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100.100.1.50\workgroup\SnappierCape\University\Laurea\"/>
    </mc:Choice>
  </mc:AlternateContent>
  <xr:revisionPtr revIDLastSave="0" documentId="13_ncr:1_{892DFF80-58CC-4BA3-A251-BFEE0C669BBB}" xr6:coauthVersionLast="47" xr6:coauthVersionMax="47" xr10:uidLastSave="{00000000-0000-0000-0000-000000000000}"/>
  <bookViews>
    <workbookView xWindow="-38520" yWindow="4995" windowWidth="38640" windowHeight="21240" tabRatio="657" activeTab="7" xr2:uid="{00000000-000D-0000-FFFF-FFFF00000000}"/>
  </bookViews>
  <sheets>
    <sheet name="Data" sheetId="5" r:id="rId1"/>
    <sheet name="Financials" sheetId="1" r:id="rId2"/>
    <sheet name="Assumptions" sheetId="11" r:id="rId3"/>
    <sheet name="Wacc" sheetId="10" r:id="rId4"/>
    <sheet name="Distributions" sheetId="9" r:id="rId5"/>
    <sheet name="Standard DCF" sheetId="14" r:id="rId6"/>
    <sheet name="DCF with uncertainty" sheetId="7" r:id="rId7"/>
    <sheet name="Montecarlo" sheetId="15" r:id="rId8"/>
  </sheet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" i="7" l="1"/>
  <c r="V25" i="7"/>
  <c r="U25" i="7"/>
  <c r="T25" i="7"/>
  <c r="S25" i="7"/>
  <c r="R25" i="7"/>
  <c r="Q25" i="7"/>
  <c r="P25" i="7"/>
  <c r="O25" i="7"/>
  <c r="W25" i="14"/>
  <c r="V25" i="14"/>
  <c r="U25" i="14"/>
  <c r="T25" i="14"/>
  <c r="S25" i="14"/>
  <c r="R25" i="14"/>
  <c r="Q25" i="14"/>
  <c r="P25" i="14"/>
  <c r="O25" i="14"/>
  <c r="N25" i="14"/>
  <c r="C59" i="11"/>
  <c r="C20" i="11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439" i="15" s="1"/>
  <c r="B440" i="15" s="1"/>
  <c r="B441" i="15" s="1"/>
  <c r="B442" i="15" s="1"/>
  <c r="B443" i="15" s="1"/>
  <c r="B444" i="15" s="1"/>
  <c r="B445" i="15" s="1"/>
  <c r="B446" i="15" s="1"/>
  <c r="B447" i="15" s="1"/>
  <c r="B448" i="15" s="1"/>
  <c r="B449" i="15" s="1"/>
  <c r="B450" i="15" s="1"/>
  <c r="B451" i="15" s="1"/>
  <c r="B452" i="15" s="1"/>
  <c r="B453" i="15" s="1"/>
  <c r="B454" i="15" s="1"/>
  <c r="B455" i="15" s="1"/>
  <c r="B456" i="15" s="1"/>
  <c r="B457" i="15" s="1"/>
  <c r="B458" i="15" s="1"/>
  <c r="B459" i="15" s="1"/>
  <c r="B460" i="15" s="1"/>
  <c r="B461" i="15" s="1"/>
  <c r="B462" i="15" s="1"/>
  <c r="B463" i="15" s="1"/>
  <c r="B464" i="15" s="1"/>
  <c r="B465" i="15" s="1"/>
  <c r="B466" i="15" s="1"/>
  <c r="B467" i="15" s="1"/>
  <c r="B468" i="15" s="1"/>
  <c r="B469" i="15" s="1"/>
  <c r="B470" i="15" s="1"/>
  <c r="B471" i="15" s="1"/>
  <c r="B472" i="15" s="1"/>
  <c r="B473" i="15" s="1"/>
  <c r="B474" i="15" s="1"/>
  <c r="B475" i="15" s="1"/>
  <c r="B476" i="15" s="1"/>
  <c r="B477" i="15" s="1"/>
  <c r="B478" i="15" s="1"/>
  <c r="B479" i="15" s="1"/>
  <c r="B480" i="15" s="1"/>
  <c r="B481" i="15" s="1"/>
  <c r="B482" i="15" s="1"/>
  <c r="B483" i="15" s="1"/>
  <c r="B484" i="15" s="1"/>
  <c r="B485" i="15" s="1"/>
  <c r="B486" i="15" s="1"/>
  <c r="B487" i="15" s="1"/>
  <c r="B488" i="15" s="1"/>
  <c r="B489" i="15" s="1"/>
  <c r="B490" i="15" s="1"/>
  <c r="B491" i="15" s="1"/>
  <c r="B492" i="15" s="1"/>
  <c r="B493" i="15" s="1"/>
  <c r="B494" i="15" s="1"/>
  <c r="B495" i="15" s="1"/>
  <c r="B496" i="15" s="1"/>
  <c r="B497" i="15" s="1"/>
  <c r="B498" i="15" s="1"/>
  <c r="B499" i="15" s="1"/>
  <c r="B500" i="15" s="1"/>
  <c r="B501" i="15" s="1"/>
  <c r="B502" i="15" s="1"/>
  <c r="B503" i="15" s="1"/>
  <c r="B504" i="15" s="1"/>
  <c r="B505" i="15" s="1"/>
  <c r="B506" i="15" s="1"/>
  <c r="B507" i="15" s="1"/>
  <c r="B508" i="15" s="1"/>
  <c r="B509" i="15" s="1"/>
  <c r="B510" i="15" s="1"/>
  <c r="B511" i="15" s="1"/>
  <c r="B512" i="15" s="1"/>
  <c r="B513" i="15" s="1"/>
  <c r="B514" i="15" s="1"/>
  <c r="B515" i="15" s="1"/>
  <c r="B516" i="15" s="1"/>
  <c r="B517" i="15" s="1"/>
  <c r="B518" i="15" s="1"/>
  <c r="B519" i="15" s="1"/>
  <c r="B520" i="15" s="1"/>
  <c r="B521" i="15" s="1"/>
  <c r="B522" i="15" s="1"/>
  <c r="B523" i="15" s="1"/>
  <c r="B524" i="15" s="1"/>
  <c r="B525" i="15" s="1"/>
  <c r="B526" i="15" s="1"/>
  <c r="B527" i="15" s="1"/>
  <c r="B528" i="15" s="1"/>
  <c r="B529" i="15" s="1"/>
  <c r="B530" i="15" s="1"/>
  <c r="B531" i="15" s="1"/>
  <c r="B532" i="15" s="1"/>
  <c r="B533" i="15" s="1"/>
  <c r="B534" i="15" s="1"/>
  <c r="B535" i="15" s="1"/>
  <c r="B536" i="15" s="1"/>
  <c r="B537" i="15" s="1"/>
  <c r="B538" i="15" s="1"/>
  <c r="B539" i="15" s="1"/>
  <c r="B540" i="15" s="1"/>
  <c r="B541" i="15" s="1"/>
  <c r="B542" i="15" s="1"/>
  <c r="B543" i="15" s="1"/>
  <c r="B544" i="15" s="1"/>
  <c r="B545" i="15" s="1"/>
  <c r="B546" i="15" s="1"/>
  <c r="B547" i="15" s="1"/>
  <c r="B548" i="15" s="1"/>
  <c r="B549" i="15" s="1"/>
  <c r="B550" i="15" s="1"/>
  <c r="B551" i="15" s="1"/>
  <c r="B552" i="15" s="1"/>
  <c r="B553" i="15" s="1"/>
  <c r="B554" i="15" s="1"/>
  <c r="B555" i="15" s="1"/>
  <c r="B556" i="15" s="1"/>
  <c r="B557" i="15" s="1"/>
  <c r="B558" i="15" s="1"/>
  <c r="B559" i="15" s="1"/>
  <c r="B560" i="15" s="1"/>
  <c r="B561" i="15" s="1"/>
  <c r="B562" i="15" s="1"/>
  <c r="B563" i="15" s="1"/>
  <c r="B564" i="15" s="1"/>
  <c r="B565" i="15" s="1"/>
  <c r="B566" i="15" s="1"/>
  <c r="B567" i="15" s="1"/>
  <c r="B568" i="15" s="1"/>
  <c r="B569" i="15" s="1"/>
  <c r="B570" i="15" s="1"/>
  <c r="B571" i="15" s="1"/>
  <c r="B572" i="15" s="1"/>
  <c r="B573" i="15" s="1"/>
  <c r="B574" i="15" s="1"/>
  <c r="B575" i="15" s="1"/>
  <c r="B576" i="15" s="1"/>
  <c r="B577" i="15" s="1"/>
  <c r="B578" i="15" s="1"/>
  <c r="B579" i="15" s="1"/>
  <c r="B580" i="15" s="1"/>
  <c r="B581" i="15" s="1"/>
  <c r="B582" i="15" s="1"/>
  <c r="B583" i="15" s="1"/>
  <c r="B584" i="15" s="1"/>
  <c r="B585" i="15" s="1"/>
  <c r="B586" i="15" s="1"/>
  <c r="B587" i="15" s="1"/>
  <c r="B588" i="15" s="1"/>
  <c r="B589" i="15" s="1"/>
  <c r="B590" i="15" s="1"/>
  <c r="B591" i="15" s="1"/>
  <c r="B592" i="15" s="1"/>
  <c r="B593" i="15" s="1"/>
  <c r="B594" i="15" s="1"/>
  <c r="B595" i="15" s="1"/>
  <c r="B596" i="15" s="1"/>
  <c r="B597" i="15" s="1"/>
  <c r="B598" i="15" s="1"/>
  <c r="B599" i="15" s="1"/>
  <c r="B600" i="15" s="1"/>
  <c r="B601" i="15" s="1"/>
  <c r="B602" i="15" s="1"/>
  <c r="B603" i="15" s="1"/>
  <c r="B604" i="15" s="1"/>
  <c r="B605" i="15" s="1"/>
  <c r="B606" i="15" s="1"/>
  <c r="B607" i="15" s="1"/>
  <c r="B608" i="15" s="1"/>
  <c r="B609" i="15" s="1"/>
  <c r="B610" i="15" s="1"/>
  <c r="B611" i="15" s="1"/>
  <c r="B612" i="15" s="1"/>
  <c r="B613" i="15" s="1"/>
  <c r="B614" i="15" s="1"/>
  <c r="B615" i="15" s="1"/>
  <c r="B616" i="15" s="1"/>
  <c r="B617" i="15" s="1"/>
  <c r="B618" i="15" s="1"/>
  <c r="B619" i="15" s="1"/>
  <c r="B620" i="15" s="1"/>
  <c r="B621" i="15" s="1"/>
  <c r="B622" i="15" s="1"/>
  <c r="B623" i="15" s="1"/>
  <c r="B624" i="15" s="1"/>
  <c r="B625" i="15" s="1"/>
  <c r="B626" i="15" s="1"/>
  <c r="B627" i="15" s="1"/>
  <c r="B628" i="15" s="1"/>
  <c r="B629" i="15" s="1"/>
  <c r="B630" i="15" s="1"/>
  <c r="B631" i="15" s="1"/>
  <c r="B632" i="15" s="1"/>
  <c r="B633" i="15" s="1"/>
  <c r="B634" i="15" s="1"/>
  <c r="B635" i="15" s="1"/>
  <c r="B636" i="15" s="1"/>
  <c r="B637" i="15" s="1"/>
  <c r="B638" i="15" s="1"/>
  <c r="B639" i="15" s="1"/>
  <c r="B640" i="15" s="1"/>
  <c r="B641" i="15" s="1"/>
  <c r="B642" i="15" s="1"/>
  <c r="B643" i="15" s="1"/>
  <c r="B644" i="15" s="1"/>
  <c r="B645" i="15" s="1"/>
  <c r="B646" i="15" s="1"/>
  <c r="B647" i="15" s="1"/>
  <c r="B648" i="15" s="1"/>
  <c r="B649" i="15" s="1"/>
  <c r="B650" i="15" s="1"/>
  <c r="B651" i="15" s="1"/>
  <c r="B652" i="15" s="1"/>
  <c r="B653" i="15" s="1"/>
  <c r="B654" i="15" s="1"/>
  <c r="B655" i="15" s="1"/>
  <c r="B656" i="15" s="1"/>
  <c r="B657" i="15" s="1"/>
  <c r="B658" i="15" s="1"/>
  <c r="B659" i="15" s="1"/>
  <c r="B660" i="15" s="1"/>
  <c r="B661" i="15" s="1"/>
  <c r="B662" i="15" s="1"/>
  <c r="B663" i="15" s="1"/>
  <c r="B664" i="15" s="1"/>
  <c r="B665" i="15" s="1"/>
  <c r="B666" i="15" s="1"/>
  <c r="B667" i="15" s="1"/>
  <c r="B668" i="15" s="1"/>
  <c r="B669" i="15" s="1"/>
  <c r="B670" i="15" s="1"/>
  <c r="B671" i="15" s="1"/>
  <c r="B672" i="15" s="1"/>
  <c r="B673" i="15" s="1"/>
  <c r="B674" i="15" s="1"/>
  <c r="B675" i="15" s="1"/>
  <c r="B676" i="15" s="1"/>
  <c r="B677" i="15" s="1"/>
  <c r="B678" i="15" s="1"/>
  <c r="B679" i="15" s="1"/>
  <c r="B680" i="15" s="1"/>
  <c r="B681" i="15" s="1"/>
  <c r="B682" i="15" s="1"/>
  <c r="B683" i="15" s="1"/>
  <c r="B684" i="15" s="1"/>
  <c r="B685" i="15" s="1"/>
  <c r="B686" i="15" s="1"/>
  <c r="B687" i="15" s="1"/>
  <c r="B688" i="15" s="1"/>
  <c r="B689" i="15" s="1"/>
  <c r="B690" i="15" s="1"/>
  <c r="B691" i="15" s="1"/>
  <c r="B692" i="15" s="1"/>
  <c r="B693" i="15" s="1"/>
  <c r="B694" i="15" s="1"/>
  <c r="B695" i="15" s="1"/>
  <c r="B696" i="15" s="1"/>
  <c r="B697" i="15" s="1"/>
  <c r="B698" i="15" s="1"/>
  <c r="B699" i="15" s="1"/>
  <c r="B700" i="15" s="1"/>
  <c r="B701" i="15" s="1"/>
  <c r="B702" i="15" s="1"/>
  <c r="B703" i="15" s="1"/>
  <c r="B704" i="15" s="1"/>
  <c r="B705" i="15" s="1"/>
  <c r="B706" i="15" s="1"/>
  <c r="B707" i="15" s="1"/>
  <c r="B708" i="15" s="1"/>
  <c r="B709" i="15" s="1"/>
  <c r="B710" i="15" s="1"/>
  <c r="B711" i="15" s="1"/>
  <c r="B712" i="15" s="1"/>
  <c r="B713" i="15" s="1"/>
  <c r="B714" i="15" s="1"/>
  <c r="B715" i="15" s="1"/>
  <c r="B716" i="15" s="1"/>
  <c r="B717" i="15" s="1"/>
  <c r="B718" i="15" s="1"/>
  <c r="B719" i="15" s="1"/>
  <c r="B720" i="15" s="1"/>
  <c r="B721" i="15" s="1"/>
  <c r="B722" i="15" s="1"/>
  <c r="B723" i="15" s="1"/>
  <c r="B724" i="15" s="1"/>
  <c r="B725" i="15" s="1"/>
  <c r="B726" i="15" s="1"/>
  <c r="B727" i="15" s="1"/>
  <c r="B728" i="15" s="1"/>
  <c r="B729" i="15" s="1"/>
  <c r="B730" i="15" s="1"/>
  <c r="B731" i="15" s="1"/>
  <c r="B732" i="15" s="1"/>
  <c r="B733" i="15" s="1"/>
  <c r="B734" i="15" s="1"/>
  <c r="B735" i="15" s="1"/>
  <c r="B736" i="15" s="1"/>
  <c r="B737" i="15" s="1"/>
  <c r="B738" i="15" s="1"/>
  <c r="B739" i="15" s="1"/>
  <c r="B740" i="15" s="1"/>
  <c r="B741" i="15" s="1"/>
  <c r="B742" i="15" s="1"/>
  <c r="B743" i="15" s="1"/>
  <c r="B744" i="15" s="1"/>
  <c r="B745" i="15" s="1"/>
  <c r="B746" i="15" s="1"/>
  <c r="B747" i="15" s="1"/>
  <c r="B748" i="15" s="1"/>
  <c r="B749" i="15" s="1"/>
  <c r="B750" i="15" s="1"/>
  <c r="B751" i="15" s="1"/>
  <c r="B752" i="15" s="1"/>
  <c r="B753" i="15" s="1"/>
  <c r="B754" i="15" s="1"/>
  <c r="B755" i="15" s="1"/>
  <c r="B756" i="15" s="1"/>
  <c r="B757" i="15" s="1"/>
  <c r="B758" i="15" s="1"/>
  <c r="B759" i="15" s="1"/>
  <c r="B760" i="15" s="1"/>
  <c r="B761" i="15" s="1"/>
  <c r="B762" i="15" s="1"/>
  <c r="B763" i="15" s="1"/>
  <c r="B764" i="15" s="1"/>
  <c r="B765" i="15" s="1"/>
  <c r="B766" i="15" s="1"/>
  <c r="B767" i="15" s="1"/>
  <c r="B768" i="15" s="1"/>
  <c r="B769" i="15" s="1"/>
  <c r="B770" i="15" s="1"/>
  <c r="B771" i="15" s="1"/>
  <c r="B772" i="15" s="1"/>
  <c r="B773" i="15" s="1"/>
  <c r="B774" i="15" s="1"/>
  <c r="B775" i="15" s="1"/>
  <c r="B776" i="15" s="1"/>
  <c r="B777" i="15" s="1"/>
  <c r="B778" i="15" s="1"/>
  <c r="B779" i="15" s="1"/>
  <c r="B780" i="15" s="1"/>
  <c r="B781" i="15" s="1"/>
  <c r="B782" i="15" s="1"/>
  <c r="B783" i="15" s="1"/>
  <c r="B784" i="15" s="1"/>
  <c r="B785" i="15" s="1"/>
  <c r="B786" i="15" s="1"/>
  <c r="B787" i="15" s="1"/>
  <c r="B788" i="15" s="1"/>
  <c r="B789" i="15" s="1"/>
  <c r="B790" i="15" s="1"/>
  <c r="B791" i="15" s="1"/>
  <c r="B792" i="15" s="1"/>
  <c r="B793" i="15" s="1"/>
  <c r="B794" i="15" s="1"/>
  <c r="B795" i="15" s="1"/>
  <c r="B796" i="15" s="1"/>
  <c r="B797" i="15" s="1"/>
  <c r="B798" i="15" s="1"/>
  <c r="B799" i="15" s="1"/>
  <c r="B800" i="15" s="1"/>
  <c r="B801" i="15" s="1"/>
  <c r="B802" i="15" s="1"/>
  <c r="B803" i="15" s="1"/>
  <c r="B804" i="15" s="1"/>
  <c r="B805" i="15" s="1"/>
  <c r="B806" i="15" s="1"/>
  <c r="B807" i="15" s="1"/>
  <c r="B808" i="15" s="1"/>
  <c r="B809" i="15" s="1"/>
  <c r="B810" i="15" s="1"/>
  <c r="B811" i="15" s="1"/>
  <c r="B812" i="15" s="1"/>
  <c r="B813" i="15" s="1"/>
  <c r="B814" i="15" s="1"/>
  <c r="B815" i="15" s="1"/>
  <c r="B816" i="15" s="1"/>
  <c r="B817" i="15" s="1"/>
  <c r="B818" i="15" s="1"/>
  <c r="B819" i="15" s="1"/>
  <c r="B820" i="15" s="1"/>
  <c r="B821" i="15" s="1"/>
  <c r="B822" i="15" s="1"/>
  <c r="B823" i="15" s="1"/>
  <c r="B824" i="15" s="1"/>
  <c r="B825" i="15" s="1"/>
  <c r="B826" i="15" s="1"/>
  <c r="B827" i="15" s="1"/>
  <c r="B828" i="15" s="1"/>
  <c r="B829" i="15" s="1"/>
  <c r="B830" i="15" s="1"/>
  <c r="B831" i="15" s="1"/>
  <c r="B832" i="15" s="1"/>
  <c r="B833" i="15" s="1"/>
  <c r="B834" i="15" s="1"/>
  <c r="B835" i="15" s="1"/>
  <c r="B836" i="15" s="1"/>
  <c r="B837" i="15" s="1"/>
  <c r="B838" i="15" s="1"/>
  <c r="B839" i="15" s="1"/>
  <c r="B840" i="15" s="1"/>
  <c r="B841" i="15" s="1"/>
  <c r="B842" i="15" s="1"/>
  <c r="B843" i="15" s="1"/>
  <c r="B844" i="15" s="1"/>
  <c r="B845" i="15" s="1"/>
  <c r="B846" i="15" s="1"/>
  <c r="B847" i="15" s="1"/>
  <c r="B848" i="15" s="1"/>
  <c r="B849" i="15" s="1"/>
  <c r="B850" i="15" s="1"/>
  <c r="B851" i="15" s="1"/>
  <c r="B852" i="15" s="1"/>
  <c r="B853" i="15" s="1"/>
  <c r="B854" i="15" s="1"/>
  <c r="B855" i="15" s="1"/>
  <c r="B856" i="15" s="1"/>
  <c r="B857" i="15" s="1"/>
  <c r="B858" i="15" s="1"/>
  <c r="B859" i="15" s="1"/>
  <c r="B860" i="15" s="1"/>
  <c r="B861" i="15" s="1"/>
  <c r="B862" i="15" s="1"/>
  <c r="B863" i="15" s="1"/>
  <c r="B864" i="15" s="1"/>
  <c r="B865" i="15" s="1"/>
  <c r="B866" i="15" s="1"/>
  <c r="B867" i="15" s="1"/>
  <c r="B868" i="15" s="1"/>
  <c r="B869" i="15" s="1"/>
  <c r="B870" i="15" s="1"/>
  <c r="B871" i="15" s="1"/>
  <c r="B872" i="15" s="1"/>
  <c r="B873" i="15" s="1"/>
  <c r="B874" i="15" s="1"/>
  <c r="B875" i="15" s="1"/>
  <c r="B876" i="15" s="1"/>
  <c r="B877" i="15" s="1"/>
  <c r="B878" i="15" s="1"/>
  <c r="B879" i="15" s="1"/>
  <c r="B880" i="15" s="1"/>
  <c r="B881" i="15" s="1"/>
  <c r="B882" i="15" s="1"/>
  <c r="B883" i="15" s="1"/>
  <c r="B884" i="15" s="1"/>
  <c r="B885" i="15" s="1"/>
  <c r="B886" i="15" s="1"/>
  <c r="B887" i="15" s="1"/>
  <c r="B888" i="15" s="1"/>
  <c r="B889" i="15" s="1"/>
  <c r="B890" i="15" s="1"/>
  <c r="B891" i="15" s="1"/>
  <c r="B892" i="15" s="1"/>
  <c r="B893" i="15" s="1"/>
  <c r="B894" i="15" s="1"/>
  <c r="B895" i="15" s="1"/>
  <c r="B896" i="15" s="1"/>
  <c r="B897" i="15" s="1"/>
  <c r="B898" i="15" s="1"/>
  <c r="B899" i="15" s="1"/>
  <c r="B900" i="15" s="1"/>
  <c r="B901" i="15" s="1"/>
  <c r="B902" i="15" s="1"/>
  <c r="B903" i="15" s="1"/>
  <c r="B904" i="15" s="1"/>
  <c r="B905" i="15" s="1"/>
  <c r="B906" i="15" s="1"/>
  <c r="B907" i="15" s="1"/>
  <c r="B908" i="15" s="1"/>
  <c r="B909" i="15" s="1"/>
  <c r="B910" i="15" s="1"/>
  <c r="B911" i="15" s="1"/>
  <c r="B912" i="15" s="1"/>
  <c r="B913" i="15" s="1"/>
  <c r="B914" i="15" s="1"/>
  <c r="B915" i="15" s="1"/>
  <c r="B916" i="15" s="1"/>
  <c r="B917" i="15" s="1"/>
  <c r="B918" i="15" s="1"/>
  <c r="B919" i="15" s="1"/>
  <c r="B920" i="15" s="1"/>
  <c r="B921" i="15" s="1"/>
  <c r="B922" i="15" s="1"/>
  <c r="B923" i="15" s="1"/>
  <c r="B924" i="15" s="1"/>
  <c r="B925" i="15" s="1"/>
  <c r="B926" i="15" s="1"/>
  <c r="B927" i="15" s="1"/>
  <c r="B928" i="15" s="1"/>
  <c r="B929" i="15" s="1"/>
  <c r="B930" i="15" s="1"/>
  <c r="B931" i="15" s="1"/>
  <c r="B932" i="15" s="1"/>
  <c r="B933" i="15" s="1"/>
  <c r="B934" i="15" s="1"/>
  <c r="B935" i="15" s="1"/>
  <c r="B936" i="15" s="1"/>
  <c r="B937" i="15" s="1"/>
  <c r="B938" i="15" s="1"/>
  <c r="B939" i="15" s="1"/>
  <c r="B940" i="15" s="1"/>
  <c r="B941" i="15" s="1"/>
  <c r="B942" i="15" s="1"/>
  <c r="B943" i="15" s="1"/>
  <c r="B944" i="15" s="1"/>
  <c r="B945" i="15" s="1"/>
  <c r="B946" i="15" s="1"/>
  <c r="B947" i="15" s="1"/>
  <c r="B948" i="15" s="1"/>
  <c r="B949" i="15" s="1"/>
  <c r="B950" i="15" s="1"/>
  <c r="B951" i="15" s="1"/>
  <c r="B952" i="15" s="1"/>
  <c r="B953" i="15" s="1"/>
  <c r="B954" i="15" s="1"/>
  <c r="B955" i="15" s="1"/>
  <c r="B956" i="15" s="1"/>
  <c r="B957" i="15" s="1"/>
  <c r="B958" i="15" s="1"/>
  <c r="B959" i="15" s="1"/>
  <c r="B960" i="15" s="1"/>
  <c r="B961" i="15" s="1"/>
  <c r="B962" i="15" s="1"/>
  <c r="B963" i="15" s="1"/>
  <c r="B964" i="15" s="1"/>
  <c r="B965" i="15" s="1"/>
  <c r="B966" i="15" s="1"/>
  <c r="B967" i="15" s="1"/>
  <c r="B968" i="15" s="1"/>
  <c r="B969" i="15" s="1"/>
  <c r="B970" i="15" s="1"/>
  <c r="B971" i="15" s="1"/>
  <c r="B972" i="15" s="1"/>
  <c r="B973" i="15" s="1"/>
  <c r="B974" i="15" s="1"/>
  <c r="B975" i="15" s="1"/>
  <c r="B976" i="15" s="1"/>
  <c r="B977" i="15" s="1"/>
  <c r="B978" i="15" s="1"/>
  <c r="B979" i="15" s="1"/>
  <c r="B980" i="15" s="1"/>
  <c r="B981" i="15" s="1"/>
  <c r="B982" i="15" s="1"/>
  <c r="B983" i="15" s="1"/>
  <c r="B984" i="15" s="1"/>
  <c r="B985" i="15" s="1"/>
  <c r="B986" i="15" s="1"/>
  <c r="B987" i="15" s="1"/>
  <c r="B988" i="15" s="1"/>
  <c r="B989" i="15" s="1"/>
  <c r="B990" i="15" s="1"/>
  <c r="B991" i="15" s="1"/>
  <c r="B992" i="15" s="1"/>
  <c r="B993" i="15" s="1"/>
  <c r="B994" i="15" s="1"/>
  <c r="B995" i="15" s="1"/>
  <c r="B996" i="15" s="1"/>
  <c r="B997" i="15" s="1"/>
  <c r="B998" i="15" s="1"/>
  <c r="B999" i="15" s="1"/>
  <c r="B1000" i="15" s="1"/>
  <c r="B1001" i="15" s="1"/>
  <c r="B1002" i="15" s="1"/>
  <c r="B1003" i="15" s="1"/>
  <c r="B1004" i="15" s="1"/>
  <c r="B1005" i="15" s="1"/>
  <c r="B1006" i="15" s="1"/>
  <c r="B1007" i="15" s="1"/>
  <c r="B1008" i="15" s="1"/>
  <c r="B1009" i="15" s="1"/>
  <c r="B1010" i="15" s="1"/>
  <c r="B1011" i="15" s="1"/>
  <c r="B1012" i="15" s="1"/>
  <c r="B1013" i="15" s="1"/>
  <c r="B1014" i="15" s="1"/>
  <c r="B1015" i="15" s="1"/>
  <c r="B1016" i="15" s="1"/>
  <c r="B1017" i="15" s="1"/>
  <c r="B1018" i="15" s="1"/>
  <c r="B1019" i="15" s="1"/>
  <c r="B1020" i="15" s="1"/>
  <c r="B1021" i="15" s="1"/>
  <c r="B1022" i="15" s="1"/>
  <c r="B1023" i="15" s="1"/>
  <c r="B1024" i="15" s="1"/>
  <c r="B1025" i="15" s="1"/>
  <c r="B1026" i="15" s="1"/>
  <c r="B1027" i="15" s="1"/>
  <c r="B1028" i="15" s="1"/>
  <c r="B1029" i="15" s="1"/>
  <c r="B1030" i="15" s="1"/>
  <c r="B1031" i="15" s="1"/>
  <c r="B1032" i="15" s="1"/>
  <c r="B1033" i="15" s="1"/>
  <c r="B1034" i="15" s="1"/>
  <c r="B1035" i="15" s="1"/>
  <c r="B1036" i="15" s="1"/>
  <c r="B1037" i="15" s="1"/>
  <c r="B1038" i="15" s="1"/>
  <c r="B1039" i="15" s="1"/>
  <c r="B1040" i="15" s="1"/>
  <c r="B1041" i="15" s="1"/>
  <c r="B1042" i="15" s="1"/>
  <c r="B1043" i="15" s="1"/>
  <c r="B1044" i="15" s="1"/>
  <c r="B1045" i="15" s="1"/>
  <c r="B1046" i="15" s="1"/>
  <c r="B1047" i="15" s="1"/>
  <c r="B1048" i="15" s="1"/>
  <c r="B1049" i="15" s="1"/>
  <c r="B1050" i="15" s="1"/>
  <c r="B1051" i="15" s="1"/>
  <c r="B1052" i="15" s="1"/>
  <c r="B1053" i="15" s="1"/>
  <c r="B1054" i="15" s="1"/>
  <c r="B1055" i="15" s="1"/>
  <c r="B1056" i="15" s="1"/>
  <c r="B1057" i="15" s="1"/>
  <c r="B1058" i="15" s="1"/>
  <c r="B1059" i="15" s="1"/>
  <c r="B1060" i="15" s="1"/>
  <c r="B1061" i="15" s="1"/>
  <c r="B1062" i="15" s="1"/>
  <c r="B1063" i="15" s="1"/>
  <c r="B1064" i="15" s="1"/>
  <c r="B1065" i="15" s="1"/>
  <c r="B1066" i="15" s="1"/>
  <c r="B1067" i="15" s="1"/>
  <c r="B1068" i="15" s="1"/>
  <c r="B1069" i="15" s="1"/>
  <c r="B1070" i="15" s="1"/>
  <c r="B1071" i="15" s="1"/>
  <c r="B1072" i="15" s="1"/>
  <c r="B1073" i="15" s="1"/>
  <c r="B1074" i="15" s="1"/>
  <c r="B1075" i="15" s="1"/>
  <c r="B1076" i="15" s="1"/>
  <c r="B1077" i="15" s="1"/>
  <c r="B1078" i="15" s="1"/>
  <c r="B1079" i="15" s="1"/>
  <c r="B1080" i="15" s="1"/>
  <c r="B1081" i="15" s="1"/>
  <c r="B1082" i="15" s="1"/>
  <c r="B1083" i="15" s="1"/>
  <c r="B1084" i="15" s="1"/>
  <c r="B1085" i="15" s="1"/>
  <c r="B1086" i="15" s="1"/>
  <c r="B1087" i="15" s="1"/>
  <c r="B1088" i="15" s="1"/>
  <c r="B1089" i="15" s="1"/>
  <c r="B1090" i="15" s="1"/>
  <c r="B1091" i="15" s="1"/>
  <c r="B1092" i="15" s="1"/>
  <c r="B1093" i="15" s="1"/>
  <c r="B1094" i="15" s="1"/>
  <c r="B1095" i="15" s="1"/>
  <c r="B1096" i="15" s="1"/>
  <c r="B1097" i="15" s="1"/>
  <c r="B1098" i="15" s="1"/>
  <c r="B1099" i="15" s="1"/>
  <c r="B1100" i="15" s="1"/>
  <c r="B1101" i="15" s="1"/>
  <c r="B1102" i="15" s="1"/>
  <c r="B1103" i="15" s="1"/>
  <c r="B1104" i="15" s="1"/>
  <c r="B1105" i="15" s="1"/>
  <c r="B1106" i="15" s="1"/>
  <c r="B1107" i="15" s="1"/>
  <c r="B1108" i="15" s="1"/>
  <c r="B1109" i="15" s="1"/>
  <c r="B1110" i="15" s="1"/>
  <c r="B1111" i="15" s="1"/>
  <c r="B1112" i="15" s="1"/>
  <c r="B1113" i="15" s="1"/>
  <c r="B1114" i="15" s="1"/>
  <c r="B1115" i="15" s="1"/>
  <c r="B1116" i="15" s="1"/>
  <c r="B1117" i="15" s="1"/>
  <c r="B1118" i="15" s="1"/>
  <c r="B1119" i="15" s="1"/>
  <c r="B1120" i="15" s="1"/>
  <c r="B1121" i="15" s="1"/>
  <c r="B1122" i="15" s="1"/>
  <c r="B1123" i="15" s="1"/>
  <c r="B1124" i="15" s="1"/>
  <c r="B1125" i="15" s="1"/>
  <c r="B1126" i="15" s="1"/>
  <c r="B1127" i="15" s="1"/>
  <c r="B1128" i="15" s="1"/>
  <c r="B1129" i="15" s="1"/>
  <c r="B1130" i="15" s="1"/>
  <c r="B1131" i="15" s="1"/>
  <c r="B1132" i="15" s="1"/>
  <c r="B1133" i="15" s="1"/>
  <c r="B1134" i="15" s="1"/>
  <c r="B1135" i="15" s="1"/>
  <c r="B1136" i="15" s="1"/>
  <c r="B1137" i="15" s="1"/>
  <c r="B1138" i="15" s="1"/>
  <c r="B1139" i="15" s="1"/>
  <c r="B1140" i="15" s="1"/>
  <c r="B1141" i="15" s="1"/>
  <c r="B1142" i="15" s="1"/>
  <c r="B1143" i="15" s="1"/>
  <c r="B1144" i="15" s="1"/>
  <c r="B1145" i="15" s="1"/>
  <c r="B1146" i="15" s="1"/>
  <c r="B1147" i="15" s="1"/>
  <c r="B1148" i="15" s="1"/>
  <c r="B1149" i="15" s="1"/>
  <c r="B1150" i="15" s="1"/>
  <c r="B1151" i="15" s="1"/>
  <c r="B1152" i="15" s="1"/>
  <c r="B1153" i="15" s="1"/>
  <c r="B1154" i="15" s="1"/>
  <c r="B1155" i="15" s="1"/>
  <c r="B1156" i="15" s="1"/>
  <c r="B1157" i="15" s="1"/>
  <c r="B1158" i="15" s="1"/>
  <c r="B1159" i="15" s="1"/>
  <c r="B1160" i="15" s="1"/>
  <c r="B1161" i="15" s="1"/>
  <c r="B1162" i="15" s="1"/>
  <c r="B1163" i="15" s="1"/>
  <c r="B1164" i="15" s="1"/>
  <c r="B1165" i="15" s="1"/>
  <c r="B1166" i="15" s="1"/>
  <c r="B1167" i="15" s="1"/>
  <c r="B1168" i="15" s="1"/>
  <c r="B1169" i="15" s="1"/>
  <c r="B1170" i="15" s="1"/>
  <c r="B1171" i="15" s="1"/>
  <c r="B1172" i="15" s="1"/>
  <c r="B1173" i="15" s="1"/>
  <c r="B1174" i="15" s="1"/>
  <c r="B1175" i="15" s="1"/>
  <c r="B1176" i="15" s="1"/>
  <c r="B1177" i="15" s="1"/>
  <c r="B1178" i="15" s="1"/>
  <c r="B1179" i="15" s="1"/>
  <c r="B1180" i="15" s="1"/>
  <c r="B1181" i="15" s="1"/>
  <c r="B1182" i="15" s="1"/>
  <c r="B1183" i="15" s="1"/>
  <c r="B1184" i="15" s="1"/>
  <c r="B1185" i="15" s="1"/>
  <c r="B1186" i="15" s="1"/>
  <c r="B1187" i="15" s="1"/>
  <c r="B1188" i="15" s="1"/>
  <c r="B1189" i="15" s="1"/>
  <c r="B1190" i="15" s="1"/>
  <c r="B1191" i="15" s="1"/>
  <c r="B1192" i="15" s="1"/>
  <c r="B1193" i="15" s="1"/>
  <c r="B1194" i="15" s="1"/>
  <c r="B1195" i="15" s="1"/>
  <c r="B1196" i="15" s="1"/>
  <c r="B1197" i="15" s="1"/>
  <c r="B1198" i="15" s="1"/>
  <c r="B1199" i="15" s="1"/>
  <c r="B1200" i="15" s="1"/>
  <c r="B1201" i="15" s="1"/>
  <c r="B1202" i="15" s="1"/>
  <c r="B1203" i="15" s="1"/>
  <c r="B1204" i="15" s="1"/>
  <c r="B1205" i="15" s="1"/>
  <c r="B1206" i="15" s="1"/>
  <c r="B1207" i="15" s="1"/>
  <c r="B1208" i="15" s="1"/>
  <c r="B1209" i="15" s="1"/>
  <c r="B1210" i="15" s="1"/>
  <c r="B1211" i="15" s="1"/>
  <c r="B1212" i="15" s="1"/>
  <c r="B1213" i="15" s="1"/>
  <c r="B1214" i="15" s="1"/>
  <c r="B1215" i="15" s="1"/>
  <c r="B1216" i="15" s="1"/>
  <c r="B1217" i="15" s="1"/>
  <c r="B1218" i="15" s="1"/>
  <c r="B1219" i="15" s="1"/>
  <c r="B1220" i="15" s="1"/>
  <c r="B1221" i="15" s="1"/>
  <c r="B1222" i="15" s="1"/>
  <c r="B1223" i="15" s="1"/>
  <c r="B1224" i="15" s="1"/>
  <c r="B1225" i="15" s="1"/>
  <c r="B1226" i="15" s="1"/>
  <c r="B1227" i="15" s="1"/>
  <c r="B1228" i="15" s="1"/>
  <c r="B1229" i="15" s="1"/>
  <c r="B1230" i="15" s="1"/>
  <c r="B1231" i="15" s="1"/>
  <c r="B1232" i="15" s="1"/>
  <c r="B1233" i="15" s="1"/>
  <c r="B1234" i="15" s="1"/>
  <c r="B1235" i="15" s="1"/>
  <c r="B1236" i="15" s="1"/>
  <c r="B1237" i="15" s="1"/>
  <c r="B1238" i="15" s="1"/>
  <c r="B1239" i="15" s="1"/>
  <c r="B1240" i="15" s="1"/>
  <c r="B1241" i="15" s="1"/>
  <c r="B1242" i="15" s="1"/>
  <c r="B1243" i="15" s="1"/>
  <c r="B1244" i="15" s="1"/>
  <c r="B1245" i="15" s="1"/>
  <c r="B1246" i="15" s="1"/>
  <c r="B1247" i="15" s="1"/>
  <c r="B1248" i="15" s="1"/>
  <c r="B1249" i="15" s="1"/>
  <c r="B1250" i="15" s="1"/>
  <c r="B1251" i="15" s="1"/>
  <c r="B1252" i="15" s="1"/>
  <c r="B1253" i="15" s="1"/>
  <c r="B1254" i="15" s="1"/>
  <c r="B1255" i="15" s="1"/>
  <c r="B1256" i="15" s="1"/>
  <c r="B1257" i="15" s="1"/>
  <c r="B1258" i="15" s="1"/>
  <c r="B1259" i="15" s="1"/>
  <c r="B1260" i="15" s="1"/>
  <c r="B1261" i="15" s="1"/>
  <c r="B1262" i="15" s="1"/>
  <c r="B1263" i="15" s="1"/>
  <c r="B1264" i="15" s="1"/>
  <c r="B1265" i="15" s="1"/>
  <c r="B1266" i="15" s="1"/>
  <c r="B1267" i="15" s="1"/>
  <c r="B1268" i="15" s="1"/>
  <c r="B1269" i="15" s="1"/>
  <c r="B1270" i="15" s="1"/>
  <c r="B1271" i="15" s="1"/>
  <c r="B1272" i="15" s="1"/>
  <c r="B1273" i="15" s="1"/>
  <c r="B1274" i="15" s="1"/>
  <c r="B1275" i="15" s="1"/>
  <c r="B1276" i="15" s="1"/>
  <c r="B1277" i="15" s="1"/>
  <c r="B1278" i="15" s="1"/>
  <c r="B1279" i="15" s="1"/>
  <c r="B1280" i="15" s="1"/>
  <c r="B1281" i="15" s="1"/>
  <c r="B1282" i="15" s="1"/>
  <c r="B1283" i="15" s="1"/>
  <c r="B1284" i="15" s="1"/>
  <c r="B1285" i="15" s="1"/>
  <c r="B1286" i="15" s="1"/>
  <c r="B1287" i="15" s="1"/>
  <c r="B1288" i="15" s="1"/>
  <c r="B1289" i="15" s="1"/>
  <c r="B1290" i="15" s="1"/>
  <c r="B1291" i="15" s="1"/>
  <c r="B1292" i="15" s="1"/>
  <c r="B1293" i="15" s="1"/>
  <c r="B1294" i="15" s="1"/>
  <c r="B1295" i="15" s="1"/>
  <c r="B1296" i="15" s="1"/>
  <c r="B1297" i="15" s="1"/>
  <c r="B1298" i="15" s="1"/>
  <c r="B1299" i="15" s="1"/>
  <c r="B1300" i="15" s="1"/>
  <c r="B1301" i="15" s="1"/>
  <c r="B1302" i="15" s="1"/>
  <c r="B1303" i="15" s="1"/>
  <c r="B1304" i="15" s="1"/>
  <c r="B1305" i="15" s="1"/>
  <c r="B1306" i="15" s="1"/>
  <c r="B1307" i="15" s="1"/>
  <c r="B1308" i="15" s="1"/>
  <c r="B1309" i="15" s="1"/>
  <c r="B1310" i="15" s="1"/>
  <c r="B1311" i="15" s="1"/>
  <c r="B1312" i="15" s="1"/>
  <c r="B1313" i="15" s="1"/>
  <c r="B1314" i="15" s="1"/>
  <c r="B1315" i="15" s="1"/>
  <c r="B1316" i="15" s="1"/>
  <c r="B1317" i="15" s="1"/>
  <c r="B1318" i="15" s="1"/>
  <c r="B1319" i="15" s="1"/>
  <c r="B1320" i="15" s="1"/>
  <c r="B1321" i="15" s="1"/>
  <c r="B1322" i="15" s="1"/>
  <c r="B1323" i="15" s="1"/>
  <c r="B1324" i="15" s="1"/>
  <c r="B1325" i="15" s="1"/>
  <c r="B1326" i="15" s="1"/>
  <c r="B1327" i="15" s="1"/>
  <c r="B1328" i="15" s="1"/>
  <c r="B1329" i="15" s="1"/>
  <c r="B1330" i="15" s="1"/>
  <c r="B1331" i="15" s="1"/>
  <c r="B1332" i="15" s="1"/>
  <c r="B1333" i="15" s="1"/>
  <c r="B1334" i="15" s="1"/>
  <c r="B1335" i="15" s="1"/>
  <c r="B1336" i="15" s="1"/>
  <c r="B1337" i="15" s="1"/>
  <c r="B1338" i="15" s="1"/>
  <c r="B1339" i="15" s="1"/>
  <c r="B1340" i="15" s="1"/>
  <c r="B1341" i="15" s="1"/>
  <c r="B1342" i="15" s="1"/>
  <c r="B1343" i="15" s="1"/>
  <c r="B1344" i="15" s="1"/>
  <c r="B1345" i="15" s="1"/>
  <c r="B1346" i="15" s="1"/>
  <c r="B1347" i="15" s="1"/>
  <c r="B1348" i="15" s="1"/>
  <c r="B1349" i="15" s="1"/>
  <c r="B1350" i="15" s="1"/>
  <c r="B1351" i="15" s="1"/>
  <c r="B1352" i="15" s="1"/>
  <c r="B1353" i="15" s="1"/>
  <c r="B1354" i="15" s="1"/>
  <c r="B1355" i="15" s="1"/>
  <c r="B1356" i="15" s="1"/>
  <c r="B1357" i="15" s="1"/>
  <c r="B1358" i="15" s="1"/>
  <c r="B1359" i="15" s="1"/>
  <c r="B1360" i="15" s="1"/>
  <c r="B1361" i="15" s="1"/>
  <c r="B1362" i="15" s="1"/>
  <c r="B1363" i="15" s="1"/>
  <c r="B1364" i="15" s="1"/>
  <c r="B1365" i="15" s="1"/>
  <c r="B1366" i="15" s="1"/>
  <c r="B1367" i="15" s="1"/>
  <c r="B1368" i="15" s="1"/>
  <c r="B1369" i="15" s="1"/>
  <c r="B1370" i="15" s="1"/>
  <c r="B1371" i="15" s="1"/>
  <c r="B1372" i="15" s="1"/>
  <c r="B1373" i="15" s="1"/>
  <c r="B1374" i="15" s="1"/>
  <c r="B1375" i="15" s="1"/>
  <c r="B1376" i="15" s="1"/>
  <c r="B1377" i="15" s="1"/>
  <c r="B1378" i="15" s="1"/>
  <c r="B1379" i="15" s="1"/>
  <c r="B1380" i="15" s="1"/>
  <c r="B1381" i="15" s="1"/>
  <c r="B1382" i="15" s="1"/>
  <c r="B1383" i="15" s="1"/>
  <c r="B1384" i="15" s="1"/>
  <c r="B1385" i="15" s="1"/>
  <c r="B1386" i="15" s="1"/>
  <c r="B1387" i="15" s="1"/>
  <c r="B1388" i="15" s="1"/>
  <c r="B1389" i="15" s="1"/>
  <c r="B1390" i="15" s="1"/>
  <c r="B1391" i="15" s="1"/>
  <c r="B1392" i="15" s="1"/>
  <c r="B1393" i="15" s="1"/>
  <c r="B1394" i="15" s="1"/>
  <c r="B1395" i="15" s="1"/>
  <c r="B1396" i="15" s="1"/>
  <c r="B1397" i="15" s="1"/>
  <c r="B1398" i="15" s="1"/>
  <c r="B1399" i="15" s="1"/>
  <c r="B1400" i="15" s="1"/>
  <c r="B1401" i="15" s="1"/>
  <c r="B1402" i="15" s="1"/>
  <c r="B1403" i="15" s="1"/>
  <c r="B1404" i="15" s="1"/>
  <c r="B1405" i="15" s="1"/>
  <c r="B1406" i="15" s="1"/>
  <c r="B1407" i="15" s="1"/>
  <c r="B1408" i="15" s="1"/>
  <c r="B1409" i="15" s="1"/>
  <c r="B1410" i="15" s="1"/>
  <c r="B1411" i="15" s="1"/>
  <c r="B1412" i="15" s="1"/>
  <c r="B1413" i="15" s="1"/>
  <c r="B1414" i="15" s="1"/>
  <c r="B1415" i="15" s="1"/>
  <c r="B1416" i="15" s="1"/>
  <c r="B1417" i="15" s="1"/>
  <c r="B1418" i="15" s="1"/>
  <c r="B1419" i="15" s="1"/>
  <c r="B1420" i="15" s="1"/>
  <c r="B1421" i="15" s="1"/>
  <c r="B1422" i="15" s="1"/>
  <c r="B1423" i="15" s="1"/>
  <c r="B1424" i="15" s="1"/>
  <c r="B1425" i="15" s="1"/>
  <c r="B1426" i="15" s="1"/>
  <c r="B1427" i="15" s="1"/>
  <c r="B1428" i="15" s="1"/>
  <c r="B1429" i="15" s="1"/>
  <c r="B1430" i="15" s="1"/>
  <c r="B1431" i="15" s="1"/>
  <c r="B1432" i="15" s="1"/>
  <c r="B1433" i="15" s="1"/>
  <c r="B1434" i="15" s="1"/>
  <c r="B1435" i="15" s="1"/>
  <c r="B1436" i="15" s="1"/>
  <c r="B1437" i="15" s="1"/>
  <c r="B1438" i="15" s="1"/>
  <c r="B1439" i="15" s="1"/>
  <c r="B1440" i="15" s="1"/>
  <c r="B1441" i="15" s="1"/>
  <c r="B1442" i="15" s="1"/>
  <c r="B1443" i="15" s="1"/>
  <c r="B1444" i="15" s="1"/>
  <c r="B1445" i="15" s="1"/>
  <c r="B1446" i="15" s="1"/>
  <c r="B1447" i="15" s="1"/>
  <c r="B1448" i="15" s="1"/>
  <c r="B1449" i="15" s="1"/>
  <c r="B1450" i="15" s="1"/>
  <c r="B1451" i="15" s="1"/>
  <c r="B1452" i="15" s="1"/>
  <c r="B1453" i="15" s="1"/>
  <c r="B1454" i="15" s="1"/>
  <c r="B1455" i="15" s="1"/>
  <c r="B1456" i="15" s="1"/>
  <c r="B1457" i="15" s="1"/>
  <c r="B1458" i="15" s="1"/>
  <c r="B1459" i="15" s="1"/>
  <c r="B1460" i="15" s="1"/>
  <c r="B1461" i="15" s="1"/>
  <c r="B1462" i="15" s="1"/>
  <c r="B1463" i="15" s="1"/>
  <c r="B1464" i="15" s="1"/>
  <c r="B1465" i="15" s="1"/>
  <c r="B1466" i="15" s="1"/>
  <c r="B1467" i="15" s="1"/>
  <c r="B1468" i="15" s="1"/>
  <c r="B1469" i="15" s="1"/>
  <c r="B1470" i="15" s="1"/>
  <c r="B1471" i="15" s="1"/>
  <c r="B1472" i="15" s="1"/>
  <c r="B1473" i="15" s="1"/>
  <c r="B1474" i="15" s="1"/>
  <c r="B1475" i="15" s="1"/>
  <c r="B1476" i="15" s="1"/>
  <c r="B1477" i="15" s="1"/>
  <c r="B1478" i="15" s="1"/>
  <c r="B1479" i="15" s="1"/>
  <c r="B1480" i="15" s="1"/>
  <c r="B1481" i="15" s="1"/>
  <c r="B1482" i="15" s="1"/>
  <c r="B1483" i="15" s="1"/>
  <c r="B1484" i="15" s="1"/>
  <c r="B1485" i="15" s="1"/>
  <c r="B1486" i="15" s="1"/>
  <c r="B1487" i="15" s="1"/>
  <c r="B1488" i="15" s="1"/>
  <c r="B1489" i="15" s="1"/>
  <c r="B1490" i="15" s="1"/>
  <c r="B1491" i="15" s="1"/>
  <c r="B1492" i="15" s="1"/>
  <c r="B1493" i="15" s="1"/>
  <c r="B1494" i="15" s="1"/>
  <c r="B1495" i="15" s="1"/>
  <c r="B1496" i="15" s="1"/>
  <c r="B1497" i="15" s="1"/>
  <c r="B1498" i="15" s="1"/>
  <c r="B1499" i="15" s="1"/>
  <c r="B1500" i="15" s="1"/>
  <c r="B1501" i="15" s="1"/>
  <c r="B1502" i="15" s="1"/>
  <c r="B1503" i="15" s="1"/>
  <c r="B1504" i="15" s="1"/>
  <c r="B1505" i="15" s="1"/>
  <c r="B1506" i="15" s="1"/>
  <c r="B1507" i="15" s="1"/>
  <c r="B1508" i="15" s="1"/>
  <c r="B1509" i="15" s="1"/>
  <c r="B1510" i="15" s="1"/>
  <c r="B1511" i="15" s="1"/>
  <c r="B1512" i="15" s="1"/>
  <c r="B1513" i="15" s="1"/>
  <c r="B1514" i="15" s="1"/>
  <c r="B1515" i="15" s="1"/>
  <c r="B1516" i="15" s="1"/>
  <c r="B1517" i="15" s="1"/>
  <c r="B1518" i="15" s="1"/>
  <c r="B1519" i="15" s="1"/>
  <c r="B1520" i="15" s="1"/>
  <c r="B1521" i="15" s="1"/>
  <c r="B1522" i="15" s="1"/>
  <c r="B1523" i="15" s="1"/>
  <c r="B1524" i="15" s="1"/>
  <c r="B1525" i="15" s="1"/>
  <c r="B1526" i="15" s="1"/>
  <c r="B1527" i="15" s="1"/>
  <c r="B1528" i="15" s="1"/>
  <c r="B1529" i="15" s="1"/>
  <c r="B1530" i="15" s="1"/>
  <c r="B1531" i="15" s="1"/>
  <c r="B1532" i="15" s="1"/>
  <c r="B1533" i="15" s="1"/>
  <c r="B1534" i="15" s="1"/>
  <c r="B1535" i="15" s="1"/>
  <c r="B1536" i="15" s="1"/>
  <c r="B1537" i="15" s="1"/>
  <c r="B1538" i="15" s="1"/>
  <c r="B1539" i="15" s="1"/>
  <c r="B1540" i="15" s="1"/>
  <c r="B1541" i="15" s="1"/>
  <c r="B1542" i="15" s="1"/>
  <c r="B1543" i="15" s="1"/>
  <c r="B1544" i="15" s="1"/>
  <c r="B1545" i="15" s="1"/>
  <c r="B1546" i="15" s="1"/>
  <c r="B1547" i="15" s="1"/>
  <c r="B1548" i="15" s="1"/>
  <c r="B1549" i="15" s="1"/>
  <c r="B1550" i="15" s="1"/>
  <c r="B1551" i="15" s="1"/>
  <c r="B1552" i="15" s="1"/>
  <c r="B1553" i="15" s="1"/>
  <c r="B1554" i="15" s="1"/>
  <c r="B1555" i="15" s="1"/>
  <c r="B1556" i="15" s="1"/>
  <c r="B1557" i="15" s="1"/>
  <c r="B1558" i="15" s="1"/>
  <c r="B1559" i="15" s="1"/>
  <c r="B1560" i="15" s="1"/>
  <c r="B1561" i="15" s="1"/>
  <c r="B1562" i="15" s="1"/>
  <c r="B1563" i="15" s="1"/>
  <c r="B1564" i="15" s="1"/>
  <c r="B1565" i="15" s="1"/>
  <c r="B1566" i="15" s="1"/>
  <c r="B1567" i="15" s="1"/>
  <c r="B1568" i="15" s="1"/>
  <c r="B1569" i="15" s="1"/>
  <c r="B1570" i="15" s="1"/>
  <c r="B1571" i="15" s="1"/>
  <c r="B1572" i="15" s="1"/>
  <c r="B1573" i="15" s="1"/>
  <c r="B1574" i="15" s="1"/>
  <c r="B1575" i="15" s="1"/>
  <c r="B1576" i="15" s="1"/>
  <c r="B1577" i="15" s="1"/>
  <c r="B1578" i="15" s="1"/>
  <c r="B1579" i="15" s="1"/>
  <c r="B1580" i="15" s="1"/>
  <c r="B1581" i="15" s="1"/>
  <c r="B1582" i="15" s="1"/>
  <c r="B1583" i="15" s="1"/>
  <c r="B1584" i="15" s="1"/>
  <c r="B1585" i="15" s="1"/>
  <c r="B1586" i="15" s="1"/>
  <c r="B1587" i="15" s="1"/>
  <c r="B1588" i="15" s="1"/>
  <c r="B1589" i="15" s="1"/>
  <c r="B1590" i="15" s="1"/>
  <c r="B1591" i="15" s="1"/>
  <c r="B1592" i="15" s="1"/>
  <c r="B1593" i="15" s="1"/>
  <c r="B1594" i="15" s="1"/>
  <c r="B1595" i="15" s="1"/>
  <c r="B1596" i="15" s="1"/>
  <c r="B1597" i="15" s="1"/>
  <c r="B1598" i="15" s="1"/>
  <c r="B1599" i="15" s="1"/>
  <c r="B1600" i="15" s="1"/>
  <c r="B1601" i="15" s="1"/>
  <c r="B1602" i="15" s="1"/>
  <c r="B1603" i="15" s="1"/>
  <c r="B1604" i="15" s="1"/>
  <c r="B1605" i="15" s="1"/>
  <c r="B1606" i="15" s="1"/>
  <c r="B1607" i="15" s="1"/>
  <c r="B1608" i="15" s="1"/>
  <c r="B1609" i="15" s="1"/>
  <c r="B1610" i="15" s="1"/>
  <c r="B1611" i="15" s="1"/>
  <c r="B1612" i="15" s="1"/>
  <c r="B1613" i="15" s="1"/>
  <c r="B1614" i="15" s="1"/>
  <c r="B1615" i="15" s="1"/>
  <c r="B1616" i="15" s="1"/>
  <c r="B1617" i="15" s="1"/>
  <c r="B1618" i="15" s="1"/>
  <c r="B1619" i="15" s="1"/>
  <c r="B1620" i="15" s="1"/>
  <c r="B1621" i="15" s="1"/>
  <c r="B1622" i="15" s="1"/>
  <c r="B1623" i="15" s="1"/>
  <c r="B1624" i="15" s="1"/>
  <c r="B1625" i="15" s="1"/>
  <c r="B1626" i="15" s="1"/>
  <c r="B1627" i="15" s="1"/>
  <c r="B1628" i="15" s="1"/>
  <c r="B1629" i="15" s="1"/>
  <c r="B1630" i="15" s="1"/>
  <c r="B1631" i="15" s="1"/>
  <c r="B1632" i="15" s="1"/>
  <c r="B1633" i="15" s="1"/>
  <c r="B1634" i="15" s="1"/>
  <c r="B1635" i="15" s="1"/>
  <c r="B1636" i="15" s="1"/>
  <c r="B1637" i="15" s="1"/>
  <c r="B1638" i="15" s="1"/>
  <c r="B1639" i="15" s="1"/>
  <c r="B1640" i="15" s="1"/>
  <c r="B1641" i="15" s="1"/>
  <c r="B1642" i="15" s="1"/>
  <c r="B1643" i="15" s="1"/>
  <c r="B1644" i="15" s="1"/>
  <c r="B1645" i="15" s="1"/>
  <c r="B1646" i="15" s="1"/>
  <c r="B1647" i="15" s="1"/>
  <c r="B1648" i="15" s="1"/>
  <c r="B1649" i="15" s="1"/>
  <c r="B1650" i="15" s="1"/>
  <c r="B1651" i="15" s="1"/>
  <c r="B1652" i="15" s="1"/>
  <c r="B1653" i="15" s="1"/>
  <c r="B1654" i="15" s="1"/>
  <c r="B1655" i="15" s="1"/>
  <c r="B1656" i="15" s="1"/>
  <c r="B1657" i="15" s="1"/>
  <c r="B1658" i="15" s="1"/>
  <c r="B1659" i="15" s="1"/>
  <c r="B1660" i="15" s="1"/>
  <c r="B1661" i="15" s="1"/>
  <c r="B1662" i="15" s="1"/>
  <c r="B1663" i="15" s="1"/>
  <c r="B1664" i="15" s="1"/>
  <c r="B1665" i="15" s="1"/>
  <c r="B1666" i="15" s="1"/>
  <c r="B1667" i="15" s="1"/>
  <c r="B1668" i="15" s="1"/>
  <c r="B1669" i="15" s="1"/>
  <c r="B1670" i="15" s="1"/>
  <c r="B1671" i="15" s="1"/>
  <c r="B1672" i="15" s="1"/>
  <c r="B1673" i="15" s="1"/>
  <c r="B1674" i="15" s="1"/>
  <c r="B1675" i="15" s="1"/>
  <c r="B1676" i="15" s="1"/>
  <c r="B1677" i="15" s="1"/>
  <c r="B1678" i="15" s="1"/>
  <c r="B1679" i="15" s="1"/>
  <c r="B1680" i="15" s="1"/>
  <c r="B1681" i="15" s="1"/>
  <c r="B1682" i="15" s="1"/>
  <c r="B1683" i="15" s="1"/>
  <c r="B1684" i="15" s="1"/>
  <c r="B1685" i="15" s="1"/>
  <c r="B1686" i="15" s="1"/>
  <c r="B1687" i="15" s="1"/>
  <c r="B1688" i="15" s="1"/>
  <c r="B1689" i="15" s="1"/>
  <c r="B1690" i="15" s="1"/>
  <c r="B1691" i="15" s="1"/>
  <c r="B1692" i="15" s="1"/>
  <c r="B1693" i="15" s="1"/>
  <c r="B1694" i="15" s="1"/>
  <c r="B1695" i="15" s="1"/>
  <c r="B1696" i="15" s="1"/>
  <c r="B1697" i="15" s="1"/>
  <c r="B1698" i="15" s="1"/>
  <c r="B1699" i="15" s="1"/>
  <c r="B1700" i="15" s="1"/>
  <c r="B1701" i="15" s="1"/>
  <c r="B1702" i="15" s="1"/>
  <c r="B1703" i="15" s="1"/>
  <c r="B1704" i="15" s="1"/>
  <c r="B1705" i="15" s="1"/>
  <c r="B1706" i="15" s="1"/>
  <c r="B1707" i="15" s="1"/>
  <c r="B1708" i="15" s="1"/>
  <c r="B1709" i="15" s="1"/>
  <c r="B1710" i="15" s="1"/>
  <c r="B1711" i="15" s="1"/>
  <c r="B1712" i="15" s="1"/>
  <c r="B1713" i="15" s="1"/>
  <c r="B1714" i="15" s="1"/>
  <c r="B1715" i="15" s="1"/>
  <c r="B1716" i="15" s="1"/>
  <c r="B1717" i="15" s="1"/>
  <c r="B1718" i="15" s="1"/>
  <c r="B1719" i="15" s="1"/>
  <c r="B1720" i="15" s="1"/>
  <c r="B1721" i="15" s="1"/>
  <c r="B1722" i="15" s="1"/>
  <c r="B1723" i="15" s="1"/>
  <c r="B1724" i="15" s="1"/>
  <c r="B1725" i="15" s="1"/>
  <c r="B1726" i="15" s="1"/>
  <c r="B1727" i="15" s="1"/>
  <c r="B1728" i="15" s="1"/>
  <c r="B1729" i="15" s="1"/>
  <c r="B1730" i="15" s="1"/>
  <c r="B1731" i="15" s="1"/>
  <c r="B1732" i="15" s="1"/>
  <c r="B1733" i="15" s="1"/>
  <c r="B1734" i="15" s="1"/>
  <c r="B1735" i="15" s="1"/>
  <c r="B1736" i="15" s="1"/>
  <c r="B1737" i="15" s="1"/>
  <c r="B1738" i="15" s="1"/>
  <c r="B1739" i="15" s="1"/>
  <c r="B1740" i="15" s="1"/>
  <c r="B1741" i="15" s="1"/>
  <c r="B1742" i="15" s="1"/>
  <c r="B1743" i="15" s="1"/>
  <c r="B1744" i="15" s="1"/>
  <c r="B1745" i="15" s="1"/>
  <c r="B1746" i="15" s="1"/>
  <c r="B1747" i="15" s="1"/>
  <c r="B1748" i="15" s="1"/>
  <c r="B1749" i="15" s="1"/>
  <c r="B1750" i="15" s="1"/>
  <c r="B1751" i="15" s="1"/>
  <c r="B1752" i="15" s="1"/>
  <c r="B1753" i="15" s="1"/>
  <c r="B1754" i="15" s="1"/>
  <c r="B1755" i="15" s="1"/>
  <c r="B1756" i="15" s="1"/>
  <c r="B1757" i="15" s="1"/>
  <c r="B1758" i="15" s="1"/>
  <c r="B1759" i="15" s="1"/>
  <c r="B1760" i="15" s="1"/>
  <c r="B1761" i="15" s="1"/>
  <c r="B1762" i="15" s="1"/>
  <c r="B1763" i="15" s="1"/>
  <c r="B1764" i="15" s="1"/>
  <c r="B1765" i="15" s="1"/>
  <c r="B1766" i="15" s="1"/>
  <c r="B1767" i="15" s="1"/>
  <c r="B1768" i="15" s="1"/>
  <c r="B1769" i="15" s="1"/>
  <c r="B1770" i="15" s="1"/>
  <c r="B1771" i="15" s="1"/>
  <c r="B1772" i="15" s="1"/>
  <c r="B1773" i="15" s="1"/>
  <c r="B1774" i="15" s="1"/>
  <c r="B1775" i="15" s="1"/>
  <c r="B1776" i="15" s="1"/>
  <c r="B1777" i="15" s="1"/>
  <c r="B1778" i="15" s="1"/>
  <c r="B1779" i="15" s="1"/>
  <c r="B1780" i="15" s="1"/>
  <c r="B1781" i="15" s="1"/>
  <c r="B1782" i="15" s="1"/>
  <c r="B1783" i="15" s="1"/>
  <c r="B1784" i="15" s="1"/>
  <c r="B1785" i="15" s="1"/>
  <c r="B1786" i="15" s="1"/>
  <c r="B1787" i="15" s="1"/>
  <c r="B1788" i="15" s="1"/>
  <c r="B1789" i="15" s="1"/>
  <c r="B1790" i="15" s="1"/>
  <c r="B1791" i="15" s="1"/>
  <c r="B1792" i="15" s="1"/>
  <c r="B1793" i="15" s="1"/>
  <c r="B1794" i="15" s="1"/>
  <c r="B1795" i="15" s="1"/>
  <c r="B1796" i="15" s="1"/>
  <c r="B1797" i="15" s="1"/>
  <c r="B1798" i="15" s="1"/>
  <c r="B1799" i="15" s="1"/>
  <c r="B1800" i="15" s="1"/>
  <c r="B1801" i="15" s="1"/>
  <c r="B1802" i="15" s="1"/>
  <c r="B1803" i="15" s="1"/>
  <c r="B1804" i="15" s="1"/>
  <c r="B1805" i="15" s="1"/>
  <c r="B1806" i="15" s="1"/>
  <c r="B1807" i="15" s="1"/>
  <c r="B1808" i="15" s="1"/>
  <c r="B1809" i="15" s="1"/>
  <c r="B1810" i="15" s="1"/>
  <c r="B1811" i="15" s="1"/>
  <c r="B1812" i="15" s="1"/>
  <c r="B1813" i="15" s="1"/>
  <c r="B1814" i="15" s="1"/>
  <c r="B1815" i="15" s="1"/>
  <c r="B1816" i="15" s="1"/>
  <c r="B1817" i="15" s="1"/>
  <c r="B1818" i="15" s="1"/>
  <c r="B1819" i="15" s="1"/>
  <c r="B1820" i="15" s="1"/>
  <c r="B1821" i="15" s="1"/>
  <c r="B1822" i="15" s="1"/>
  <c r="B1823" i="15" s="1"/>
  <c r="B1824" i="15" s="1"/>
  <c r="B1825" i="15" s="1"/>
  <c r="B1826" i="15" s="1"/>
  <c r="B1827" i="15" s="1"/>
  <c r="B1828" i="15" s="1"/>
  <c r="B1829" i="15" s="1"/>
  <c r="B1830" i="15" s="1"/>
  <c r="B1831" i="15" s="1"/>
  <c r="B1832" i="15" s="1"/>
  <c r="B1833" i="15" s="1"/>
  <c r="B1834" i="15" s="1"/>
  <c r="B1835" i="15" s="1"/>
  <c r="B1836" i="15" s="1"/>
  <c r="B1837" i="15" s="1"/>
  <c r="B1838" i="15" s="1"/>
  <c r="B1839" i="15" s="1"/>
  <c r="B1840" i="15" s="1"/>
  <c r="B1841" i="15" s="1"/>
  <c r="B1842" i="15" s="1"/>
  <c r="B1843" i="15" s="1"/>
  <c r="B1844" i="15" s="1"/>
  <c r="B1845" i="15" s="1"/>
  <c r="B1846" i="15" s="1"/>
  <c r="B1847" i="15" s="1"/>
  <c r="B1848" i="15" s="1"/>
  <c r="B1849" i="15" s="1"/>
  <c r="B1850" i="15" s="1"/>
  <c r="B1851" i="15" s="1"/>
  <c r="B1852" i="15" s="1"/>
  <c r="B1853" i="15" s="1"/>
  <c r="B1854" i="15" s="1"/>
  <c r="B1855" i="15" s="1"/>
  <c r="B1856" i="15" s="1"/>
  <c r="B1857" i="15" s="1"/>
  <c r="B1858" i="15" s="1"/>
  <c r="B1859" i="15" s="1"/>
  <c r="B1860" i="15" s="1"/>
  <c r="B1861" i="15" s="1"/>
  <c r="B1862" i="15" s="1"/>
  <c r="B1863" i="15" s="1"/>
  <c r="B1864" i="15" s="1"/>
  <c r="B1865" i="15" s="1"/>
  <c r="B1866" i="15" s="1"/>
  <c r="B1867" i="15" s="1"/>
  <c r="B1868" i="15" s="1"/>
  <c r="B1869" i="15" s="1"/>
  <c r="B1870" i="15" s="1"/>
  <c r="B1871" i="15" s="1"/>
  <c r="B1872" i="15" s="1"/>
  <c r="B1873" i="15" s="1"/>
  <c r="B1874" i="15" s="1"/>
  <c r="B1875" i="15" s="1"/>
  <c r="B1876" i="15" s="1"/>
  <c r="B1877" i="15" s="1"/>
  <c r="B1878" i="15" s="1"/>
  <c r="B1879" i="15" s="1"/>
  <c r="B1880" i="15" s="1"/>
  <c r="B1881" i="15" s="1"/>
  <c r="B1882" i="15" s="1"/>
  <c r="B1883" i="15" s="1"/>
  <c r="B1884" i="15" s="1"/>
  <c r="B1885" i="15" s="1"/>
  <c r="B1886" i="15" s="1"/>
  <c r="B1887" i="15" s="1"/>
  <c r="B1888" i="15" s="1"/>
  <c r="B1889" i="15" s="1"/>
  <c r="B1890" i="15" s="1"/>
  <c r="B1891" i="15" s="1"/>
  <c r="B1892" i="15" s="1"/>
  <c r="B1893" i="15" s="1"/>
  <c r="B1894" i="15" s="1"/>
  <c r="B1895" i="15" s="1"/>
  <c r="B1896" i="15" s="1"/>
  <c r="B1897" i="15" s="1"/>
  <c r="B1898" i="15" s="1"/>
  <c r="B1899" i="15" s="1"/>
  <c r="B1900" i="15" s="1"/>
  <c r="B1901" i="15" s="1"/>
  <c r="B1902" i="15" s="1"/>
  <c r="B1903" i="15" s="1"/>
  <c r="B1904" i="15" s="1"/>
  <c r="B1905" i="15" s="1"/>
  <c r="B1906" i="15" s="1"/>
  <c r="B1907" i="15" s="1"/>
  <c r="B1908" i="15" s="1"/>
  <c r="B1909" i="15" s="1"/>
  <c r="B1910" i="15" s="1"/>
  <c r="B1911" i="15" s="1"/>
  <c r="B1912" i="15" s="1"/>
  <c r="B1913" i="15" s="1"/>
  <c r="B1914" i="15" s="1"/>
  <c r="B1915" i="15" s="1"/>
  <c r="B1916" i="15" s="1"/>
  <c r="B1917" i="15" s="1"/>
  <c r="B1918" i="15" s="1"/>
  <c r="B1919" i="15" s="1"/>
  <c r="B1920" i="15" s="1"/>
  <c r="B1921" i="15" s="1"/>
  <c r="B1922" i="15" s="1"/>
  <c r="B1923" i="15" s="1"/>
  <c r="B1924" i="15" s="1"/>
  <c r="B1925" i="15" s="1"/>
  <c r="B1926" i="15" s="1"/>
  <c r="B1927" i="15" s="1"/>
  <c r="B1928" i="15" s="1"/>
  <c r="B1929" i="15" s="1"/>
  <c r="B1930" i="15" s="1"/>
  <c r="B1931" i="15" s="1"/>
  <c r="B1932" i="15" s="1"/>
  <c r="B1933" i="15" s="1"/>
  <c r="B1934" i="15" s="1"/>
  <c r="B1935" i="15" s="1"/>
  <c r="B1936" i="15" s="1"/>
  <c r="B1937" i="15" s="1"/>
  <c r="B1938" i="15" s="1"/>
  <c r="B1939" i="15" s="1"/>
  <c r="B1940" i="15" s="1"/>
  <c r="B1941" i="15" s="1"/>
  <c r="B1942" i="15" s="1"/>
  <c r="B1943" i="15" s="1"/>
  <c r="B1944" i="15" s="1"/>
  <c r="B1945" i="15" s="1"/>
  <c r="B1946" i="15" s="1"/>
  <c r="B1947" i="15" s="1"/>
  <c r="B1948" i="15" s="1"/>
  <c r="B1949" i="15" s="1"/>
  <c r="B1950" i="15" s="1"/>
  <c r="B1951" i="15" s="1"/>
  <c r="B1952" i="15" s="1"/>
  <c r="B1953" i="15" s="1"/>
  <c r="B1954" i="15" s="1"/>
  <c r="B1955" i="15" s="1"/>
  <c r="B1956" i="15" s="1"/>
  <c r="B1957" i="15" s="1"/>
  <c r="B1958" i="15" s="1"/>
  <c r="B1959" i="15" s="1"/>
  <c r="B1960" i="15" s="1"/>
  <c r="B1961" i="15" s="1"/>
  <c r="B1962" i="15" s="1"/>
  <c r="B1963" i="15" s="1"/>
  <c r="B1964" i="15" s="1"/>
  <c r="B1965" i="15" s="1"/>
  <c r="B1966" i="15" s="1"/>
  <c r="B1967" i="15" s="1"/>
  <c r="B1968" i="15" s="1"/>
  <c r="B1969" i="15" s="1"/>
  <c r="B1970" i="15" s="1"/>
  <c r="B1971" i="15" s="1"/>
  <c r="B1972" i="15" s="1"/>
  <c r="B1973" i="15" s="1"/>
  <c r="B1974" i="15" s="1"/>
  <c r="B1975" i="15" s="1"/>
  <c r="B1976" i="15" s="1"/>
  <c r="B1977" i="15" s="1"/>
  <c r="B1978" i="15" s="1"/>
  <c r="B1979" i="15" s="1"/>
  <c r="B1980" i="15" s="1"/>
  <c r="B1981" i="15" s="1"/>
  <c r="B1982" i="15" s="1"/>
  <c r="B1983" i="15" s="1"/>
  <c r="B1984" i="15" s="1"/>
  <c r="B1985" i="15" s="1"/>
  <c r="B1986" i="15" s="1"/>
  <c r="B1987" i="15" s="1"/>
  <c r="B1988" i="15" s="1"/>
  <c r="B1989" i="15" s="1"/>
  <c r="B1990" i="15" s="1"/>
  <c r="B1991" i="15" s="1"/>
  <c r="B1992" i="15" s="1"/>
  <c r="B1993" i="15" s="1"/>
  <c r="B1994" i="15" s="1"/>
  <c r="B1995" i="15" s="1"/>
  <c r="B1996" i="15" s="1"/>
  <c r="B1997" i="15" s="1"/>
  <c r="B1998" i="15" s="1"/>
  <c r="B1999" i="15" s="1"/>
  <c r="B2000" i="15" s="1"/>
  <c r="B2001" i="15" s="1"/>
  <c r="B2002" i="15" s="1"/>
  <c r="B2003" i="15" s="1"/>
  <c r="B2004" i="15" s="1"/>
  <c r="B2005" i="15" s="1"/>
  <c r="B2006" i="15" s="1"/>
  <c r="B2007" i="15" s="1"/>
  <c r="B2008" i="15" s="1"/>
  <c r="B2009" i="15" s="1"/>
  <c r="B2010" i="15" s="1"/>
  <c r="B2011" i="15" s="1"/>
  <c r="B2012" i="15" s="1"/>
  <c r="B2013" i="15" s="1"/>
  <c r="B2014" i="15" s="1"/>
  <c r="B2015" i="15" s="1"/>
  <c r="B2016" i="15" s="1"/>
  <c r="B2017" i="15" s="1"/>
  <c r="B2018" i="15" s="1"/>
  <c r="B2019" i="15" s="1"/>
  <c r="B2020" i="15" s="1"/>
  <c r="B2021" i="15" s="1"/>
  <c r="B2022" i="15" s="1"/>
  <c r="B2023" i="15" s="1"/>
  <c r="B2024" i="15" s="1"/>
  <c r="B2025" i="15" s="1"/>
  <c r="B2026" i="15" s="1"/>
  <c r="B2027" i="15" s="1"/>
  <c r="B2028" i="15" s="1"/>
  <c r="B2029" i="15" s="1"/>
  <c r="B2030" i="15" s="1"/>
  <c r="B2031" i="15" s="1"/>
  <c r="B2032" i="15" s="1"/>
  <c r="B2033" i="15" s="1"/>
  <c r="B2034" i="15" s="1"/>
  <c r="B2035" i="15" s="1"/>
  <c r="B2036" i="15" s="1"/>
  <c r="B2037" i="15" s="1"/>
  <c r="B2038" i="15" s="1"/>
  <c r="B2039" i="15" s="1"/>
  <c r="B2040" i="15" s="1"/>
  <c r="B2041" i="15" s="1"/>
  <c r="B2042" i="15" s="1"/>
  <c r="B2043" i="15" s="1"/>
  <c r="B2044" i="15" s="1"/>
  <c r="B2045" i="15" s="1"/>
  <c r="B2046" i="15" s="1"/>
  <c r="B2047" i="15" s="1"/>
  <c r="B2048" i="15" s="1"/>
  <c r="B2049" i="15" s="1"/>
  <c r="B2050" i="15" s="1"/>
  <c r="B2051" i="15" s="1"/>
  <c r="B2052" i="15" s="1"/>
  <c r="B2053" i="15" s="1"/>
  <c r="B2054" i="15" s="1"/>
  <c r="B2055" i="15" s="1"/>
  <c r="B2056" i="15" s="1"/>
  <c r="B2057" i="15" s="1"/>
  <c r="B2058" i="15" s="1"/>
  <c r="B2059" i="15" s="1"/>
  <c r="B2060" i="15" s="1"/>
  <c r="B2061" i="15" s="1"/>
  <c r="B2062" i="15" s="1"/>
  <c r="B2063" i="15" s="1"/>
  <c r="B2064" i="15" s="1"/>
  <c r="B2065" i="15" s="1"/>
  <c r="B2066" i="15" s="1"/>
  <c r="B2067" i="15" s="1"/>
  <c r="B2068" i="15" s="1"/>
  <c r="B2069" i="15" s="1"/>
  <c r="B2070" i="15" s="1"/>
  <c r="B2071" i="15" s="1"/>
  <c r="B2072" i="15" s="1"/>
  <c r="B2073" i="15" s="1"/>
  <c r="B2074" i="15" s="1"/>
  <c r="B2075" i="15" s="1"/>
  <c r="B2076" i="15" s="1"/>
  <c r="B2077" i="15" s="1"/>
  <c r="B2078" i="15" s="1"/>
  <c r="B2079" i="15" s="1"/>
  <c r="B2080" i="15" s="1"/>
  <c r="B2081" i="15" s="1"/>
  <c r="B2082" i="15" s="1"/>
  <c r="B2083" i="15" s="1"/>
  <c r="B2084" i="15" s="1"/>
  <c r="B2085" i="15" s="1"/>
  <c r="B2086" i="15" s="1"/>
  <c r="B2087" i="15" s="1"/>
  <c r="B2088" i="15" s="1"/>
  <c r="B2089" i="15" s="1"/>
  <c r="B2090" i="15" s="1"/>
  <c r="B2091" i="15" s="1"/>
  <c r="B2092" i="15" s="1"/>
  <c r="B2093" i="15" s="1"/>
  <c r="B2094" i="15" s="1"/>
  <c r="B2095" i="15" s="1"/>
  <c r="B2096" i="15" s="1"/>
  <c r="B2097" i="15" s="1"/>
  <c r="B2098" i="15" s="1"/>
  <c r="B2099" i="15" s="1"/>
  <c r="B2100" i="15" s="1"/>
  <c r="B2101" i="15" s="1"/>
  <c r="B2102" i="15" s="1"/>
  <c r="B2103" i="15" s="1"/>
  <c r="B2104" i="15" s="1"/>
  <c r="B2105" i="15" s="1"/>
  <c r="B2106" i="15" s="1"/>
  <c r="B2107" i="15" s="1"/>
  <c r="B2108" i="15" s="1"/>
  <c r="B2109" i="15" s="1"/>
  <c r="B2110" i="15" s="1"/>
  <c r="B2111" i="15" s="1"/>
  <c r="B2112" i="15" s="1"/>
  <c r="B2113" i="15" s="1"/>
  <c r="B2114" i="15" s="1"/>
  <c r="B2115" i="15" s="1"/>
  <c r="B2116" i="15" s="1"/>
  <c r="B2117" i="15" s="1"/>
  <c r="B2118" i="15" s="1"/>
  <c r="B2119" i="15" s="1"/>
  <c r="B2120" i="15" s="1"/>
  <c r="B2121" i="15" s="1"/>
  <c r="B2122" i="15" s="1"/>
  <c r="B2123" i="15" s="1"/>
  <c r="B2124" i="15" s="1"/>
  <c r="B2125" i="15" s="1"/>
  <c r="B2126" i="15" s="1"/>
  <c r="B2127" i="15" s="1"/>
  <c r="B2128" i="15" s="1"/>
  <c r="B2129" i="15" s="1"/>
  <c r="B2130" i="15" s="1"/>
  <c r="B2131" i="15" s="1"/>
  <c r="B2132" i="15" s="1"/>
  <c r="B2133" i="15" s="1"/>
  <c r="B2134" i="15" s="1"/>
  <c r="B2135" i="15" s="1"/>
  <c r="B2136" i="15" s="1"/>
  <c r="B2137" i="15" s="1"/>
  <c r="B2138" i="15" s="1"/>
  <c r="B2139" i="15" s="1"/>
  <c r="B2140" i="15" s="1"/>
  <c r="B2141" i="15" s="1"/>
  <c r="B2142" i="15" s="1"/>
  <c r="B2143" i="15" s="1"/>
  <c r="B2144" i="15" s="1"/>
  <c r="B2145" i="15" s="1"/>
  <c r="B2146" i="15" s="1"/>
  <c r="B2147" i="15" s="1"/>
  <c r="B2148" i="15" s="1"/>
  <c r="B2149" i="15" s="1"/>
  <c r="B2150" i="15" s="1"/>
  <c r="B2151" i="15" s="1"/>
  <c r="B2152" i="15" s="1"/>
  <c r="B2153" i="15" s="1"/>
  <c r="B2154" i="15" s="1"/>
  <c r="B2155" i="15" s="1"/>
  <c r="B2156" i="15" s="1"/>
  <c r="B2157" i="15" s="1"/>
  <c r="B2158" i="15" s="1"/>
  <c r="B2159" i="15" s="1"/>
  <c r="B2160" i="15" s="1"/>
  <c r="B2161" i="15" s="1"/>
  <c r="B2162" i="15" s="1"/>
  <c r="B2163" i="15" s="1"/>
  <c r="B2164" i="15" s="1"/>
  <c r="B2165" i="15" s="1"/>
  <c r="B2166" i="15" s="1"/>
  <c r="B2167" i="15" s="1"/>
  <c r="B2168" i="15" s="1"/>
  <c r="B2169" i="15" s="1"/>
  <c r="B2170" i="15" s="1"/>
  <c r="B2171" i="15" s="1"/>
  <c r="B2172" i="15" s="1"/>
  <c r="B2173" i="15" s="1"/>
  <c r="B2174" i="15" s="1"/>
  <c r="B2175" i="15" s="1"/>
  <c r="B2176" i="15" s="1"/>
  <c r="B2177" i="15" s="1"/>
  <c r="B2178" i="15" s="1"/>
  <c r="B2179" i="15" s="1"/>
  <c r="B2180" i="15" s="1"/>
  <c r="B2181" i="15" s="1"/>
  <c r="B2182" i="15" s="1"/>
  <c r="B2183" i="15" s="1"/>
  <c r="B2184" i="15" s="1"/>
  <c r="B2185" i="15" s="1"/>
  <c r="B2186" i="15" s="1"/>
  <c r="B2187" i="15" s="1"/>
  <c r="B2188" i="15" s="1"/>
  <c r="B2189" i="15" s="1"/>
  <c r="B2190" i="15" s="1"/>
  <c r="B2191" i="15" s="1"/>
  <c r="B2192" i="15" s="1"/>
  <c r="B2193" i="15" s="1"/>
  <c r="B2194" i="15" s="1"/>
  <c r="B2195" i="15" s="1"/>
  <c r="B2196" i="15" s="1"/>
  <c r="B2197" i="15" s="1"/>
  <c r="B2198" i="15" s="1"/>
  <c r="B2199" i="15" s="1"/>
  <c r="B2200" i="15" s="1"/>
  <c r="B2201" i="15" s="1"/>
  <c r="B2202" i="15" s="1"/>
  <c r="B2203" i="15" s="1"/>
  <c r="B2204" i="15" s="1"/>
  <c r="B2205" i="15" s="1"/>
  <c r="B2206" i="15" s="1"/>
  <c r="B2207" i="15" s="1"/>
  <c r="B2208" i="15" s="1"/>
  <c r="B2209" i="15" s="1"/>
  <c r="B2210" i="15" s="1"/>
  <c r="B2211" i="15" s="1"/>
  <c r="B2212" i="15" s="1"/>
  <c r="B2213" i="15" s="1"/>
  <c r="B2214" i="15" s="1"/>
  <c r="B2215" i="15" s="1"/>
  <c r="B2216" i="15" s="1"/>
  <c r="B2217" i="15" s="1"/>
  <c r="B2218" i="15" s="1"/>
  <c r="B2219" i="15" s="1"/>
  <c r="B2220" i="15" s="1"/>
  <c r="B2221" i="15" s="1"/>
  <c r="B2222" i="15" s="1"/>
  <c r="B2223" i="15" s="1"/>
  <c r="B2224" i="15" s="1"/>
  <c r="B2225" i="15" s="1"/>
  <c r="B2226" i="15" s="1"/>
  <c r="B2227" i="15" s="1"/>
  <c r="B2228" i="15" s="1"/>
  <c r="B2229" i="15" s="1"/>
  <c r="B2230" i="15" s="1"/>
  <c r="B2231" i="15" s="1"/>
  <c r="B2232" i="15" s="1"/>
  <c r="B2233" i="15" s="1"/>
  <c r="B2234" i="15" s="1"/>
  <c r="B2235" i="15" s="1"/>
  <c r="B2236" i="15" s="1"/>
  <c r="B2237" i="15" s="1"/>
  <c r="B2238" i="15" s="1"/>
  <c r="B2239" i="15" s="1"/>
  <c r="B2240" i="15" s="1"/>
  <c r="B2241" i="15" s="1"/>
  <c r="B2242" i="15" s="1"/>
  <c r="B2243" i="15" s="1"/>
  <c r="B2244" i="15" s="1"/>
  <c r="B2245" i="15" s="1"/>
  <c r="B2246" i="15" s="1"/>
  <c r="B2247" i="15" s="1"/>
  <c r="B2248" i="15" s="1"/>
  <c r="B2249" i="15" s="1"/>
  <c r="B2250" i="15" s="1"/>
  <c r="B2251" i="15" s="1"/>
  <c r="B2252" i="15" s="1"/>
  <c r="B2253" i="15" s="1"/>
  <c r="B2254" i="15" s="1"/>
  <c r="B2255" i="15" s="1"/>
  <c r="B2256" i="15" s="1"/>
  <c r="B2257" i="15" s="1"/>
  <c r="B2258" i="15" s="1"/>
  <c r="B2259" i="15" s="1"/>
  <c r="B2260" i="15" s="1"/>
  <c r="B2261" i="15" s="1"/>
  <c r="B2262" i="15" s="1"/>
  <c r="B2263" i="15" s="1"/>
  <c r="B2264" i="15" s="1"/>
  <c r="B2265" i="15" s="1"/>
  <c r="B2266" i="15" s="1"/>
  <c r="B2267" i="15" s="1"/>
  <c r="B2268" i="15" s="1"/>
  <c r="B2269" i="15" s="1"/>
  <c r="B2270" i="15" s="1"/>
  <c r="B2271" i="15" s="1"/>
  <c r="B2272" i="15" s="1"/>
  <c r="B2273" i="15" s="1"/>
  <c r="B2274" i="15" s="1"/>
  <c r="B2275" i="15" s="1"/>
  <c r="B2276" i="15" s="1"/>
  <c r="B2277" i="15" s="1"/>
  <c r="B2278" i="15" s="1"/>
  <c r="B2279" i="15" s="1"/>
  <c r="B2280" i="15" s="1"/>
  <c r="B2281" i="15" s="1"/>
  <c r="B2282" i="15" s="1"/>
  <c r="B2283" i="15" s="1"/>
  <c r="B2284" i="15" s="1"/>
  <c r="B2285" i="15" s="1"/>
  <c r="B2286" i="15" s="1"/>
  <c r="B2287" i="15" s="1"/>
  <c r="B2288" i="15" s="1"/>
  <c r="B2289" i="15" s="1"/>
  <c r="B2290" i="15" s="1"/>
  <c r="B2291" i="15" s="1"/>
  <c r="B2292" i="15" s="1"/>
  <c r="B2293" i="15" s="1"/>
  <c r="B2294" i="15" s="1"/>
  <c r="B2295" i="15" s="1"/>
  <c r="B2296" i="15" s="1"/>
  <c r="B2297" i="15" s="1"/>
  <c r="B2298" i="15" s="1"/>
  <c r="B2299" i="15" s="1"/>
  <c r="B2300" i="15" s="1"/>
  <c r="B2301" i="15" s="1"/>
  <c r="B2302" i="15" s="1"/>
  <c r="B2303" i="15" s="1"/>
  <c r="B2304" i="15" s="1"/>
  <c r="B2305" i="15" s="1"/>
  <c r="B2306" i="15" s="1"/>
  <c r="B2307" i="15" s="1"/>
  <c r="B2308" i="15" s="1"/>
  <c r="B2309" i="15" s="1"/>
  <c r="B2310" i="15" s="1"/>
  <c r="B2311" i="15" s="1"/>
  <c r="B2312" i="15" s="1"/>
  <c r="B2313" i="15" s="1"/>
  <c r="B2314" i="15" s="1"/>
  <c r="B2315" i="15" s="1"/>
  <c r="B2316" i="15" s="1"/>
  <c r="B2317" i="15" s="1"/>
  <c r="B2318" i="15" s="1"/>
  <c r="B2319" i="15" s="1"/>
  <c r="B2320" i="15" s="1"/>
  <c r="B2321" i="15" s="1"/>
  <c r="B2322" i="15" s="1"/>
  <c r="B2323" i="15" s="1"/>
  <c r="B2324" i="15" s="1"/>
  <c r="B2325" i="15" s="1"/>
  <c r="B2326" i="15" s="1"/>
  <c r="B2327" i="15" s="1"/>
  <c r="B2328" i="15" s="1"/>
  <c r="B2329" i="15" s="1"/>
  <c r="B2330" i="15" s="1"/>
  <c r="B2331" i="15" s="1"/>
  <c r="B2332" i="15" s="1"/>
  <c r="B2333" i="15" s="1"/>
  <c r="B2334" i="15" s="1"/>
  <c r="B2335" i="15" s="1"/>
  <c r="B2336" i="15" s="1"/>
  <c r="B2337" i="15" s="1"/>
  <c r="B2338" i="15" s="1"/>
  <c r="B2339" i="15" s="1"/>
  <c r="B2340" i="15" s="1"/>
  <c r="B2341" i="15" s="1"/>
  <c r="B2342" i="15" s="1"/>
  <c r="B2343" i="15" s="1"/>
  <c r="B2344" i="15" s="1"/>
  <c r="B2345" i="15" s="1"/>
  <c r="B2346" i="15" s="1"/>
  <c r="B2347" i="15" s="1"/>
  <c r="B2348" i="15" s="1"/>
  <c r="B2349" i="15" s="1"/>
  <c r="B2350" i="15" s="1"/>
  <c r="B2351" i="15" s="1"/>
  <c r="B2352" i="15" s="1"/>
  <c r="B2353" i="15" s="1"/>
  <c r="B2354" i="15" s="1"/>
  <c r="B2355" i="15" s="1"/>
  <c r="B2356" i="15" s="1"/>
  <c r="B2357" i="15" s="1"/>
  <c r="B2358" i="15" s="1"/>
  <c r="B2359" i="15" s="1"/>
  <c r="B2360" i="15" s="1"/>
  <c r="B2361" i="15" s="1"/>
  <c r="B2362" i="15" s="1"/>
  <c r="B2363" i="15" s="1"/>
  <c r="B2364" i="15" s="1"/>
  <c r="B2365" i="15" s="1"/>
  <c r="B2366" i="15" s="1"/>
  <c r="B2367" i="15" s="1"/>
  <c r="B2368" i="15" s="1"/>
  <c r="B2369" i="15" s="1"/>
  <c r="B2370" i="15" s="1"/>
  <c r="B2371" i="15" s="1"/>
  <c r="B2372" i="15" s="1"/>
  <c r="B2373" i="15" s="1"/>
  <c r="B2374" i="15" s="1"/>
  <c r="B2375" i="15" s="1"/>
  <c r="B2376" i="15" s="1"/>
  <c r="B2377" i="15" s="1"/>
  <c r="B2378" i="15" s="1"/>
  <c r="B2379" i="15" s="1"/>
  <c r="B2380" i="15" s="1"/>
  <c r="B2381" i="15" s="1"/>
  <c r="B2382" i="15" s="1"/>
  <c r="B2383" i="15" s="1"/>
  <c r="B2384" i="15" s="1"/>
  <c r="B2385" i="15" s="1"/>
  <c r="B2386" i="15" s="1"/>
  <c r="B2387" i="15" s="1"/>
  <c r="B2388" i="15" s="1"/>
  <c r="B2389" i="15" s="1"/>
  <c r="B2390" i="15" s="1"/>
  <c r="B2391" i="15" s="1"/>
  <c r="B2392" i="15" s="1"/>
  <c r="B2393" i="15" s="1"/>
  <c r="B2394" i="15" s="1"/>
  <c r="B2395" i="15" s="1"/>
  <c r="B2396" i="15" s="1"/>
  <c r="B2397" i="15" s="1"/>
  <c r="B2398" i="15" s="1"/>
  <c r="B2399" i="15" s="1"/>
  <c r="B2400" i="15" s="1"/>
  <c r="B2401" i="15" s="1"/>
  <c r="B2402" i="15" s="1"/>
  <c r="B2403" i="15" s="1"/>
  <c r="B2404" i="15" s="1"/>
  <c r="B2405" i="15" s="1"/>
  <c r="B2406" i="15" s="1"/>
  <c r="B2407" i="15" s="1"/>
  <c r="B2408" i="15" s="1"/>
  <c r="B2409" i="15" s="1"/>
  <c r="B2410" i="15" s="1"/>
  <c r="B2411" i="15" s="1"/>
  <c r="B2412" i="15" s="1"/>
  <c r="B2413" i="15" s="1"/>
  <c r="B2414" i="15" s="1"/>
  <c r="B2415" i="15" s="1"/>
  <c r="B2416" i="15" s="1"/>
  <c r="B2417" i="15" s="1"/>
  <c r="B2418" i="15" s="1"/>
  <c r="B2419" i="15" s="1"/>
  <c r="B2420" i="15" s="1"/>
  <c r="B2421" i="15" s="1"/>
  <c r="B2422" i="15" s="1"/>
  <c r="B2423" i="15" s="1"/>
  <c r="B2424" i="15" s="1"/>
  <c r="B2425" i="15" s="1"/>
  <c r="B2426" i="15" s="1"/>
  <c r="B2427" i="15" s="1"/>
  <c r="B2428" i="15" s="1"/>
  <c r="B2429" i="15" s="1"/>
  <c r="B2430" i="15" s="1"/>
  <c r="B2431" i="15" s="1"/>
  <c r="B2432" i="15" s="1"/>
  <c r="B2433" i="15" s="1"/>
  <c r="B2434" i="15" s="1"/>
  <c r="B2435" i="15" s="1"/>
  <c r="B2436" i="15" s="1"/>
  <c r="B2437" i="15" s="1"/>
  <c r="B2438" i="15" s="1"/>
  <c r="B2439" i="15" s="1"/>
  <c r="B2440" i="15" s="1"/>
  <c r="B2441" i="15" s="1"/>
  <c r="B2442" i="15" s="1"/>
  <c r="B2443" i="15" s="1"/>
  <c r="B2444" i="15" s="1"/>
  <c r="B2445" i="15" s="1"/>
  <c r="B2446" i="15" s="1"/>
  <c r="B2447" i="15" s="1"/>
  <c r="B2448" i="15" s="1"/>
  <c r="B2449" i="15" s="1"/>
  <c r="B2450" i="15" s="1"/>
  <c r="B2451" i="15" s="1"/>
  <c r="B2452" i="15" s="1"/>
  <c r="B2453" i="15" s="1"/>
  <c r="B2454" i="15" s="1"/>
  <c r="B2455" i="15" s="1"/>
  <c r="B2456" i="15" s="1"/>
  <c r="B2457" i="15" s="1"/>
  <c r="B2458" i="15" s="1"/>
  <c r="B2459" i="15" s="1"/>
  <c r="B2460" i="15" s="1"/>
  <c r="B2461" i="15" s="1"/>
  <c r="B2462" i="15" s="1"/>
  <c r="B2463" i="15" s="1"/>
  <c r="B2464" i="15" s="1"/>
  <c r="B2465" i="15" s="1"/>
  <c r="B2466" i="15" s="1"/>
  <c r="B2467" i="15" s="1"/>
  <c r="B2468" i="15" s="1"/>
  <c r="B2469" i="15" s="1"/>
  <c r="B2470" i="15" s="1"/>
  <c r="B2471" i="15" s="1"/>
  <c r="B2472" i="15" s="1"/>
  <c r="B2473" i="15" s="1"/>
  <c r="B2474" i="15" s="1"/>
  <c r="B2475" i="15" s="1"/>
  <c r="B2476" i="15" s="1"/>
  <c r="B2477" i="15" s="1"/>
  <c r="B2478" i="15" s="1"/>
  <c r="B2479" i="15" s="1"/>
  <c r="B2480" i="15" s="1"/>
  <c r="B2481" i="15" s="1"/>
  <c r="B2482" i="15" s="1"/>
  <c r="B2483" i="15" s="1"/>
  <c r="B2484" i="15" s="1"/>
  <c r="B2485" i="15" s="1"/>
  <c r="B2486" i="15" s="1"/>
  <c r="B2487" i="15" s="1"/>
  <c r="B2488" i="15" s="1"/>
  <c r="B2489" i="15" s="1"/>
  <c r="B2490" i="15" s="1"/>
  <c r="B2491" i="15" s="1"/>
  <c r="B2492" i="15" s="1"/>
  <c r="B2493" i="15" s="1"/>
  <c r="B2494" i="15" s="1"/>
  <c r="B2495" i="15" s="1"/>
  <c r="B2496" i="15" s="1"/>
  <c r="B2497" i="15" s="1"/>
  <c r="B2498" i="15" s="1"/>
  <c r="B2499" i="15" s="1"/>
  <c r="B2500" i="15" s="1"/>
  <c r="B2501" i="15" s="1"/>
  <c r="B2502" i="15" s="1"/>
  <c r="B2503" i="15" s="1"/>
  <c r="B2504" i="15" s="1"/>
  <c r="B2505" i="15" s="1"/>
  <c r="B2506" i="15" s="1"/>
  <c r="B2507" i="15" s="1"/>
  <c r="B2508" i="15" s="1"/>
  <c r="B2509" i="15" s="1"/>
  <c r="B2510" i="15" s="1"/>
  <c r="B2511" i="15" s="1"/>
  <c r="B2512" i="15" s="1"/>
  <c r="B2513" i="15" s="1"/>
  <c r="B2514" i="15" s="1"/>
  <c r="B2515" i="15" s="1"/>
  <c r="B2516" i="15" s="1"/>
  <c r="B2517" i="15" s="1"/>
  <c r="B2518" i="15" s="1"/>
  <c r="B2519" i="15" s="1"/>
  <c r="B2520" i="15" s="1"/>
  <c r="B2521" i="15" s="1"/>
  <c r="B2522" i="15" s="1"/>
  <c r="B2523" i="15" s="1"/>
  <c r="B2524" i="15" s="1"/>
  <c r="B2525" i="15" s="1"/>
  <c r="B2526" i="15" s="1"/>
  <c r="B2527" i="15" s="1"/>
  <c r="B2528" i="15" s="1"/>
  <c r="B2529" i="15" s="1"/>
  <c r="B2530" i="15" s="1"/>
  <c r="B2531" i="15" s="1"/>
  <c r="B2532" i="15" s="1"/>
  <c r="B2533" i="15" s="1"/>
  <c r="B2534" i="15" s="1"/>
  <c r="B2535" i="15" s="1"/>
  <c r="B2536" i="15" s="1"/>
  <c r="B2537" i="15" s="1"/>
  <c r="B2538" i="15" s="1"/>
  <c r="B2539" i="15" s="1"/>
  <c r="B2540" i="15" s="1"/>
  <c r="B2541" i="15" s="1"/>
  <c r="B2542" i="15" s="1"/>
  <c r="B2543" i="15" s="1"/>
  <c r="B2544" i="15" s="1"/>
  <c r="B2545" i="15" s="1"/>
  <c r="B2546" i="15" s="1"/>
  <c r="B2547" i="15" s="1"/>
  <c r="B2548" i="15" s="1"/>
  <c r="B2549" i="15" s="1"/>
  <c r="B2550" i="15" s="1"/>
  <c r="B2551" i="15" s="1"/>
  <c r="B2552" i="15" s="1"/>
  <c r="B2553" i="15" s="1"/>
  <c r="B2554" i="15" s="1"/>
  <c r="B2555" i="15" s="1"/>
  <c r="B2556" i="15" s="1"/>
  <c r="B2557" i="15" s="1"/>
  <c r="B2558" i="15" s="1"/>
  <c r="B2559" i="15" s="1"/>
  <c r="B2560" i="15" s="1"/>
  <c r="B2561" i="15" s="1"/>
  <c r="B2562" i="15" s="1"/>
  <c r="B2563" i="15" s="1"/>
  <c r="B2564" i="15" s="1"/>
  <c r="B2565" i="15" s="1"/>
  <c r="B2566" i="15" s="1"/>
  <c r="B2567" i="15" s="1"/>
  <c r="B2568" i="15" s="1"/>
  <c r="B2569" i="15" s="1"/>
  <c r="B2570" i="15" s="1"/>
  <c r="B2571" i="15" s="1"/>
  <c r="B2572" i="15" s="1"/>
  <c r="B2573" i="15" s="1"/>
  <c r="B2574" i="15" s="1"/>
  <c r="B2575" i="15" s="1"/>
  <c r="B2576" i="15" s="1"/>
  <c r="B2577" i="15" s="1"/>
  <c r="B2578" i="15" s="1"/>
  <c r="B2579" i="15" s="1"/>
  <c r="B2580" i="15" s="1"/>
  <c r="B2581" i="15" s="1"/>
  <c r="B2582" i="15" s="1"/>
  <c r="B2583" i="15" s="1"/>
  <c r="B2584" i="15" s="1"/>
  <c r="B2585" i="15" s="1"/>
  <c r="B2586" i="15" s="1"/>
  <c r="B2587" i="15" s="1"/>
  <c r="B2588" i="15" s="1"/>
  <c r="B2589" i="15" s="1"/>
  <c r="B2590" i="15" s="1"/>
  <c r="B2591" i="15" s="1"/>
  <c r="B2592" i="15" s="1"/>
  <c r="B2593" i="15" s="1"/>
  <c r="B2594" i="15" s="1"/>
  <c r="B2595" i="15" s="1"/>
  <c r="B2596" i="15" s="1"/>
  <c r="B2597" i="15" s="1"/>
  <c r="B2598" i="15" s="1"/>
  <c r="B2599" i="15" s="1"/>
  <c r="B2600" i="15" s="1"/>
  <c r="B2601" i="15" s="1"/>
  <c r="B2602" i="15" s="1"/>
  <c r="B2603" i="15" s="1"/>
  <c r="B2604" i="15" s="1"/>
  <c r="B2605" i="15" s="1"/>
  <c r="B2606" i="15" s="1"/>
  <c r="B2607" i="15" s="1"/>
  <c r="B2608" i="15" s="1"/>
  <c r="B2609" i="15" s="1"/>
  <c r="B2610" i="15" s="1"/>
  <c r="B2611" i="15" s="1"/>
  <c r="B2612" i="15" s="1"/>
  <c r="B2613" i="15" s="1"/>
  <c r="B2614" i="15" s="1"/>
  <c r="B2615" i="15" s="1"/>
  <c r="B2616" i="15" s="1"/>
  <c r="B2617" i="15" s="1"/>
  <c r="B2618" i="15" s="1"/>
  <c r="B2619" i="15" s="1"/>
  <c r="B2620" i="15" s="1"/>
  <c r="B2621" i="15" s="1"/>
  <c r="B2622" i="15" s="1"/>
  <c r="B2623" i="15" s="1"/>
  <c r="B2624" i="15" s="1"/>
  <c r="B2625" i="15" s="1"/>
  <c r="B2626" i="15" s="1"/>
  <c r="B2627" i="15" s="1"/>
  <c r="B2628" i="15" s="1"/>
  <c r="B2629" i="15" s="1"/>
  <c r="B2630" i="15" s="1"/>
  <c r="B2631" i="15" s="1"/>
  <c r="B2632" i="15" s="1"/>
  <c r="B2633" i="15" s="1"/>
  <c r="B2634" i="15" s="1"/>
  <c r="B2635" i="15" s="1"/>
  <c r="B2636" i="15" s="1"/>
  <c r="B2637" i="15" s="1"/>
  <c r="B2638" i="15" s="1"/>
  <c r="B2639" i="15" s="1"/>
  <c r="B2640" i="15" s="1"/>
  <c r="B2641" i="15" s="1"/>
  <c r="B2642" i="15" s="1"/>
  <c r="B2643" i="15" s="1"/>
  <c r="B2644" i="15" s="1"/>
  <c r="B2645" i="15" s="1"/>
  <c r="B2646" i="15" s="1"/>
  <c r="B2647" i="15" s="1"/>
  <c r="B2648" i="15" s="1"/>
  <c r="B2649" i="15" s="1"/>
  <c r="B2650" i="15" s="1"/>
  <c r="B2651" i="15" s="1"/>
  <c r="B2652" i="15" s="1"/>
  <c r="B2653" i="15" s="1"/>
  <c r="B2654" i="15" s="1"/>
  <c r="B2655" i="15" s="1"/>
  <c r="B2656" i="15" s="1"/>
  <c r="B2657" i="15" s="1"/>
  <c r="B2658" i="15" s="1"/>
  <c r="B2659" i="15" s="1"/>
  <c r="B2660" i="15" s="1"/>
  <c r="B2661" i="15" s="1"/>
  <c r="B2662" i="15" s="1"/>
  <c r="B2663" i="15" s="1"/>
  <c r="B2664" i="15" s="1"/>
  <c r="B2665" i="15" s="1"/>
  <c r="B2666" i="15" s="1"/>
  <c r="B2667" i="15" s="1"/>
  <c r="B2668" i="15" s="1"/>
  <c r="B2669" i="15" s="1"/>
  <c r="B2670" i="15" s="1"/>
  <c r="B2671" i="15" s="1"/>
  <c r="B2672" i="15" s="1"/>
  <c r="B2673" i="15" s="1"/>
  <c r="B2674" i="15" s="1"/>
  <c r="B2675" i="15" s="1"/>
  <c r="B2676" i="15" s="1"/>
  <c r="B2677" i="15" s="1"/>
  <c r="B2678" i="15" s="1"/>
  <c r="B2679" i="15" s="1"/>
  <c r="B2680" i="15" s="1"/>
  <c r="B2681" i="15" s="1"/>
  <c r="B2682" i="15" s="1"/>
  <c r="B2683" i="15" s="1"/>
  <c r="B2684" i="15" s="1"/>
  <c r="B2685" i="15" s="1"/>
  <c r="B2686" i="15" s="1"/>
  <c r="B2687" i="15" s="1"/>
  <c r="B2688" i="15" s="1"/>
  <c r="B2689" i="15" s="1"/>
  <c r="B2690" i="15" s="1"/>
  <c r="B2691" i="15" s="1"/>
  <c r="B2692" i="15" s="1"/>
  <c r="B2693" i="15" s="1"/>
  <c r="B2694" i="15" s="1"/>
  <c r="B2695" i="15" s="1"/>
  <c r="B2696" i="15" s="1"/>
  <c r="B2697" i="15" s="1"/>
  <c r="B2698" i="15" s="1"/>
  <c r="B2699" i="15" s="1"/>
  <c r="B2700" i="15" s="1"/>
  <c r="B2701" i="15" s="1"/>
  <c r="B2702" i="15" s="1"/>
  <c r="B2703" i="15" s="1"/>
  <c r="B2704" i="15" s="1"/>
  <c r="B2705" i="15" s="1"/>
  <c r="B2706" i="15" s="1"/>
  <c r="B2707" i="15" s="1"/>
  <c r="B2708" i="15" s="1"/>
  <c r="B2709" i="15" s="1"/>
  <c r="B2710" i="15" s="1"/>
  <c r="B2711" i="15" s="1"/>
  <c r="B2712" i="15" s="1"/>
  <c r="B2713" i="15" s="1"/>
  <c r="B2714" i="15" s="1"/>
  <c r="B2715" i="15" s="1"/>
  <c r="B2716" i="15" s="1"/>
  <c r="B2717" i="15" s="1"/>
  <c r="B2718" i="15" s="1"/>
  <c r="B2719" i="15" s="1"/>
  <c r="B2720" i="15" s="1"/>
  <c r="B2721" i="15" s="1"/>
  <c r="B2722" i="15" s="1"/>
  <c r="B2723" i="15" s="1"/>
  <c r="B2724" i="15" s="1"/>
  <c r="B2725" i="15" s="1"/>
  <c r="B2726" i="15" s="1"/>
  <c r="B2727" i="15" s="1"/>
  <c r="B2728" i="15" s="1"/>
  <c r="B2729" i="15" s="1"/>
  <c r="B2730" i="15" s="1"/>
  <c r="B2731" i="15" s="1"/>
  <c r="B2732" i="15" s="1"/>
  <c r="B2733" i="15" s="1"/>
  <c r="B2734" i="15" s="1"/>
  <c r="B2735" i="15" s="1"/>
  <c r="B2736" i="15" s="1"/>
  <c r="B2737" i="15" s="1"/>
  <c r="B2738" i="15" s="1"/>
  <c r="B2739" i="15" s="1"/>
  <c r="B2740" i="15" s="1"/>
  <c r="B2741" i="15" s="1"/>
  <c r="B2742" i="15" s="1"/>
  <c r="B2743" i="15" s="1"/>
  <c r="B2744" i="15" s="1"/>
  <c r="B2745" i="15" s="1"/>
  <c r="B2746" i="15" s="1"/>
  <c r="B2747" i="15" s="1"/>
  <c r="B2748" i="15" s="1"/>
  <c r="B2749" i="15" s="1"/>
  <c r="B2750" i="15" s="1"/>
  <c r="B2751" i="15" s="1"/>
  <c r="B2752" i="15" s="1"/>
  <c r="B2753" i="15" s="1"/>
  <c r="B2754" i="15" s="1"/>
  <c r="B2755" i="15" s="1"/>
  <c r="B2756" i="15" s="1"/>
  <c r="B2757" i="15" s="1"/>
  <c r="B2758" i="15" s="1"/>
  <c r="B2759" i="15" s="1"/>
  <c r="B2760" i="15" s="1"/>
  <c r="B2761" i="15" s="1"/>
  <c r="B2762" i="15" s="1"/>
  <c r="B2763" i="15" s="1"/>
  <c r="B2764" i="15" s="1"/>
  <c r="B2765" i="15" s="1"/>
  <c r="B2766" i="15" s="1"/>
  <c r="B2767" i="15" s="1"/>
  <c r="B2768" i="15" s="1"/>
  <c r="B2769" i="15" s="1"/>
  <c r="B2770" i="15" s="1"/>
  <c r="B2771" i="15" s="1"/>
  <c r="B2772" i="15" s="1"/>
  <c r="B2773" i="15" s="1"/>
  <c r="B2774" i="15" s="1"/>
  <c r="B2775" i="15" s="1"/>
  <c r="B2776" i="15" s="1"/>
  <c r="B2777" i="15" s="1"/>
  <c r="B2778" i="15" s="1"/>
  <c r="B2779" i="15" s="1"/>
  <c r="B2780" i="15" s="1"/>
  <c r="B2781" i="15" s="1"/>
  <c r="B2782" i="15" s="1"/>
  <c r="B2783" i="15" s="1"/>
  <c r="B2784" i="15" s="1"/>
  <c r="B2785" i="15" s="1"/>
  <c r="B2786" i="15" s="1"/>
  <c r="B2787" i="15" s="1"/>
  <c r="B2788" i="15" s="1"/>
  <c r="B2789" i="15" s="1"/>
  <c r="B2790" i="15" s="1"/>
  <c r="B2791" i="15" s="1"/>
  <c r="B2792" i="15" s="1"/>
  <c r="B2793" i="15" s="1"/>
  <c r="B2794" i="15" s="1"/>
  <c r="B2795" i="15" s="1"/>
  <c r="B2796" i="15" s="1"/>
  <c r="B2797" i="15" s="1"/>
  <c r="B2798" i="15" s="1"/>
  <c r="B2799" i="15" s="1"/>
  <c r="B2800" i="15" s="1"/>
  <c r="B2801" i="15" s="1"/>
  <c r="B2802" i="15" s="1"/>
  <c r="B2803" i="15" s="1"/>
  <c r="B2804" i="15" s="1"/>
  <c r="B2805" i="15" s="1"/>
  <c r="B2806" i="15" s="1"/>
  <c r="B2807" i="15" s="1"/>
  <c r="B2808" i="15" s="1"/>
  <c r="B2809" i="15" s="1"/>
  <c r="B2810" i="15" s="1"/>
  <c r="B2811" i="15" s="1"/>
  <c r="B2812" i="15" s="1"/>
  <c r="B2813" i="15" s="1"/>
  <c r="B2814" i="15" s="1"/>
  <c r="B2815" i="15" s="1"/>
  <c r="B2816" i="15" s="1"/>
  <c r="B2817" i="15" s="1"/>
  <c r="B2818" i="15" s="1"/>
  <c r="B2819" i="15" s="1"/>
  <c r="B2820" i="15" s="1"/>
  <c r="B2821" i="15" s="1"/>
  <c r="B2822" i="15" s="1"/>
  <c r="B2823" i="15" s="1"/>
  <c r="B2824" i="15" s="1"/>
  <c r="B2825" i="15" s="1"/>
  <c r="B2826" i="15" s="1"/>
  <c r="B2827" i="15" s="1"/>
  <c r="B2828" i="15" s="1"/>
  <c r="B2829" i="15" s="1"/>
  <c r="B2830" i="15" s="1"/>
  <c r="B2831" i="15" s="1"/>
  <c r="B2832" i="15" s="1"/>
  <c r="B2833" i="15" s="1"/>
  <c r="B2834" i="15" s="1"/>
  <c r="B2835" i="15" s="1"/>
  <c r="B2836" i="15" s="1"/>
  <c r="B2837" i="15" s="1"/>
  <c r="B2838" i="15" s="1"/>
  <c r="B2839" i="15" s="1"/>
  <c r="B2840" i="15" s="1"/>
  <c r="B2841" i="15" s="1"/>
  <c r="B2842" i="15" s="1"/>
  <c r="B2843" i="15" s="1"/>
  <c r="B2844" i="15" s="1"/>
  <c r="B2845" i="15" s="1"/>
  <c r="B2846" i="15" s="1"/>
  <c r="B2847" i="15" s="1"/>
  <c r="B2848" i="15" s="1"/>
  <c r="B2849" i="15" s="1"/>
  <c r="B2850" i="15" s="1"/>
  <c r="B2851" i="15" s="1"/>
  <c r="B2852" i="15" s="1"/>
  <c r="B2853" i="15" s="1"/>
  <c r="B2854" i="15" s="1"/>
  <c r="B2855" i="15" s="1"/>
  <c r="B2856" i="15" s="1"/>
  <c r="B2857" i="15" s="1"/>
  <c r="B2858" i="15" s="1"/>
  <c r="B2859" i="15" s="1"/>
  <c r="B2860" i="15" s="1"/>
  <c r="B2861" i="15" s="1"/>
  <c r="B2862" i="15" s="1"/>
  <c r="B2863" i="15" s="1"/>
  <c r="B2864" i="15" s="1"/>
  <c r="B2865" i="15" s="1"/>
  <c r="B2866" i="15" s="1"/>
  <c r="B2867" i="15" s="1"/>
  <c r="B2868" i="15" s="1"/>
  <c r="B2869" i="15" s="1"/>
  <c r="B2870" i="15" s="1"/>
  <c r="B2871" i="15" s="1"/>
  <c r="B2872" i="15" s="1"/>
  <c r="B2873" i="15" s="1"/>
  <c r="B2874" i="15" s="1"/>
  <c r="B2875" i="15" s="1"/>
  <c r="B2876" i="15" s="1"/>
  <c r="B2877" i="15" s="1"/>
  <c r="B2878" i="15" s="1"/>
  <c r="B2879" i="15" s="1"/>
  <c r="B2880" i="15" s="1"/>
  <c r="B2881" i="15" s="1"/>
  <c r="B2882" i="15" s="1"/>
  <c r="B2883" i="15" s="1"/>
  <c r="B2884" i="15" s="1"/>
  <c r="B2885" i="15" s="1"/>
  <c r="B2886" i="15" s="1"/>
  <c r="B2887" i="15" s="1"/>
  <c r="B2888" i="15" s="1"/>
  <c r="B2889" i="15" s="1"/>
  <c r="B2890" i="15" s="1"/>
  <c r="B2891" i="15" s="1"/>
  <c r="B2892" i="15" s="1"/>
  <c r="B2893" i="15" s="1"/>
  <c r="B2894" i="15" s="1"/>
  <c r="B2895" i="15" s="1"/>
  <c r="B2896" i="15" s="1"/>
  <c r="B2897" i="15" s="1"/>
  <c r="B2898" i="15" s="1"/>
  <c r="B2899" i="15" s="1"/>
  <c r="B2900" i="15" s="1"/>
  <c r="B2901" i="15" s="1"/>
  <c r="B2902" i="15" s="1"/>
  <c r="B2903" i="15" s="1"/>
  <c r="B2904" i="15" s="1"/>
  <c r="B2905" i="15" s="1"/>
  <c r="B2906" i="15" s="1"/>
  <c r="B2907" i="15" s="1"/>
  <c r="B2908" i="15" s="1"/>
  <c r="B2909" i="15" s="1"/>
  <c r="B2910" i="15" s="1"/>
  <c r="B2911" i="15" s="1"/>
  <c r="B2912" i="15" s="1"/>
  <c r="B2913" i="15" s="1"/>
  <c r="B2914" i="15" s="1"/>
  <c r="B2915" i="15" s="1"/>
  <c r="B2916" i="15" s="1"/>
  <c r="B2917" i="15" s="1"/>
  <c r="B2918" i="15" s="1"/>
  <c r="B2919" i="15" s="1"/>
  <c r="B2920" i="15" s="1"/>
  <c r="B2921" i="15" s="1"/>
  <c r="B2922" i="15" s="1"/>
  <c r="B2923" i="15" s="1"/>
  <c r="B2924" i="15" s="1"/>
  <c r="B2925" i="15" s="1"/>
  <c r="B2926" i="15" s="1"/>
  <c r="B2927" i="15" s="1"/>
  <c r="B2928" i="15" s="1"/>
  <c r="B2929" i="15" s="1"/>
  <c r="B2930" i="15" s="1"/>
  <c r="B2931" i="15" s="1"/>
  <c r="B2932" i="15" s="1"/>
  <c r="B2933" i="15" s="1"/>
  <c r="B2934" i="15" s="1"/>
  <c r="B2935" i="15" s="1"/>
  <c r="B2936" i="15" s="1"/>
  <c r="B2937" i="15" s="1"/>
  <c r="B2938" i="15" s="1"/>
  <c r="B2939" i="15" s="1"/>
  <c r="B2940" i="15" s="1"/>
  <c r="B2941" i="15" s="1"/>
  <c r="B2942" i="15" s="1"/>
  <c r="B2943" i="15" s="1"/>
  <c r="B2944" i="15" s="1"/>
  <c r="B2945" i="15" s="1"/>
  <c r="B2946" i="15" s="1"/>
  <c r="B2947" i="15" s="1"/>
  <c r="B2948" i="15" s="1"/>
  <c r="B2949" i="15" s="1"/>
  <c r="B2950" i="15" s="1"/>
  <c r="B2951" i="15" s="1"/>
  <c r="B2952" i="15" s="1"/>
  <c r="B2953" i="15" s="1"/>
  <c r="B2954" i="15" s="1"/>
  <c r="B2955" i="15" s="1"/>
  <c r="B2956" i="15" s="1"/>
  <c r="B2957" i="15" s="1"/>
  <c r="B2958" i="15" s="1"/>
  <c r="B2959" i="15" s="1"/>
  <c r="B2960" i="15" s="1"/>
  <c r="B2961" i="15" s="1"/>
  <c r="B2962" i="15" s="1"/>
  <c r="B2963" i="15" s="1"/>
  <c r="B2964" i="15" s="1"/>
  <c r="B2965" i="15" s="1"/>
  <c r="B2966" i="15" s="1"/>
  <c r="B2967" i="15" s="1"/>
  <c r="B2968" i="15" s="1"/>
  <c r="B2969" i="15" s="1"/>
  <c r="B2970" i="15" s="1"/>
  <c r="B2971" i="15" s="1"/>
  <c r="B2972" i="15" s="1"/>
  <c r="B2973" i="15" s="1"/>
  <c r="B2974" i="15" s="1"/>
  <c r="B2975" i="15" s="1"/>
  <c r="B2976" i="15" s="1"/>
  <c r="B2977" i="15" s="1"/>
  <c r="B2978" i="15" s="1"/>
  <c r="B2979" i="15" s="1"/>
  <c r="B2980" i="15" s="1"/>
  <c r="B2981" i="15" s="1"/>
  <c r="B2982" i="15" s="1"/>
  <c r="B2983" i="15" s="1"/>
  <c r="B2984" i="15" s="1"/>
  <c r="B2985" i="15" s="1"/>
  <c r="B2986" i="15" s="1"/>
  <c r="B2987" i="15" s="1"/>
  <c r="B2988" i="15" s="1"/>
  <c r="B2989" i="15" s="1"/>
  <c r="B2990" i="15" s="1"/>
  <c r="B2991" i="15" s="1"/>
  <c r="B2992" i="15" s="1"/>
  <c r="B2993" i="15" s="1"/>
  <c r="B2994" i="15" s="1"/>
  <c r="B2995" i="15" s="1"/>
  <c r="B2996" i="15" s="1"/>
  <c r="B2997" i="15" s="1"/>
  <c r="B2998" i="15" s="1"/>
  <c r="B2999" i="15" s="1"/>
  <c r="B3000" i="15" s="1"/>
  <c r="B3001" i="15" s="1"/>
  <c r="B3002" i="15" s="1"/>
  <c r="B3003" i="15" s="1"/>
  <c r="B3004" i="15" s="1"/>
  <c r="B3005" i="15" s="1"/>
  <c r="B3006" i="15" s="1"/>
  <c r="B3007" i="15" s="1"/>
  <c r="B3008" i="15" s="1"/>
  <c r="B3009" i="15" s="1"/>
  <c r="B3010" i="15" s="1"/>
  <c r="B3011" i="15" s="1"/>
  <c r="B3012" i="15" s="1"/>
  <c r="B3013" i="15" s="1"/>
  <c r="B3014" i="15" s="1"/>
  <c r="B3015" i="15" s="1"/>
  <c r="B3016" i="15" s="1"/>
  <c r="B3017" i="15" s="1"/>
  <c r="B3018" i="15" s="1"/>
  <c r="B3019" i="15" s="1"/>
  <c r="B3020" i="15" s="1"/>
  <c r="B3021" i="15" s="1"/>
  <c r="B3022" i="15" s="1"/>
  <c r="B3023" i="15" s="1"/>
  <c r="B3024" i="15" s="1"/>
  <c r="B3025" i="15" s="1"/>
  <c r="B3026" i="15" s="1"/>
  <c r="B3027" i="15" s="1"/>
  <c r="B3028" i="15" s="1"/>
  <c r="B3029" i="15" s="1"/>
  <c r="B3030" i="15" s="1"/>
  <c r="B3031" i="15" s="1"/>
  <c r="B3032" i="15" s="1"/>
  <c r="B3033" i="15" s="1"/>
  <c r="B3034" i="15" s="1"/>
  <c r="B3035" i="15" s="1"/>
  <c r="B3036" i="15" s="1"/>
  <c r="B3037" i="15" s="1"/>
  <c r="B3038" i="15" s="1"/>
  <c r="B3039" i="15" s="1"/>
  <c r="B3040" i="15" s="1"/>
  <c r="B3041" i="15" s="1"/>
  <c r="B3042" i="15" s="1"/>
  <c r="B3043" i="15" s="1"/>
  <c r="B3044" i="15" s="1"/>
  <c r="B3045" i="15" s="1"/>
  <c r="B3046" i="15" s="1"/>
  <c r="B3047" i="15" s="1"/>
  <c r="B3048" i="15" s="1"/>
  <c r="B3049" i="15" s="1"/>
  <c r="B3050" i="15" s="1"/>
  <c r="B3051" i="15" s="1"/>
  <c r="B3052" i="15" s="1"/>
  <c r="B3053" i="15" s="1"/>
  <c r="B3054" i="15" s="1"/>
  <c r="B3055" i="15" s="1"/>
  <c r="B3056" i="15" s="1"/>
  <c r="B3057" i="15" s="1"/>
  <c r="B3058" i="15" s="1"/>
  <c r="B3059" i="15" s="1"/>
  <c r="B3060" i="15" s="1"/>
  <c r="B3061" i="15" s="1"/>
  <c r="B3062" i="15" s="1"/>
  <c r="B3063" i="15" s="1"/>
  <c r="B3064" i="15" s="1"/>
  <c r="B3065" i="15" s="1"/>
  <c r="B3066" i="15" s="1"/>
  <c r="B3067" i="15" s="1"/>
  <c r="B3068" i="15" s="1"/>
  <c r="B3069" i="15" s="1"/>
  <c r="B3070" i="15" s="1"/>
  <c r="B3071" i="15" s="1"/>
  <c r="B3072" i="15" s="1"/>
  <c r="B3073" i="15" s="1"/>
  <c r="B3074" i="15" s="1"/>
  <c r="B3075" i="15" s="1"/>
  <c r="B3076" i="15" s="1"/>
  <c r="B3077" i="15" s="1"/>
  <c r="B3078" i="15" s="1"/>
  <c r="B3079" i="15" s="1"/>
  <c r="B3080" i="15" s="1"/>
  <c r="B3081" i="15" s="1"/>
  <c r="B3082" i="15" s="1"/>
  <c r="B3083" i="15" s="1"/>
  <c r="B3084" i="15" s="1"/>
  <c r="B3085" i="15" s="1"/>
  <c r="B3086" i="15" s="1"/>
  <c r="B3087" i="15" s="1"/>
  <c r="B3088" i="15" s="1"/>
  <c r="B3089" i="15" s="1"/>
  <c r="B3090" i="15" s="1"/>
  <c r="B3091" i="15" s="1"/>
  <c r="B3092" i="15" s="1"/>
  <c r="B3093" i="15" s="1"/>
  <c r="B3094" i="15" s="1"/>
  <c r="B3095" i="15" s="1"/>
  <c r="B3096" i="15" s="1"/>
  <c r="B3097" i="15" s="1"/>
  <c r="B3098" i="15" s="1"/>
  <c r="B3099" i="15" s="1"/>
  <c r="B3100" i="15" s="1"/>
  <c r="B3101" i="15" s="1"/>
  <c r="B3102" i="15" s="1"/>
  <c r="B3103" i="15" s="1"/>
  <c r="B3104" i="15" s="1"/>
  <c r="B3105" i="15" s="1"/>
  <c r="B3106" i="15" s="1"/>
  <c r="B3107" i="15" s="1"/>
  <c r="B3108" i="15" s="1"/>
  <c r="B3109" i="15" s="1"/>
  <c r="B3110" i="15" s="1"/>
  <c r="B3111" i="15" s="1"/>
  <c r="B3112" i="15" s="1"/>
  <c r="B3113" i="15" s="1"/>
  <c r="B3114" i="15" s="1"/>
  <c r="B3115" i="15" s="1"/>
  <c r="B3116" i="15" s="1"/>
  <c r="B3117" i="15" s="1"/>
  <c r="B3118" i="15" s="1"/>
  <c r="B3119" i="15" s="1"/>
  <c r="B3120" i="15" s="1"/>
  <c r="B3121" i="15" s="1"/>
  <c r="B3122" i="15" s="1"/>
  <c r="B3123" i="15" s="1"/>
  <c r="B3124" i="15" s="1"/>
  <c r="B3125" i="15" s="1"/>
  <c r="B3126" i="15" s="1"/>
  <c r="B3127" i="15" s="1"/>
  <c r="B3128" i="15" s="1"/>
  <c r="B3129" i="15" s="1"/>
  <c r="B3130" i="15" s="1"/>
  <c r="B3131" i="15" s="1"/>
  <c r="B3132" i="15" s="1"/>
  <c r="B3133" i="15" s="1"/>
  <c r="B3134" i="15" s="1"/>
  <c r="B3135" i="15" s="1"/>
  <c r="B3136" i="15" s="1"/>
  <c r="B3137" i="15" s="1"/>
  <c r="B3138" i="15" s="1"/>
  <c r="B3139" i="15" s="1"/>
  <c r="B3140" i="15" s="1"/>
  <c r="B3141" i="15" s="1"/>
  <c r="B3142" i="15" s="1"/>
  <c r="B3143" i="15" s="1"/>
  <c r="B3144" i="15" s="1"/>
  <c r="B3145" i="15" s="1"/>
  <c r="B3146" i="15" s="1"/>
  <c r="B3147" i="15" s="1"/>
  <c r="B3148" i="15" s="1"/>
  <c r="B3149" i="15" s="1"/>
  <c r="B3150" i="15" s="1"/>
  <c r="B3151" i="15" s="1"/>
  <c r="B3152" i="15" s="1"/>
  <c r="B3153" i="15" s="1"/>
  <c r="B3154" i="15" s="1"/>
  <c r="B3155" i="15" s="1"/>
  <c r="B3156" i="15" s="1"/>
  <c r="B3157" i="15" s="1"/>
  <c r="B3158" i="15" s="1"/>
  <c r="B3159" i="15" s="1"/>
  <c r="B3160" i="15" s="1"/>
  <c r="B3161" i="15" s="1"/>
  <c r="B3162" i="15" s="1"/>
  <c r="B3163" i="15" s="1"/>
  <c r="B3164" i="15" s="1"/>
  <c r="B3165" i="15" s="1"/>
  <c r="B3166" i="15" s="1"/>
  <c r="B3167" i="15" s="1"/>
  <c r="B3168" i="15" s="1"/>
  <c r="B3169" i="15" s="1"/>
  <c r="B3170" i="15" s="1"/>
  <c r="B3171" i="15" s="1"/>
  <c r="B3172" i="15" s="1"/>
  <c r="B3173" i="15" s="1"/>
  <c r="B3174" i="15" s="1"/>
  <c r="B3175" i="15" s="1"/>
  <c r="B3176" i="15" s="1"/>
  <c r="B3177" i="15" s="1"/>
  <c r="B3178" i="15" s="1"/>
  <c r="B3179" i="15" s="1"/>
  <c r="B3180" i="15" s="1"/>
  <c r="B3181" i="15" s="1"/>
  <c r="B3182" i="15" s="1"/>
  <c r="B3183" i="15" s="1"/>
  <c r="B3184" i="15" s="1"/>
  <c r="B3185" i="15" s="1"/>
  <c r="B3186" i="15" s="1"/>
  <c r="B3187" i="15" s="1"/>
  <c r="B3188" i="15" s="1"/>
  <c r="B3189" i="15" s="1"/>
  <c r="B3190" i="15" s="1"/>
  <c r="B3191" i="15" s="1"/>
  <c r="B3192" i="15" s="1"/>
  <c r="B3193" i="15" s="1"/>
  <c r="B3194" i="15" s="1"/>
  <c r="B3195" i="15" s="1"/>
  <c r="B3196" i="15" s="1"/>
  <c r="B3197" i="15" s="1"/>
  <c r="B3198" i="15" s="1"/>
  <c r="B3199" i="15" s="1"/>
  <c r="B3200" i="15" s="1"/>
  <c r="B3201" i="15" s="1"/>
  <c r="B3202" i="15" s="1"/>
  <c r="B3203" i="15" s="1"/>
  <c r="B3204" i="15" s="1"/>
  <c r="B3205" i="15" s="1"/>
  <c r="B3206" i="15" s="1"/>
  <c r="B3207" i="15" s="1"/>
  <c r="B3208" i="15" s="1"/>
  <c r="B3209" i="15" s="1"/>
  <c r="B3210" i="15" s="1"/>
  <c r="B3211" i="15" s="1"/>
  <c r="B3212" i="15" s="1"/>
  <c r="B3213" i="15" s="1"/>
  <c r="B3214" i="15" s="1"/>
  <c r="B3215" i="15" s="1"/>
  <c r="B3216" i="15" s="1"/>
  <c r="B3217" i="15" s="1"/>
  <c r="B3218" i="15" s="1"/>
  <c r="B3219" i="15" s="1"/>
  <c r="B3220" i="15" s="1"/>
  <c r="B3221" i="15" s="1"/>
  <c r="B3222" i="15" s="1"/>
  <c r="B3223" i="15" s="1"/>
  <c r="B3224" i="15" s="1"/>
  <c r="B3225" i="15" s="1"/>
  <c r="B3226" i="15" s="1"/>
  <c r="B3227" i="15" s="1"/>
  <c r="B3228" i="15" s="1"/>
  <c r="B3229" i="15" s="1"/>
  <c r="B3230" i="15" s="1"/>
  <c r="B3231" i="15" s="1"/>
  <c r="B3232" i="15" s="1"/>
  <c r="B3233" i="15" s="1"/>
  <c r="B3234" i="15" s="1"/>
  <c r="B3235" i="15" s="1"/>
  <c r="B3236" i="15" s="1"/>
  <c r="B3237" i="15" s="1"/>
  <c r="B3238" i="15" s="1"/>
  <c r="B3239" i="15" s="1"/>
  <c r="B3240" i="15" s="1"/>
  <c r="B3241" i="15" s="1"/>
  <c r="B3242" i="15" s="1"/>
  <c r="B3243" i="15" s="1"/>
  <c r="B3244" i="15" s="1"/>
  <c r="B3245" i="15" s="1"/>
  <c r="B3246" i="15" s="1"/>
  <c r="B3247" i="15" s="1"/>
  <c r="B3248" i="15" s="1"/>
  <c r="B3249" i="15" s="1"/>
  <c r="B3250" i="15" s="1"/>
  <c r="B3251" i="15" s="1"/>
  <c r="B3252" i="15" s="1"/>
  <c r="B3253" i="15" s="1"/>
  <c r="B3254" i="15" s="1"/>
  <c r="B3255" i="15" s="1"/>
  <c r="B3256" i="15" s="1"/>
  <c r="B3257" i="15" s="1"/>
  <c r="B3258" i="15" s="1"/>
  <c r="B3259" i="15" s="1"/>
  <c r="B3260" i="15" s="1"/>
  <c r="B3261" i="15" s="1"/>
  <c r="B3262" i="15" s="1"/>
  <c r="B3263" i="15" s="1"/>
  <c r="B3264" i="15" s="1"/>
  <c r="B3265" i="15" s="1"/>
  <c r="B3266" i="15" s="1"/>
  <c r="B3267" i="15" s="1"/>
  <c r="B3268" i="15" s="1"/>
  <c r="B3269" i="15" s="1"/>
  <c r="B3270" i="15" s="1"/>
  <c r="B3271" i="15" s="1"/>
  <c r="B3272" i="15" s="1"/>
  <c r="B3273" i="15" s="1"/>
  <c r="B3274" i="15" s="1"/>
  <c r="B3275" i="15" s="1"/>
  <c r="B3276" i="15" s="1"/>
  <c r="B3277" i="15" s="1"/>
  <c r="B3278" i="15" s="1"/>
  <c r="B3279" i="15" s="1"/>
  <c r="B3280" i="15" s="1"/>
  <c r="B3281" i="15" s="1"/>
  <c r="B3282" i="15" s="1"/>
  <c r="B3283" i="15" s="1"/>
  <c r="B3284" i="15" s="1"/>
  <c r="B3285" i="15" s="1"/>
  <c r="B3286" i="15" s="1"/>
  <c r="B3287" i="15" s="1"/>
  <c r="B3288" i="15" s="1"/>
  <c r="B3289" i="15" s="1"/>
  <c r="B3290" i="15" s="1"/>
  <c r="B3291" i="15" s="1"/>
  <c r="B3292" i="15" s="1"/>
  <c r="B3293" i="15" s="1"/>
  <c r="B3294" i="15" s="1"/>
  <c r="B3295" i="15" s="1"/>
  <c r="B3296" i="15" s="1"/>
  <c r="B3297" i="15" s="1"/>
  <c r="B3298" i="15" s="1"/>
  <c r="B3299" i="15" s="1"/>
  <c r="B3300" i="15" s="1"/>
  <c r="B3301" i="15" s="1"/>
  <c r="B3302" i="15" s="1"/>
  <c r="B3303" i="15" s="1"/>
  <c r="B3304" i="15" s="1"/>
  <c r="B3305" i="15" s="1"/>
  <c r="B3306" i="15" s="1"/>
  <c r="B3307" i="15" s="1"/>
  <c r="B3308" i="15" s="1"/>
  <c r="B3309" i="15" s="1"/>
  <c r="B3310" i="15" s="1"/>
  <c r="B3311" i="15" s="1"/>
  <c r="B3312" i="15" s="1"/>
  <c r="B3313" i="15" s="1"/>
  <c r="B3314" i="15" s="1"/>
  <c r="B3315" i="15" s="1"/>
  <c r="B3316" i="15" s="1"/>
  <c r="B3317" i="15" s="1"/>
  <c r="B3318" i="15" s="1"/>
  <c r="B3319" i="15" s="1"/>
  <c r="B3320" i="15" s="1"/>
  <c r="B3321" i="15" s="1"/>
  <c r="B3322" i="15" s="1"/>
  <c r="B3323" i="15" s="1"/>
  <c r="B3324" i="15" s="1"/>
  <c r="B3325" i="15" s="1"/>
  <c r="B3326" i="15" s="1"/>
  <c r="B3327" i="15" s="1"/>
  <c r="B3328" i="15" s="1"/>
  <c r="B3329" i="15" s="1"/>
  <c r="B3330" i="15" s="1"/>
  <c r="B3331" i="15" s="1"/>
  <c r="B3332" i="15" s="1"/>
  <c r="B3333" i="15" s="1"/>
  <c r="B3334" i="15" s="1"/>
  <c r="B3335" i="15" s="1"/>
  <c r="B3336" i="15" s="1"/>
  <c r="B3337" i="15" s="1"/>
  <c r="B3338" i="15" s="1"/>
  <c r="B3339" i="15" s="1"/>
  <c r="B3340" i="15" s="1"/>
  <c r="B3341" i="15" s="1"/>
  <c r="B3342" i="15" s="1"/>
  <c r="B3343" i="15" s="1"/>
  <c r="B3344" i="15" s="1"/>
  <c r="B3345" i="15" s="1"/>
  <c r="B3346" i="15" s="1"/>
  <c r="B3347" i="15" s="1"/>
  <c r="B3348" i="15" s="1"/>
  <c r="B3349" i="15" s="1"/>
  <c r="B3350" i="15" s="1"/>
  <c r="B3351" i="15" s="1"/>
  <c r="B3352" i="15" s="1"/>
  <c r="B3353" i="15" s="1"/>
  <c r="B3354" i="15" s="1"/>
  <c r="B3355" i="15" s="1"/>
  <c r="B3356" i="15" s="1"/>
  <c r="B3357" i="15" s="1"/>
  <c r="B3358" i="15" s="1"/>
  <c r="B3359" i="15" s="1"/>
  <c r="B3360" i="15" s="1"/>
  <c r="B3361" i="15" s="1"/>
  <c r="B3362" i="15" s="1"/>
  <c r="B3363" i="15" s="1"/>
  <c r="B3364" i="15" s="1"/>
  <c r="B3365" i="15" s="1"/>
  <c r="B3366" i="15" s="1"/>
  <c r="B3367" i="15" s="1"/>
  <c r="B3368" i="15" s="1"/>
  <c r="B3369" i="15" s="1"/>
  <c r="B3370" i="15" s="1"/>
  <c r="B3371" i="15" s="1"/>
  <c r="B3372" i="15" s="1"/>
  <c r="B3373" i="15" s="1"/>
  <c r="B3374" i="15" s="1"/>
  <c r="B3375" i="15" s="1"/>
  <c r="B3376" i="15" s="1"/>
  <c r="B3377" i="15" s="1"/>
  <c r="B3378" i="15" s="1"/>
  <c r="B3379" i="15" s="1"/>
  <c r="B3380" i="15" s="1"/>
  <c r="B3381" i="15" s="1"/>
  <c r="B3382" i="15" s="1"/>
  <c r="B3383" i="15" s="1"/>
  <c r="B3384" i="15" s="1"/>
  <c r="B3385" i="15" s="1"/>
  <c r="B3386" i="15" s="1"/>
  <c r="B3387" i="15" s="1"/>
  <c r="B3388" i="15" s="1"/>
  <c r="B3389" i="15" s="1"/>
  <c r="B3390" i="15" s="1"/>
  <c r="B3391" i="15" s="1"/>
  <c r="B3392" i="15" s="1"/>
  <c r="B3393" i="15" s="1"/>
  <c r="B3394" i="15" s="1"/>
  <c r="B3395" i="15" s="1"/>
  <c r="B3396" i="15" s="1"/>
  <c r="B3397" i="15" s="1"/>
  <c r="B3398" i="15" s="1"/>
  <c r="B3399" i="15" s="1"/>
  <c r="B3400" i="15" s="1"/>
  <c r="B3401" i="15" s="1"/>
  <c r="B3402" i="15" s="1"/>
  <c r="B3403" i="15" s="1"/>
  <c r="B3404" i="15" s="1"/>
  <c r="B3405" i="15" s="1"/>
  <c r="B3406" i="15" s="1"/>
  <c r="B3407" i="15" s="1"/>
  <c r="B3408" i="15" s="1"/>
  <c r="B3409" i="15" s="1"/>
  <c r="B3410" i="15" s="1"/>
  <c r="B3411" i="15" s="1"/>
  <c r="B3412" i="15" s="1"/>
  <c r="B3413" i="15" s="1"/>
  <c r="B3414" i="15" s="1"/>
  <c r="B3415" i="15" s="1"/>
  <c r="B3416" i="15" s="1"/>
  <c r="B3417" i="15" s="1"/>
  <c r="B3418" i="15" s="1"/>
  <c r="B3419" i="15" s="1"/>
  <c r="B3420" i="15" s="1"/>
  <c r="B3421" i="15" s="1"/>
  <c r="B3422" i="15" s="1"/>
  <c r="B3423" i="15" s="1"/>
  <c r="B3424" i="15" s="1"/>
  <c r="B3425" i="15" s="1"/>
  <c r="B3426" i="15" s="1"/>
  <c r="B3427" i="15" s="1"/>
  <c r="B3428" i="15" s="1"/>
  <c r="B3429" i="15" s="1"/>
  <c r="B3430" i="15" s="1"/>
  <c r="B3431" i="15" s="1"/>
  <c r="B3432" i="15" s="1"/>
  <c r="B3433" i="15" s="1"/>
  <c r="B3434" i="15" s="1"/>
  <c r="B3435" i="15" s="1"/>
  <c r="B3436" i="15" s="1"/>
  <c r="B3437" i="15" s="1"/>
  <c r="B3438" i="15" s="1"/>
  <c r="B3439" i="15" s="1"/>
  <c r="B3440" i="15" s="1"/>
  <c r="B3441" i="15" s="1"/>
  <c r="B3442" i="15" s="1"/>
  <c r="B3443" i="15" s="1"/>
  <c r="B3444" i="15" s="1"/>
  <c r="B3445" i="15" s="1"/>
  <c r="B3446" i="15" s="1"/>
  <c r="B3447" i="15" s="1"/>
  <c r="B3448" i="15" s="1"/>
  <c r="B3449" i="15" s="1"/>
  <c r="B3450" i="15" s="1"/>
  <c r="B3451" i="15" s="1"/>
  <c r="B3452" i="15" s="1"/>
  <c r="B3453" i="15" s="1"/>
  <c r="B3454" i="15" s="1"/>
  <c r="B3455" i="15" s="1"/>
  <c r="B3456" i="15" s="1"/>
  <c r="B3457" i="15" s="1"/>
  <c r="B3458" i="15" s="1"/>
  <c r="B3459" i="15" s="1"/>
  <c r="B3460" i="15" s="1"/>
  <c r="B3461" i="15" s="1"/>
  <c r="B3462" i="15" s="1"/>
  <c r="B3463" i="15" s="1"/>
  <c r="B3464" i="15" s="1"/>
  <c r="B3465" i="15" s="1"/>
  <c r="B3466" i="15" s="1"/>
  <c r="B3467" i="15" s="1"/>
  <c r="B3468" i="15" s="1"/>
  <c r="B3469" i="15" s="1"/>
  <c r="B3470" i="15" s="1"/>
  <c r="B3471" i="15" s="1"/>
  <c r="B3472" i="15" s="1"/>
  <c r="B3473" i="15" s="1"/>
  <c r="B3474" i="15" s="1"/>
  <c r="B3475" i="15" s="1"/>
  <c r="B3476" i="15" s="1"/>
  <c r="B3477" i="15" s="1"/>
  <c r="B3478" i="15" s="1"/>
  <c r="B3479" i="15" s="1"/>
  <c r="B3480" i="15" s="1"/>
  <c r="B3481" i="15" s="1"/>
  <c r="B3482" i="15" s="1"/>
  <c r="B3483" i="15" s="1"/>
  <c r="B3484" i="15" s="1"/>
  <c r="B3485" i="15" s="1"/>
  <c r="B3486" i="15" s="1"/>
  <c r="B3487" i="15" s="1"/>
  <c r="B3488" i="15" s="1"/>
  <c r="B3489" i="15" s="1"/>
  <c r="B3490" i="15" s="1"/>
  <c r="B3491" i="15" s="1"/>
  <c r="B3492" i="15" s="1"/>
  <c r="B3493" i="15" s="1"/>
  <c r="B3494" i="15" s="1"/>
  <c r="B3495" i="15" s="1"/>
  <c r="B3496" i="15" s="1"/>
  <c r="B3497" i="15" s="1"/>
  <c r="B3498" i="15" s="1"/>
  <c r="B3499" i="15" s="1"/>
  <c r="B3500" i="15" s="1"/>
  <c r="B3501" i="15" s="1"/>
  <c r="B3502" i="15" s="1"/>
  <c r="B3503" i="15" s="1"/>
  <c r="B3504" i="15" s="1"/>
  <c r="B3505" i="15" s="1"/>
  <c r="B3506" i="15" s="1"/>
  <c r="B3507" i="15" s="1"/>
  <c r="B3508" i="15" s="1"/>
  <c r="B3509" i="15" s="1"/>
  <c r="B3510" i="15" s="1"/>
  <c r="B3511" i="15" s="1"/>
  <c r="B3512" i="15" s="1"/>
  <c r="B3513" i="15" s="1"/>
  <c r="B3514" i="15" s="1"/>
  <c r="B3515" i="15" s="1"/>
  <c r="B3516" i="15" s="1"/>
  <c r="B3517" i="15" s="1"/>
  <c r="B3518" i="15" s="1"/>
  <c r="B3519" i="15" s="1"/>
  <c r="B3520" i="15" s="1"/>
  <c r="B3521" i="15" s="1"/>
  <c r="B3522" i="15" s="1"/>
  <c r="B3523" i="15" s="1"/>
  <c r="B3524" i="15" s="1"/>
  <c r="B3525" i="15" s="1"/>
  <c r="B3526" i="15" s="1"/>
  <c r="B3527" i="15" s="1"/>
  <c r="B3528" i="15" s="1"/>
  <c r="B3529" i="15" s="1"/>
  <c r="B3530" i="15" s="1"/>
  <c r="B3531" i="15" s="1"/>
  <c r="B3532" i="15" s="1"/>
  <c r="B3533" i="15" s="1"/>
  <c r="B3534" i="15" s="1"/>
  <c r="B3535" i="15" s="1"/>
  <c r="B3536" i="15" s="1"/>
  <c r="B3537" i="15" s="1"/>
  <c r="B3538" i="15" s="1"/>
  <c r="B3539" i="15" s="1"/>
  <c r="B3540" i="15" s="1"/>
  <c r="B3541" i="15" s="1"/>
  <c r="B3542" i="15" s="1"/>
  <c r="B3543" i="15" s="1"/>
  <c r="B3544" i="15" s="1"/>
  <c r="B3545" i="15" s="1"/>
  <c r="B3546" i="15" s="1"/>
  <c r="B3547" i="15" s="1"/>
  <c r="B3548" i="15" s="1"/>
  <c r="B3549" i="15" s="1"/>
  <c r="B3550" i="15" s="1"/>
  <c r="B3551" i="15" s="1"/>
  <c r="B3552" i="15" s="1"/>
  <c r="B3553" i="15" s="1"/>
  <c r="B3554" i="15" s="1"/>
  <c r="B3555" i="15" s="1"/>
  <c r="B3556" i="15" s="1"/>
  <c r="B3557" i="15" s="1"/>
  <c r="B3558" i="15" s="1"/>
  <c r="B3559" i="15" s="1"/>
  <c r="B3560" i="15" s="1"/>
  <c r="B3561" i="15" s="1"/>
  <c r="B3562" i="15" s="1"/>
  <c r="B3563" i="15" s="1"/>
  <c r="B3564" i="15" s="1"/>
  <c r="B3565" i="15" s="1"/>
  <c r="B3566" i="15" s="1"/>
  <c r="B3567" i="15" s="1"/>
  <c r="B3568" i="15" s="1"/>
  <c r="B3569" i="15" s="1"/>
  <c r="B3570" i="15" s="1"/>
  <c r="B3571" i="15" s="1"/>
  <c r="B3572" i="15" s="1"/>
  <c r="B3573" i="15" s="1"/>
  <c r="B3574" i="15" s="1"/>
  <c r="B3575" i="15" s="1"/>
  <c r="B3576" i="15" s="1"/>
  <c r="B3577" i="15" s="1"/>
  <c r="B3578" i="15" s="1"/>
  <c r="B3579" i="15" s="1"/>
  <c r="B3580" i="15" s="1"/>
  <c r="B3581" i="15" s="1"/>
  <c r="B3582" i="15" s="1"/>
  <c r="B3583" i="15" s="1"/>
  <c r="B3584" i="15" s="1"/>
  <c r="B3585" i="15" s="1"/>
  <c r="B3586" i="15" s="1"/>
  <c r="B3587" i="15" s="1"/>
  <c r="B3588" i="15" s="1"/>
  <c r="B3589" i="15" s="1"/>
  <c r="B3590" i="15" s="1"/>
  <c r="B3591" i="15" s="1"/>
  <c r="B3592" i="15" s="1"/>
  <c r="B3593" i="15" s="1"/>
  <c r="B3594" i="15" s="1"/>
  <c r="B3595" i="15" s="1"/>
  <c r="B3596" i="15" s="1"/>
  <c r="B3597" i="15" s="1"/>
  <c r="B3598" i="15" s="1"/>
  <c r="B3599" i="15" s="1"/>
  <c r="B3600" i="15" s="1"/>
  <c r="B3601" i="15" s="1"/>
  <c r="B3602" i="15" s="1"/>
  <c r="B3603" i="15" s="1"/>
  <c r="B3604" i="15" s="1"/>
  <c r="B3605" i="15" s="1"/>
  <c r="B3606" i="15" s="1"/>
  <c r="B3607" i="15" s="1"/>
  <c r="B3608" i="15" s="1"/>
  <c r="B3609" i="15" s="1"/>
  <c r="B3610" i="15" s="1"/>
  <c r="B3611" i="15" s="1"/>
  <c r="B3612" i="15" s="1"/>
  <c r="B3613" i="15" s="1"/>
  <c r="B3614" i="15" s="1"/>
  <c r="B3615" i="15" s="1"/>
  <c r="B3616" i="15" s="1"/>
  <c r="B3617" i="15" s="1"/>
  <c r="B3618" i="15" s="1"/>
  <c r="B3619" i="15" s="1"/>
  <c r="B3620" i="15" s="1"/>
  <c r="B3621" i="15" s="1"/>
  <c r="B3622" i="15" s="1"/>
  <c r="B3623" i="15" s="1"/>
  <c r="B3624" i="15" s="1"/>
  <c r="B3625" i="15" s="1"/>
  <c r="B3626" i="15" s="1"/>
  <c r="B3627" i="15" s="1"/>
  <c r="B3628" i="15" s="1"/>
  <c r="B3629" i="15" s="1"/>
  <c r="B3630" i="15" s="1"/>
  <c r="B3631" i="15" s="1"/>
  <c r="B3632" i="15" s="1"/>
  <c r="B3633" i="15" s="1"/>
  <c r="B3634" i="15" s="1"/>
  <c r="B3635" i="15" s="1"/>
  <c r="B3636" i="15" s="1"/>
  <c r="B3637" i="15" s="1"/>
  <c r="B3638" i="15" s="1"/>
  <c r="B3639" i="15" s="1"/>
  <c r="B3640" i="15" s="1"/>
  <c r="B3641" i="15" s="1"/>
  <c r="B3642" i="15" s="1"/>
  <c r="B3643" i="15" s="1"/>
  <c r="B3644" i="15" s="1"/>
  <c r="B3645" i="15" s="1"/>
  <c r="B3646" i="15" s="1"/>
  <c r="B3647" i="15" s="1"/>
  <c r="B3648" i="15" s="1"/>
  <c r="B3649" i="15" s="1"/>
  <c r="B3650" i="15" s="1"/>
  <c r="B3651" i="15" s="1"/>
  <c r="B3652" i="15" s="1"/>
  <c r="B3653" i="15" s="1"/>
  <c r="B3654" i="15" s="1"/>
  <c r="B3655" i="15" s="1"/>
  <c r="B3656" i="15" s="1"/>
  <c r="B3657" i="15" s="1"/>
  <c r="B3658" i="15" s="1"/>
  <c r="B3659" i="15" s="1"/>
  <c r="B3660" i="15" s="1"/>
  <c r="B3661" i="15" s="1"/>
  <c r="B3662" i="15" s="1"/>
  <c r="B3663" i="15" s="1"/>
  <c r="B3664" i="15" s="1"/>
  <c r="B3665" i="15" s="1"/>
  <c r="B3666" i="15" s="1"/>
  <c r="B3667" i="15" s="1"/>
  <c r="B3668" i="15" s="1"/>
  <c r="B3669" i="15" s="1"/>
  <c r="B3670" i="15" s="1"/>
  <c r="B3671" i="15" s="1"/>
  <c r="B3672" i="15" s="1"/>
  <c r="B3673" i="15" s="1"/>
  <c r="B3674" i="15" s="1"/>
  <c r="B3675" i="15" s="1"/>
  <c r="B3676" i="15" s="1"/>
  <c r="B3677" i="15" s="1"/>
  <c r="B3678" i="15" s="1"/>
  <c r="B3679" i="15" s="1"/>
  <c r="B3680" i="15" s="1"/>
  <c r="B3681" i="15" s="1"/>
  <c r="B3682" i="15" s="1"/>
  <c r="B3683" i="15" s="1"/>
  <c r="B3684" i="15" s="1"/>
  <c r="B3685" i="15" s="1"/>
  <c r="B3686" i="15" s="1"/>
  <c r="B3687" i="15" s="1"/>
  <c r="B3688" i="15" s="1"/>
  <c r="B3689" i="15" s="1"/>
  <c r="B3690" i="15" s="1"/>
  <c r="B3691" i="15" s="1"/>
  <c r="B3692" i="15" s="1"/>
  <c r="B3693" i="15" s="1"/>
  <c r="B3694" i="15" s="1"/>
  <c r="B3695" i="15" s="1"/>
  <c r="B3696" i="15" s="1"/>
  <c r="B3697" i="15" s="1"/>
  <c r="B3698" i="15" s="1"/>
  <c r="B3699" i="15" s="1"/>
  <c r="B3700" i="15" s="1"/>
  <c r="B3701" i="15" s="1"/>
  <c r="B3702" i="15" s="1"/>
  <c r="B3703" i="15" s="1"/>
  <c r="B3704" i="15" s="1"/>
  <c r="B3705" i="15" s="1"/>
  <c r="B3706" i="15" s="1"/>
  <c r="B3707" i="15" s="1"/>
  <c r="B3708" i="15" s="1"/>
  <c r="B3709" i="15" s="1"/>
  <c r="B3710" i="15" s="1"/>
  <c r="B3711" i="15" s="1"/>
  <c r="B3712" i="15" s="1"/>
  <c r="B3713" i="15" s="1"/>
  <c r="B3714" i="15" s="1"/>
  <c r="B3715" i="15" s="1"/>
  <c r="B3716" i="15" s="1"/>
  <c r="B3717" i="15" s="1"/>
  <c r="B3718" i="15" s="1"/>
  <c r="B3719" i="15" s="1"/>
  <c r="B3720" i="15" s="1"/>
  <c r="B3721" i="15" s="1"/>
  <c r="B3722" i="15" s="1"/>
  <c r="B3723" i="15" s="1"/>
  <c r="B3724" i="15" s="1"/>
  <c r="B3725" i="15" s="1"/>
  <c r="B3726" i="15" s="1"/>
  <c r="B3727" i="15" s="1"/>
  <c r="B3728" i="15" s="1"/>
  <c r="B3729" i="15" s="1"/>
  <c r="B3730" i="15" s="1"/>
  <c r="B3731" i="15" s="1"/>
  <c r="B3732" i="15" s="1"/>
  <c r="B3733" i="15" s="1"/>
  <c r="B3734" i="15" s="1"/>
  <c r="B3735" i="15" s="1"/>
  <c r="B3736" i="15" s="1"/>
  <c r="B3737" i="15" s="1"/>
  <c r="B3738" i="15" s="1"/>
  <c r="B3739" i="15" s="1"/>
  <c r="B3740" i="15" s="1"/>
  <c r="B3741" i="15" s="1"/>
  <c r="B3742" i="15" s="1"/>
  <c r="B3743" i="15" s="1"/>
  <c r="B3744" i="15" s="1"/>
  <c r="B3745" i="15" s="1"/>
  <c r="B3746" i="15" s="1"/>
  <c r="B3747" i="15" s="1"/>
  <c r="B3748" i="15" s="1"/>
  <c r="B3749" i="15" s="1"/>
  <c r="B3750" i="15" s="1"/>
  <c r="B3751" i="15" s="1"/>
  <c r="B3752" i="15" s="1"/>
  <c r="B3753" i="15" s="1"/>
  <c r="B3754" i="15" s="1"/>
  <c r="B3755" i="15" s="1"/>
  <c r="B3756" i="15" s="1"/>
  <c r="B3757" i="15" s="1"/>
  <c r="B3758" i="15" s="1"/>
  <c r="B3759" i="15" s="1"/>
  <c r="B3760" i="15" s="1"/>
  <c r="B3761" i="15" s="1"/>
  <c r="B3762" i="15" s="1"/>
  <c r="B3763" i="15" s="1"/>
  <c r="B3764" i="15" s="1"/>
  <c r="B3765" i="15" s="1"/>
  <c r="B3766" i="15" s="1"/>
  <c r="B3767" i="15" s="1"/>
  <c r="B3768" i="15" s="1"/>
  <c r="B3769" i="15" s="1"/>
  <c r="B3770" i="15" s="1"/>
  <c r="B3771" i="15" s="1"/>
  <c r="B3772" i="15" s="1"/>
  <c r="B3773" i="15" s="1"/>
  <c r="B3774" i="15" s="1"/>
  <c r="B3775" i="15" s="1"/>
  <c r="B3776" i="15" s="1"/>
  <c r="B3777" i="15" s="1"/>
  <c r="B3778" i="15" s="1"/>
  <c r="B3779" i="15" s="1"/>
  <c r="B3780" i="15" s="1"/>
  <c r="B3781" i="15" s="1"/>
  <c r="B3782" i="15" s="1"/>
  <c r="B3783" i="15" s="1"/>
  <c r="B3784" i="15" s="1"/>
  <c r="B3785" i="15" s="1"/>
  <c r="B3786" i="15" s="1"/>
  <c r="B3787" i="15" s="1"/>
  <c r="B3788" i="15" s="1"/>
  <c r="B3789" i="15" s="1"/>
  <c r="B3790" i="15" s="1"/>
  <c r="B3791" i="15" s="1"/>
  <c r="B3792" i="15" s="1"/>
  <c r="B3793" i="15" s="1"/>
  <c r="B3794" i="15" s="1"/>
  <c r="B3795" i="15" s="1"/>
  <c r="B3796" i="15" s="1"/>
  <c r="B3797" i="15" s="1"/>
  <c r="B3798" i="15" s="1"/>
  <c r="B3799" i="15" s="1"/>
  <c r="B3800" i="15" s="1"/>
  <c r="B3801" i="15" s="1"/>
  <c r="B3802" i="15" s="1"/>
  <c r="B3803" i="15" s="1"/>
  <c r="B3804" i="15" s="1"/>
  <c r="B3805" i="15" s="1"/>
  <c r="B3806" i="15" s="1"/>
  <c r="B3807" i="15" s="1"/>
  <c r="B3808" i="15" s="1"/>
  <c r="B3809" i="15" s="1"/>
  <c r="B3810" i="15" s="1"/>
  <c r="B3811" i="15" s="1"/>
  <c r="B3812" i="15" s="1"/>
  <c r="B3813" i="15" s="1"/>
  <c r="B3814" i="15" s="1"/>
  <c r="B3815" i="15" s="1"/>
  <c r="B3816" i="15" s="1"/>
  <c r="B3817" i="15" s="1"/>
  <c r="B3818" i="15" s="1"/>
  <c r="B3819" i="15" s="1"/>
  <c r="B3820" i="15" s="1"/>
  <c r="B3821" i="15" s="1"/>
  <c r="B3822" i="15" s="1"/>
  <c r="B3823" i="15" s="1"/>
  <c r="B3824" i="15" s="1"/>
  <c r="B3825" i="15" s="1"/>
  <c r="B3826" i="15" s="1"/>
  <c r="B3827" i="15" s="1"/>
  <c r="B3828" i="15" s="1"/>
  <c r="B3829" i="15" s="1"/>
  <c r="B3830" i="15" s="1"/>
  <c r="B3831" i="15" s="1"/>
  <c r="B3832" i="15" s="1"/>
  <c r="B3833" i="15" s="1"/>
  <c r="B3834" i="15" s="1"/>
  <c r="B3835" i="15" s="1"/>
  <c r="B3836" i="15" s="1"/>
  <c r="B3837" i="15" s="1"/>
  <c r="B3838" i="15" s="1"/>
  <c r="B3839" i="15" s="1"/>
  <c r="B3840" i="15" s="1"/>
  <c r="B3841" i="15" s="1"/>
  <c r="B3842" i="15" s="1"/>
  <c r="B3843" i="15" s="1"/>
  <c r="B3844" i="15" s="1"/>
  <c r="B3845" i="15" s="1"/>
  <c r="B3846" i="15" s="1"/>
  <c r="B3847" i="15" s="1"/>
  <c r="B3848" i="15" s="1"/>
  <c r="B3849" i="15" s="1"/>
  <c r="B3850" i="15" s="1"/>
  <c r="B3851" i="15" s="1"/>
  <c r="B3852" i="15" s="1"/>
  <c r="B3853" i="15" s="1"/>
  <c r="B3854" i="15" s="1"/>
  <c r="B3855" i="15" s="1"/>
  <c r="B3856" i="15" s="1"/>
  <c r="B3857" i="15" s="1"/>
  <c r="B3858" i="15" s="1"/>
  <c r="B3859" i="15" s="1"/>
  <c r="B3860" i="15" s="1"/>
  <c r="B3861" i="15" s="1"/>
  <c r="B3862" i="15" s="1"/>
  <c r="B3863" i="15" s="1"/>
  <c r="B3864" i="15" s="1"/>
  <c r="B3865" i="15" s="1"/>
  <c r="B3866" i="15" s="1"/>
  <c r="B3867" i="15" s="1"/>
  <c r="B3868" i="15" s="1"/>
  <c r="B3869" i="15" s="1"/>
  <c r="B3870" i="15" s="1"/>
  <c r="B3871" i="15" s="1"/>
  <c r="B3872" i="15" s="1"/>
  <c r="B3873" i="15" s="1"/>
  <c r="B3874" i="15" s="1"/>
  <c r="B3875" i="15" s="1"/>
  <c r="B3876" i="15" s="1"/>
  <c r="B3877" i="15" s="1"/>
  <c r="B3878" i="15" s="1"/>
  <c r="B3879" i="15" s="1"/>
  <c r="B3880" i="15" s="1"/>
  <c r="B3881" i="15" s="1"/>
  <c r="B3882" i="15" s="1"/>
  <c r="B3883" i="15" s="1"/>
  <c r="B3884" i="15" s="1"/>
  <c r="B3885" i="15" s="1"/>
  <c r="B3886" i="15" s="1"/>
  <c r="B3887" i="15" s="1"/>
  <c r="B3888" i="15" s="1"/>
  <c r="B3889" i="15" s="1"/>
  <c r="B3890" i="15" s="1"/>
  <c r="B3891" i="15" s="1"/>
  <c r="B3892" i="15" s="1"/>
  <c r="B3893" i="15" s="1"/>
  <c r="B3894" i="15" s="1"/>
  <c r="B3895" i="15" s="1"/>
  <c r="B3896" i="15" s="1"/>
  <c r="B3897" i="15" s="1"/>
  <c r="B3898" i="15" s="1"/>
  <c r="B3899" i="15" s="1"/>
  <c r="B3900" i="15" s="1"/>
  <c r="B3901" i="15" s="1"/>
  <c r="B3902" i="15" s="1"/>
  <c r="B3903" i="15" s="1"/>
  <c r="B3904" i="15" s="1"/>
  <c r="B3905" i="15" s="1"/>
  <c r="B3906" i="15" s="1"/>
  <c r="B3907" i="15" s="1"/>
  <c r="B3908" i="15" s="1"/>
  <c r="B3909" i="15" s="1"/>
  <c r="B3910" i="15" s="1"/>
  <c r="B3911" i="15" s="1"/>
  <c r="B3912" i="15" s="1"/>
  <c r="B3913" i="15" s="1"/>
  <c r="B3914" i="15" s="1"/>
  <c r="B3915" i="15" s="1"/>
  <c r="B3916" i="15" s="1"/>
  <c r="B3917" i="15" s="1"/>
  <c r="B3918" i="15" s="1"/>
  <c r="B3919" i="15" s="1"/>
  <c r="B3920" i="15" s="1"/>
  <c r="B3921" i="15" s="1"/>
  <c r="B3922" i="15" s="1"/>
  <c r="B3923" i="15" s="1"/>
  <c r="B3924" i="15" s="1"/>
  <c r="B3925" i="15" s="1"/>
  <c r="B3926" i="15" s="1"/>
  <c r="B3927" i="15" s="1"/>
  <c r="B3928" i="15" s="1"/>
  <c r="B3929" i="15" s="1"/>
  <c r="B3930" i="15" s="1"/>
  <c r="B3931" i="15" s="1"/>
  <c r="B3932" i="15" s="1"/>
  <c r="B3933" i="15" s="1"/>
  <c r="B3934" i="15" s="1"/>
  <c r="B3935" i="15" s="1"/>
  <c r="B3936" i="15" s="1"/>
  <c r="B3937" i="15" s="1"/>
  <c r="B3938" i="15" s="1"/>
  <c r="B3939" i="15" s="1"/>
  <c r="B3940" i="15" s="1"/>
  <c r="B3941" i="15" s="1"/>
  <c r="B3942" i="15" s="1"/>
  <c r="B3943" i="15" s="1"/>
  <c r="B3944" i="15" s="1"/>
  <c r="B3945" i="15" s="1"/>
  <c r="B3946" i="15" s="1"/>
  <c r="B3947" i="15" s="1"/>
  <c r="B3948" i="15" s="1"/>
  <c r="B3949" i="15" s="1"/>
  <c r="B3950" i="15" s="1"/>
  <c r="B3951" i="15" s="1"/>
  <c r="B3952" i="15" s="1"/>
  <c r="B3953" i="15" s="1"/>
  <c r="B3954" i="15" s="1"/>
  <c r="B3955" i="15" s="1"/>
  <c r="B3956" i="15" s="1"/>
  <c r="B3957" i="15" s="1"/>
  <c r="B3958" i="15" s="1"/>
  <c r="B3959" i="15" s="1"/>
  <c r="B3960" i="15" s="1"/>
  <c r="B3961" i="15" s="1"/>
  <c r="B3962" i="15" s="1"/>
  <c r="B3963" i="15" s="1"/>
  <c r="B3964" i="15" s="1"/>
  <c r="B3965" i="15" s="1"/>
  <c r="B3966" i="15" s="1"/>
  <c r="B3967" i="15" s="1"/>
  <c r="B3968" i="15" s="1"/>
  <c r="B3969" i="15" s="1"/>
  <c r="B3970" i="15" s="1"/>
  <c r="B3971" i="15" s="1"/>
  <c r="B3972" i="15" s="1"/>
  <c r="B3973" i="15" s="1"/>
  <c r="B3974" i="15" s="1"/>
  <c r="B3975" i="15" s="1"/>
  <c r="B3976" i="15" s="1"/>
  <c r="B3977" i="15" s="1"/>
  <c r="B3978" i="15" s="1"/>
  <c r="B3979" i="15" s="1"/>
  <c r="B3980" i="15" s="1"/>
  <c r="B3981" i="15" s="1"/>
  <c r="B3982" i="15" s="1"/>
  <c r="B3983" i="15" s="1"/>
  <c r="B3984" i="15" s="1"/>
  <c r="B3985" i="15" s="1"/>
  <c r="B3986" i="15" s="1"/>
  <c r="B3987" i="15" s="1"/>
  <c r="B3988" i="15" s="1"/>
  <c r="B3989" i="15" s="1"/>
  <c r="B3990" i="15" s="1"/>
  <c r="B3991" i="15" s="1"/>
  <c r="B3992" i="15" s="1"/>
  <c r="B3993" i="15" s="1"/>
  <c r="B3994" i="15" s="1"/>
  <c r="B3995" i="15" s="1"/>
  <c r="B3996" i="15" s="1"/>
  <c r="B3997" i="15" s="1"/>
  <c r="B3998" i="15" s="1"/>
  <c r="B3999" i="15" s="1"/>
  <c r="B4000" i="15" s="1"/>
  <c r="B4001" i="15" s="1"/>
  <c r="B4002" i="15" s="1"/>
  <c r="B4003" i="15" s="1"/>
  <c r="B4004" i="15" s="1"/>
  <c r="B4005" i="15" s="1"/>
  <c r="B4006" i="15" s="1"/>
  <c r="B4007" i="15" s="1"/>
  <c r="B4008" i="15" s="1"/>
  <c r="B4009" i="15" s="1"/>
  <c r="B4010" i="15" s="1"/>
  <c r="B4011" i="15" s="1"/>
  <c r="B4012" i="15" s="1"/>
  <c r="B4013" i="15" s="1"/>
  <c r="B4014" i="15" s="1"/>
  <c r="B4015" i="15" s="1"/>
  <c r="B4016" i="15" s="1"/>
  <c r="B4017" i="15" s="1"/>
  <c r="B4018" i="15" s="1"/>
  <c r="B4019" i="15" s="1"/>
  <c r="B4020" i="15" s="1"/>
  <c r="B4021" i="15" s="1"/>
  <c r="B4022" i="15" s="1"/>
  <c r="B4023" i="15" s="1"/>
  <c r="B4024" i="15" s="1"/>
  <c r="B4025" i="15" s="1"/>
  <c r="B4026" i="15" s="1"/>
  <c r="B4027" i="15" s="1"/>
  <c r="B4028" i="15" s="1"/>
  <c r="B4029" i="15" s="1"/>
  <c r="B4030" i="15" s="1"/>
  <c r="B4031" i="15" s="1"/>
  <c r="B4032" i="15" s="1"/>
  <c r="B4033" i="15" s="1"/>
  <c r="B4034" i="15" s="1"/>
  <c r="B4035" i="15" s="1"/>
  <c r="B4036" i="15" s="1"/>
  <c r="B4037" i="15" s="1"/>
  <c r="B4038" i="15" s="1"/>
  <c r="B4039" i="15" s="1"/>
  <c r="B4040" i="15" s="1"/>
  <c r="B4041" i="15" s="1"/>
  <c r="B4042" i="15" s="1"/>
  <c r="B4043" i="15" s="1"/>
  <c r="B4044" i="15" s="1"/>
  <c r="B4045" i="15" s="1"/>
  <c r="B4046" i="15" s="1"/>
  <c r="B4047" i="15" s="1"/>
  <c r="B4048" i="15" s="1"/>
  <c r="B4049" i="15" s="1"/>
  <c r="B4050" i="15" s="1"/>
  <c r="B4051" i="15" s="1"/>
  <c r="B4052" i="15" s="1"/>
  <c r="B4053" i="15" s="1"/>
  <c r="B4054" i="15" s="1"/>
  <c r="B4055" i="15" s="1"/>
  <c r="B4056" i="15" s="1"/>
  <c r="B4057" i="15" s="1"/>
  <c r="B4058" i="15" s="1"/>
  <c r="B4059" i="15" s="1"/>
  <c r="B4060" i="15" s="1"/>
  <c r="B4061" i="15" s="1"/>
  <c r="B4062" i="15" s="1"/>
  <c r="B4063" i="15" s="1"/>
  <c r="B4064" i="15" s="1"/>
  <c r="B4065" i="15" s="1"/>
  <c r="B4066" i="15" s="1"/>
  <c r="B4067" i="15" s="1"/>
  <c r="B4068" i="15" s="1"/>
  <c r="B4069" i="15" s="1"/>
  <c r="B4070" i="15" s="1"/>
  <c r="B4071" i="15" s="1"/>
  <c r="B4072" i="15" s="1"/>
  <c r="B4073" i="15" s="1"/>
  <c r="B4074" i="15" s="1"/>
  <c r="B4075" i="15" s="1"/>
  <c r="B4076" i="15" s="1"/>
  <c r="B4077" i="15" s="1"/>
  <c r="B4078" i="15" s="1"/>
  <c r="B4079" i="15" s="1"/>
  <c r="B4080" i="15" s="1"/>
  <c r="B4081" i="15" s="1"/>
  <c r="B4082" i="15" s="1"/>
  <c r="B4083" i="15" s="1"/>
  <c r="B4084" i="15" s="1"/>
  <c r="B4085" i="15" s="1"/>
  <c r="B4086" i="15" s="1"/>
  <c r="B4087" i="15" s="1"/>
  <c r="B4088" i="15" s="1"/>
  <c r="B4089" i="15" s="1"/>
  <c r="B4090" i="15" s="1"/>
  <c r="B4091" i="15" s="1"/>
  <c r="B4092" i="15" s="1"/>
  <c r="B4093" i="15" s="1"/>
  <c r="B4094" i="15" s="1"/>
  <c r="B4095" i="15" s="1"/>
  <c r="B4096" i="15" s="1"/>
  <c r="B4097" i="15" s="1"/>
  <c r="B4098" i="15" s="1"/>
  <c r="B4099" i="15" s="1"/>
  <c r="B4100" i="15" s="1"/>
  <c r="B4101" i="15" s="1"/>
  <c r="B4102" i="15" s="1"/>
  <c r="B4103" i="15" s="1"/>
  <c r="B4104" i="15" s="1"/>
  <c r="B4105" i="15" s="1"/>
  <c r="B4106" i="15" s="1"/>
  <c r="B4107" i="15" s="1"/>
  <c r="B4108" i="15" s="1"/>
  <c r="B4109" i="15" s="1"/>
  <c r="B4110" i="15" s="1"/>
  <c r="B4111" i="15" s="1"/>
  <c r="B4112" i="15" s="1"/>
  <c r="B4113" i="15" s="1"/>
  <c r="B4114" i="15" s="1"/>
  <c r="B4115" i="15" s="1"/>
  <c r="B4116" i="15" s="1"/>
  <c r="B4117" i="15" s="1"/>
  <c r="B4118" i="15" s="1"/>
  <c r="B4119" i="15" s="1"/>
  <c r="B4120" i="15" s="1"/>
  <c r="B4121" i="15" s="1"/>
  <c r="B4122" i="15" s="1"/>
  <c r="B4123" i="15" s="1"/>
  <c r="B4124" i="15" s="1"/>
  <c r="B4125" i="15" s="1"/>
  <c r="B4126" i="15" s="1"/>
  <c r="B4127" i="15" s="1"/>
  <c r="B4128" i="15" s="1"/>
  <c r="B4129" i="15" s="1"/>
  <c r="B4130" i="15" s="1"/>
  <c r="B4131" i="15" s="1"/>
  <c r="B4132" i="15" s="1"/>
  <c r="B4133" i="15" s="1"/>
  <c r="B4134" i="15" s="1"/>
  <c r="B4135" i="15" s="1"/>
  <c r="B4136" i="15" s="1"/>
  <c r="B4137" i="15" s="1"/>
  <c r="B4138" i="15" s="1"/>
  <c r="B4139" i="15" s="1"/>
  <c r="B4140" i="15" s="1"/>
  <c r="B4141" i="15" s="1"/>
  <c r="B4142" i="15" s="1"/>
  <c r="B4143" i="15" s="1"/>
  <c r="B4144" i="15" s="1"/>
  <c r="B4145" i="15" s="1"/>
  <c r="B4146" i="15" s="1"/>
  <c r="B4147" i="15" s="1"/>
  <c r="B4148" i="15" s="1"/>
  <c r="B4149" i="15" s="1"/>
  <c r="B4150" i="15" s="1"/>
  <c r="B4151" i="15" s="1"/>
  <c r="B4152" i="15" s="1"/>
  <c r="B4153" i="15" s="1"/>
  <c r="B4154" i="15" s="1"/>
  <c r="B4155" i="15" s="1"/>
  <c r="B4156" i="15" s="1"/>
  <c r="B4157" i="15" s="1"/>
  <c r="B4158" i="15" s="1"/>
  <c r="B4159" i="15" s="1"/>
  <c r="B4160" i="15" s="1"/>
  <c r="B4161" i="15" s="1"/>
  <c r="B4162" i="15" s="1"/>
  <c r="B4163" i="15" s="1"/>
  <c r="B4164" i="15" s="1"/>
  <c r="B4165" i="15" s="1"/>
  <c r="B4166" i="15" s="1"/>
  <c r="B4167" i="15" s="1"/>
  <c r="B4168" i="15" s="1"/>
  <c r="B4169" i="15" s="1"/>
  <c r="B4170" i="15" s="1"/>
  <c r="B4171" i="15" s="1"/>
  <c r="B4172" i="15" s="1"/>
  <c r="B4173" i="15" s="1"/>
  <c r="B4174" i="15" s="1"/>
  <c r="B4175" i="15" s="1"/>
  <c r="B4176" i="15" s="1"/>
  <c r="B4177" i="15" s="1"/>
  <c r="B4178" i="15" s="1"/>
  <c r="B4179" i="15" s="1"/>
  <c r="B4180" i="15" s="1"/>
  <c r="B4181" i="15" s="1"/>
  <c r="B4182" i="15" s="1"/>
  <c r="B4183" i="15" s="1"/>
  <c r="B4184" i="15" s="1"/>
  <c r="B4185" i="15" s="1"/>
  <c r="B4186" i="15" s="1"/>
  <c r="B4187" i="15" s="1"/>
  <c r="B4188" i="15" s="1"/>
  <c r="B4189" i="15" s="1"/>
  <c r="B4190" i="15" s="1"/>
  <c r="B4191" i="15" s="1"/>
  <c r="B4192" i="15" s="1"/>
  <c r="B4193" i="15" s="1"/>
  <c r="B4194" i="15" s="1"/>
  <c r="B4195" i="15" s="1"/>
  <c r="B4196" i="15" s="1"/>
  <c r="B4197" i="15" s="1"/>
  <c r="B4198" i="15" s="1"/>
  <c r="B4199" i="15" s="1"/>
  <c r="B4200" i="15" s="1"/>
  <c r="B4201" i="15" s="1"/>
  <c r="B4202" i="15" s="1"/>
  <c r="B4203" i="15" s="1"/>
  <c r="B4204" i="15" s="1"/>
  <c r="B4205" i="15" s="1"/>
  <c r="B4206" i="15" s="1"/>
  <c r="B4207" i="15" s="1"/>
  <c r="B4208" i="15" s="1"/>
  <c r="B4209" i="15" s="1"/>
  <c r="B4210" i="15" s="1"/>
  <c r="B4211" i="15" s="1"/>
  <c r="B4212" i="15" s="1"/>
  <c r="B4213" i="15" s="1"/>
  <c r="B4214" i="15" s="1"/>
  <c r="B4215" i="15" s="1"/>
  <c r="B4216" i="15" s="1"/>
  <c r="B4217" i="15" s="1"/>
  <c r="B4218" i="15" s="1"/>
  <c r="B4219" i="15" s="1"/>
  <c r="B4220" i="15" s="1"/>
  <c r="B4221" i="15" s="1"/>
  <c r="B4222" i="15" s="1"/>
  <c r="B4223" i="15" s="1"/>
  <c r="B4224" i="15" s="1"/>
  <c r="B4225" i="15" s="1"/>
  <c r="B4226" i="15" s="1"/>
  <c r="B4227" i="15" s="1"/>
  <c r="B4228" i="15" s="1"/>
  <c r="B4229" i="15" s="1"/>
  <c r="B4230" i="15" s="1"/>
  <c r="B4231" i="15" s="1"/>
  <c r="B4232" i="15" s="1"/>
  <c r="B4233" i="15" s="1"/>
  <c r="B4234" i="15" s="1"/>
  <c r="B4235" i="15" s="1"/>
  <c r="B4236" i="15" s="1"/>
  <c r="B4237" i="15" s="1"/>
  <c r="B4238" i="15" s="1"/>
  <c r="B4239" i="15" s="1"/>
  <c r="B4240" i="15" s="1"/>
  <c r="B4241" i="15" s="1"/>
  <c r="B4242" i="15" s="1"/>
  <c r="B4243" i="15" s="1"/>
  <c r="B4244" i="15" s="1"/>
  <c r="B4245" i="15" s="1"/>
  <c r="B4246" i="15" s="1"/>
  <c r="B4247" i="15" s="1"/>
  <c r="B4248" i="15" s="1"/>
  <c r="B4249" i="15" s="1"/>
  <c r="B4250" i="15" s="1"/>
  <c r="B4251" i="15" s="1"/>
  <c r="B4252" i="15" s="1"/>
  <c r="B4253" i="15" s="1"/>
  <c r="B4254" i="15" s="1"/>
  <c r="B4255" i="15" s="1"/>
  <c r="B4256" i="15" s="1"/>
  <c r="B4257" i="15" s="1"/>
  <c r="B4258" i="15" s="1"/>
  <c r="B4259" i="15" s="1"/>
  <c r="B4260" i="15" s="1"/>
  <c r="B4261" i="15" s="1"/>
  <c r="B4262" i="15" s="1"/>
  <c r="B4263" i="15" s="1"/>
  <c r="B4264" i="15" s="1"/>
  <c r="B4265" i="15" s="1"/>
  <c r="B4266" i="15" s="1"/>
  <c r="B4267" i="15" s="1"/>
  <c r="B4268" i="15" s="1"/>
  <c r="B4269" i="15" s="1"/>
  <c r="B4270" i="15" s="1"/>
  <c r="B4271" i="15" s="1"/>
  <c r="B4272" i="15" s="1"/>
  <c r="B4273" i="15" s="1"/>
  <c r="B4274" i="15" s="1"/>
  <c r="B4275" i="15" s="1"/>
  <c r="B4276" i="15" s="1"/>
  <c r="B4277" i="15" s="1"/>
  <c r="B4278" i="15" s="1"/>
  <c r="B4279" i="15" s="1"/>
  <c r="B4280" i="15" s="1"/>
  <c r="B4281" i="15" s="1"/>
  <c r="B4282" i="15" s="1"/>
  <c r="B4283" i="15" s="1"/>
  <c r="B4284" i="15" s="1"/>
  <c r="B4285" i="15" s="1"/>
  <c r="B4286" i="15" s="1"/>
  <c r="B4287" i="15" s="1"/>
  <c r="B4288" i="15" s="1"/>
  <c r="B4289" i="15" s="1"/>
  <c r="B4290" i="15" s="1"/>
  <c r="B4291" i="15" s="1"/>
  <c r="B4292" i="15" s="1"/>
  <c r="B4293" i="15" s="1"/>
  <c r="B4294" i="15" s="1"/>
  <c r="B4295" i="15" s="1"/>
  <c r="B4296" i="15" s="1"/>
  <c r="B4297" i="15" s="1"/>
  <c r="B4298" i="15" s="1"/>
  <c r="B4299" i="15" s="1"/>
  <c r="B4300" i="15" s="1"/>
  <c r="B4301" i="15" s="1"/>
  <c r="B4302" i="15" s="1"/>
  <c r="B4303" i="15" s="1"/>
  <c r="B4304" i="15" s="1"/>
  <c r="B4305" i="15" s="1"/>
  <c r="B4306" i="15" s="1"/>
  <c r="B4307" i="15" s="1"/>
  <c r="B4308" i="15" s="1"/>
  <c r="B4309" i="15" s="1"/>
  <c r="B4310" i="15" s="1"/>
  <c r="B4311" i="15" s="1"/>
  <c r="B4312" i="15" s="1"/>
  <c r="B4313" i="15" s="1"/>
  <c r="B4314" i="15" s="1"/>
  <c r="B4315" i="15" s="1"/>
  <c r="B4316" i="15" s="1"/>
  <c r="B4317" i="15" s="1"/>
  <c r="B4318" i="15" s="1"/>
  <c r="B4319" i="15" s="1"/>
  <c r="B4320" i="15" s="1"/>
  <c r="B4321" i="15" s="1"/>
  <c r="B4322" i="15" s="1"/>
  <c r="B4323" i="15" s="1"/>
  <c r="B4324" i="15" s="1"/>
  <c r="B4325" i="15" s="1"/>
  <c r="B4326" i="15" s="1"/>
  <c r="B4327" i="15" s="1"/>
  <c r="B4328" i="15" s="1"/>
  <c r="B4329" i="15" s="1"/>
  <c r="B4330" i="15" s="1"/>
  <c r="B4331" i="15" s="1"/>
  <c r="B4332" i="15" s="1"/>
  <c r="B4333" i="15" s="1"/>
  <c r="B4334" i="15" s="1"/>
  <c r="B4335" i="15" s="1"/>
  <c r="B4336" i="15" s="1"/>
  <c r="B4337" i="15" s="1"/>
  <c r="B4338" i="15" s="1"/>
  <c r="B4339" i="15" s="1"/>
  <c r="B4340" i="15" s="1"/>
  <c r="B4341" i="15" s="1"/>
  <c r="B4342" i="15" s="1"/>
  <c r="B4343" i="15" s="1"/>
  <c r="B4344" i="15" s="1"/>
  <c r="B4345" i="15" s="1"/>
  <c r="B4346" i="15" s="1"/>
  <c r="B4347" i="15" s="1"/>
  <c r="B4348" i="15" s="1"/>
  <c r="B4349" i="15" s="1"/>
  <c r="B4350" i="15" s="1"/>
  <c r="B4351" i="15" s="1"/>
  <c r="B4352" i="15" s="1"/>
  <c r="B4353" i="15" s="1"/>
  <c r="B4354" i="15" s="1"/>
  <c r="B4355" i="15" s="1"/>
  <c r="B4356" i="15" s="1"/>
  <c r="B4357" i="15" s="1"/>
  <c r="B4358" i="15" s="1"/>
  <c r="B4359" i="15" s="1"/>
  <c r="B4360" i="15" s="1"/>
  <c r="B4361" i="15" s="1"/>
  <c r="B4362" i="15" s="1"/>
  <c r="B4363" i="15" s="1"/>
  <c r="B4364" i="15" s="1"/>
  <c r="B4365" i="15" s="1"/>
  <c r="B4366" i="15" s="1"/>
  <c r="B4367" i="15" s="1"/>
  <c r="B4368" i="15" s="1"/>
  <c r="B4369" i="15" s="1"/>
  <c r="B4370" i="15" s="1"/>
  <c r="B4371" i="15" s="1"/>
  <c r="B4372" i="15" s="1"/>
  <c r="B4373" i="15" s="1"/>
  <c r="B4374" i="15" s="1"/>
  <c r="B4375" i="15" s="1"/>
  <c r="B4376" i="15" s="1"/>
  <c r="B4377" i="15" s="1"/>
  <c r="B4378" i="15" s="1"/>
  <c r="B4379" i="15" s="1"/>
  <c r="B4380" i="15" s="1"/>
  <c r="B4381" i="15" s="1"/>
  <c r="B4382" i="15" s="1"/>
  <c r="B4383" i="15" s="1"/>
  <c r="B4384" i="15" s="1"/>
  <c r="B4385" i="15" s="1"/>
  <c r="B4386" i="15" s="1"/>
  <c r="B4387" i="15" s="1"/>
  <c r="B4388" i="15" s="1"/>
  <c r="B4389" i="15" s="1"/>
  <c r="B4390" i="15" s="1"/>
  <c r="B4391" i="15" s="1"/>
  <c r="B4392" i="15" s="1"/>
  <c r="B4393" i="15" s="1"/>
  <c r="B4394" i="15" s="1"/>
  <c r="B4395" i="15" s="1"/>
  <c r="B4396" i="15" s="1"/>
  <c r="B4397" i="15" s="1"/>
  <c r="B4398" i="15" s="1"/>
  <c r="B4399" i="15" s="1"/>
  <c r="B4400" i="15" s="1"/>
  <c r="B4401" i="15" s="1"/>
  <c r="B4402" i="15" s="1"/>
  <c r="B4403" i="15" s="1"/>
  <c r="B4404" i="15" s="1"/>
  <c r="B4405" i="15" s="1"/>
  <c r="B4406" i="15" s="1"/>
  <c r="B4407" i="15" s="1"/>
  <c r="B4408" i="15" s="1"/>
  <c r="B4409" i="15" s="1"/>
  <c r="B4410" i="15" s="1"/>
  <c r="B4411" i="15" s="1"/>
  <c r="B4412" i="15" s="1"/>
  <c r="B4413" i="15" s="1"/>
  <c r="B4414" i="15" s="1"/>
  <c r="B4415" i="15" s="1"/>
  <c r="B4416" i="15" s="1"/>
  <c r="B4417" i="15" s="1"/>
  <c r="B4418" i="15" s="1"/>
  <c r="B4419" i="15" s="1"/>
  <c r="B4420" i="15" s="1"/>
  <c r="B4421" i="15" s="1"/>
  <c r="B4422" i="15" s="1"/>
  <c r="B4423" i="15" s="1"/>
  <c r="B4424" i="15" s="1"/>
  <c r="B4425" i="15" s="1"/>
  <c r="B4426" i="15" s="1"/>
  <c r="B4427" i="15" s="1"/>
  <c r="B4428" i="15" s="1"/>
  <c r="B4429" i="15" s="1"/>
  <c r="B4430" i="15" s="1"/>
  <c r="B4431" i="15" s="1"/>
  <c r="B4432" i="15" s="1"/>
  <c r="B4433" i="15" s="1"/>
  <c r="B4434" i="15" s="1"/>
  <c r="B4435" i="15" s="1"/>
  <c r="B4436" i="15" s="1"/>
  <c r="B4437" i="15" s="1"/>
  <c r="B4438" i="15" s="1"/>
  <c r="B4439" i="15" s="1"/>
  <c r="B4440" i="15" s="1"/>
  <c r="B4441" i="15" s="1"/>
  <c r="B4442" i="15" s="1"/>
  <c r="B4443" i="15" s="1"/>
  <c r="B4444" i="15" s="1"/>
  <c r="B4445" i="15" s="1"/>
  <c r="B4446" i="15" s="1"/>
  <c r="B4447" i="15" s="1"/>
  <c r="B4448" i="15" s="1"/>
  <c r="B4449" i="15" s="1"/>
  <c r="B4450" i="15" s="1"/>
  <c r="B4451" i="15" s="1"/>
  <c r="B4452" i="15" s="1"/>
  <c r="B4453" i="15" s="1"/>
  <c r="B4454" i="15" s="1"/>
  <c r="B4455" i="15" s="1"/>
  <c r="B4456" i="15" s="1"/>
  <c r="B4457" i="15" s="1"/>
  <c r="B4458" i="15" s="1"/>
  <c r="B4459" i="15" s="1"/>
  <c r="B4460" i="15" s="1"/>
  <c r="B4461" i="15" s="1"/>
  <c r="B4462" i="15" s="1"/>
  <c r="B4463" i="15" s="1"/>
  <c r="B4464" i="15" s="1"/>
  <c r="B4465" i="15" s="1"/>
  <c r="B4466" i="15" s="1"/>
  <c r="B4467" i="15" s="1"/>
  <c r="B4468" i="15" s="1"/>
  <c r="B4469" i="15" s="1"/>
  <c r="B4470" i="15" s="1"/>
  <c r="B4471" i="15" s="1"/>
  <c r="B4472" i="15" s="1"/>
  <c r="B4473" i="15" s="1"/>
  <c r="B4474" i="15" s="1"/>
  <c r="B4475" i="15" s="1"/>
  <c r="B4476" i="15" s="1"/>
  <c r="B4477" i="15" s="1"/>
  <c r="B4478" i="15" s="1"/>
  <c r="B4479" i="15" s="1"/>
  <c r="B4480" i="15" s="1"/>
  <c r="B4481" i="15" s="1"/>
  <c r="B4482" i="15" s="1"/>
  <c r="B4483" i="15" s="1"/>
  <c r="B4484" i="15" s="1"/>
  <c r="B4485" i="15" s="1"/>
  <c r="B4486" i="15" s="1"/>
  <c r="B4487" i="15" s="1"/>
  <c r="B4488" i="15" s="1"/>
  <c r="B4489" i="15" s="1"/>
  <c r="B4490" i="15" s="1"/>
  <c r="B4491" i="15" s="1"/>
  <c r="B4492" i="15" s="1"/>
  <c r="B4493" i="15" s="1"/>
  <c r="B4494" i="15" s="1"/>
  <c r="B4495" i="15" s="1"/>
  <c r="B4496" i="15" s="1"/>
  <c r="B4497" i="15" s="1"/>
  <c r="B4498" i="15" s="1"/>
  <c r="B4499" i="15" s="1"/>
  <c r="B4500" i="15" s="1"/>
  <c r="B4501" i="15" s="1"/>
  <c r="B4502" i="15" s="1"/>
  <c r="B4503" i="15" s="1"/>
  <c r="B4504" i="15" s="1"/>
  <c r="B4505" i="15" s="1"/>
  <c r="B4506" i="15" s="1"/>
  <c r="B4507" i="15" s="1"/>
  <c r="B4508" i="15" s="1"/>
  <c r="B4509" i="15" s="1"/>
  <c r="B4510" i="15" s="1"/>
  <c r="B4511" i="15" s="1"/>
  <c r="B4512" i="15" s="1"/>
  <c r="B4513" i="15" s="1"/>
  <c r="B4514" i="15" s="1"/>
  <c r="B4515" i="15" s="1"/>
  <c r="B4516" i="15" s="1"/>
  <c r="B4517" i="15" s="1"/>
  <c r="B4518" i="15" s="1"/>
  <c r="B4519" i="15" s="1"/>
  <c r="B4520" i="15" s="1"/>
  <c r="B4521" i="15" s="1"/>
  <c r="B4522" i="15" s="1"/>
  <c r="B4523" i="15" s="1"/>
  <c r="B4524" i="15" s="1"/>
  <c r="B4525" i="15" s="1"/>
  <c r="B4526" i="15" s="1"/>
  <c r="B4527" i="15" s="1"/>
  <c r="B4528" i="15" s="1"/>
  <c r="B4529" i="15" s="1"/>
  <c r="B4530" i="15" s="1"/>
  <c r="B4531" i="15" s="1"/>
  <c r="B4532" i="15" s="1"/>
  <c r="B4533" i="15" s="1"/>
  <c r="B4534" i="15" s="1"/>
  <c r="B4535" i="15" s="1"/>
  <c r="B4536" i="15" s="1"/>
  <c r="B4537" i="15" s="1"/>
  <c r="B4538" i="15" s="1"/>
  <c r="B4539" i="15" s="1"/>
  <c r="B4540" i="15" s="1"/>
  <c r="B4541" i="15" s="1"/>
  <c r="B4542" i="15" s="1"/>
  <c r="B4543" i="15" s="1"/>
  <c r="B4544" i="15" s="1"/>
  <c r="B4545" i="15" s="1"/>
  <c r="B4546" i="15" s="1"/>
  <c r="B4547" i="15" s="1"/>
  <c r="B4548" i="15" s="1"/>
  <c r="B4549" i="15" s="1"/>
  <c r="B4550" i="15" s="1"/>
  <c r="B4551" i="15" s="1"/>
  <c r="B4552" i="15" s="1"/>
  <c r="B4553" i="15" s="1"/>
  <c r="B4554" i="15" s="1"/>
  <c r="B4555" i="15" s="1"/>
  <c r="B4556" i="15" s="1"/>
  <c r="B4557" i="15" s="1"/>
  <c r="B4558" i="15" s="1"/>
  <c r="B4559" i="15" s="1"/>
  <c r="B4560" i="15" s="1"/>
  <c r="B4561" i="15" s="1"/>
  <c r="B4562" i="15" s="1"/>
  <c r="B4563" i="15" s="1"/>
  <c r="B4564" i="15" s="1"/>
  <c r="B4565" i="15" s="1"/>
  <c r="B4566" i="15" s="1"/>
  <c r="B4567" i="15" s="1"/>
  <c r="B4568" i="15" s="1"/>
  <c r="B4569" i="15" s="1"/>
  <c r="B4570" i="15" s="1"/>
  <c r="B4571" i="15" s="1"/>
  <c r="B4572" i="15" s="1"/>
  <c r="B4573" i="15" s="1"/>
  <c r="B4574" i="15" s="1"/>
  <c r="B4575" i="15" s="1"/>
  <c r="B4576" i="15" s="1"/>
  <c r="B4577" i="15" s="1"/>
  <c r="B4578" i="15" s="1"/>
  <c r="B4579" i="15" s="1"/>
  <c r="B4580" i="15" s="1"/>
  <c r="B4581" i="15" s="1"/>
  <c r="B4582" i="15" s="1"/>
  <c r="B4583" i="15" s="1"/>
  <c r="B4584" i="15" s="1"/>
  <c r="B4585" i="15" s="1"/>
  <c r="B4586" i="15" s="1"/>
  <c r="B4587" i="15" s="1"/>
  <c r="B4588" i="15" s="1"/>
  <c r="B4589" i="15" s="1"/>
  <c r="B4590" i="15" s="1"/>
  <c r="B4591" i="15" s="1"/>
  <c r="B4592" i="15" s="1"/>
  <c r="B4593" i="15" s="1"/>
  <c r="B4594" i="15" s="1"/>
  <c r="B4595" i="15" s="1"/>
  <c r="B4596" i="15" s="1"/>
  <c r="B4597" i="15" s="1"/>
  <c r="B4598" i="15" s="1"/>
  <c r="B4599" i="15" s="1"/>
  <c r="B4600" i="15" s="1"/>
  <c r="B4601" i="15" s="1"/>
  <c r="B4602" i="15" s="1"/>
  <c r="B4603" i="15" s="1"/>
  <c r="B4604" i="15" s="1"/>
  <c r="B4605" i="15" s="1"/>
  <c r="B4606" i="15" s="1"/>
  <c r="B4607" i="15" s="1"/>
  <c r="B4608" i="15" s="1"/>
  <c r="B4609" i="15" s="1"/>
  <c r="B4610" i="15" s="1"/>
  <c r="B4611" i="15" s="1"/>
  <c r="B4612" i="15" s="1"/>
  <c r="B4613" i="15" s="1"/>
  <c r="B4614" i="15" s="1"/>
  <c r="B4615" i="15" s="1"/>
  <c r="B4616" i="15" s="1"/>
  <c r="B4617" i="15" s="1"/>
  <c r="B4618" i="15" s="1"/>
  <c r="B4619" i="15" s="1"/>
  <c r="B4620" i="15" s="1"/>
  <c r="B4621" i="15" s="1"/>
  <c r="B4622" i="15" s="1"/>
  <c r="B4623" i="15" s="1"/>
  <c r="B4624" i="15" s="1"/>
  <c r="B4625" i="15" s="1"/>
  <c r="B4626" i="15" s="1"/>
  <c r="B4627" i="15" s="1"/>
  <c r="B4628" i="15" s="1"/>
  <c r="B4629" i="15" s="1"/>
  <c r="B4630" i="15" s="1"/>
  <c r="B4631" i="15" s="1"/>
  <c r="B4632" i="15" s="1"/>
  <c r="B4633" i="15" s="1"/>
  <c r="B4634" i="15" s="1"/>
  <c r="B4635" i="15" s="1"/>
  <c r="B4636" i="15" s="1"/>
  <c r="B4637" i="15" s="1"/>
  <c r="B4638" i="15" s="1"/>
  <c r="B4639" i="15" s="1"/>
  <c r="B4640" i="15" s="1"/>
  <c r="B4641" i="15" s="1"/>
  <c r="B4642" i="15" s="1"/>
  <c r="B4643" i="15" s="1"/>
  <c r="B4644" i="15" s="1"/>
  <c r="B4645" i="15" s="1"/>
  <c r="B4646" i="15" s="1"/>
  <c r="B4647" i="15" s="1"/>
  <c r="B4648" i="15" s="1"/>
  <c r="B4649" i="15" s="1"/>
  <c r="B4650" i="15" s="1"/>
  <c r="B4651" i="15" s="1"/>
  <c r="B4652" i="15" s="1"/>
  <c r="B4653" i="15" s="1"/>
  <c r="B4654" i="15" s="1"/>
  <c r="B4655" i="15" s="1"/>
  <c r="B4656" i="15" s="1"/>
  <c r="B4657" i="15" s="1"/>
  <c r="B4658" i="15" s="1"/>
  <c r="B4659" i="15" s="1"/>
  <c r="B4660" i="15" s="1"/>
  <c r="B4661" i="15" s="1"/>
  <c r="B4662" i="15" s="1"/>
  <c r="B4663" i="15" s="1"/>
  <c r="B4664" i="15" s="1"/>
  <c r="B4665" i="15" s="1"/>
  <c r="B4666" i="15" s="1"/>
  <c r="B4667" i="15" s="1"/>
  <c r="B4668" i="15" s="1"/>
  <c r="B4669" i="15" s="1"/>
  <c r="B4670" i="15" s="1"/>
  <c r="B4671" i="15" s="1"/>
  <c r="B4672" i="15" s="1"/>
  <c r="B4673" i="15" s="1"/>
  <c r="B4674" i="15" s="1"/>
  <c r="B4675" i="15" s="1"/>
  <c r="B4676" i="15" s="1"/>
  <c r="B4677" i="15" s="1"/>
  <c r="B4678" i="15" s="1"/>
  <c r="B4679" i="15" s="1"/>
  <c r="B4680" i="15" s="1"/>
  <c r="B4681" i="15" s="1"/>
  <c r="B4682" i="15" s="1"/>
  <c r="B4683" i="15" s="1"/>
  <c r="B4684" i="15" s="1"/>
  <c r="B4685" i="15" s="1"/>
  <c r="B4686" i="15" s="1"/>
  <c r="B4687" i="15" s="1"/>
  <c r="B4688" i="15" s="1"/>
  <c r="B4689" i="15" s="1"/>
  <c r="B4690" i="15" s="1"/>
  <c r="B4691" i="15" s="1"/>
  <c r="B4692" i="15" s="1"/>
  <c r="B4693" i="15" s="1"/>
  <c r="B4694" i="15" s="1"/>
  <c r="B4695" i="15" s="1"/>
  <c r="B4696" i="15" s="1"/>
  <c r="B4697" i="15" s="1"/>
  <c r="B4698" i="15" s="1"/>
  <c r="B4699" i="15" s="1"/>
  <c r="B4700" i="15" s="1"/>
  <c r="B4701" i="15" s="1"/>
  <c r="B4702" i="15" s="1"/>
  <c r="B4703" i="15" s="1"/>
  <c r="B4704" i="15" s="1"/>
  <c r="B4705" i="15" s="1"/>
  <c r="B4706" i="15" s="1"/>
  <c r="B4707" i="15" s="1"/>
  <c r="B4708" i="15" s="1"/>
  <c r="B4709" i="15" s="1"/>
  <c r="B4710" i="15" s="1"/>
  <c r="B4711" i="15" s="1"/>
  <c r="B4712" i="15" s="1"/>
  <c r="B4713" i="15" s="1"/>
  <c r="B4714" i="15" s="1"/>
  <c r="B4715" i="15" s="1"/>
  <c r="B4716" i="15" s="1"/>
  <c r="B4717" i="15" s="1"/>
  <c r="B4718" i="15" s="1"/>
  <c r="B4719" i="15" s="1"/>
  <c r="B4720" i="15" s="1"/>
  <c r="B4721" i="15" s="1"/>
  <c r="B4722" i="15" s="1"/>
  <c r="B4723" i="15" s="1"/>
  <c r="B4724" i="15" s="1"/>
  <c r="B4725" i="15" s="1"/>
  <c r="B4726" i="15" s="1"/>
  <c r="B4727" i="15" s="1"/>
  <c r="B4728" i="15" s="1"/>
  <c r="B4729" i="15" s="1"/>
  <c r="B4730" i="15" s="1"/>
  <c r="B4731" i="15" s="1"/>
  <c r="B4732" i="15" s="1"/>
  <c r="B4733" i="15" s="1"/>
  <c r="B4734" i="15" s="1"/>
  <c r="B4735" i="15" s="1"/>
  <c r="B4736" i="15" s="1"/>
  <c r="B4737" i="15" s="1"/>
  <c r="B4738" i="15" s="1"/>
  <c r="B4739" i="15" s="1"/>
  <c r="B4740" i="15" s="1"/>
  <c r="B4741" i="15" s="1"/>
  <c r="B4742" i="15" s="1"/>
  <c r="B4743" i="15" s="1"/>
  <c r="B4744" i="15" s="1"/>
  <c r="B4745" i="15" s="1"/>
  <c r="B4746" i="15" s="1"/>
  <c r="B4747" i="15" s="1"/>
  <c r="B4748" i="15" s="1"/>
  <c r="B4749" i="15" s="1"/>
  <c r="B4750" i="15" s="1"/>
  <c r="B4751" i="15" s="1"/>
  <c r="B4752" i="15" s="1"/>
  <c r="B4753" i="15" s="1"/>
  <c r="B4754" i="15" s="1"/>
  <c r="B4755" i="15" s="1"/>
  <c r="B4756" i="15" s="1"/>
  <c r="B4757" i="15" s="1"/>
  <c r="B4758" i="15" s="1"/>
  <c r="B4759" i="15" s="1"/>
  <c r="B4760" i="15" s="1"/>
  <c r="B4761" i="15" s="1"/>
  <c r="B4762" i="15" s="1"/>
  <c r="B4763" i="15" s="1"/>
  <c r="B4764" i="15" s="1"/>
  <c r="B4765" i="15" s="1"/>
  <c r="B4766" i="15" s="1"/>
  <c r="B4767" i="15" s="1"/>
  <c r="B4768" i="15" s="1"/>
  <c r="B4769" i="15" s="1"/>
  <c r="B4770" i="15" s="1"/>
  <c r="B4771" i="15" s="1"/>
  <c r="B4772" i="15" s="1"/>
  <c r="B4773" i="15" s="1"/>
  <c r="B4774" i="15" s="1"/>
  <c r="B4775" i="15" s="1"/>
  <c r="B4776" i="15" s="1"/>
  <c r="B4777" i="15" s="1"/>
  <c r="B4778" i="15" s="1"/>
  <c r="B4779" i="15" s="1"/>
  <c r="B4780" i="15" s="1"/>
  <c r="B4781" i="15" s="1"/>
  <c r="B4782" i="15" s="1"/>
  <c r="B4783" i="15" s="1"/>
  <c r="B4784" i="15" s="1"/>
  <c r="B4785" i="15" s="1"/>
  <c r="B4786" i="15" s="1"/>
  <c r="B4787" i="15" s="1"/>
  <c r="B4788" i="15" s="1"/>
  <c r="B4789" i="15" s="1"/>
  <c r="B4790" i="15" s="1"/>
  <c r="B4791" i="15" s="1"/>
  <c r="B4792" i="15" s="1"/>
  <c r="B4793" i="15" s="1"/>
  <c r="B4794" i="15" s="1"/>
  <c r="B4795" i="15" s="1"/>
  <c r="B4796" i="15" s="1"/>
  <c r="B4797" i="15" s="1"/>
  <c r="B4798" i="15" s="1"/>
  <c r="B4799" i="15" s="1"/>
  <c r="B4800" i="15" s="1"/>
  <c r="B4801" i="15" s="1"/>
  <c r="B4802" i="15" s="1"/>
  <c r="B4803" i="15" s="1"/>
  <c r="B4804" i="15" s="1"/>
  <c r="B4805" i="15" s="1"/>
  <c r="B4806" i="15" s="1"/>
  <c r="B4807" i="15" s="1"/>
  <c r="B4808" i="15" s="1"/>
  <c r="B4809" i="15" s="1"/>
  <c r="B4810" i="15" s="1"/>
  <c r="B4811" i="15" s="1"/>
  <c r="B4812" i="15" s="1"/>
  <c r="B4813" i="15" s="1"/>
  <c r="B4814" i="15" s="1"/>
  <c r="B4815" i="15" s="1"/>
  <c r="B4816" i="15" s="1"/>
  <c r="B4817" i="15" s="1"/>
  <c r="B4818" i="15" s="1"/>
  <c r="B4819" i="15" s="1"/>
  <c r="B4820" i="15" s="1"/>
  <c r="B4821" i="15" s="1"/>
  <c r="B4822" i="15" s="1"/>
  <c r="B4823" i="15" s="1"/>
  <c r="B4824" i="15" s="1"/>
  <c r="B4825" i="15" s="1"/>
  <c r="B4826" i="15" s="1"/>
  <c r="B4827" i="15" s="1"/>
  <c r="B4828" i="15" s="1"/>
  <c r="B4829" i="15" s="1"/>
  <c r="B4830" i="15" s="1"/>
  <c r="B4831" i="15" s="1"/>
  <c r="B4832" i="15" s="1"/>
  <c r="B4833" i="15" s="1"/>
  <c r="B4834" i="15" s="1"/>
  <c r="B4835" i="15" s="1"/>
  <c r="B4836" i="15" s="1"/>
  <c r="B4837" i="15" s="1"/>
  <c r="B4838" i="15" s="1"/>
  <c r="B4839" i="15" s="1"/>
  <c r="B4840" i="15" s="1"/>
  <c r="B4841" i="15" s="1"/>
  <c r="B4842" i="15" s="1"/>
  <c r="B4843" i="15" s="1"/>
  <c r="B4844" i="15" s="1"/>
  <c r="B4845" i="15" s="1"/>
  <c r="B4846" i="15" s="1"/>
  <c r="B4847" i="15" s="1"/>
  <c r="B4848" i="15" s="1"/>
  <c r="B4849" i="15" s="1"/>
  <c r="B4850" i="15" s="1"/>
  <c r="B4851" i="15" s="1"/>
  <c r="B4852" i="15" s="1"/>
  <c r="B4853" i="15" s="1"/>
  <c r="B4854" i="15" s="1"/>
  <c r="B4855" i="15" s="1"/>
  <c r="B4856" i="15" s="1"/>
  <c r="B4857" i="15" s="1"/>
  <c r="B4858" i="15" s="1"/>
  <c r="B4859" i="15" s="1"/>
  <c r="B4860" i="15" s="1"/>
  <c r="B4861" i="15" s="1"/>
  <c r="B4862" i="15" s="1"/>
  <c r="B4863" i="15" s="1"/>
  <c r="B4864" i="15" s="1"/>
  <c r="B4865" i="15" s="1"/>
  <c r="B4866" i="15" s="1"/>
  <c r="B4867" i="15" s="1"/>
  <c r="B4868" i="15" s="1"/>
  <c r="B4869" i="15" s="1"/>
  <c r="B4870" i="15" s="1"/>
  <c r="B4871" i="15" s="1"/>
  <c r="B4872" i="15" s="1"/>
  <c r="B4873" i="15" s="1"/>
  <c r="B4874" i="15" s="1"/>
  <c r="B4875" i="15" s="1"/>
  <c r="B4876" i="15" s="1"/>
  <c r="B4877" i="15" s="1"/>
  <c r="B4878" i="15" s="1"/>
  <c r="B4879" i="15" s="1"/>
  <c r="B4880" i="15" s="1"/>
  <c r="B4881" i="15" s="1"/>
  <c r="B4882" i="15" s="1"/>
  <c r="B4883" i="15" s="1"/>
  <c r="B4884" i="15" s="1"/>
  <c r="B4885" i="15" s="1"/>
  <c r="B4886" i="15" s="1"/>
  <c r="B4887" i="15" s="1"/>
  <c r="B4888" i="15" s="1"/>
  <c r="B4889" i="15" s="1"/>
  <c r="B4890" i="15" s="1"/>
  <c r="B4891" i="15" s="1"/>
  <c r="B4892" i="15" s="1"/>
  <c r="B4893" i="15" s="1"/>
  <c r="B4894" i="15" s="1"/>
  <c r="B4895" i="15" s="1"/>
  <c r="B4896" i="15" s="1"/>
  <c r="B4897" i="15" s="1"/>
  <c r="B4898" i="15" s="1"/>
  <c r="B4899" i="15" s="1"/>
  <c r="B4900" i="15" s="1"/>
  <c r="B4901" i="15" s="1"/>
  <c r="B4902" i="15" s="1"/>
  <c r="B4903" i="15" s="1"/>
  <c r="B4904" i="15" s="1"/>
  <c r="B4905" i="15" s="1"/>
  <c r="B4906" i="15" s="1"/>
  <c r="B4907" i="15" s="1"/>
  <c r="B4908" i="15" s="1"/>
  <c r="B4909" i="15" s="1"/>
  <c r="B4910" i="15" s="1"/>
  <c r="B4911" i="15" s="1"/>
  <c r="B4912" i="15" s="1"/>
  <c r="B4913" i="15" s="1"/>
  <c r="B4914" i="15" s="1"/>
  <c r="B4915" i="15" s="1"/>
  <c r="B4916" i="15" s="1"/>
  <c r="B4917" i="15" s="1"/>
  <c r="B4918" i="15" s="1"/>
  <c r="B4919" i="15" s="1"/>
  <c r="B4920" i="15" s="1"/>
  <c r="B4921" i="15" s="1"/>
  <c r="B4922" i="15" s="1"/>
  <c r="B4923" i="15" s="1"/>
  <c r="B4924" i="15" s="1"/>
  <c r="B4925" i="15" s="1"/>
  <c r="B4926" i="15" s="1"/>
  <c r="B4927" i="15" s="1"/>
  <c r="B4928" i="15" s="1"/>
  <c r="B4929" i="15" s="1"/>
  <c r="B4930" i="15" s="1"/>
  <c r="B4931" i="15" s="1"/>
  <c r="B4932" i="15" s="1"/>
  <c r="B4933" i="15" s="1"/>
  <c r="B4934" i="15" s="1"/>
  <c r="B4935" i="15" s="1"/>
  <c r="B4936" i="15" s="1"/>
  <c r="B4937" i="15" s="1"/>
  <c r="B4938" i="15" s="1"/>
  <c r="B4939" i="15" s="1"/>
  <c r="B4940" i="15" s="1"/>
  <c r="B4941" i="15" s="1"/>
  <c r="B4942" i="15" s="1"/>
  <c r="B4943" i="15" s="1"/>
  <c r="B4944" i="15" s="1"/>
  <c r="B4945" i="15" s="1"/>
  <c r="B4946" i="15" s="1"/>
  <c r="B4947" i="15" s="1"/>
  <c r="B4948" i="15" s="1"/>
  <c r="B4949" i="15" s="1"/>
  <c r="B4950" i="15" s="1"/>
  <c r="B4951" i="15" s="1"/>
  <c r="B4952" i="15" s="1"/>
  <c r="B4953" i="15" s="1"/>
  <c r="B4954" i="15" s="1"/>
  <c r="B4955" i="15" s="1"/>
  <c r="B4956" i="15" s="1"/>
  <c r="B4957" i="15" s="1"/>
  <c r="B4958" i="15" s="1"/>
  <c r="B4959" i="15" s="1"/>
  <c r="B4960" i="15" s="1"/>
  <c r="B4961" i="15" s="1"/>
  <c r="B4962" i="15" s="1"/>
  <c r="B4963" i="15" s="1"/>
  <c r="B4964" i="15" s="1"/>
  <c r="B4965" i="15" s="1"/>
  <c r="B4966" i="15" s="1"/>
  <c r="B4967" i="15" s="1"/>
  <c r="B4968" i="15" s="1"/>
  <c r="B4969" i="15" s="1"/>
  <c r="B4970" i="15" s="1"/>
  <c r="B4971" i="15" s="1"/>
  <c r="B4972" i="15" s="1"/>
  <c r="B4973" i="15" s="1"/>
  <c r="B4974" i="15" s="1"/>
  <c r="B4975" i="15" s="1"/>
  <c r="B4976" i="15" s="1"/>
  <c r="B4977" i="15" s="1"/>
  <c r="B4978" i="15" s="1"/>
  <c r="B4979" i="15" s="1"/>
  <c r="B4980" i="15" s="1"/>
  <c r="B4981" i="15" s="1"/>
  <c r="B4982" i="15" s="1"/>
  <c r="B4983" i="15" s="1"/>
  <c r="B4984" i="15" s="1"/>
  <c r="B4985" i="15" s="1"/>
  <c r="B4986" i="15" s="1"/>
  <c r="B4987" i="15" s="1"/>
  <c r="B4988" i="15" s="1"/>
  <c r="B4989" i="15" s="1"/>
  <c r="B4990" i="15" s="1"/>
  <c r="B4991" i="15" s="1"/>
  <c r="B4992" i="15" s="1"/>
  <c r="B4993" i="15" s="1"/>
  <c r="B4994" i="15" s="1"/>
  <c r="B4995" i="15" s="1"/>
  <c r="B4996" i="15" s="1"/>
  <c r="B4997" i="15" s="1"/>
  <c r="B4998" i="15" s="1"/>
  <c r="B4999" i="15" s="1"/>
  <c r="B5000" i="15" s="1"/>
  <c r="B5001" i="15" s="1"/>
  <c r="B5002" i="15" s="1"/>
  <c r="B5003" i="15" s="1"/>
  <c r="B5004" i="15" s="1"/>
  <c r="B5005" i="15" s="1"/>
  <c r="B5006" i="15" s="1"/>
  <c r="B5007" i="15" s="1"/>
  <c r="B5008" i="15" s="1"/>
  <c r="B5009" i="15" s="1"/>
  <c r="B5010" i="15" s="1"/>
  <c r="B5011" i="15" s="1"/>
  <c r="B5012" i="15" s="1"/>
  <c r="B5013" i="15" s="1"/>
  <c r="B5014" i="15" s="1"/>
  <c r="B5015" i="15" s="1"/>
  <c r="B5016" i="15" s="1"/>
  <c r="B5017" i="15" s="1"/>
  <c r="B5018" i="15" s="1"/>
  <c r="B5019" i="15" s="1"/>
  <c r="B5020" i="15" s="1"/>
  <c r="B5021" i="15" s="1"/>
  <c r="B5022" i="15" s="1"/>
  <c r="B5023" i="15" s="1"/>
  <c r="B5024" i="15" s="1"/>
  <c r="B5025" i="15" s="1"/>
  <c r="B5026" i="15" s="1"/>
  <c r="B5027" i="15" s="1"/>
  <c r="B5028" i="15" s="1"/>
  <c r="B5029" i="15" s="1"/>
  <c r="B5030" i="15" s="1"/>
  <c r="B5031" i="15" s="1"/>
  <c r="B5032" i="15" s="1"/>
  <c r="B5033" i="15" s="1"/>
  <c r="B5034" i="15" s="1"/>
  <c r="B5035" i="15" s="1"/>
  <c r="B5036" i="15" s="1"/>
  <c r="B5037" i="15" s="1"/>
  <c r="B5038" i="15" s="1"/>
  <c r="B5039" i="15" s="1"/>
  <c r="B5040" i="15" s="1"/>
  <c r="B5041" i="15" s="1"/>
  <c r="B5042" i="15" s="1"/>
  <c r="B5043" i="15" s="1"/>
  <c r="B5044" i="15" s="1"/>
  <c r="B5045" i="15" s="1"/>
  <c r="B5046" i="15" s="1"/>
  <c r="B5047" i="15" s="1"/>
  <c r="B5048" i="15" s="1"/>
  <c r="B5049" i="15" s="1"/>
  <c r="B5050" i="15" s="1"/>
  <c r="B5051" i="15" s="1"/>
  <c r="B5052" i="15" s="1"/>
  <c r="B5053" i="15" s="1"/>
  <c r="B5054" i="15" s="1"/>
  <c r="B5055" i="15" s="1"/>
  <c r="B5056" i="15" s="1"/>
  <c r="B5057" i="15" s="1"/>
  <c r="B5058" i="15" s="1"/>
  <c r="B5059" i="15" s="1"/>
  <c r="B5060" i="15" s="1"/>
  <c r="B5061" i="15" s="1"/>
  <c r="B5062" i="15" s="1"/>
  <c r="B5063" i="15" s="1"/>
  <c r="B5064" i="15" s="1"/>
  <c r="B5065" i="15" s="1"/>
  <c r="B5066" i="15" s="1"/>
  <c r="B5067" i="15" s="1"/>
  <c r="B5068" i="15" s="1"/>
  <c r="B5069" i="15" s="1"/>
  <c r="B5070" i="15" s="1"/>
  <c r="B5071" i="15" s="1"/>
  <c r="B5072" i="15" s="1"/>
  <c r="B5073" i="15" s="1"/>
  <c r="B5074" i="15" s="1"/>
  <c r="B5075" i="15" s="1"/>
  <c r="B5076" i="15" s="1"/>
  <c r="B5077" i="15" s="1"/>
  <c r="B5078" i="15" s="1"/>
  <c r="B5079" i="15" s="1"/>
  <c r="B5080" i="15" s="1"/>
  <c r="B5081" i="15" s="1"/>
  <c r="B5082" i="15" s="1"/>
  <c r="B5083" i="15" s="1"/>
  <c r="B5084" i="15" s="1"/>
  <c r="B5085" i="15" s="1"/>
  <c r="B5086" i="15" s="1"/>
  <c r="B5087" i="15" s="1"/>
  <c r="B5088" i="15" s="1"/>
  <c r="B5089" i="15" s="1"/>
  <c r="B5090" i="15" s="1"/>
  <c r="B5091" i="15" s="1"/>
  <c r="B5092" i="15" s="1"/>
  <c r="B5093" i="15" s="1"/>
  <c r="B5094" i="15" s="1"/>
  <c r="B5095" i="15" s="1"/>
  <c r="B5096" i="15" s="1"/>
  <c r="B5097" i="15" s="1"/>
  <c r="B5098" i="15" s="1"/>
  <c r="B5099" i="15" s="1"/>
  <c r="B5100" i="15" s="1"/>
  <c r="B5101" i="15" s="1"/>
  <c r="B5102" i="15" s="1"/>
  <c r="B5103" i="15" s="1"/>
  <c r="B5104" i="15" s="1"/>
  <c r="B5105" i="15" s="1"/>
  <c r="B5106" i="15" s="1"/>
  <c r="B5107" i="15" s="1"/>
  <c r="B5108" i="15" s="1"/>
  <c r="B5109" i="15" s="1"/>
  <c r="B5110" i="15" s="1"/>
  <c r="B5111" i="15" s="1"/>
  <c r="B5112" i="15" s="1"/>
  <c r="B5113" i="15" s="1"/>
  <c r="B5114" i="15" s="1"/>
  <c r="B5115" i="15" s="1"/>
  <c r="B5116" i="15" s="1"/>
  <c r="B5117" i="15" s="1"/>
  <c r="B5118" i="15" s="1"/>
  <c r="B5119" i="15" s="1"/>
  <c r="B5120" i="15" s="1"/>
  <c r="B5121" i="15" s="1"/>
  <c r="B5122" i="15" s="1"/>
  <c r="B5123" i="15" s="1"/>
  <c r="B5124" i="15" s="1"/>
  <c r="B5125" i="15" s="1"/>
  <c r="B5126" i="15" s="1"/>
  <c r="B5127" i="15" s="1"/>
  <c r="B5128" i="15" s="1"/>
  <c r="B5129" i="15" s="1"/>
  <c r="B5130" i="15" s="1"/>
  <c r="B5131" i="15" s="1"/>
  <c r="B5132" i="15" s="1"/>
  <c r="B5133" i="15" s="1"/>
  <c r="B5134" i="15" s="1"/>
  <c r="B5135" i="15" s="1"/>
  <c r="B5136" i="15" s="1"/>
  <c r="B5137" i="15" s="1"/>
  <c r="B5138" i="15" s="1"/>
  <c r="B5139" i="15" s="1"/>
  <c r="B5140" i="15" s="1"/>
  <c r="B5141" i="15" s="1"/>
  <c r="B5142" i="15" s="1"/>
  <c r="B5143" i="15" s="1"/>
  <c r="B5144" i="15" s="1"/>
  <c r="B5145" i="15" s="1"/>
  <c r="B5146" i="15" s="1"/>
  <c r="B5147" i="15" s="1"/>
  <c r="B5148" i="15" s="1"/>
  <c r="B5149" i="15" s="1"/>
  <c r="B5150" i="15" s="1"/>
  <c r="B5151" i="15" s="1"/>
  <c r="B5152" i="15" s="1"/>
  <c r="B5153" i="15" s="1"/>
  <c r="B5154" i="15" s="1"/>
  <c r="B5155" i="15" s="1"/>
  <c r="B5156" i="15" s="1"/>
  <c r="B5157" i="15" s="1"/>
  <c r="B5158" i="15" s="1"/>
  <c r="B5159" i="15" s="1"/>
  <c r="B5160" i="15" s="1"/>
  <c r="B5161" i="15" s="1"/>
  <c r="B5162" i="15" s="1"/>
  <c r="B5163" i="15" s="1"/>
  <c r="B5164" i="15" s="1"/>
  <c r="B5165" i="15" s="1"/>
  <c r="B5166" i="15" s="1"/>
  <c r="B5167" i="15" s="1"/>
  <c r="B5168" i="15" s="1"/>
  <c r="B5169" i="15" s="1"/>
  <c r="B5170" i="15" s="1"/>
  <c r="B5171" i="15" s="1"/>
  <c r="B5172" i="15" s="1"/>
  <c r="B5173" i="15" s="1"/>
  <c r="B5174" i="15" s="1"/>
  <c r="B5175" i="15" s="1"/>
  <c r="B5176" i="15" s="1"/>
  <c r="B5177" i="15" s="1"/>
  <c r="B5178" i="15" s="1"/>
  <c r="B5179" i="15" s="1"/>
  <c r="B5180" i="15" s="1"/>
  <c r="B5181" i="15" s="1"/>
  <c r="B5182" i="15" s="1"/>
  <c r="B5183" i="15" s="1"/>
  <c r="B5184" i="15" s="1"/>
  <c r="B5185" i="15" s="1"/>
  <c r="B5186" i="15" s="1"/>
  <c r="B5187" i="15" s="1"/>
  <c r="B5188" i="15" s="1"/>
  <c r="B5189" i="15" s="1"/>
  <c r="B5190" i="15" s="1"/>
  <c r="B5191" i="15" s="1"/>
  <c r="B5192" i="15" s="1"/>
  <c r="B5193" i="15" s="1"/>
  <c r="B5194" i="15" s="1"/>
  <c r="B5195" i="15" s="1"/>
  <c r="B5196" i="15" s="1"/>
  <c r="B5197" i="15" s="1"/>
  <c r="B5198" i="15" s="1"/>
  <c r="B5199" i="15" s="1"/>
  <c r="B5200" i="15" s="1"/>
  <c r="B5201" i="15" s="1"/>
  <c r="B5202" i="15" s="1"/>
  <c r="B5203" i="15" s="1"/>
  <c r="B5204" i="15" s="1"/>
  <c r="B5205" i="15" s="1"/>
  <c r="B5206" i="15" s="1"/>
  <c r="B5207" i="15" s="1"/>
  <c r="B5208" i="15" s="1"/>
  <c r="B5209" i="15" s="1"/>
  <c r="B5210" i="15" s="1"/>
  <c r="B5211" i="15" s="1"/>
  <c r="B5212" i="15" s="1"/>
  <c r="B5213" i="15" s="1"/>
  <c r="B5214" i="15" s="1"/>
  <c r="B5215" i="15" s="1"/>
  <c r="B5216" i="15" s="1"/>
  <c r="B5217" i="15" s="1"/>
  <c r="B5218" i="15" s="1"/>
  <c r="B5219" i="15" s="1"/>
  <c r="B5220" i="15" s="1"/>
  <c r="B5221" i="15" s="1"/>
  <c r="B5222" i="15" s="1"/>
  <c r="B5223" i="15" s="1"/>
  <c r="B5224" i="15" s="1"/>
  <c r="B5225" i="15" s="1"/>
  <c r="B5226" i="15" s="1"/>
  <c r="B5227" i="15" s="1"/>
  <c r="B5228" i="15" s="1"/>
  <c r="B5229" i="15" s="1"/>
  <c r="B5230" i="15" s="1"/>
  <c r="B5231" i="15" s="1"/>
  <c r="B5232" i="15" s="1"/>
  <c r="B5233" i="15" s="1"/>
  <c r="B5234" i="15" s="1"/>
  <c r="B5235" i="15" s="1"/>
  <c r="B5236" i="15" s="1"/>
  <c r="B5237" i="15" s="1"/>
  <c r="B5238" i="15" s="1"/>
  <c r="B5239" i="15" s="1"/>
  <c r="B5240" i="15" s="1"/>
  <c r="B5241" i="15" s="1"/>
  <c r="B5242" i="15" s="1"/>
  <c r="B5243" i="15" s="1"/>
  <c r="B5244" i="15" s="1"/>
  <c r="B5245" i="15" s="1"/>
  <c r="B5246" i="15" s="1"/>
  <c r="B5247" i="15" s="1"/>
  <c r="B5248" i="15" s="1"/>
  <c r="B5249" i="15" s="1"/>
  <c r="B5250" i="15" s="1"/>
  <c r="B5251" i="15" s="1"/>
  <c r="B5252" i="15" s="1"/>
  <c r="B5253" i="15" s="1"/>
  <c r="B5254" i="15" s="1"/>
  <c r="B5255" i="15" s="1"/>
  <c r="B5256" i="15" s="1"/>
  <c r="B5257" i="15" s="1"/>
  <c r="B5258" i="15" s="1"/>
  <c r="B5259" i="15" s="1"/>
  <c r="B5260" i="15" s="1"/>
  <c r="B5261" i="15" s="1"/>
  <c r="B5262" i="15" s="1"/>
  <c r="B5263" i="15" s="1"/>
  <c r="B5264" i="15" s="1"/>
  <c r="B5265" i="15" s="1"/>
  <c r="B5266" i="15" s="1"/>
  <c r="B5267" i="15" s="1"/>
  <c r="B5268" i="15" s="1"/>
  <c r="B5269" i="15" s="1"/>
  <c r="B5270" i="15" s="1"/>
  <c r="B5271" i="15" s="1"/>
  <c r="B5272" i="15" s="1"/>
  <c r="B5273" i="15" s="1"/>
  <c r="B5274" i="15" s="1"/>
  <c r="B5275" i="15" s="1"/>
  <c r="B5276" i="15" s="1"/>
  <c r="B5277" i="15" s="1"/>
  <c r="B5278" i="15" s="1"/>
  <c r="B5279" i="15" s="1"/>
  <c r="B5280" i="15" s="1"/>
  <c r="B5281" i="15" s="1"/>
  <c r="B5282" i="15" s="1"/>
  <c r="B5283" i="15" s="1"/>
  <c r="B5284" i="15" s="1"/>
  <c r="B5285" i="15" s="1"/>
  <c r="B5286" i="15" s="1"/>
  <c r="B5287" i="15" s="1"/>
  <c r="B5288" i="15" s="1"/>
  <c r="B5289" i="15" s="1"/>
  <c r="B5290" i="15" s="1"/>
  <c r="B5291" i="15" s="1"/>
  <c r="B5292" i="15" s="1"/>
  <c r="B5293" i="15" s="1"/>
  <c r="B5294" i="15" s="1"/>
  <c r="B5295" i="15" s="1"/>
  <c r="B5296" i="15" s="1"/>
  <c r="B5297" i="15" s="1"/>
  <c r="B5298" i="15" s="1"/>
  <c r="B5299" i="15" s="1"/>
  <c r="B5300" i="15" s="1"/>
  <c r="B5301" i="15" s="1"/>
  <c r="B5302" i="15" s="1"/>
  <c r="B5303" i="15" s="1"/>
  <c r="B5304" i="15" s="1"/>
  <c r="B5305" i="15" s="1"/>
  <c r="B5306" i="15" s="1"/>
  <c r="B5307" i="15" s="1"/>
  <c r="B5308" i="15" s="1"/>
  <c r="B5309" i="15" s="1"/>
  <c r="B5310" i="15" s="1"/>
  <c r="B5311" i="15" s="1"/>
  <c r="B5312" i="15" s="1"/>
  <c r="B5313" i="15" s="1"/>
  <c r="B5314" i="15" s="1"/>
  <c r="B5315" i="15" s="1"/>
  <c r="B5316" i="15" s="1"/>
  <c r="B5317" i="15" s="1"/>
  <c r="B5318" i="15" s="1"/>
  <c r="B5319" i="15" s="1"/>
  <c r="B5320" i="15" s="1"/>
  <c r="B5321" i="15" s="1"/>
  <c r="B5322" i="15" s="1"/>
  <c r="B5323" i="15" s="1"/>
  <c r="B5324" i="15" s="1"/>
  <c r="B5325" i="15" s="1"/>
  <c r="B5326" i="15" s="1"/>
  <c r="B5327" i="15" s="1"/>
  <c r="B5328" i="15" s="1"/>
  <c r="B5329" i="15" s="1"/>
  <c r="B5330" i="15" s="1"/>
  <c r="B5331" i="15" s="1"/>
  <c r="B5332" i="15" s="1"/>
  <c r="B5333" i="15" s="1"/>
  <c r="B5334" i="15" s="1"/>
  <c r="B5335" i="15" s="1"/>
  <c r="B5336" i="15" s="1"/>
  <c r="B5337" i="15" s="1"/>
  <c r="B5338" i="15" s="1"/>
  <c r="B5339" i="15" s="1"/>
  <c r="B5340" i="15" s="1"/>
  <c r="B5341" i="15" s="1"/>
  <c r="B5342" i="15" s="1"/>
  <c r="B5343" i="15" s="1"/>
  <c r="B5344" i="15" s="1"/>
  <c r="B5345" i="15" s="1"/>
  <c r="B5346" i="15" s="1"/>
  <c r="B5347" i="15" s="1"/>
  <c r="B5348" i="15" s="1"/>
  <c r="B5349" i="15" s="1"/>
  <c r="B5350" i="15" s="1"/>
  <c r="B5351" i="15" s="1"/>
  <c r="B5352" i="15" s="1"/>
  <c r="B5353" i="15" s="1"/>
  <c r="B5354" i="15" s="1"/>
  <c r="B5355" i="15" s="1"/>
  <c r="B5356" i="15" s="1"/>
  <c r="B5357" i="15" s="1"/>
  <c r="B5358" i="15" s="1"/>
  <c r="B5359" i="15" s="1"/>
  <c r="B5360" i="15" s="1"/>
  <c r="B5361" i="15" s="1"/>
  <c r="B5362" i="15" s="1"/>
  <c r="B5363" i="15" s="1"/>
  <c r="B5364" i="15" s="1"/>
  <c r="B5365" i="15" s="1"/>
  <c r="B5366" i="15" s="1"/>
  <c r="B5367" i="15" s="1"/>
  <c r="B5368" i="15" s="1"/>
  <c r="B5369" i="15" s="1"/>
  <c r="B5370" i="15" s="1"/>
  <c r="B5371" i="15" s="1"/>
  <c r="B5372" i="15" s="1"/>
  <c r="B5373" i="15" s="1"/>
  <c r="B5374" i="15" s="1"/>
  <c r="B5375" i="15" s="1"/>
  <c r="B5376" i="15" s="1"/>
  <c r="B5377" i="15" s="1"/>
  <c r="B5378" i="15" s="1"/>
  <c r="B5379" i="15" s="1"/>
  <c r="B5380" i="15" s="1"/>
  <c r="B5381" i="15" s="1"/>
  <c r="B5382" i="15" s="1"/>
  <c r="B5383" i="15" s="1"/>
  <c r="B5384" i="15" s="1"/>
  <c r="B5385" i="15" s="1"/>
  <c r="B5386" i="15" s="1"/>
  <c r="B5387" i="15" s="1"/>
  <c r="B5388" i="15" s="1"/>
  <c r="B5389" i="15" s="1"/>
  <c r="B5390" i="15" s="1"/>
  <c r="B5391" i="15" s="1"/>
  <c r="B5392" i="15" s="1"/>
  <c r="B5393" i="15" s="1"/>
  <c r="B5394" i="15" s="1"/>
  <c r="B5395" i="15" s="1"/>
  <c r="B5396" i="15" s="1"/>
  <c r="B5397" i="15" s="1"/>
  <c r="B5398" i="15" s="1"/>
  <c r="B5399" i="15" s="1"/>
  <c r="B5400" i="15" s="1"/>
  <c r="B5401" i="15" s="1"/>
  <c r="B5402" i="15" s="1"/>
  <c r="B5403" i="15" s="1"/>
  <c r="B5404" i="15" s="1"/>
  <c r="B5405" i="15" s="1"/>
  <c r="B5406" i="15" s="1"/>
  <c r="B5407" i="15" s="1"/>
  <c r="B5408" i="15" s="1"/>
  <c r="B5409" i="15" s="1"/>
  <c r="B5410" i="15" s="1"/>
  <c r="B5411" i="15" s="1"/>
  <c r="B5412" i="15" s="1"/>
  <c r="B5413" i="15" s="1"/>
  <c r="B5414" i="15" s="1"/>
  <c r="B5415" i="15" s="1"/>
  <c r="B5416" i="15" s="1"/>
  <c r="B5417" i="15" s="1"/>
  <c r="B5418" i="15" s="1"/>
  <c r="B5419" i="15" s="1"/>
  <c r="B5420" i="15" s="1"/>
  <c r="B5421" i="15" s="1"/>
  <c r="B5422" i="15" s="1"/>
  <c r="B5423" i="15" s="1"/>
  <c r="B5424" i="15" s="1"/>
  <c r="B5425" i="15" s="1"/>
  <c r="B5426" i="15" s="1"/>
  <c r="B5427" i="15" s="1"/>
  <c r="B5428" i="15" s="1"/>
  <c r="B5429" i="15" s="1"/>
  <c r="B5430" i="15" s="1"/>
  <c r="B5431" i="15" s="1"/>
  <c r="B5432" i="15" s="1"/>
  <c r="B5433" i="15" s="1"/>
  <c r="B5434" i="15" s="1"/>
  <c r="B5435" i="15" s="1"/>
  <c r="B5436" i="15" s="1"/>
  <c r="B5437" i="15" s="1"/>
  <c r="B5438" i="15" s="1"/>
  <c r="B5439" i="15" s="1"/>
  <c r="B5440" i="15" s="1"/>
  <c r="B5441" i="15" s="1"/>
  <c r="B5442" i="15" s="1"/>
  <c r="B5443" i="15" s="1"/>
  <c r="B5444" i="15" s="1"/>
  <c r="B5445" i="15" s="1"/>
  <c r="B5446" i="15" s="1"/>
  <c r="B5447" i="15" s="1"/>
  <c r="B5448" i="15" s="1"/>
  <c r="B5449" i="15" s="1"/>
  <c r="B5450" i="15" s="1"/>
  <c r="B5451" i="15" s="1"/>
  <c r="B5452" i="15" s="1"/>
  <c r="B5453" i="15" s="1"/>
  <c r="B5454" i="15" s="1"/>
  <c r="B5455" i="15" s="1"/>
  <c r="B5456" i="15" s="1"/>
  <c r="B5457" i="15" s="1"/>
  <c r="B5458" i="15" s="1"/>
  <c r="B5459" i="15" s="1"/>
  <c r="B5460" i="15" s="1"/>
  <c r="B5461" i="15" s="1"/>
  <c r="B5462" i="15" s="1"/>
  <c r="B5463" i="15" s="1"/>
  <c r="B5464" i="15" s="1"/>
  <c r="B5465" i="15" s="1"/>
  <c r="B5466" i="15" s="1"/>
  <c r="B5467" i="15" s="1"/>
  <c r="B5468" i="15" s="1"/>
  <c r="B5469" i="15" s="1"/>
  <c r="B5470" i="15" s="1"/>
  <c r="B5471" i="15" s="1"/>
  <c r="B5472" i="15" s="1"/>
  <c r="B5473" i="15" s="1"/>
  <c r="B5474" i="15" s="1"/>
  <c r="B5475" i="15" s="1"/>
  <c r="B5476" i="15" s="1"/>
  <c r="B5477" i="15" s="1"/>
  <c r="B5478" i="15" s="1"/>
  <c r="B5479" i="15" s="1"/>
  <c r="B5480" i="15" s="1"/>
  <c r="B5481" i="15" s="1"/>
  <c r="B5482" i="15" s="1"/>
  <c r="B5483" i="15" s="1"/>
  <c r="B5484" i="15" s="1"/>
  <c r="B5485" i="15" s="1"/>
  <c r="B5486" i="15" s="1"/>
  <c r="B5487" i="15" s="1"/>
  <c r="B5488" i="15" s="1"/>
  <c r="B5489" i="15" s="1"/>
  <c r="B5490" i="15" s="1"/>
  <c r="B5491" i="15" s="1"/>
  <c r="B5492" i="15" s="1"/>
  <c r="B5493" i="15" s="1"/>
  <c r="B5494" i="15" s="1"/>
  <c r="B5495" i="15" s="1"/>
  <c r="B5496" i="15" s="1"/>
  <c r="B5497" i="15" s="1"/>
  <c r="B5498" i="15" s="1"/>
  <c r="B5499" i="15" s="1"/>
  <c r="B5500" i="15" s="1"/>
  <c r="B5501" i="15" s="1"/>
  <c r="B5502" i="15" s="1"/>
  <c r="B5503" i="15" s="1"/>
  <c r="B5504" i="15" s="1"/>
  <c r="B5505" i="15" s="1"/>
  <c r="B5506" i="15" s="1"/>
  <c r="B5507" i="15" s="1"/>
  <c r="B5508" i="15" s="1"/>
  <c r="B5509" i="15" s="1"/>
  <c r="B5510" i="15" s="1"/>
  <c r="B5511" i="15" s="1"/>
  <c r="B5512" i="15" s="1"/>
  <c r="B5513" i="15" s="1"/>
  <c r="B5514" i="15" s="1"/>
  <c r="B5515" i="15" s="1"/>
  <c r="B5516" i="15" s="1"/>
  <c r="B5517" i="15" s="1"/>
  <c r="B5518" i="15" s="1"/>
  <c r="B5519" i="15" s="1"/>
  <c r="B5520" i="15" s="1"/>
  <c r="B5521" i="15" s="1"/>
  <c r="B5522" i="15" s="1"/>
  <c r="B5523" i="15" s="1"/>
  <c r="B5524" i="15" s="1"/>
  <c r="B5525" i="15" s="1"/>
  <c r="B5526" i="15" s="1"/>
  <c r="B5527" i="15" s="1"/>
  <c r="B5528" i="15" s="1"/>
  <c r="B5529" i="15" s="1"/>
  <c r="B5530" i="15" s="1"/>
  <c r="B5531" i="15" s="1"/>
  <c r="B5532" i="15" s="1"/>
  <c r="B5533" i="15" s="1"/>
  <c r="B5534" i="15" s="1"/>
  <c r="B5535" i="15" s="1"/>
  <c r="B5536" i="15" s="1"/>
  <c r="B5537" i="15" s="1"/>
  <c r="B5538" i="15" s="1"/>
  <c r="B5539" i="15" s="1"/>
  <c r="B5540" i="15" s="1"/>
  <c r="B5541" i="15" s="1"/>
  <c r="B5542" i="15" s="1"/>
  <c r="B5543" i="15" s="1"/>
  <c r="B5544" i="15" s="1"/>
  <c r="B5545" i="15" s="1"/>
  <c r="B5546" i="15" s="1"/>
  <c r="B5547" i="15" s="1"/>
  <c r="B5548" i="15" s="1"/>
  <c r="B5549" i="15" s="1"/>
  <c r="B5550" i="15" s="1"/>
  <c r="B5551" i="15" s="1"/>
  <c r="B5552" i="15" s="1"/>
  <c r="B5553" i="15" s="1"/>
  <c r="B5554" i="15" s="1"/>
  <c r="B5555" i="15" s="1"/>
  <c r="B5556" i="15" s="1"/>
  <c r="B5557" i="15" s="1"/>
  <c r="B5558" i="15" s="1"/>
  <c r="B5559" i="15" s="1"/>
  <c r="B5560" i="15" s="1"/>
  <c r="B5561" i="15" s="1"/>
  <c r="B5562" i="15" s="1"/>
  <c r="B5563" i="15" s="1"/>
  <c r="B5564" i="15" s="1"/>
  <c r="B5565" i="15" s="1"/>
  <c r="B5566" i="15" s="1"/>
  <c r="B5567" i="15" s="1"/>
  <c r="B5568" i="15" s="1"/>
  <c r="B5569" i="15" s="1"/>
  <c r="B5570" i="15" s="1"/>
  <c r="B5571" i="15" s="1"/>
  <c r="B5572" i="15" s="1"/>
  <c r="B5573" i="15" s="1"/>
  <c r="B5574" i="15" s="1"/>
  <c r="B5575" i="15" s="1"/>
  <c r="B5576" i="15" s="1"/>
  <c r="B5577" i="15" s="1"/>
  <c r="B5578" i="15" s="1"/>
  <c r="B5579" i="15" s="1"/>
  <c r="B5580" i="15" s="1"/>
  <c r="B5581" i="15" s="1"/>
  <c r="B5582" i="15" s="1"/>
  <c r="B5583" i="15" s="1"/>
  <c r="B5584" i="15" s="1"/>
  <c r="B5585" i="15" s="1"/>
  <c r="B5586" i="15" s="1"/>
  <c r="B5587" i="15" s="1"/>
  <c r="B5588" i="15" s="1"/>
  <c r="B5589" i="15" s="1"/>
  <c r="B5590" i="15" s="1"/>
  <c r="B5591" i="15" s="1"/>
  <c r="B5592" i="15" s="1"/>
  <c r="B5593" i="15" s="1"/>
  <c r="B5594" i="15" s="1"/>
  <c r="B5595" i="15" s="1"/>
  <c r="B5596" i="15" s="1"/>
  <c r="B5597" i="15" s="1"/>
  <c r="B5598" i="15" s="1"/>
  <c r="B5599" i="15" s="1"/>
  <c r="B5600" i="15" s="1"/>
  <c r="B5601" i="15" s="1"/>
  <c r="B5602" i="15" s="1"/>
  <c r="B5603" i="15" s="1"/>
  <c r="B5604" i="15" s="1"/>
  <c r="B5605" i="15" s="1"/>
  <c r="B5606" i="15" s="1"/>
  <c r="B5607" i="15" s="1"/>
  <c r="B5608" i="15" s="1"/>
  <c r="B5609" i="15" s="1"/>
  <c r="B5610" i="15" s="1"/>
  <c r="B5611" i="15" s="1"/>
  <c r="B5612" i="15" s="1"/>
  <c r="B5613" i="15" s="1"/>
  <c r="B5614" i="15" s="1"/>
  <c r="B5615" i="15" s="1"/>
  <c r="B5616" i="15" s="1"/>
  <c r="B5617" i="15" s="1"/>
  <c r="B5618" i="15" s="1"/>
  <c r="B5619" i="15" s="1"/>
  <c r="B5620" i="15" s="1"/>
  <c r="B5621" i="15" s="1"/>
  <c r="B5622" i="15" s="1"/>
  <c r="B5623" i="15" s="1"/>
  <c r="B5624" i="15" s="1"/>
  <c r="B5625" i="15" s="1"/>
  <c r="B5626" i="15" s="1"/>
  <c r="B5627" i="15" s="1"/>
  <c r="B5628" i="15" s="1"/>
  <c r="B5629" i="15" s="1"/>
  <c r="B5630" i="15" s="1"/>
  <c r="B5631" i="15" s="1"/>
  <c r="B5632" i="15" s="1"/>
  <c r="B5633" i="15" s="1"/>
  <c r="B5634" i="15" s="1"/>
  <c r="B5635" i="15" s="1"/>
  <c r="B5636" i="15" s="1"/>
  <c r="B5637" i="15" s="1"/>
  <c r="B5638" i="15" s="1"/>
  <c r="B5639" i="15" s="1"/>
  <c r="B5640" i="15" s="1"/>
  <c r="B5641" i="15" s="1"/>
  <c r="B5642" i="15" s="1"/>
  <c r="B5643" i="15" s="1"/>
  <c r="B5644" i="15" s="1"/>
  <c r="B5645" i="15" s="1"/>
  <c r="B5646" i="15" s="1"/>
  <c r="B5647" i="15" s="1"/>
  <c r="B5648" i="15" s="1"/>
  <c r="B5649" i="15" s="1"/>
  <c r="B5650" i="15" s="1"/>
  <c r="B5651" i="15" s="1"/>
  <c r="B5652" i="15" s="1"/>
  <c r="B5653" i="15" s="1"/>
  <c r="B5654" i="15" s="1"/>
  <c r="B5655" i="15" s="1"/>
  <c r="B5656" i="15" s="1"/>
  <c r="B5657" i="15" s="1"/>
  <c r="B5658" i="15" s="1"/>
  <c r="B5659" i="15" s="1"/>
  <c r="B5660" i="15" s="1"/>
  <c r="B5661" i="15" s="1"/>
  <c r="B5662" i="15" s="1"/>
  <c r="B5663" i="15" s="1"/>
  <c r="B5664" i="15" s="1"/>
  <c r="B5665" i="15" s="1"/>
  <c r="B5666" i="15" s="1"/>
  <c r="B5667" i="15" s="1"/>
  <c r="B5668" i="15" s="1"/>
  <c r="B5669" i="15" s="1"/>
  <c r="B5670" i="15" s="1"/>
  <c r="B5671" i="15" s="1"/>
  <c r="B5672" i="15" s="1"/>
  <c r="B5673" i="15" s="1"/>
  <c r="B5674" i="15" s="1"/>
  <c r="B5675" i="15" s="1"/>
  <c r="B5676" i="15" s="1"/>
  <c r="B5677" i="15" s="1"/>
  <c r="B5678" i="15" s="1"/>
  <c r="B5679" i="15" s="1"/>
  <c r="B5680" i="15" s="1"/>
  <c r="B5681" i="15" s="1"/>
  <c r="B5682" i="15" s="1"/>
  <c r="B5683" i="15" s="1"/>
  <c r="B5684" i="15" s="1"/>
  <c r="B5685" i="15" s="1"/>
  <c r="B5686" i="15" s="1"/>
  <c r="B5687" i="15" s="1"/>
  <c r="B5688" i="15" s="1"/>
  <c r="B5689" i="15" s="1"/>
  <c r="B5690" i="15" s="1"/>
  <c r="B5691" i="15" s="1"/>
  <c r="B5692" i="15" s="1"/>
  <c r="B5693" i="15" s="1"/>
  <c r="B5694" i="15" s="1"/>
  <c r="B5695" i="15" s="1"/>
  <c r="B5696" i="15" s="1"/>
  <c r="B5697" i="15" s="1"/>
  <c r="B5698" i="15" s="1"/>
  <c r="B5699" i="15" s="1"/>
  <c r="B5700" i="15" s="1"/>
  <c r="B5701" i="15" s="1"/>
  <c r="B5702" i="15" s="1"/>
  <c r="B5703" i="15" s="1"/>
  <c r="B5704" i="15" s="1"/>
  <c r="B5705" i="15" s="1"/>
  <c r="B5706" i="15" s="1"/>
  <c r="B5707" i="15" s="1"/>
  <c r="B5708" i="15" s="1"/>
  <c r="B5709" i="15" s="1"/>
  <c r="B5710" i="15" s="1"/>
  <c r="B5711" i="15" s="1"/>
  <c r="B5712" i="15" s="1"/>
  <c r="B5713" i="15" s="1"/>
  <c r="B5714" i="15" s="1"/>
  <c r="B5715" i="15" s="1"/>
  <c r="B5716" i="15" s="1"/>
  <c r="B5717" i="15" s="1"/>
  <c r="B5718" i="15" s="1"/>
  <c r="B5719" i="15" s="1"/>
  <c r="B5720" i="15" s="1"/>
  <c r="B5721" i="15" s="1"/>
  <c r="B5722" i="15" s="1"/>
  <c r="B5723" i="15" s="1"/>
  <c r="B5724" i="15" s="1"/>
  <c r="B5725" i="15" s="1"/>
  <c r="B5726" i="15" s="1"/>
  <c r="B5727" i="15" s="1"/>
  <c r="B5728" i="15" s="1"/>
  <c r="B5729" i="15" s="1"/>
  <c r="B5730" i="15" s="1"/>
  <c r="B5731" i="15" s="1"/>
  <c r="B5732" i="15" s="1"/>
  <c r="B5733" i="15" s="1"/>
  <c r="B5734" i="15" s="1"/>
  <c r="B5735" i="15" s="1"/>
  <c r="B5736" i="15" s="1"/>
  <c r="B5737" i="15" s="1"/>
  <c r="B5738" i="15" s="1"/>
  <c r="B5739" i="15" s="1"/>
  <c r="B5740" i="15" s="1"/>
  <c r="B5741" i="15" s="1"/>
  <c r="B5742" i="15" s="1"/>
  <c r="B5743" i="15" s="1"/>
  <c r="B5744" i="15" s="1"/>
  <c r="B5745" i="15" s="1"/>
  <c r="B5746" i="15" s="1"/>
  <c r="B5747" i="15" s="1"/>
  <c r="B5748" i="15" s="1"/>
  <c r="B5749" i="15" s="1"/>
  <c r="B5750" i="15" s="1"/>
  <c r="B5751" i="15" s="1"/>
  <c r="B5752" i="15" s="1"/>
  <c r="B5753" i="15" s="1"/>
  <c r="B5754" i="15" s="1"/>
  <c r="B5755" i="15" s="1"/>
  <c r="B5756" i="15" s="1"/>
  <c r="B5757" i="15" s="1"/>
  <c r="B5758" i="15" s="1"/>
  <c r="B5759" i="15" s="1"/>
  <c r="B5760" i="15" s="1"/>
  <c r="B5761" i="15" s="1"/>
  <c r="B5762" i="15" s="1"/>
  <c r="B5763" i="15" s="1"/>
  <c r="B5764" i="15" s="1"/>
  <c r="B5765" i="15" s="1"/>
  <c r="B5766" i="15" s="1"/>
  <c r="B5767" i="15" s="1"/>
  <c r="B5768" i="15" s="1"/>
  <c r="B5769" i="15" s="1"/>
  <c r="B5770" i="15" s="1"/>
  <c r="B5771" i="15" s="1"/>
  <c r="B5772" i="15" s="1"/>
  <c r="B5773" i="15" s="1"/>
  <c r="B5774" i="15" s="1"/>
  <c r="B5775" i="15" s="1"/>
  <c r="B5776" i="15" s="1"/>
  <c r="B5777" i="15" s="1"/>
  <c r="B5778" i="15" s="1"/>
  <c r="B5779" i="15" s="1"/>
  <c r="B5780" i="15" s="1"/>
  <c r="B5781" i="15" s="1"/>
  <c r="B5782" i="15" s="1"/>
  <c r="B5783" i="15" s="1"/>
  <c r="B5784" i="15" s="1"/>
  <c r="B5785" i="15" s="1"/>
  <c r="B5786" i="15" s="1"/>
  <c r="B5787" i="15" s="1"/>
  <c r="B5788" i="15" s="1"/>
  <c r="B5789" i="15" s="1"/>
  <c r="B5790" i="15" s="1"/>
  <c r="B5791" i="15" s="1"/>
  <c r="B5792" i="15" s="1"/>
  <c r="B5793" i="15" s="1"/>
  <c r="B5794" i="15" s="1"/>
  <c r="B5795" i="15" s="1"/>
  <c r="B5796" i="15" s="1"/>
  <c r="B5797" i="15" s="1"/>
  <c r="B5798" i="15" s="1"/>
  <c r="B5799" i="15" s="1"/>
  <c r="B5800" i="15" s="1"/>
  <c r="B5801" i="15" s="1"/>
  <c r="B5802" i="15" s="1"/>
  <c r="B5803" i="15" s="1"/>
  <c r="B5804" i="15" s="1"/>
  <c r="B5805" i="15" s="1"/>
  <c r="B5806" i="15" s="1"/>
  <c r="B5807" i="15" s="1"/>
  <c r="B5808" i="15" s="1"/>
  <c r="B5809" i="15" s="1"/>
  <c r="B5810" i="15" s="1"/>
  <c r="B5811" i="15" s="1"/>
  <c r="B5812" i="15" s="1"/>
  <c r="B5813" i="15" s="1"/>
  <c r="B5814" i="15" s="1"/>
  <c r="B5815" i="15" s="1"/>
  <c r="B5816" i="15" s="1"/>
  <c r="B5817" i="15" s="1"/>
  <c r="B5818" i="15" s="1"/>
  <c r="B5819" i="15" s="1"/>
  <c r="B5820" i="15" s="1"/>
  <c r="B5821" i="15" s="1"/>
  <c r="B5822" i="15" s="1"/>
  <c r="B5823" i="15" s="1"/>
  <c r="B5824" i="15" s="1"/>
  <c r="B5825" i="15" s="1"/>
  <c r="B5826" i="15" s="1"/>
  <c r="B5827" i="15" s="1"/>
  <c r="B5828" i="15" s="1"/>
  <c r="B5829" i="15" s="1"/>
  <c r="B5830" i="15" s="1"/>
  <c r="B5831" i="15" s="1"/>
  <c r="B5832" i="15" s="1"/>
  <c r="B5833" i="15" s="1"/>
  <c r="B5834" i="15" s="1"/>
  <c r="B5835" i="15" s="1"/>
  <c r="B5836" i="15" s="1"/>
  <c r="B5837" i="15" s="1"/>
  <c r="B5838" i="15" s="1"/>
  <c r="B5839" i="15" s="1"/>
  <c r="B5840" i="15" s="1"/>
  <c r="B5841" i="15" s="1"/>
  <c r="B5842" i="15" s="1"/>
  <c r="B5843" i="15" s="1"/>
  <c r="B5844" i="15" s="1"/>
  <c r="B5845" i="15" s="1"/>
  <c r="B5846" i="15" s="1"/>
  <c r="B5847" i="15" s="1"/>
  <c r="B5848" i="15" s="1"/>
  <c r="B5849" i="15" s="1"/>
  <c r="B5850" i="15" s="1"/>
  <c r="B5851" i="15" s="1"/>
  <c r="B5852" i="15" s="1"/>
  <c r="B5853" i="15" s="1"/>
  <c r="B5854" i="15" s="1"/>
  <c r="B5855" i="15" s="1"/>
  <c r="B5856" i="15" s="1"/>
  <c r="B5857" i="15" s="1"/>
  <c r="B5858" i="15" s="1"/>
  <c r="B5859" i="15" s="1"/>
  <c r="B5860" i="15" s="1"/>
  <c r="B5861" i="15" s="1"/>
  <c r="B5862" i="15" s="1"/>
  <c r="B5863" i="15" s="1"/>
  <c r="B5864" i="15" s="1"/>
  <c r="B5865" i="15" s="1"/>
  <c r="B5866" i="15" s="1"/>
  <c r="B5867" i="15" s="1"/>
  <c r="B5868" i="15" s="1"/>
  <c r="B5869" i="15" s="1"/>
  <c r="B5870" i="15" s="1"/>
  <c r="B5871" i="15" s="1"/>
  <c r="B5872" i="15" s="1"/>
  <c r="B5873" i="15" s="1"/>
  <c r="B5874" i="15" s="1"/>
  <c r="B5875" i="15" s="1"/>
  <c r="B5876" i="15" s="1"/>
  <c r="B5877" i="15" s="1"/>
  <c r="B5878" i="15" s="1"/>
  <c r="B5879" i="15" s="1"/>
  <c r="B5880" i="15" s="1"/>
  <c r="B5881" i="15" s="1"/>
  <c r="B5882" i="15" s="1"/>
  <c r="B5883" i="15" s="1"/>
  <c r="B5884" i="15" s="1"/>
  <c r="B5885" i="15" s="1"/>
  <c r="B5886" i="15" s="1"/>
  <c r="B5887" i="15" s="1"/>
  <c r="B5888" i="15" s="1"/>
  <c r="B5889" i="15" s="1"/>
  <c r="B5890" i="15" s="1"/>
  <c r="B5891" i="15" s="1"/>
  <c r="B5892" i="15" s="1"/>
  <c r="B5893" i="15" s="1"/>
  <c r="B5894" i="15" s="1"/>
  <c r="B5895" i="15" s="1"/>
  <c r="B5896" i="15" s="1"/>
  <c r="B5897" i="15" s="1"/>
  <c r="B5898" i="15" s="1"/>
  <c r="B5899" i="15" s="1"/>
  <c r="B5900" i="15" s="1"/>
  <c r="B5901" i="15" s="1"/>
  <c r="B5902" i="15" s="1"/>
  <c r="B5903" i="15" s="1"/>
  <c r="B5904" i="15" s="1"/>
  <c r="B5905" i="15" s="1"/>
  <c r="B5906" i="15" s="1"/>
  <c r="B5907" i="15" s="1"/>
  <c r="B5908" i="15" s="1"/>
  <c r="B5909" i="15" s="1"/>
  <c r="B5910" i="15" s="1"/>
  <c r="B5911" i="15" s="1"/>
  <c r="B5912" i="15" s="1"/>
  <c r="B5913" i="15" s="1"/>
  <c r="B5914" i="15" s="1"/>
  <c r="B5915" i="15" s="1"/>
  <c r="B5916" i="15" s="1"/>
  <c r="B5917" i="15" s="1"/>
  <c r="B5918" i="15" s="1"/>
  <c r="B5919" i="15" s="1"/>
  <c r="B5920" i="15" s="1"/>
  <c r="B5921" i="15" s="1"/>
  <c r="B5922" i="15" s="1"/>
  <c r="B5923" i="15" s="1"/>
  <c r="B5924" i="15" s="1"/>
  <c r="B5925" i="15" s="1"/>
  <c r="B5926" i="15" s="1"/>
  <c r="B5927" i="15" s="1"/>
  <c r="B5928" i="15" s="1"/>
  <c r="B5929" i="15" s="1"/>
  <c r="B5930" i="15" s="1"/>
  <c r="B5931" i="15" s="1"/>
  <c r="B5932" i="15" s="1"/>
  <c r="B5933" i="15" s="1"/>
  <c r="B5934" i="15" s="1"/>
  <c r="B5935" i="15" s="1"/>
  <c r="B5936" i="15" s="1"/>
  <c r="B5937" i="15" s="1"/>
  <c r="B5938" i="15" s="1"/>
  <c r="B5939" i="15" s="1"/>
  <c r="B5940" i="15" s="1"/>
  <c r="B5941" i="15" s="1"/>
  <c r="B5942" i="15" s="1"/>
  <c r="B5943" i="15" s="1"/>
  <c r="B5944" i="15" s="1"/>
  <c r="B5945" i="15" s="1"/>
  <c r="B5946" i="15" s="1"/>
  <c r="B5947" i="15" s="1"/>
  <c r="B5948" i="15" s="1"/>
  <c r="B5949" i="15" s="1"/>
  <c r="B5950" i="15" s="1"/>
  <c r="B5951" i="15" s="1"/>
  <c r="B5952" i="15" s="1"/>
  <c r="B5953" i="15" s="1"/>
  <c r="B5954" i="15" s="1"/>
  <c r="B5955" i="15" s="1"/>
  <c r="B5956" i="15" s="1"/>
  <c r="B5957" i="15" s="1"/>
  <c r="B5958" i="15" s="1"/>
  <c r="B5959" i="15" s="1"/>
  <c r="B5960" i="15" s="1"/>
  <c r="B5961" i="15" s="1"/>
  <c r="B5962" i="15" s="1"/>
  <c r="B5963" i="15" s="1"/>
  <c r="B5964" i="15" s="1"/>
  <c r="B5965" i="15" s="1"/>
  <c r="B5966" i="15" s="1"/>
  <c r="B5967" i="15" s="1"/>
  <c r="B5968" i="15" s="1"/>
  <c r="B5969" i="15" s="1"/>
  <c r="B5970" i="15" s="1"/>
  <c r="B5971" i="15" s="1"/>
  <c r="B5972" i="15" s="1"/>
  <c r="B5973" i="15" s="1"/>
  <c r="B5974" i="15" s="1"/>
  <c r="B5975" i="15" s="1"/>
  <c r="B5976" i="15" s="1"/>
  <c r="B5977" i="15" s="1"/>
  <c r="B5978" i="15" s="1"/>
  <c r="B5979" i="15" s="1"/>
  <c r="B5980" i="15" s="1"/>
  <c r="B5981" i="15" s="1"/>
  <c r="B5982" i="15" s="1"/>
  <c r="B5983" i="15" s="1"/>
  <c r="B5984" i="15" s="1"/>
  <c r="B5985" i="15" s="1"/>
  <c r="B5986" i="15" s="1"/>
  <c r="B5987" i="15" s="1"/>
  <c r="B5988" i="15" s="1"/>
  <c r="B5989" i="15" s="1"/>
  <c r="B5990" i="15" s="1"/>
  <c r="B5991" i="15" s="1"/>
  <c r="B5992" i="15" s="1"/>
  <c r="B5993" i="15" s="1"/>
  <c r="B5994" i="15" s="1"/>
  <c r="B5995" i="15" s="1"/>
  <c r="B5996" i="15" s="1"/>
  <c r="B5997" i="15" s="1"/>
  <c r="B5998" i="15" s="1"/>
  <c r="B5999" i="15" s="1"/>
  <c r="B6000" i="15" s="1"/>
  <c r="B6001" i="15" s="1"/>
  <c r="B6002" i="15" s="1"/>
  <c r="B6003" i="15" s="1"/>
  <c r="B6004" i="15" s="1"/>
  <c r="B6005" i="15" s="1"/>
  <c r="B6006" i="15" s="1"/>
  <c r="B6007" i="15" s="1"/>
  <c r="B6008" i="15" s="1"/>
  <c r="B6009" i="15" s="1"/>
  <c r="B6010" i="15" s="1"/>
  <c r="B6011" i="15" s="1"/>
  <c r="B6012" i="15" s="1"/>
  <c r="B6013" i="15" s="1"/>
  <c r="B6014" i="15" s="1"/>
  <c r="B6015" i="15" s="1"/>
  <c r="B6016" i="15" s="1"/>
  <c r="B6017" i="15" s="1"/>
  <c r="B6018" i="15" s="1"/>
  <c r="B6019" i="15" s="1"/>
  <c r="B6020" i="15" s="1"/>
  <c r="B6021" i="15" s="1"/>
  <c r="B6022" i="15" s="1"/>
  <c r="B6023" i="15" s="1"/>
  <c r="B6024" i="15" s="1"/>
  <c r="B6025" i="15" s="1"/>
  <c r="B6026" i="15" s="1"/>
  <c r="B6027" i="15" s="1"/>
  <c r="B6028" i="15" s="1"/>
  <c r="B6029" i="15" s="1"/>
  <c r="B6030" i="15" s="1"/>
  <c r="B6031" i="15" s="1"/>
  <c r="B6032" i="15" s="1"/>
  <c r="B6033" i="15" s="1"/>
  <c r="B6034" i="15" s="1"/>
  <c r="B6035" i="15" s="1"/>
  <c r="B6036" i="15" s="1"/>
  <c r="B6037" i="15" s="1"/>
  <c r="B6038" i="15" s="1"/>
  <c r="B6039" i="15" s="1"/>
  <c r="B6040" i="15" s="1"/>
  <c r="B6041" i="15" s="1"/>
  <c r="B6042" i="15" s="1"/>
  <c r="B6043" i="15" s="1"/>
  <c r="B6044" i="15" s="1"/>
  <c r="B6045" i="15" s="1"/>
  <c r="B6046" i="15" s="1"/>
  <c r="B6047" i="15" s="1"/>
  <c r="B6048" i="15" s="1"/>
  <c r="B6049" i="15" s="1"/>
  <c r="B6050" i="15" s="1"/>
  <c r="B6051" i="15" s="1"/>
  <c r="B6052" i="15" s="1"/>
  <c r="B6053" i="15" s="1"/>
  <c r="B6054" i="15" s="1"/>
  <c r="B6055" i="15" s="1"/>
  <c r="B6056" i="15" s="1"/>
  <c r="B6057" i="15" s="1"/>
  <c r="B6058" i="15" s="1"/>
  <c r="B6059" i="15" s="1"/>
  <c r="B6060" i="15" s="1"/>
  <c r="B6061" i="15" s="1"/>
  <c r="B6062" i="15" s="1"/>
  <c r="B6063" i="15" s="1"/>
  <c r="B6064" i="15" s="1"/>
  <c r="B6065" i="15" s="1"/>
  <c r="B6066" i="15" s="1"/>
  <c r="B6067" i="15" s="1"/>
  <c r="B6068" i="15" s="1"/>
  <c r="B6069" i="15" s="1"/>
  <c r="B6070" i="15" s="1"/>
  <c r="B6071" i="15" s="1"/>
  <c r="B6072" i="15" s="1"/>
  <c r="B6073" i="15" s="1"/>
  <c r="B6074" i="15" s="1"/>
  <c r="B6075" i="15" s="1"/>
  <c r="B6076" i="15" s="1"/>
  <c r="B6077" i="15" s="1"/>
  <c r="B6078" i="15" s="1"/>
  <c r="B6079" i="15" s="1"/>
  <c r="B6080" i="15" s="1"/>
  <c r="B6081" i="15" s="1"/>
  <c r="B6082" i="15" s="1"/>
  <c r="B6083" i="15" s="1"/>
  <c r="B6084" i="15" s="1"/>
  <c r="B6085" i="15" s="1"/>
  <c r="B6086" i="15" s="1"/>
  <c r="B6087" i="15" s="1"/>
  <c r="B6088" i="15" s="1"/>
  <c r="B6089" i="15" s="1"/>
  <c r="B6090" i="15" s="1"/>
  <c r="B6091" i="15" s="1"/>
  <c r="B6092" i="15" s="1"/>
  <c r="B6093" i="15" s="1"/>
  <c r="B6094" i="15" s="1"/>
  <c r="B6095" i="15" s="1"/>
  <c r="B6096" i="15" s="1"/>
  <c r="B6097" i="15" s="1"/>
  <c r="B6098" i="15" s="1"/>
  <c r="B6099" i="15" s="1"/>
  <c r="B6100" i="15" s="1"/>
  <c r="B6101" i="15" s="1"/>
  <c r="B6102" i="15" s="1"/>
  <c r="B6103" i="15" s="1"/>
  <c r="B6104" i="15" s="1"/>
  <c r="B6105" i="15" s="1"/>
  <c r="B6106" i="15" s="1"/>
  <c r="B6107" i="15" s="1"/>
  <c r="B6108" i="15" s="1"/>
  <c r="B6109" i="15" s="1"/>
  <c r="B6110" i="15" s="1"/>
  <c r="B6111" i="15" s="1"/>
  <c r="B6112" i="15" s="1"/>
  <c r="B6113" i="15" s="1"/>
  <c r="B6114" i="15" s="1"/>
  <c r="B6115" i="15" s="1"/>
  <c r="B6116" i="15" s="1"/>
  <c r="B6117" i="15" s="1"/>
  <c r="B6118" i="15" s="1"/>
  <c r="B6119" i="15" s="1"/>
  <c r="B6120" i="15" s="1"/>
  <c r="B6121" i="15" s="1"/>
  <c r="B6122" i="15" s="1"/>
  <c r="B6123" i="15" s="1"/>
  <c r="B6124" i="15" s="1"/>
  <c r="B6125" i="15" s="1"/>
  <c r="B6126" i="15" s="1"/>
  <c r="B6127" i="15" s="1"/>
  <c r="B6128" i="15" s="1"/>
  <c r="B6129" i="15" s="1"/>
  <c r="B6130" i="15" s="1"/>
  <c r="B6131" i="15" s="1"/>
  <c r="B6132" i="15" s="1"/>
  <c r="B6133" i="15" s="1"/>
  <c r="B6134" i="15" s="1"/>
  <c r="B6135" i="15" s="1"/>
  <c r="B6136" i="15" s="1"/>
  <c r="B6137" i="15" s="1"/>
  <c r="B6138" i="15" s="1"/>
  <c r="B6139" i="15" s="1"/>
  <c r="B6140" i="15" s="1"/>
  <c r="B6141" i="15" s="1"/>
  <c r="B6142" i="15" s="1"/>
  <c r="B6143" i="15" s="1"/>
  <c r="B6144" i="15" s="1"/>
  <c r="B6145" i="15" s="1"/>
  <c r="B6146" i="15" s="1"/>
  <c r="B6147" i="15" s="1"/>
  <c r="B6148" i="15" s="1"/>
  <c r="B6149" i="15" s="1"/>
  <c r="B6150" i="15" s="1"/>
  <c r="B6151" i="15" s="1"/>
  <c r="B6152" i="15" s="1"/>
  <c r="B6153" i="15" s="1"/>
  <c r="B6154" i="15" s="1"/>
  <c r="B6155" i="15" s="1"/>
  <c r="B6156" i="15" s="1"/>
  <c r="B6157" i="15" s="1"/>
  <c r="B6158" i="15" s="1"/>
  <c r="B6159" i="15" s="1"/>
  <c r="B6160" i="15" s="1"/>
  <c r="B6161" i="15" s="1"/>
  <c r="B6162" i="15" s="1"/>
  <c r="B6163" i="15" s="1"/>
  <c r="B6164" i="15" s="1"/>
  <c r="B6165" i="15" s="1"/>
  <c r="B6166" i="15" s="1"/>
  <c r="B6167" i="15" s="1"/>
  <c r="B6168" i="15" s="1"/>
  <c r="B6169" i="15" s="1"/>
  <c r="B6170" i="15" s="1"/>
  <c r="B6171" i="15" s="1"/>
  <c r="B6172" i="15" s="1"/>
  <c r="B6173" i="15" s="1"/>
  <c r="B6174" i="15" s="1"/>
  <c r="B6175" i="15" s="1"/>
  <c r="B6176" i="15" s="1"/>
  <c r="B6177" i="15" s="1"/>
  <c r="B6178" i="15" s="1"/>
  <c r="B6179" i="15" s="1"/>
  <c r="B6180" i="15" s="1"/>
  <c r="B6181" i="15" s="1"/>
  <c r="B6182" i="15" s="1"/>
  <c r="B6183" i="15" s="1"/>
  <c r="B6184" i="15" s="1"/>
  <c r="B6185" i="15" s="1"/>
  <c r="B6186" i="15" s="1"/>
  <c r="B6187" i="15" s="1"/>
  <c r="B6188" i="15" s="1"/>
  <c r="B6189" i="15" s="1"/>
  <c r="B6190" i="15" s="1"/>
  <c r="B6191" i="15" s="1"/>
  <c r="B6192" i="15" s="1"/>
  <c r="B6193" i="15" s="1"/>
  <c r="B6194" i="15" s="1"/>
  <c r="B6195" i="15" s="1"/>
  <c r="B6196" i="15" s="1"/>
  <c r="B6197" i="15" s="1"/>
  <c r="B6198" i="15" s="1"/>
  <c r="B6199" i="15" s="1"/>
  <c r="B6200" i="15" s="1"/>
  <c r="B6201" i="15" s="1"/>
  <c r="B6202" i="15" s="1"/>
  <c r="B6203" i="15" s="1"/>
  <c r="B6204" i="15" s="1"/>
  <c r="B6205" i="15" s="1"/>
  <c r="B6206" i="15" s="1"/>
  <c r="B6207" i="15" s="1"/>
  <c r="B6208" i="15" s="1"/>
  <c r="B6209" i="15" s="1"/>
  <c r="B6210" i="15" s="1"/>
  <c r="B6211" i="15" s="1"/>
  <c r="B6212" i="15" s="1"/>
  <c r="B6213" i="15" s="1"/>
  <c r="B6214" i="15" s="1"/>
  <c r="B6215" i="15" s="1"/>
  <c r="B6216" i="15" s="1"/>
  <c r="B6217" i="15" s="1"/>
  <c r="B6218" i="15" s="1"/>
  <c r="B6219" i="15" s="1"/>
  <c r="B6220" i="15" s="1"/>
  <c r="B6221" i="15" s="1"/>
  <c r="B6222" i="15" s="1"/>
  <c r="B6223" i="15" s="1"/>
  <c r="B6224" i="15" s="1"/>
  <c r="B6225" i="15" s="1"/>
  <c r="B6226" i="15" s="1"/>
  <c r="B6227" i="15" s="1"/>
  <c r="B6228" i="15" s="1"/>
  <c r="B6229" i="15" s="1"/>
  <c r="B6230" i="15" s="1"/>
  <c r="B6231" i="15" s="1"/>
  <c r="B6232" i="15" s="1"/>
  <c r="B6233" i="15" s="1"/>
  <c r="B6234" i="15" s="1"/>
  <c r="B6235" i="15" s="1"/>
  <c r="B6236" i="15" s="1"/>
  <c r="B6237" i="15" s="1"/>
  <c r="B6238" i="15" s="1"/>
  <c r="B6239" i="15" s="1"/>
  <c r="B6240" i="15" s="1"/>
  <c r="B6241" i="15" s="1"/>
  <c r="B6242" i="15" s="1"/>
  <c r="B6243" i="15" s="1"/>
  <c r="B6244" i="15" s="1"/>
  <c r="B6245" i="15" s="1"/>
  <c r="B6246" i="15" s="1"/>
  <c r="B6247" i="15" s="1"/>
  <c r="B6248" i="15" s="1"/>
  <c r="B6249" i="15" s="1"/>
  <c r="B6250" i="15" s="1"/>
  <c r="B6251" i="15" s="1"/>
  <c r="B6252" i="15" s="1"/>
  <c r="B6253" i="15" s="1"/>
  <c r="B6254" i="15" s="1"/>
  <c r="B6255" i="15" s="1"/>
  <c r="B6256" i="15" s="1"/>
  <c r="B6257" i="15" s="1"/>
  <c r="B6258" i="15" s="1"/>
  <c r="B6259" i="15" s="1"/>
  <c r="B6260" i="15" s="1"/>
  <c r="B6261" i="15" s="1"/>
  <c r="B6262" i="15" s="1"/>
  <c r="B6263" i="15" s="1"/>
  <c r="B6264" i="15" s="1"/>
  <c r="B6265" i="15" s="1"/>
  <c r="B6266" i="15" s="1"/>
  <c r="B6267" i="15" s="1"/>
  <c r="B6268" i="15" s="1"/>
  <c r="B6269" i="15" s="1"/>
  <c r="B6270" i="15" s="1"/>
  <c r="B6271" i="15" s="1"/>
  <c r="B6272" i="15" s="1"/>
  <c r="B6273" i="15" s="1"/>
  <c r="B6274" i="15" s="1"/>
  <c r="B6275" i="15" s="1"/>
  <c r="B6276" i="15" s="1"/>
  <c r="B6277" i="15" s="1"/>
  <c r="B6278" i="15" s="1"/>
  <c r="B6279" i="15" s="1"/>
  <c r="B6280" i="15" s="1"/>
  <c r="B6281" i="15" s="1"/>
  <c r="B6282" i="15" s="1"/>
  <c r="B6283" i="15" s="1"/>
  <c r="B6284" i="15" s="1"/>
  <c r="B6285" i="15" s="1"/>
  <c r="B6286" i="15" s="1"/>
  <c r="B6287" i="15" s="1"/>
  <c r="B6288" i="15" s="1"/>
  <c r="B6289" i="15" s="1"/>
  <c r="B6290" i="15" s="1"/>
  <c r="B6291" i="15" s="1"/>
  <c r="B6292" i="15" s="1"/>
  <c r="B6293" i="15" s="1"/>
  <c r="B6294" i="15" s="1"/>
  <c r="B6295" i="15" s="1"/>
  <c r="B6296" i="15" s="1"/>
  <c r="B6297" i="15" s="1"/>
  <c r="B6298" i="15" s="1"/>
  <c r="B6299" i="15" s="1"/>
  <c r="B6300" i="15" s="1"/>
  <c r="B6301" i="15" s="1"/>
  <c r="B6302" i="15" s="1"/>
  <c r="B6303" i="15" s="1"/>
  <c r="B6304" i="15" s="1"/>
  <c r="B6305" i="15" s="1"/>
  <c r="B6306" i="15" s="1"/>
  <c r="B6307" i="15" s="1"/>
  <c r="B6308" i="15" s="1"/>
  <c r="B6309" i="15" s="1"/>
  <c r="B6310" i="15" s="1"/>
  <c r="B6311" i="15" s="1"/>
  <c r="B6312" i="15" s="1"/>
  <c r="B6313" i="15" s="1"/>
  <c r="B6314" i="15" s="1"/>
  <c r="B6315" i="15" s="1"/>
  <c r="B6316" i="15" s="1"/>
  <c r="B6317" i="15" s="1"/>
  <c r="B6318" i="15" s="1"/>
  <c r="B6319" i="15" s="1"/>
  <c r="B6320" i="15" s="1"/>
  <c r="B6321" i="15" s="1"/>
  <c r="B6322" i="15" s="1"/>
  <c r="B6323" i="15" s="1"/>
  <c r="B6324" i="15" s="1"/>
  <c r="B6325" i="15" s="1"/>
  <c r="B6326" i="15" s="1"/>
  <c r="B6327" i="15" s="1"/>
  <c r="B6328" i="15" s="1"/>
  <c r="B6329" i="15" s="1"/>
  <c r="B6330" i="15" s="1"/>
  <c r="B6331" i="15" s="1"/>
  <c r="B6332" i="15" s="1"/>
  <c r="B6333" i="15" s="1"/>
  <c r="B6334" i="15" s="1"/>
  <c r="B6335" i="15" s="1"/>
  <c r="B6336" i="15" s="1"/>
  <c r="B6337" i="15" s="1"/>
  <c r="B6338" i="15" s="1"/>
  <c r="B6339" i="15" s="1"/>
  <c r="B6340" i="15" s="1"/>
  <c r="B6341" i="15" s="1"/>
  <c r="B6342" i="15" s="1"/>
  <c r="B6343" i="15" s="1"/>
  <c r="B6344" i="15" s="1"/>
  <c r="B6345" i="15" s="1"/>
  <c r="B6346" i="15" s="1"/>
  <c r="B6347" i="15" s="1"/>
  <c r="B6348" i="15" s="1"/>
  <c r="B6349" i="15" s="1"/>
  <c r="B6350" i="15" s="1"/>
  <c r="B6351" i="15" s="1"/>
  <c r="B6352" i="15" s="1"/>
  <c r="B6353" i="15" s="1"/>
  <c r="B6354" i="15" s="1"/>
  <c r="B6355" i="15" s="1"/>
  <c r="B6356" i="15" s="1"/>
  <c r="B6357" i="15" s="1"/>
  <c r="B6358" i="15" s="1"/>
  <c r="B6359" i="15" s="1"/>
  <c r="B6360" i="15" s="1"/>
  <c r="B6361" i="15" s="1"/>
  <c r="B6362" i="15" s="1"/>
  <c r="B6363" i="15" s="1"/>
  <c r="B6364" i="15" s="1"/>
  <c r="B6365" i="15" s="1"/>
  <c r="B6366" i="15" s="1"/>
  <c r="B6367" i="15" s="1"/>
  <c r="B6368" i="15" s="1"/>
  <c r="B6369" i="15" s="1"/>
  <c r="B6370" i="15" s="1"/>
  <c r="B6371" i="15" s="1"/>
  <c r="B6372" i="15" s="1"/>
  <c r="B6373" i="15" s="1"/>
  <c r="B6374" i="15" s="1"/>
  <c r="B6375" i="15" s="1"/>
  <c r="B6376" i="15" s="1"/>
  <c r="B6377" i="15" s="1"/>
  <c r="B6378" i="15" s="1"/>
  <c r="B6379" i="15" s="1"/>
  <c r="B6380" i="15" s="1"/>
  <c r="B6381" i="15" s="1"/>
  <c r="B6382" i="15" s="1"/>
  <c r="B6383" i="15" s="1"/>
  <c r="B6384" i="15" s="1"/>
  <c r="B6385" i="15" s="1"/>
  <c r="B6386" i="15" s="1"/>
  <c r="B6387" i="15" s="1"/>
  <c r="B6388" i="15" s="1"/>
  <c r="B6389" i="15" s="1"/>
  <c r="B6390" i="15" s="1"/>
  <c r="B6391" i="15" s="1"/>
  <c r="B6392" i="15" s="1"/>
  <c r="B6393" i="15" s="1"/>
  <c r="B6394" i="15" s="1"/>
  <c r="B6395" i="15" s="1"/>
  <c r="B6396" i="15" s="1"/>
  <c r="B6397" i="15" s="1"/>
  <c r="B6398" i="15" s="1"/>
  <c r="B6399" i="15" s="1"/>
  <c r="B6400" i="15" s="1"/>
  <c r="B6401" i="15" s="1"/>
  <c r="B6402" i="15" s="1"/>
  <c r="B6403" i="15" s="1"/>
  <c r="B6404" i="15" s="1"/>
  <c r="B6405" i="15" s="1"/>
  <c r="B6406" i="15" s="1"/>
  <c r="B6407" i="15" s="1"/>
  <c r="B6408" i="15" s="1"/>
  <c r="B6409" i="15" s="1"/>
  <c r="B6410" i="15" s="1"/>
  <c r="B6411" i="15" s="1"/>
  <c r="B6412" i="15" s="1"/>
  <c r="B6413" i="15" s="1"/>
  <c r="B6414" i="15" s="1"/>
  <c r="B6415" i="15" s="1"/>
  <c r="B6416" i="15" s="1"/>
  <c r="B6417" i="15" s="1"/>
  <c r="B6418" i="15" s="1"/>
  <c r="B6419" i="15" s="1"/>
  <c r="B6420" i="15" s="1"/>
  <c r="B6421" i="15" s="1"/>
  <c r="B6422" i="15" s="1"/>
  <c r="B6423" i="15" s="1"/>
  <c r="B6424" i="15" s="1"/>
  <c r="B6425" i="15" s="1"/>
  <c r="B6426" i="15" s="1"/>
  <c r="B6427" i="15" s="1"/>
  <c r="B6428" i="15" s="1"/>
  <c r="B6429" i="15" s="1"/>
  <c r="B6430" i="15" s="1"/>
  <c r="B6431" i="15" s="1"/>
  <c r="B6432" i="15" s="1"/>
  <c r="B6433" i="15" s="1"/>
  <c r="B6434" i="15" s="1"/>
  <c r="B6435" i="15" s="1"/>
  <c r="B6436" i="15" s="1"/>
  <c r="B6437" i="15" s="1"/>
  <c r="B6438" i="15" s="1"/>
  <c r="B6439" i="15" s="1"/>
  <c r="B6440" i="15" s="1"/>
  <c r="B6441" i="15" s="1"/>
  <c r="B6442" i="15" s="1"/>
  <c r="B6443" i="15" s="1"/>
  <c r="B6444" i="15" s="1"/>
  <c r="B6445" i="15" s="1"/>
  <c r="B6446" i="15" s="1"/>
  <c r="B6447" i="15" s="1"/>
  <c r="B6448" i="15" s="1"/>
  <c r="B6449" i="15" s="1"/>
  <c r="B6450" i="15" s="1"/>
  <c r="B6451" i="15" s="1"/>
  <c r="B6452" i="15" s="1"/>
  <c r="B6453" i="15" s="1"/>
  <c r="B6454" i="15" s="1"/>
  <c r="B6455" i="15" s="1"/>
  <c r="B6456" i="15" s="1"/>
  <c r="B6457" i="15" s="1"/>
  <c r="B6458" i="15" s="1"/>
  <c r="B6459" i="15" s="1"/>
  <c r="B6460" i="15" s="1"/>
  <c r="B6461" i="15" s="1"/>
  <c r="B6462" i="15" s="1"/>
  <c r="B6463" i="15" s="1"/>
  <c r="B6464" i="15" s="1"/>
  <c r="B6465" i="15" s="1"/>
  <c r="B6466" i="15" s="1"/>
  <c r="B6467" i="15" s="1"/>
  <c r="B6468" i="15" s="1"/>
  <c r="B6469" i="15" s="1"/>
  <c r="B6470" i="15" s="1"/>
  <c r="B6471" i="15" s="1"/>
  <c r="B6472" i="15" s="1"/>
  <c r="B6473" i="15" s="1"/>
  <c r="B6474" i="15" s="1"/>
  <c r="B6475" i="15" s="1"/>
  <c r="B6476" i="15" s="1"/>
  <c r="B6477" i="15" s="1"/>
  <c r="B6478" i="15" s="1"/>
  <c r="B6479" i="15" s="1"/>
  <c r="B6480" i="15" s="1"/>
  <c r="B6481" i="15" s="1"/>
  <c r="B6482" i="15" s="1"/>
  <c r="B6483" i="15" s="1"/>
  <c r="B6484" i="15" s="1"/>
  <c r="B6485" i="15" s="1"/>
  <c r="B6486" i="15" s="1"/>
  <c r="B6487" i="15" s="1"/>
  <c r="B6488" i="15" s="1"/>
  <c r="B6489" i="15" s="1"/>
  <c r="B6490" i="15" s="1"/>
  <c r="B6491" i="15" s="1"/>
  <c r="B6492" i="15" s="1"/>
  <c r="B6493" i="15" s="1"/>
  <c r="B6494" i="15" s="1"/>
  <c r="B6495" i="15" s="1"/>
  <c r="B6496" i="15" s="1"/>
  <c r="B6497" i="15" s="1"/>
  <c r="B6498" i="15" s="1"/>
  <c r="B6499" i="15" s="1"/>
  <c r="B6500" i="15" s="1"/>
  <c r="B6501" i="15" s="1"/>
  <c r="B6502" i="15" s="1"/>
  <c r="B6503" i="15" s="1"/>
  <c r="B6504" i="15" s="1"/>
  <c r="B6505" i="15" s="1"/>
  <c r="B6506" i="15" s="1"/>
  <c r="B6507" i="15" s="1"/>
  <c r="B6508" i="15" s="1"/>
  <c r="B6509" i="15" s="1"/>
  <c r="B6510" i="15" s="1"/>
  <c r="B6511" i="15" s="1"/>
  <c r="B6512" i="15" s="1"/>
  <c r="B6513" i="15" s="1"/>
  <c r="B6514" i="15" s="1"/>
  <c r="B6515" i="15" s="1"/>
  <c r="B6516" i="15" s="1"/>
  <c r="B6517" i="15" s="1"/>
  <c r="B6518" i="15" s="1"/>
  <c r="B6519" i="15" s="1"/>
  <c r="B6520" i="15" s="1"/>
  <c r="B6521" i="15" s="1"/>
  <c r="B6522" i="15" s="1"/>
  <c r="B6523" i="15" s="1"/>
  <c r="B6524" i="15" s="1"/>
  <c r="B6525" i="15" s="1"/>
  <c r="B6526" i="15" s="1"/>
  <c r="B6527" i="15" s="1"/>
  <c r="B6528" i="15" s="1"/>
  <c r="B6529" i="15" s="1"/>
  <c r="B6530" i="15" s="1"/>
  <c r="B6531" i="15" s="1"/>
  <c r="B6532" i="15" s="1"/>
  <c r="B6533" i="15" s="1"/>
  <c r="B6534" i="15" s="1"/>
  <c r="B6535" i="15" s="1"/>
  <c r="B6536" i="15" s="1"/>
  <c r="B6537" i="15" s="1"/>
  <c r="B6538" i="15" s="1"/>
  <c r="B6539" i="15" s="1"/>
  <c r="B6540" i="15" s="1"/>
  <c r="B6541" i="15" s="1"/>
  <c r="B6542" i="15" s="1"/>
  <c r="B6543" i="15" s="1"/>
  <c r="B6544" i="15" s="1"/>
  <c r="B6545" i="15" s="1"/>
  <c r="B6546" i="15" s="1"/>
  <c r="B6547" i="15" s="1"/>
  <c r="B6548" i="15" s="1"/>
  <c r="B6549" i="15" s="1"/>
  <c r="B6550" i="15" s="1"/>
  <c r="B6551" i="15" s="1"/>
  <c r="B6552" i="15" s="1"/>
  <c r="B6553" i="15" s="1"/>
  <c r="B6554" i="15" s="1"/>
  <c r="B6555" i="15" s="1"/>
  <c r="B6556" i="15" s="1"/>
  <c r="B6557" i="15" s="1"/>
  <c r="B6558" i="15" s="1"/>
  <c r="B6559" i="15" s="1"/>
  <c r="B6560" i="15" s="1"/>
  <c r="B6561" i="15" s="1"/>
  <c r="B6562" i="15" s="1"/>
  <c r="B6563" i="15" s="1"/>
  <c r="B6564" i="15" s="1"/>
  <c r="B6565" i="15" s="1"/>
  <c r="B6566" i="15" s="1"/>
  <c r="B6567" i="15" s="1"/>
  <c r="B6568" i="15" s="1"/>
  <c r="B6569" i="15" s="1"/>
  <c r="B6570" i="15" s="1"/>
  <c r="B6571" i="15" s="1"/>
  <c r="B6572" i="15" s="1"/>
  <c r="B6573" i="15" s="1"/>
  <c r="B6574" i="15" s="1"/>
  <c r="B6575" i="15" s="1"/>
  <c r="B6576" i="15" s="1"/>
  <c r="B6577" i="15" s="1"/>
  <c r="B6578" i="15" s="1"/>
  <c r="B6579" i="15" s="1"/>
  <c r="B6580" i="15" s="1"/>
  <c r="B6581" i="15" s="1"/>
  <c r="B6582" i="15" s="1"/>
  <c r="B6583" i="15" s="1"/>
  <c r="B6584" i="15" s="1"/>
  <c r="B6585" i="15" s="1"/>
  <c r="B6586" i="15" s="1"/>
  <c r="B6587" i="15" s="1"/>
  <c r="B6588" i="15" s="1"/>
  <c r="B6589" i="15" s="1"/>
  <c r="B6590" i="15" s="1"/>
  <c r="B6591" i="15" s="1"/>
  <c r="B6592" i="15" s="1"/>
  <c r="B6593" i="15" s="1"/>
  <c r="B6594" i="15" s="1"/>
  <c r="B6595" i="15" s="1"/>
  <c r="B6596" i="15" s="1"/>
  <c r="B6597" i="15" s="1"/>
  <c r="B6598" i="15" s="1"/>
  <c r="B6599" i="15" s="1"/>
  <c r="B6600" i="15" s="1"/>
  <c r="B6601" i="15" s="1"/>
  <c r="B6602" i="15" s="1"/>
  <c r="B6603" i="15" s="1"/>
  <c r="B6604" i="15" s="1"/>
  <c r="B6605" i="15" s="1"/>
  <c r="B6606" i="15" s="1"/>
  <c r="B6607" i="15" s="1"/>
  <c r="B6608" i="15" s="1"/>
  <c r="B6609" i="15" s="1"/>
  <c r="B6610" i="15" s="1"/>
  <c r="B6611" i="15" s="1"/>
  <c r="B6612" i="15" s="1"/>
  <c r="B6613" i="15" s="1"/>
  <c r="B6614" i="15" s="1"/>
  <c r="B6615" i="15" s="1"/>
  <c r="B6616" i="15" s="1"/>
  <c r="B6617" i="15" s="1"/>
  <c r="B6618" i="15" s="1"/>
  <c r="B6619" i="15" s="1"/>
  <c r="B6620" i="15" s="1"/>
  <c r="B6621" i="15" s="1"/>
  <c r="B6622" i="15" s="1"/>
  <c r="B6623" i="15" s="1"/>
  <c r="B6624" i="15" s="1"/>
  <c r="B6625" i="15" s="1"/>
  <c r="B6626" i="15" s="1"/>
  <c r="B6627" i="15" s="1"/>
  <c r="B6628" i="15" s="1"/>
  <c r="B6629" i="15" s="1"/>
  <c r="B6630" i="15" s="1"/>
  <c r="B6631" i="15" s="1"/>
  <c r="B6632" i="15" s="1"/>
  <c r="B6633" i="15" s="1"/>
  <c r="B6634" i="15" s="1"/>
  <c r="B6635" i="15" s="1"/>
  <c r="B6636" i="15" s="1"/>
  <c r="B6637" i="15" s="1"/>
  <c r="B6638" i="15" s="1"/>
  <c r="B6639" i="15" s="1"/>
  <c r="B6640" i="15" s="1"/>
  <c r="B6641" i="15" s="1"/>
  <c r="B6642" i="15" s="1"/>
  <c r="B6643" i="15" s="1"/>
  <c r="B6644" i="15" s="1"/>
  <c r="B6645" i="15" s="1"/>
  <c r="B6646" i="15" s="1"/>
  <c r="B6647" i="15" s="1"/>
  <c r="B6648" i="15" s="1"/>
  <c r="B6649" i="15" s="1"/>
  <c r="B6650" i="15" s="1"/>
  <c r="B6651" i="15" s="1"/>
  <c r="B6652" i="15" s="1"/>
  <c r="B6653" i="15" s="1"/>
  <c r="B6654" i="15" s="1"/>
  <c r="B6655" i="15" s="1"/>
  <c r="B6656" i="15" s="1"/>
  <c r="B6657" i="15" s="1"/>
  <c r="B6658" i="15" s="1"/>
  <c r="B6659" i="15" s="1"/>
  <c r="B6660" i="15" s="1"/>
  <c r="B6661" i="15" s="1"/>
  <c r="B6662" i="15" s="1"/>
  <c r="B6663" i="15" s="1"/>
  <c r="B6664" i="15" s="1"/>
  <c r="B6665" i="15" s="1"/>
  <c r="B6666" i="15" s="1"/>
  <c r="B6667" i="15" s="1"/>
  <c r="B6668" i="15" s="1"/>
  <c r="B6669" i="15" s="1"/>
  <c r="B6670" i="15" s="1"/>
  <c r="B6671" i="15" s="1"/>
  <c r="B6672" i="15" s="1"/>
  <c r="B6673" i="15" s="1"/>
  <c r="B6674" i="15" s="1"/>
  <c r="B6675" i="15" s="1"/>
  <c r="B6676" i="15" s="1"/>
  <c r="B6677" i="15" s="1"/>
  <c r="B6678" i="15" s="1"/>
  <c r="B6679" i="15" s="1"/>
  <c r="B6680" i="15" s="1"/>
  <c r="B6681" i="15" s="1"/>
  <c r="B6682" i="15" s="1"/>
  <c r="B6683" i="15" s="1"/>
  <c r="B6684" i="15" s="1"/>
  <c r="B6685" i="15" s="1"/>
  <c r="B6686" i="15" s="1"/>
  <c r="B6687" i="15" s="1"/>
  <c r="B6688" i="15" s="1"/>
  <c r="B6689" i="15" s="1"/>
  <c r="B6690" i="15" s="1"/>
  <c r="B6691" i="15" s="1"/>
  <c r="B6692" i="15" s="1"/>
  <c r="B6693" i="15" s="1"/>
  <c r="B6694" i="15" s="1"/>
  <c r="B6695" i="15" s="1"/>
  <c r="B6696" i="15" s="1"/>
  <c r="B6697" i="15" s="1"/>
  <c r="B6698" i="15" s="1"/>
  <c r="B6699" i="15" s="1"/>
  <c r="B6700" i="15" s="1"/>
  <c r="B6701" i="15" s="1"/>
  <c r="B6702" i="15" s="1"/>
  <c r="B6703" i="15" s="1"/>
  <c r="B6704" i="15" s="1"/>
  <c r="B6705" i="15" s="1"/>
  <c r="B6706" i="15" s="1"/>
  <c r="B6707" i="15" s="1"/>
  <c r="B6708" i="15" s="1"/>
  <c r="B6709" i="15" s="1"/>
  <c r="B6710" i="15" s="1"/>
  <c r="B6711" i="15" s="1"/>
  <c r="B6712" i="15" s="1"/>
  <c r="B6713" i="15" s="1"/>
  <c r="B6714" i="15" s="1"/>
  <c r="B6715" i="15" s="1"/>
  <c r="B6716" i="15" s="1"/>
  <c r="B6717" i="15" s="1"/>
  <c r="B6718" i="15" s="1"/>
  <c r="B6719" i="15" s="1"/>
  <c r="B6720" i="15" s="1"/>
  <c r="B6721" i="15" s="1"/>
  <c r="B6722" i="15" s="1"/>
  <c r="B6723" i="15" s="1"/>
  <c r="B6724" i="15" s="1"/>
  <c r="B6725" i="15" s="1"/>
  <c r="B6726" i="15" s="1"/>
  <c r="B6727" i="15" s="1"/>
  <c r="B6728" i="15" s="1"/>
  <c r="B6729" i="15" s="1"/>
  <c r="B6730" i="15" s="1"/>
  <c r="B6731" i="15" s="1"/>
  <c r="B6732" i="15" s="1"/>
  <c r="B6733" i="15" s="1"/>
  <c r="B6734" i="15" s="1"/>
  <c r="B6735" i="15" s="1"/>
  <c r="B6736" i="15" s="1"/>
  <c r="B6737" i="15" s="1"/>
  <c r="B6738" i="15" s="1"/>
  <c r="B6739" i="15" s="1"/>
  <c r="B6740" i="15" s="1"/>
  <c r="B6741" i="15" s="1"/>
  <c r="B6742" i="15" s="1"/>
  <c r="B6743" i="15" s="1"/>
  <c r="B6744" i="15" s="1"/>
  <c r="B6745" i="15" s="1"/>
  <c r="B6746" i="15" s="1"/>
  <c r="B6747" i="15" s="1"/>
  <c r="B6748" i="15" s="1"/>
  <c r="B6749" i="15" s="1"/>
  <c r="B6750" i="15" s="1"/>
  <c r="B6751" i="15" s="1"/>
  <c r="B6752" i="15" s="1"/>
  <c r="B6753" i="15" s="1"/>
  <c r="B6754" i="15" s="1"/>
  <c r="B6755" i="15" s="1"/>
  <c r="B6756" i="15" s="1"/>
  <c r="B6757" i="15" s="1"/>
  <c r="B6758" i="15" s="1"/>
  <c r="B6759" i="15" s="1"/>
  <c r="B6760" i="15" s="1"/>
  <c r="B6761" i="15" s="1"/>
  <c r="B6762" i="15" s="1"/>
  <c r="B6763" i="15" s="1"/>
  <c r="B6764" i="15" s="1"/>
  <c r="B6765" i="15" s="1"/>
  <c r="B6766" i="15" s="1"/>
  <c r="B6767" i="15" s="1"/>
  <c r="B6768" i="15" s="1"/>
  <c r="B6769" i="15" s="1"/>
  <c r="B6770" i="15" s="1"/>
  <c r="B6771" i="15" s="1"/>
  <c r="B6772" i="15" s="1"/>
  <c r="B6773" i="15" s="1"/>
  <c r="B6774" i="15" s="1"/>
  <c r="B6775" i="15" s="1"/>
  <c r="B6776" i="15" s="1"/>
  <c r="B6777" i="15" s="1"/>
  <c r="B6778" i="15" s="1"/>
  <c r="B6779" i="15" s="1"/>
  <c r="B6780" i="15" s="1"/>
  <c r="B6781" i="15" s="1"/>
  <c r="B6782" i="15" s="1"/>
  <c r="B6783" i="15" s="1"/>
  <c r="B6784" i="15" s="1"/>
  <c r="B6785" i="15" s="1"/>
  <c r="B6786" i="15" s="1"/>
  <c r="B6787" i="15" s="1"/>
  <c r="B6788" i="15" s="1"/>
  <c r="B6789" i="15" s="1"/>
  <c r="B6790" i="15" s="1"/>
  <c r="B6791" i="15" s="1"/>
  <c r="B6792" i="15" s="1"/>
  <c r="B6793" i="15" s="1"/>
  <c r="B6794" i="15" s="1"/>
  <c r="B6795" i="15" s="1"/>
  <c r="B6796" i="15" s="1"/>
  <c r="B6797" i="15" s="1"/>
  <c r="B6798" i="15" s="1"/>
  <c r="B6799" i="15" s="1"/>
  <c r="B6800" i="15" s="1"/>
  <c r="B6801" i="15" s="1"/>
  <c r="B6802" i="15" s="1"/>
  <c r="B6803" i="15" s="1"/>
  <c r="B6804" i="15" s="1"/>
  <c r="B6805" i="15" s="1"/>
  <c r="B6806" i="15" s="1"/>
  <c r="B6807" i="15" s="1"/>
  <c r="B6808" i="15" s="1"/>
  <c r="B6809" i="15" s="1"/>
  <c r="B6810" i="15" s="1"/>
  <c r="B6811" i="15" s="1"/>
  <c r="B6812" i="15" s="1"/>
  <c r="B6813" i="15" s="1"/>
  <c r="B6814" i="15" s="1"/>
  <c r="B6815" i="15" s="1"/>
  <c r="B6816" i="15" s="1"/>
  <c r="B6817" i="15" s="1"/>
  <c r="B6818" i="15" s="1"/>
  <c r="B6819" i="15" s="1"/>
  <c r="B6820" i="15" s="1"/>
  <c r="B6821" i="15" s="1"/>
  <c r="B6822" i="15" s="1"/>
  <c r="B6823" i="15" s="1"/>
  <c r="B6824" i="15" s="1"/>
  <c r="B6825" i="15" s="1"/>
  <c r="B6826" i="15" s="1"/>
  <c r="B6827" i="15" s="1"/>
  <c r="B6828" i="15" s="1"/>
  <c r="B6829" i="15" s="1"/>
  <c r="B6830" i="15" s="1"/>
  <c r="B6831" i="15" s="1"/>
  <c r="B6832" i="15" s="1"/>
  <c r="B6833" i="15" s="1"/>
  <c r="B6834" i="15" s="1"/>
  <c r="B6835" i="15" s="1"/>
  <c r="B6836" i="15" s="1"/>
  <c r="B6837" i="15" s="1"/>
  <c r="B6838" i="15" s="1"/>
  <c r="B6839" i="15" s="1"/>
  <c r="B6840" i="15" s="1"/>
  <c r="B6841" i="15" s="1"/>
  <c r="B6842" i="15" s="1"/>
  <c r="B6843" i="15" s="1"/>
  <c r="B6844" i="15" s="1"/>
  <c r="B6845" i="15" s="1"/>
  <c r="B6846" i="15" s="1"/>
  <c r="B6847" i="15" s="1"/>
  <c r="B6848" i="15" s="1"/>
  <c r="B6849" i="15" s="1"/>
  <c r="B6850" i="15" s="1"/>
  <c r="B6851" i="15" s="1"/>
  <c r="B6852" i="15" s="1"/>
  <c r="B6853" i="15" s="1"/>
  <c r="B6854" i="15" s="1"/>
  <c r="B6855" i="15" s="1"/>
  <c r="B6856" i="15" s="1"/>
  <c r="B6857" i="15" s="1"/>
  <c r="B6858" i="15" s="1"/>
  <c r="B6859" i="15" s="1"/>
  <c r="B6860" i="15" s="1"/>
  <c r="B6861" i="15" s="1"/>
  <c r="B6862" i="15" s="1"/>
  <c r="B6863" i="15" s="1"/>
  <c r="B6864" i="15" s="1"/>
  <c r="B6865" i="15" s="1"/>
  <c r="B6866" i="15" s="1"/>
  <c r="B6867" i="15" s="1"/>
  <c r="B6868" i="15" s="1"/>
  <c r="B6869" i="15" s="1"/>
  <c r="B6870" i="15" s="1"/>
  <c r="B6871" i="15" s="1"/>
  <c r="B6872" i="15" s="1"/>
  <c r="B6873" i="15" s="1"/>
  <c r="B6874" i="15" s="1"/>
  <c r="B6875" i="15" s="1"/>
  <c r="B6876" i="15" s="1"/>
  <c r="B6877" i="15" s="1"/>
  <c r="B6878" i="15" s="1"/>
  <c r="B6879" i="15" s="1"/>
  <c r="B6880" i="15" s="1"/>
  <c r="B6881" i="15" s="1"/>
  <c r="B6882" i="15" s="1"/>
  <c r="B6883" i="15" s="1"/>
  <c r="B6884" i="15" s="1"/>
  <c r="B6885" i="15" s="1"/>
  <c r="B6886" i="15" s="1"/>
  <c r="B6887" i="15" s="1"/>
  <c r="B6888" i="15" s="1"/>
  <c r="B6889" i="15" s="1"/>
  <c r="B6890" i="15" s="1"/>
  <c r="B6891" i="15" s="1"/>
  <c r="B6892" i="15" s="1"/>
  <c r="B6893" i="15" s="1"/>
  <c r="B6894" i="15" s="1"/>
  <c r="B6895" i="15" s="1"/>
  <c r="B6896" i="15" s="1"/>
  <c r="B6897" i="15" s="1"/>
  <c r="B6898" i="15" s="1"/>
  <c r="B6899" i="15" s="1"/>
  <c r="B6900" i="15" s="1"/>
  <c r="B6901" i="15" s="1"/>
  <c r="B6902" i="15" s="1"/>
  <c r="B6903" i="15" s="1"/>
  <c r="B6904" i="15" s="1"/>
  <c r="B6905" i="15" s="1"/>
  <c r="B6906" i="15" s="1"/>
  <c r="B6907" i="15" s="1"/>
  <c r="B6908" i="15" s="1"/>
  <c r="B6909" i="15" s="1"/>
  <c r="B6910" i="15" s="1"/>
  <c r="B6911" i="15" s="1"/>
  <c r="B6912" i="15" s="1"/>
  <c r="B6913" i="15" s="1"/>
  <c r="B6914" i="15" s="1"/>
  <c r="B6915" i="15" s="1"/>
  <c r="B6916" i="15" s="1"/>
  <c r="B6917" i="15" s="1"/>
  <c r="B6918" i="15" s="1"/>
  <c r="B6919" i="15" s="1"/>
  <c r="B6920" i="15" s="1"/>
  <c r="B6921" i="15" s="1"/>
  <c r="B6922" i="15" s="1"/>
  <c r="B6923" i="15" s="1"/>
  <c r="B6924" i="15" s="1"/>
  <c r="B6925" i="15" s="1"/>
  <c r="B6926" i="15" s="1"/>
  <c r="B6927" i="15" s="1"/>
  <c r="B6928" i="15" s="1"/>
  <c r="B6929" i="15" s="1"/>
  <c r="B6930" i="15" s="1"/>
  <c r="B6931" i="15" s="1"/>
  <c r="B6932" i="15" s="1"/>
  <c r="B6933" i="15" s="1"/>
  <c r="B6934" i="15" s="1"/>
  <c r="B6935" i="15" s="1"/>
  <c r="B6936" i="15" s="1"/>
  <c r="B6937" i="15" s="1"/>
  <c r="B6938" i="15" s="1"/>
  <c r="B6939" i="15" s="1"/>
  <c r="B6940" i="15" s="1"/>
  <c r="B6941" i="15" s="1"/>
  <c r="B6942" i="15" s="1"/>
  <c r="B6943" i="15" s="1"/>
  <c r="B6944" i="15" s="1"/>
  <c r="B6945" i="15" s="1"/>
  <c r="B6946" i="15" s="1"/>
  <c r="B6947" i="15" s="1"/>
  <c r="B6948" i="15" s="1"/>
  <c r="B6949" i="15" s="1"/>
  <c r="B6950" i="15" s="1"/>
  <c r="B6951" i="15" s="1"/>
  <c r="B6952" i="15" s="1"/>
  <c r="B6953" i="15" s="1"/>
  <c r="B6954" i="15" s="1"/>
  <c r="B6955" i="15" s="1"/>
  <c r="B6956" i="15" s="1"/>
  <c r="B6957" i="15" s="1"/>
  <c r="B6958" i="15" s="1"/>
  <c r="B6959" i="15" s="1"/>
  <c r="B6960" i="15" s="1"/>
  <c r="B6961" i="15" s="1"/>
  <c r="B6962" i="15" s="1"/>
  <c r="B6963" i="15" s="1"/>
  <c r="B6964" i="15" s="1"/>
  <c r="B6965" i="15" s="1"/>
  <c r="B6966" i="15" s="1"/>
  <c r="B6967" i="15" s="1"/>
  <c r="B6968" i="15" s="1"/>
  <c r="B6969" i="15" s="1"/>
  <c r="B6970" i="15" s="1"/>
  <c r="B6971" i="15" s="1"/>
  <c r="B6972" i="15" s="1"/>
  <c r="B6973" i="15" s="1"/>
  <c r="B6974" i="15" s="1"/>
  <c r="B6975" i="15" s="1"/>
  <c r="B6976" i="15" s="1"/>
  <c r="B6977" i="15" s="1"/>
  <c r="B6978" i="15" s="1"/>
  <c r="B6979" i="15" s="1"/>
  <c r="B6980" i="15" s="1"/>
  <c r="B6981" i="15" s="1"/>
  <c r="B6982" i="15" s="1"/>
  <c r="B6983" i="15" s="1"/>
  <c r="B6984" i="15" s="1"/>
  <c r="B6985" i="15" s="1"/>
  <c r="B6986" i="15" s="1"/>
  <c r="B6987" i="15" s="1"/>
  <c r="B6988" i="15" s="1"/>
  <c r="B6989" i="15" s="1"/>
  <c r="B6990" i="15" s="1"/>
  <c r="B6991" i="15" s="1"/>
  <c r="B6992" i="15" s="1"/>
  <c r="B6993" i="15" s="1"/>
  <c r="B6994" i="15" s="1"/>
  <c r="B6995" i="15" s="1"/>
  <c r="B6996" i="15" s="1"/>
  <c r="B6997" i="15" s="1"/>
  <c r="B6998" i="15" s="1"/>
  <c r="B6999" i="15" s="1"/>
  <c r="B7000" i="15" s="1"/>
  <c r="B7001" i="15" s="1"/>
  <c r="B7002" i="15" s="1"/>
  <c r="B7003" i="15" s="1"/>
  <c r="B7004" i="15" s="1"/>
  <c r="B7005" i="15" s="1"/>
  <c r="B7006" i="15" s="1"/>
  <c r="B7007" i="15" s="1"/>
  <c r="B7008" i="15" s="1"/>
  <c r="B7009" i="15" s="1"/>
  <c r="B7010" i="15" s="1"/>
  <c r="B7011" i="15" s="1"/>
  <c r="B7012" i="15" s="1"/>
  <c r="B7013" i="15" s="1"/>
  <c r="B7014" i="15" s="1"/>
  <c r="B7015" i="15" s="1"/>
  <c r="B7016" i="15" s="1"/>
  <c r="B7017" i="15" s="1"/>
  <c r="B7018" i="15" s="1"/>
  <c r="B7019" i="15" s="1"/>
  <c r="B7020" i="15" s="1"/>
  <c r="B7021" i="15" s="1"/>
  <c r="B7022" i="15" s="1"/>
  <c r="B7023" i="15" s="1"/>
  <c r="B7024" i="15" s="1"/>
  <c r="B7025" i="15" s="1"/>
  <c r="B7026" i="15" s="1"/>
  <c r="B7027" i="15" s="1"/>
  <c r="B7028" i="15" s="1"/>
  <c r="B7029" i="15" s="1"/>
  <c r="B7030" i="15" s="1"/>
  <c r="B7031" i="15" s="1"/>
  <c r="B7032" i="15" s="1"/>
  <c r="B7033" i="15" s="1"/>
  <c r="B7034" i="15" s="1"/>
  <c r="B7035" i="15" s="1"/>
  <c r="B7036" i="15" s="1"/>
  <c r="B7037" i="15" s="1"/>
  <c r="B7038" i="15" s="1"/>
  <c r="B7039" i="15" s="1"/>
  <c r="B7040" i="15" s="1"/>
  <c r="B7041" i="15" s="1"/>
  <c r="B7042" i="15" s="1"/>
  <c r="B7043" i="15" s="1"/>
  <c r="B7044" i="15" s="1"/>
  <c r="B7045" i="15" s="1"/>
  <c r="B7046" i="15" s="1"/>
  <c r="B7047" i="15" s="1"/>
  <c r="B7048" i="15" s="1"/>
  <c r="B7049" i="15" s="1"/>
  <c r="B7050" i="15" s="1"/>
  <c r="B7051" i="15" s="1"/>
  <c r="B7052" i="15" s="1"/>
  <c r="B7053" i="15" s="1"/>
  <c r="B7054" i="15" s="1"/>
  <c r="B7055" i="15" s="1"/>
  <c r="B7056" i="15" s="1"/>
  <c r="B7057" i="15" s="1"/>
  <c r="B7058" i="15" s="1"/>
  <c r="B7059" i="15" s="1"/>
  <c r="B7060" i="15" s="1"/>
  <c r="B7061" i="15" s="1"/>
  <c r="B7062" i="15" s="1"/>
  <c r="B7063" i="15" s="1"/>
  <c r="B7064" i="15" s="1"/>
  <c r="B7065" i="15" s="1"/>
  <c r="B7066" i="15" s="1"/>
  <c r="B7067" i="15" s="1"/>
  <c r="B7068" i="15" s="1"/>
  <c r="B7069" i="15" s="1"/>
  <c r="B7070" i="15" s="1"/>
  <c r="B7071" i="15" s="1"/>
  <c r="B7072" i="15" s="1"/>
  <c r="B7073" i="15" s="1"/>
  <c r="B7074" i="15" s="1"/>
  <c r="B7075" i="15" s="1"/>
  <c r="B7076" i="15" s="1"/>
  <c r="B7077" i="15" s="1"/>
  <c r="B7078" i="15" s="1"/>
  <c r="B7079" i="15" s="1"/>
  <c r="B7080" i="15" s="1"/>
  <c r="B7081" i="15" s="1"/>
  <c r="B7082" i="15" s="1"/>
  <c r="B7083" i="15" s="1"/>
  <c r="B7084" i="15" s="1"/>
  <c r="B7085" i="15" s="1"/>
  <c r="B7086" i="15" s="1"/>
  <c r="B7087" i="15" s="1"/>
  <c r="B7088" i="15" s="1"/>
  <c r="B7089" i="15" s="1"/>
  <c r="B7090" i="15" s="1"/>
  <c r="B7091" i="15" s="1"/>
  <c r="B7092" i="15" s="1"/>
  <c r="B7093" i="15" s="1"/>
  <c r="B7094" i="15" s="1"/>
  <c r="B7095" i="15" s="1"/>
  <c r="B7096" i="15" s="1"/>
  <c r="B7097" i="15" s="1"/>
  <c r="B7098" i="15" s="1"/>
  <c r="B7099" i="15" s="1"/>
  <c r="B7100" i="15" s="1"/>
  <c r="B7101" i="15" s="1"/>
  <c r="B7102" i="15" s="1"/>
  <c r="B7103" i="15" s="1"/>
  <c r="B7104" i="15" s="1"/>
  <c r="B7105" i="15" s="1"/>
  <c r="B7106" i="15" s="1"/>
  <c r="B7107" i="15" s="1"/>
  <c r="B7108" i="15" s="1"/>
  <c r="B7109" i="15" s="1"/>
  <c r="B7110" i="15" s="1"/>
  <c r="B7111" i="15" s="1"/>
  <c r="B7112" i="15" s="1"/>
  <c r="B7113" i="15" s="1"/>
  <c r="B7114" i="15" s="1"/>
  <c r="B7115" i="15" s="1"/>
  <c r="B7116" i="15" s="1"/>
  <c r="B7117" i="15" s="1"/>
  <c r="B7118" i="15" s="1"/>
  <c r="B7119" i="15" s="1"/>
  <c r="B7120" i="15" s="1"/>
  <c r="B7121" i="15" s="1"/>
  <c r="B7122" i="15" s="1"/>
  <c r="B7123" i="15" s="1"/>
  <c r="B7124" i="15" s="1"/>
  <c r="B7125" i="15" s="1"/>
  <c r="B7126" i="15" s="1"/>
  <c r="B7127" i="15" s="1"/>
  <c r="B7128" i="15" s="1"/>
  <c r="B7129" i="15" s="1"/>
  <c r="B7130" i="15" s="1"/>
  <c r="B7131" i="15" s="1"/>
  <c r="B7132" i="15" s="1"/>
  <c r="B7133" i="15" s="1"/>
  <c r="B7134" i="15" s="1"/>
  <c r="B7135" i="15" s="1"/>
  <c r="B7136" i="15" s="1"/>
  <c r="B7137" i="15" s="1"/>
  <c r="B7138" i="15" s="1"/>
  <c r="B7139" i="15" s="1"/>
  <c r="B7140" i="15" s="1"/>
  <c r="B7141" i="15" s="1"/>
  <c r="B7142" i="15" s="1"/>
  <c r="B7143" i="15" s="1"/>
  <c r="B7144" i="15" s="1"/>
  <c r="B7145" i="15" s="1"/>
  <c r="B7146" i="15" s="1"/>
  <c r="B7147" i="15" s="1"/>
  <c r="B7148" i="15" s="1"/>
  <c r="B7149" i="15" s="1"/>
  <c r="B7150" i="15" s="1"/>
  <c r="B7151" i="15" s="1"/>
  <c r="B7152" i="15" s="1"/>
  <c r="B7153" i="15" s="1"/>
  <c r="B7154" i="15" s="1"/>
  <c r="B7155" i="15" s="1"/>
  <c r="B7156" i="15" s="1"/>
  <c r="B7157" i="15" s="1"/>
  <c r="B7158" i="15" s="1"/>
  <c r="B7159" i="15" s="1"/>
  <c r="B7160" i="15" s="1"/>
  <c r="B7161" i="15" s="1"/>
  <c r="B7162" i="15" s="1"/>
  <c r="B7163" i="15" s="1"/>
  <c r="B7164" i="15" s="1"/>
  <c r="B7165" i="15" s="1"/>
  <c r="B7166" i="15" s="1"/>
  <c r="B7167" i="15" s="1"/>
  <c r="B7168" i="15" s="1"/>
  <c r="B7169" i="15" s="1"/>
  <c r="B7170" i="15" s="1"/>
  <c r="B7171" i="15" s="1"/>
  <c r="B7172" i="15" s="1"/>
  <c r="B7173" i="15" s="1"/>
  <c r="B7174" i="15" s="1"/>
  <c r="B7175" i="15" s="1"/>
  <c r="B7176" i="15" s="1"/>
  <c r="B7177" i="15" s="1"/>
  <c r="B7178" i="15" s="1"/>
  <c r="B7179" i="15" s="1"/>
  <c r="B7180" i="15" s="1"/>
  <c r="B7181" i="15" s="1"/>
  <c r="B7182" i="15" s="1"/>
  <c r="B7183" i="15" s="1"/>
  <c r="B7184" i="15" s="1"/>
  <c r="B7185" i="15" s="1"/>
  <c r="B7186" i="15" s="1"/>
  <c r="B7187" i="15" s="1"/>
  <c r="B7188" i="15" s="1"/>
  <c r="B7189" i="15" s="1"/>
  <c r="B7190" i="15" s="1"/>
  <c r="B7191" i="15" s="1"/>
  <c r="B7192" i="15" s="1"/>
  <c r="B7193" i="15" s="1"/>
  <c r="B7194" i="15" s="1"/>
  <c r="B7195" i="15" s="1"/>
  <c r="B7196" i="15" s="1"/>
  <c r="B7197" i="15" s="1"/>
  <c r="B7198" i="15" s="1"/>
  <c r="B7199" i="15" s="1"/>
  <c r="B7200" i="15" s="1"/>
  <c r="B7201" i="15" s="1"/>
  <c r="B7202" i="15" s="1"/>
  <c r="B7203" i="15" s="1"/>
  <c r="B7204" i="15" s="1"/>
  <c r="B7205" i="15" s="1"/>
  <c r="B7206" i="15" s="1"/>
  <c r="B7207" i="15" s="1"/>
  <c r="B7208" i="15" s="1"/>
  <c r="B7209" i="15" s="1"/>
  <c r="B7210" i="15" s="1"/>
  <c r="B7211" i="15" s="1"/>
  <c r="B7212" i="15" s="1"/>
  <c r="B7213" i="15" s="1"/>
  <c r="B7214" i="15" s="1"/>
  <c r="B7215" i="15" s="1"/>
  <c r="B7216" i="15" s="1"/>
  <c r="B7217" i="15" s="1"/>
  <c r="B7218" i="15" s="1"/>
  <c r="B7219" i="15" s="1"/>
  <c r="B7220" i="15" s="1"/>
  <c r="B7221" i="15" s="1"/>
  <c r="B7222" i="15" s="1"/>
  <c r="B7223" i="15" s="1"/>
  <c r="B7224" i="15" s="1"/>
  <c r="B7225" i="15" s="1"/>
  <c r="B7226" i="15" s="1"/>
  <c r="B7227" i="15" s="1"/>
  <c r="B7228" i="15" s="1"/>
  <c r="B7229" i="15" s="1"/>
  <c r="B7230" i="15" s="1"/>
  <c r="B7231" i="15" s="1"/>
  <c r="B7232" i="15" s="1"/>
  <c r="B7233" i="15" s="1"/>
  <c r="B7234" i="15" s="1"/>
  <c r="B7235" i="15" s="1"/>
  <c r="B7236" i="15" s="1"/>
  <c r="B7237" i="15" s="1"/>
  <c r="B7238" i="15" s="1"/>
  <c r="B7239" i="15" s="1"/>
  <c r="B7240" i="15" s="1"/>
  <c r="B7241" i="15" s="1"/>
  <c r="B7242" i="15" s="1"/>
  <c r="B7243" i="15" s="1"/>
  <c r="B7244" i="15" s="1"/>
  <c r="B7245" i="15" s="1"/>
  <c r="B7246" i="15" s="1"/>
  <c r="B7247" i="15" s="1"/>
  <c r="B7248" i="15" s="1"/>
  <c r="B7249" i="15" s="1"/>
  <c r="B7250" i="15" s="1"/>
  <c r="B7251" i="15" s="1"/>
  <c r="B7252" i="15" s="1"/>
  <c r="B7253" i="15" s="1"/>
  <c r="B7254" i="15" s="1"/>
  <c r="B7255" i="15" s="1"/>
  <c r="B7256" i="15" s="1"/>
  <c r="B7257" i="15" s="1"/>
  <c r="B7258" i="15" s="1"/>
  <c r="B7259" i="15" s="1"/>
  <c r="B7260" i="15" s="1"/>
  <c r="B7261" i="15" s="1"/>
  <c r="B7262" i="15" s="1"/>
  <c r="B7263" i="15" s="1"/>
  <c r="B7264" i="15" s="1"/>
  <c r="B7265" i="15" s="1"/>
  <c r="B7266" i="15" s="1"/>
  <c r="B7267" i="15" s="1"/>
  <c r="B7268" i="15" s="1"/>
  <c r="B7269" i="15" s="1"/>
  <c r="B7270" i="15" s="1"/>
  <c r="B7271" i="15" s="1"/>
  <c r="B7272" i="15" s="1"/>
  <c r="B7273" i="15" s="1"/>
  <c r="B7274" i="15" s="1"/>
  <c r="B7275" i="15" s="1"/>
  <c r="B7276" i="15" s="1"/>
  <c r="B7277" i="15" s="1"/>
  <c r="B7278" i="15" s="1"/>
  <c r="B7279" i="15" s="1"/>
  <c r="B7280" i="15" s="1"/>
  <c r="B7281" i="15" s="1"/>
  <c r="B7282" i="15" s="1"/>
  <c r="B7283" i="15" s="1"/>
  <c r="B7284" i="15" s="1"/>
  <c r="B7285" i="15" s="1"/>
  <c r="B7286" i="15" s="1"/>
  <c r="B7287" i="15" s="1"/>
  <c r="B7288" i="15" s="1"/>
  <c r="B7289" i="15" s="1"/>
  <c r="B7290" i="15" s="1"/>
  <c r="B7291" i="15" s="1"/>
  <c r="B7292" i="15" s="1"/>
  <c r="B7293" i="15" s="1"/>
  <c r="B7294" i="15" s="1"/>
  <c r="B7295" i="15" s="1"/>
  <c r="B7296" i="15" s="1"/>
  <c r="B7297" i="15" s="1"/>
  <c r="B7298" i="15" s="1"/>
  <c r="B7299" i="15" s="1"/>
  <c r="B7300" i="15" s="1"/>
  <c r="B7301" i="15" s="1"/>
  <c r="B7302" i="15" s="1"/>
  <c r="B7303" i="15" s="1"/>
  <c r="B7304" i="15" s="1"/>
  <c r="B7305" i="15" s="1"/>
  <c r="B7306" i="15" s="1"/>
  <c r="B7307" i="15" s="1"/>
  <c r="B7308" i="15" s="1"/>
  <c r="B7309" i="15" s="1"/>
  <c r="B7310" i="15" s="1"/>
  <c r="B7311" i="15" s="1"/>
  <c r="B7312" i="15" s="1"/>
  <c r="B7313" i="15" s="1"/>
  <c r="B7314" i="15" s="1"/>
  <c r="B7315" i="15" s="1"/>
  <c r="B7316" i="15" s="1"/>
  <c r="B7317" i="15" s="1"/>
  <c r="B7318" i="15" s="1"/>
  <c r="B7319" i="15" s="1"/>
  <c r="B7320" i="15" s="1"/>
  <c r="B7321" i="15" s="1"/>
  <c r="B7322" i="15" s="1"/>
  <c r="B7323" i="15" s="1"/>
  <c r="B7324" i="15" s="1"/>
  <c r="B7325" i="15" s="1"/>
  <c r="B7326" i="15" s="1"/>
  <c r="B7327" i="15" s="1"/>
  <c r="B7328" i="15" s="1"/>
  <c r="B7329" i="15" s="1"/>
  <c r="B7330" i="15" s="1"/>
  <c r="B7331" i="15" s="1"/>
  <c r="B7332" i="15" s="1"/>
  <c r="B7333" i="15" s="1"/>
  <c r="B7334" i="15" s="1"/>
  <c r="B7335" i="15" s="1"/>
  <c r="B7336" i="15" s="1"/>
  <c r="B7337" i="15" s="1"/>
  <c r="B7338" i="15" s="1"/>
  <c r="B7339" i="15" s="1"/>
  <c r="B7340" i="15" s="1"/>
  <c r="B7341" i="15" s="1"/>
  <c r="B7342" i="15" s="1"/>
  <c r="B7343" i="15" s="1"/>
  <c r="B7344" i="15" s="1"/>
  <c r="B7345" i="15" s="1"/>
  <c r="B7346" i="15" s="1"/>
  <c r="B7347" i="15" s="1"/>
  <c r="B7348" i="15" s="1"/>
  <c r="B7349" i="15" s="1"/>
  <c r="B7350" i="15" s="1"/>
  <c r="B7351" i="15" s="1"/>
  <c r="B7352" i="15" s="1"/>
  <c r="B7353" i="15" s="1"/>
  <c r="B7354" i="15" s="1"/>
  <c r="B7355" i="15" s="1"/>
  <c r="B7356" i="15" s="1"/>
  <c r="B7357" i="15" s="1"/>
  <c r="B7358" i="15" s="1"/>
  <c r="B7359" i="15" s="1"/>
  <c r="B7360" i="15" s="1"/>
  <c r="B7361" i="15" s="1"/>
  <c r="B7362" i="15" s="1"/>
  <c r="B7363" i="15" s="1"/>
  <c r="B7364" i="15" s="1"/>
  <c r="B7365" i="15" s="1"/>
  <c r="B7366" i="15" s="1"/>
  <c r="B7367" i="15" s="1"/>
  <c r="B7368" i="15" s="1"/>
  <c r="B7369" i="15" s="1"/>
  <c r="B7370" i="15" s="1"/>
  <c r="B7371" i="15" s="1"/>
  <c r="B7372" i="15" s="1"/>
  <c r="B7373" i="15" s="1"/>
  <c r="B7374" i="15" s="1"/>
  <c r="B7375" i="15" s="1"/>
  <c r="B7376" i="15" s="1"/>
  <c r="B7377" i="15" s="1"/>
  <c r="B7378" i="15" s="1"/>
  <c r="B7379" i="15" s="1"/>
  <c r="B7380" i="15" s="1"/>
  <c r="B7381" i="15" s="1"/>
  <c r="B7382" i="15" s="1"/>
  <c r="B7383" i="15" s="1"/>
  <c r="B7384" i="15" s="1"/>
  <c r="B7385" i="15" s="1"/>
  <c r="B7386" i="15" s="1"/>
  <c r="B7387" i="15" s="1"/>
  <c r="B7388" i="15" s="1"/>
  <c r="B7389" i="15" s="1"/>
  <c r="B7390" i="15" s="1"/>
  <c r="B7391" i="15" s="1"/>
  <c r="B7392" i="15" s="1"/>
  <c r="B7393" i="15" s="1"/>
  <c r="B7394" i="15" s="1"/>
  <c r="B7395" i="15" s="1"/>
  <c r="B7396" i="15" s="1"/>
  <c r="B7397" i="15" s="1"/>
  <c r="B7398" i="15" s="1"/>
  <c r="B7399" i="15" s="1"/>
  <c r="B7400" i="15" s="1"/>
  <c r="B7401" i="15" s="1"/>
  <c r="B7402" i="15" s="1"/>
  <c r="B7403" i="15" s="1"/>
  <c r="B7404" i="15" s="1"/>
  <c r="B7405" i="15" s="1"/>
  <c r="B7406" i="15" s="1"/>
  <c r="B7407" i="15" s="1"/>
  <c r="B7408" i="15" s="1"/>
  <c r="B7409" i="15" s="1"/>
  <c r="B7410" i="15" s="1"/>
  <c r="B7411" i="15" s="1"/>
  <c r="B7412" i="15" s="1"/>
  <c r="B7413" i="15" s="1"/>
  <c r="B7414" i="15" s="1"/>
  <c r="B7415" i="15" s="1"/>
  <c r="B7416" i="15" s="1"/>
  <c r="B7417" i="15" s="1"/>
  <c r="B7418" i="15" s="1"/>
  <c r="B7419" i="15" s="1"/>
  <c r="B7420" i="15" s="1"/>
  <c r="B7421" i="15" s="1"/>
  <c r="B7422" i="15" s="1"/>
  <c r="B7423" i="15" s="1"/>
  <c r="B7424" i="15" s="1"/>
  <c r="B7425" i="15" s="1"/>
  <c r="B7426" i="15" s="1"/>
  <c r="B7427" i="15" s="1"/>
  <c r="B7428" i="15" s="1"/>
  <c r="B7429" i="15" s="1"/>
  <c r="B7430" i="15" s="1"/>
  <c r="B7431" i="15" s="1"/>
  <c r="B7432" i="15" s="1"/>
  <c r="B7433" i="15" s="1"/>
  <c r="B7434" i="15" s="1"/>
  <c r="B7435" i="15" s="1"/>
  <c r="B7436" i="15" s="1"/>
  <c r="B7437" i="15" s="1"/>
  <c r="B7438" i="15" s="1"/>
  <c r="B7439" i="15" s="1"/>
  <c r="B7440" i="15" s="1"/>
  <c r="B7441" i="15" s="1"/>
  <c r="B7442" i="15" s="1"/>
  <c r="B7443" i="15" s="1"/>
  <c r="B7444" i="15" s="1"/>
  <c r="B7445" i="15" s="1"/>
  <c r="B7446" i="15" s="1"/>
  <c r="B7447" i="15" s="1"/>
  <c r="B7448" i="15" s="1"/>
  <c r="B7449" i="15" s="1"/>
  <c r="B7450" i="15" s="1"/>
  <c r="B7451" i="15" s="1"/>
  <c r="B7452" i="15" s="1"/>
  <c r="B7453" i="15" s="1"/>
  <c r="B7454" i="15" s="1"/>
  <c r="B7455" i="15" s="1"/>
  <c r="B7456" i="15" s="1"/>
  <c r="B7457" i="15" s="1"/>
  <c r="B7458" i="15" s="1"/>
  <c r="B7459" i="15" s="1"/>
  <c r="B7460" i="15" s="1"/>
  <c r="B7461" i="15" s="1"/>
  <c r="B7462" i="15" s="1"/>
  <c r="B7463" i="15" s="1"/>
  <c r="B7464" i="15" s="1"/>
  <c r="B7465" i="15" s="1"/>
  <c r="B7466" i="15" s="1"/>
  <c r="B7467" i="15" s="1"/>
  <c r="B7468" i="15" s="1"/>
  <c r="B7469" i="15" s="1"/>
  <c r="B7470" i="15" s="1"/>
  <c r="B7471" i="15" s="1"/>
  <c r="B7472" i="15" s="1"/>
  <c r="B7473" i="15" s="1"/>
  <c r="B7474" i="15" s="1"/>
  <c r="B7475" i="15" s="1"/>
  <c r="B7476" i="15" s="1"/>
  <c r="B7477" i="15" s="1"/>
  <c r="B7478" i="15" s="1"/>
  <c r="B7479" i="15" s="1"/>
  <c r="B7480" i="15" s="1"/>
  <c r="B7481" i="15" s="1"/>
  <c r="B7482" i="15" s="1"/>
  <c r="B7483" i="15" s="1"/>
  <c r="B7484" i="15" s="1"/>
  <c r="B7485" i="15" s="1"/>
  <c r="B7486" i="15" s="1"/>
  <c r="B7487" i="15" s="1"/>
  <c r="B7488" i="15" s="1"/>
  <c r="B7489" i="15" s="1"/>
  <c r="B7490" i="15" s="1"/>
  <c r="B7491" i="15" s="1"/>
  <c r="B7492" i="15" s="1"/>
  <c r="B7493" i="15" s="1"/>
  <c r="B7494" i="15" s="1"/>
  <c r="B7495" i="15" s="1"/>
  <c r="B7496" i="15" s="1"/>
  <c r="B7497" i="15" s="1"/>
  <c r="B7498" i="15" s="1"/>
  <c r="B7499" i="15" s="1"/>
  <c r="B7500" i="15" s="1"/>
  <c r="B7501" i="15" s="1"/>
  <c r="B7502" i="15" s="1"/>
  <c r="B7503" i="15" s="1"/>
  <c r="B7504" i="15" s="1"/>
  <c r="B7505" i="15" s="1"/>
  <c r="B7506" i="15" s="1"/>
  <c r="B7507" i="15" s="1"/>
  <c r="B7508" i="15" s="1"/>
  <c r="B7509" i="15" s="1"/>
  <c r="B7510" i="15" s="1"/>
  <c r="B7511" i="15" s="1"/>
  <c r="B7512" i="15" s="1"/>
  <c r="B7513" i="15" s="1"/>
  <c r="B7514" i="15" s="1"/>
  <c r="B7515" i="15" s="1"/>
  <c r="B7516" i="15" s="1"/>
  <c r="B7517" i="15" s="1"/>
  <c r="B7518" i="15" s="1"/>
  <c r="B7519" i="15" s="1"/>
  <c r="B7520" i="15" s="1"/>
  <c r="B7521" i="15" s="1"/>
  <c r="B7522" i="15" s="1"/>
  <c r="B7523" i="15" s="1"/>
  <c r="B7524" i="15" s="1"/>
  <c r="B7525" i="15" s="1"/>
  <c r="B7526" i="15" s="1"/>
  <c r="B7527" i="15" s="1"/>
  <c r="B7528" i="15" s="1"/>
  <c r="B7529" i="15" s="1"/>
  <c r="B7530" i="15" s="1"/>
  <c r="B7531" i="15" s="1"/>
  <c r="B7532" i="15" s="1"/>
  <c r="B7533" i="15" s="1"/>
  <c r="B7534" i="15" s="1"/>
  <c r="B7535" i="15" s="1"/>
  <c r="B7536" i="15" s="1"/>
  <c r="B7537" i="15" s="1"/>
  <c r="B7538" i="15" s="1"/>
  <c r="B7539" i="15" s="1"/>
  <c r="B7540" i="15" s="1"/>
  <c r="B7541" i="15" s="1"/>
  <c r="B7542" i="15" s="1"/>
  <c r="B7543" i="15" s="1"/>
  <c r="B7544" i="15" s="1"/>
  <c r="B7545" i="15" s="1"/>
  <c r="B7546" i="15" s="1"/>
  <c r="B7547" i="15" s="1"/>
  <c r="B7548" i="15" s="1"/>
  <c r="B7549" i="15" s="1"/>
  <c r="B7550" i="15" s="1"/>
  <c r="B7551" i="15" s="1"/>
  <c r="B7552" i="15" s="1"/>
  <c r="B7553" i="15" s="1"/>
  <c r="B7554" i="15" s="1"/>
  <c r="B7555" i="15" s="1"/>
  <c r="B7556" i="15" s="1"/>
  <c r="B7557" i="15" s="1"/>
  <c r="B7558" i="15" s="1"/>
  <c r="B7559" i="15" s="1"/>
  <c r="B7560" i="15" s="1"/>
  <c r="B7561" i="15" s="1"/>
  <c r="B7562" i="15" s="1"/>
  <c r="B7563" i="15" s="1"/>
  <c r="B7564" i="15" s="1"/>
  <c r="B7565" i="15" s="1"/>
  <c r="B7566" i="15" s="1"/>
  <c r="B7567" i="15" s="1"/>
  <c r="B7568" i="15" s="1"/>
  <c r="B7569" i="15" s="1"/>
  <c r="B7570" i="15" s="1"/>
  <c r="B7571" i="15" s="1"/>
  <c r="B7572" i="15" s="1"/>
  <c r="B7573" i="15" s="1"/>
  <c r="B7574" i="15" s="1"/>
  <c r="B7575" i="15" s="1"/>
  <c r="B7576" i="15" s="1"/>
  <c r="B7577" i="15" s="1"/>
  <c r="B7578" i="15" s="1"/>
  <c r="B7579" i="15" s="1"/>
  <c r="B7580" i="15" s="1"/>
  <c r="B7581" i="15" s="1"/>
  <c r="B7582" i="15" s="1"/>
  <c r="B7583" i="15" s="1"/>
  <c r="B7584" i="15" s="1"/>
  <c r="B7585" i="15" s="1"/>
  <c r="B7586" i="15" s="1"/>
  <c r="B7587" i="15" s="1"/>
  <c r="B7588" i="15" s="1"/>
  <c r="B7589" i="15" s="1"/>
  <c r="B7590" i="15" s="1"/>
  <c r="B7591" i="15" s="1"/>
  <c r="B7592" i="15" s="1"/>
  <c r="B7593" i="15" s="1"/>
  <c r="B7594" i="15" s="1"/>
  <c r="B7595" i="15" s="1"/>
  <c r="B7596" i="15" s="1"/>
  <c r="B7597" i="15" s="1"/>
  <c r="B7598" i="15" s="1"/>
  <c r="B7599" i="15" s="1"/>
  <c r="B7600" i="15" s="1"/>
  <c r="B7601" i="15" s="1"/>
  <c r="B7602" i="15" s="1"/>
  <c r="B7603" i="15" s="1"/>
  <c r="B7604" i="15" s="1"/>
  <c r="B7605" i="15" s="1"/>
  <c r="B7606" i="15" s="1"/>
  <c r="B7607" i="15" s="1"/>
  <c r="B7608" i="15" s="1"/>
  <c r="B7609" i="15" s="1"/>
  <c r="B7610" i="15" s="1"/>
  <c r="B7611" i="15" s="1"/>
  <c r="B7612" i="15" s="1"/>
  <c r="B7613" i="15" s="1"/>
  <c r="B7614" i="15" s="1"/>
  <c r="B7615" i="15" s="1"/>
  <c r="B7616" i="15" s="1"/>
  <c r="B7617" i="15" s="1"/>
  <c r="B7618" i="15" s="1"/>
  <c r="B7619" i="15" s="1"/>
  <c r="B7620" i="15" s="1"/>
  <c r="B7621" i="15" s="1"/>
  <c r="B7622" i="15" s="1"/>
  <c r="B7623" i="15" s="1"/>
  <c r="B7624" i="15" s="1"/>
  <c r="B7625" i="15" s="1"/>
  <c r="B7626" i="15" s="1"/>
  <c r="B7627" i="15" s="1"/>
  <c r="B7628" i="15" s="1"/>
  <c r="B7629" i="15" s="1"/>
  <c r="B7630" i="15" s="1"/>
  <c r="B7631" i="15" s="1"/>
  <c r="B7632" i="15" s="1"/>
  <c r="B7633" i="15" s="1"/>
  <c r="B7634" i="15" s="1"/>
  <c r="B7635" i="15" s="1"/>
  <c r="B7636" i="15" s="1"/>
  <c r="B7637" i="15" s="1"/>
  <c r="B7638" i="15" s="1"/>
  <c r="B7639" i="15" s="1"/>
  <c r="B7640" i="15" s="1"/>
  <c r="B7641" i="15" s="1"/>
  <c r="B7642" i="15" s="1"/>
  <c r="B7643" i="15" s="1"/>
  <c r="B7644" i="15" s="1"/>
  <c r="B7645" i="15" s="1"/>
  <c r="B7646" i="15" s="1"/>
  <c r="B7647" i="15" s="1"/>
  <c r="B7648" i="15" s="1"/>
  <c r="B7649" i="15" s="1"/>
  <c r="B7650" i="15" s="1"/>
  <c r="B7651" i="15" s="1"/>
  <c r="B7652" i="15" s="1"/>
  <c r="B7653" i="15" s="1"/>
  <c r="B7654" i="15" s="1"/>
  <c r="B7655" i="15" s="1"/>
  <c r="B7656" i="15" s="1"/>
  <c r="B7657" i="15" s="1"/>
  <c r="B7658" i="15" s="1"/>
  <c r="B7659" i="15" s="1"/>
  <c r="B7660" i="15" s="1"/>
  <c r="B7661" i="15" s="1"/>
  <c r="B7662" i="15" s="1"/>
  <c r="B7663" i="15" s="1"/>
  <c r="B7664" i="15" s="1"/>
  <c r="B7665" i="15" s="1"/>
  <c r="B7666" i="15" s="1"/>
  <c r="B7667" i="15" s="1"/>
  <c r="B7668" i="15" s="1"/>
  <c r="B7669" i="15" s="1"/>
  <c r="B7670" i="15" s="1"/>
  <c r="B7671" i="15" s="1"/>
  <c r="B7672" i="15" s="1"/>
  <c r="B7673" i="15" s="1"/>
  <c r="B7674" i="15" s="1"/>
  <c r="B7675" i="15" s="1"/>
  <c r="B7676" i="15" s="1"/>
  <c r="B7677" i="15" s="1"/>
  <c r="B7678" i="15" s="1"/>
  <c r="B7679" i="15" s="1"/>
  <c r="B7680" i="15" s="1"/>
  <c r="B7681" i="15" s="1"/>
  <c r="B7682" i="15" s="1"/>
  <c r="B7683" i="15" s="1"/>
  <c r="B7684" i="15" s="1"/>
  <c r="B7685" i="15" s="1"/>
  <c r="B7686" i="15" s="1"/>
  <c r="B7687" i="15" s="1"/>
  <c r="B7688" i="15" s="1"/>
  <c r="B7689" i="15" s="1"/>
  <c r="B7690" i="15" s="1"/>
  <c r="B7691" i="15" s="1"/>
  <c r="B7692" i="15" s="1"/>
  <c r="B7693" i="15" s="1"/>
  <c r="B7694" i="15" s="1"/>
  <c r="B7695" i="15" s="1"/>
  <c r="B7696" i="15" s="1"/>
  <c r="B7697" i="15" s="1"/>
  <c r="B7698" i="15" s="1"/>
  <c r="B7699" i="15" s="1"/>
  <c r="B7700" i="15" s="1"/>
  <c r="B7701" i="15" s="1"/>
  <c r="B7702" i="15" s="1"/>
  <c r="B7703" i="15" s="1"/>
  <c r="B7704" i="15" s="1"/>
  <c r="B7705" i="15" s="1"/>
  <c r="B7706" i="15" s="1"/>
  <c r="B7707" i="15" s="1"/>
  <c r="B7708" i="15" s="1"/>
  <c r="B7709" i="15" s="1"/>
  <c r="B7710" i="15" s="1"/>
  <c r="B7711" i="15" s="1"/>
  <c r="B7712" i="15" s="1"/>
  <c r="B7713" i="15" s="1"/>
  <c r="B7714" i="15" s="1"/>
  <c r="B7715" i="15" s="1"/>
  <c r="B7716" i="15" s="1"/>
  <c r="B7717" i="15" s="1"/>
  <c r="B7718" i="15" s="1"/>
  <c r="B7719" i="15" s="1"/>
  <c r="B7720" i="15" s="1"/>
  <c r="B7721" i="15" s="1"/>
  <c r="B7722" i="15" s="1"/>
  <c r="B7723" i="15" s="1"/>
  <c r="B7724" i="15" s="1"/>
  <c r="B7725" i="15" s="1"/>
  <c r="B7726" i="15" s="1"/>
  <c r="B7727" i="15" s="1"/>
  <c r="B7728" i="15" s="1"/>
  <c r="B7729" i="15" s="1"/>
  <c r="B7730" i="15" s="1"/>
  <c r="B7731" i="15" s="1"/>
  <c r="B7732" i="15" s="1"/>
  <c r="B7733" i="15" s="1"/>
  <c r="B7734" i="15" s="1"/>
  <c r="B7735" i="15" s="1"/>
  <c r="B7736" i="15" s="1"/>
  <c r="B7737" i="15" s="1"/>
  <c r="B7738" i="15" s="1"/>
  <c r="B7739" i="15" s="1"/>
  <c r="B7740" i="15" s="1"/>
  <c r="B7741" i="15" s="1"/>
  <c r="B7742" i="15" s="1"/>
  <c r="B7743" i="15" s="1"/>
  <c r="B7744" i="15" s="1"/>
  <c r="B7745" i="15" s="1"/>
  <c r="B7746" i="15" s="1"/>
  <c r="B7747" i="15" s="1"/>
  <c r="B7748" i="15" s="1"/>
  <c r="B7749" i="15" s="1"/>
  <c r="B7750" i="15" s="1"/>
  <c r="B7751" i="15" s="1"/>
  <c r="B7752" i="15" s="1"/>
  <c r="B7753" i="15" s="1"/>
  <c r="B7754" i="15" s="1"/>
  <c r="B7755" i="15" s="1"/>
  <c r="B7756" i="15" s="1"/>
  <c r="B7757" i="15" s="1"/>
  <c r="B7758" i="15" s="1"/>
  <c r="B7759" i="15" s="1"/>
  <c r="B7760" i="15" s="1"/>
  <c r="B7761" i="15" s="1"/>
  <c r="B7762" i="15" s="1"/>
  <c r="B7763" i="15" s="1"/>
  <c r="B7764" i="15" s="1"/>
  <c r="B7765" i="15" s="1"/>
  <c r="B7766" i="15" s="1"/>
  <c r="B7767" i="15" s="1"/>
  <c r="B7768" i="15" s="1"/>
  <c r="B7769" i="15" s="1"/>
  <c r="B7770" i="15" s="1"/>
  <c r="B7771" i="15" s="1"/>
  <c r="B7772" i="15" s="1"/>
  <c r="B7773" i="15" s="1"/>
  <c r="B7774" i="15" s="1"/>
  <c r="B7775" i="15" s="1"/>
  <c r="B7776" i="15" s="1"/>
  <c r="B7777" i="15" s="1"/>
  <c r="B7778" i="15" s="1"/>
  <c r="B7779" i="15" s="1"/>
  <c r="B7780" i="15" s="1"/>
  <c r="B7781" i="15" s="1"/>
  <c r="B7782" i="15" s="1"/>
  <c r="B7783" i="15" s="1"/>
  <c r="B7784" i="15" s="1"/>
  <c r="B7785" i="15" s="1"/>
  <c r="B7786" i="15" s="1"/>
  <c r="B7787" i="15" s="1"/>
  <c r="B7788" i="15" s="1"/>
  <c r="B7789" i="15" s="1"/>
  <c r="B7790" i="15" s="1"/>
  <c r="B7791" i="15" s="1"/>
  <c r="B7792" i="15" s="1"/>
  <c r="B7793" i="15" s="1"/>
  <c r="B7794" i="15" s="1"/>
  <c r="B7795" i="15" s="1"/>
  <c r="B7796" i="15" s="1"/>
  <c r="B7797" i="15" s="1"/>
  <c r="B7798" i="15" s="1"/>
  <c r="B7799" i="15" s="1"/>
  <c r="B7800" i="15" s="1"/>
  <c r="B7801" i="15" s="1"/>
  <c r="B7802" i="15" s="1"/>
  <c r="B7803" i="15" s="1"/>
  <c r="B7804" i="15" s="1"/>
  <c r="B7805" i="15" s="1"/>
  <c r="B7806" i="15" s="1"/>
  <c r="B7807" i="15" s="1"/>
  <c r="B7808" i="15" s="1"/>
  <c r="B7809" i="15" s="1"/>
  <c r="B7810" i="15" s="1"/>
  <c r="B7811" i="15" s="1"/>
  <c r="B7812" i="15" s="1"/>
  <c r="B7813" i="15" s="1"/>
  <c r="B7814" i="15" s="1"/>
  <c r="B7815" i="15" s="1"/>
  <c r="B7816" i="15" s="1"/>
  <c r="B7817" i="15" s="1"/>
  <c r="B7818" i="15" s="1"/>
  <c r="B7819" i="15" s="1"/>
  <c r="B7820" i="15" s="1"/>
  <c r="B7821" i="15" s="1"/>
  <c r="B7822" i="15" s="1"/>
  <c r="B7823" i="15" s="1"/>
  <c r="B7824" i="15" s="1"/>
  <c r="B7825" i="15" s="1"/>
  <c r="B7826" i="15" s="1"/>
  <c r="B7827" i="15" s="1"/>
  <c r="B7828" i="15" s="1"/>
  <c r="B7829" i="15" s="1"/>
  <c r="B7830" i="15" s="1"/>
  <c r="B7831" i="15" s="1"/>
  <c r="B7832" i="15" s="1"/>
  <c r="B7833" i="15" s="1"/>
  <c r="B7834" i="15" s="1"/>
  <c r="B7835" i="15" s="1"/>
  <c r="B7836" i="15" s="1"/>
  <c r="B7837" i="15" s="1"/>
  <c r="B7838" i="15" s="1"/>
  <c r="B7839" i="15" s="1"/>
  <c r="B7840" i="15" s="1"/>
  <c r="B7841" i="15" s="1"/>
  <c r="B7842" i="15" s="1"/>
  <c r="B7843" i="15" s="1"/>
  <c r="B7844" i="15" s="1"/>
  <c r="B7845" i="15" s="1"/>
  <c r="B7846" i="15" s="1"/>
  <c r="B7847" i="15" s="1"/>
  <c r="B7848" i="15" s="1"/>
  <c r="B7849" i="15" s="1"/>
  <c r="B7850" i="15" s="1"/>
  <c r="B7851" i="15" s="1"/>
  <c r="B7852" i="15" s="1"/>
  <c r="B7853" i="15" s="1"/>
  <c r="B7854" i="15" s="1"/>
  <c r="B7855" i="15" s="1"/>
  <c r="B7856" i="15" s="1"/>
  <c r="B7857" i="15" s="1"/>
  <c r="B7858" i="15" s="1"/>
  <c r="B7859" i="15" s="1"/>
  <c r="B7860" i="15" s="1"/>
  <c r="B7861" i="15" s="1"/>
  <c r="B7862" i="15" s="1"/>
  <c r="B7863" i="15" s="1"/>
  <c r="B7864" i="15" s="1"/>
  <c r="B7865" i="15" s="1"/>
  <c r="B7866" i="15" s="1"/>
  <c r="B7867" i="15" s="1"/>
  <c r="B7868" i="15" s="1"/>
  <c r="B7869" i="15" s="1"/>
  <c r="B7870" i="15" s="1"/>
  <c r="B7871" i="15" s="1"/>
  <c r="B7872" i="15" s="1"/>
  <c r="B7873" i="15" s="1"/>
  <c r="B7874" i="15" s="1"/>
  <c r="B7875" i="15" s="1"/>
  <c r="B7876" i="15" s="1"/>
  <c r="B7877" i="15" s="1"/>
  <c r="B7878" i="15" s="1"/>
  <c r="B7879" i="15" s="1"/>
  <c r="B7880" i="15" s="1"/>
  <c r="B7881" i="15" s="1"/>
  <c r="B7882" i="15" s="1"/>
  <c r="B7883" i="15" s="1"/>
  <c r="B7884" i="15" s="1"/>
  <c r="B7885" i="15" s="1"/>
  <c r="B7886" i="15" s="1"/>
  <c r="B7887" i="15" s="1"/>
  <c r="B7888" i="15" s="1"/>
  <c r="B7889" i="15" s="1"/>
  <c r="B7890" i="15" s="1"/>
  <c r="B7891" i="15" s="1"/>
  <c r="B7892" i="15" s="1"/>
  <c r="B7893" i="15" s="1"/>
  <c r="B7894" i="15" s="1"/>
  <c r="B7895" i="15" s="1"/>
  <c r="B7896" i="15" s="1"/>
  <c r="B7897" i="15" s="1"/>
  <c r="B7898" i="15" s="1"/>
  <c r="B7899" i="15" s="1"/>
  <c r="B7900" i="15" s="1"/>
  <c r="B7901" i="15" s="1"/>
  <c r="B7902" i="15" s="1"/>
  <c r="B7903" i="15" s="1"/>
  <c r="B7904" i="15" s="1"/>
  <c r="B7905" i="15" s="1"/>
  <c r="B7906" i="15" s="1"/>
  <c r="B7907" i="15" s="1"/>
  <c r="B7908" i="15" s="1"/>
  <c r="B7909" i="15" s="1"/>
  <c r="B7910" i="15" s="1"/>
  <c r="B7911" i="15" s="1"/>
  <c r="B7912" i="15" s="1"/>
  <c r="B7913" i="15" s="1"/>
  <c r="B7914" i="15" s="1"/>
  <c r="B7915" i="15" s="1"/>
  <c r="B7916" i="15" s="1"/>
  <c r="B7917" i="15" s="1"/>
  <c r="B7918" i="15" s="1"/>
  <c r="B7919" i="15" s="1"/>
  <c r="B7920" i="15" s="1"/>
  <c r="B7921" i="15" s="1"/>
  <c r="B7922" i="15" s="1"/>
  <c r="B7923" i="15" s="1"/>
  <c r="B7924" i="15" s="1"/>
  <c r="B7925" i="15" s="1"/>
  <c r="B7926" i="15" s="1"/>
  <c r="B7927" i="15" s="1"/>
  <c r="B7928" i="15" s="1"/>
  <c r="B7929" i="15" s="1"/>
  <c r="B7930" i="15" s="1"/>
  <c r="B7931" i="15" s="1"/>
  <c r="B7932" i="15" s="1"/>
  <c r="B7933" i="15" s="1"/>
  <c r="B7934" i="15" s="1"/>
  <c r="B7935" i="15" s="1"/>
  <c r="B7936" i="15" s="1"/>
  <c r="B7937" i="15" s="1"/>
  <c r="B7938" i="15" s="1"/>
  <c r="B7939" i="15" s="1"/>
  <c r="B7940" i="15" s="1"/>
  <c r="B7941" i="15" s="1"/>
  <c r="B7942" i="15" s="1"/>
  <c r="B7943" i="15" s="1"/>
  <c r="B7944" i="15" s="1"/>
  <c r="B7945" i="15" s="1"/>
  <c r="B7946" i="15" s="1"/>
  <c r="B7947" i="15" s="1"/>
  <c r="B7948" i="15" s="1"/>
  <c r="B7949" i="15" s="1"/>
  <c r="B7950" i="15" s="1"/>
  <c r="B7951" i="15" s="1"/>
  <c r="B7952" i="15" s="1"/>
  <c r="B7953" i="15" s="1"/>
  <c r="B7954" i="15" s="1"/>
  <c r="B7955" i="15" s="1"/>
  <c r="B7956" i="15" s="1"/>
  <c r="B7957" i="15" s="1"/>
  <c r="B7958" i="15" s="1"/>
  <c r="B7959" i="15" s="1"/>
  <c r="B7960" i="15" s="1"/>
  <c r="B7961" i="15" s="1"/>
  <c r="B7962" i="15" s="1"/>
  <c r="B7963" i="15" s="1"/>
  <c r="B7964" i="15" s="1"/>
  <c r="B7965" i="15" s="1"/>
  <c r="B7966" i="15" s="1"/>
  <c r="B7967" i="15" s="1"/>
  <c r="B7968" i="15" s="1"/>
  <c r="B7969" i="15" s="1"/>
  <c r="B7970" i="15" s="1"/>
  <c r="B7971" i="15" s="1"/>
  <c r="B7972" i="15" s="1"/>
  <c r="B7973" i="15" s="1"/>
  <c r="B7974" i="15" s="1"/>
  <c r="B7975" i="15" s="1"/>
  <c r="B7976" i="15" s="1"/>
  <c r="B7977" i="15" s="1"/>
  <c r="B7978" i="15" s="1"/>
  <c r="B7979" i="15" s="1"/>
  <c r="B7980" i="15" s="1"/>
  <c r="B7981" i="15" s="1"/>
  <c r="B7982" i="15" s="1"/>
  <c r="B7983" i="15" s="1"/>
  <c r="B7984" i="15" s="1"/>
  <c r="B7985" i="15" s="1"/>
  <c r="B7986" i="15" s="1"/>
  <c r="B7987" i="15" s="1"/>
  <c r="B7988" i="15" s="1"/>
  <c r="B7989" i="15" s="1"/>
  <c r="B7990" i="15" s="1"/>
  <c r="B7991" i="15" s="1"/>
  <c r="B7992" i="15" s="1"/>
  <c r="B7993" i="15" s="1"/>
  <c r="B7994" i="15" s="1"/>
  <c r="B7995" i="15" s="1"/>
  <c r="B7996" i="15" s="1"/>
  <c r="B7997" i="15" s="1"/>
  <c r="B7998" i="15" s="1"/>
  <c r="B7999" i="15" s="1"/>
  <c r="B8000" i="15" s="1"/>
  <c r="B8001" i="15" s="1"/>
  <c r="B8002" i="15" s="1"/>
  <c r="B8003" i="15" s="1"/>
  <c r="B8004" i="15" s="1"/>
  <c r="B8005" i="15" s="1"/>
  <c r="B8006" i="15" s="1"/>
  <c r="B8007" i="15" s="1"/>
  <c r="B8008" i="15" s="1"/>
  <c r="B8009" i="15" s="1"/>
  <c r="B8010" i="15" s="1"/>
  <c r="B8011" i="15" s="1"/>
  <c r="B8012" i="15" s="1"/>
  <c r="B8013" i="15" s="1"/>
  <c r="B8014" i="15" s="1"/>
  <c r="B8015" i="15" s="1"/>
  <c r="B8016" i="15" s="1"/>
  <c r="B8017" i="15" s="1"/>
  <c r="B8018" i="15" s="1"/>
  <c r="B8019" i="15" s="1"/>
  <c r="B8020" i="15" s="1"/>
  <c r="B8021" i="15" s="1"/>
  <c r="B8022" i="15" s="1"/>
  <c r="B8023" i="15" s="1"/>
  <c r="B8024" i="15" s="1"/>
  <c r="B8025" i="15" s="1"/>
  <c r="B8026" i="15" s="1"/>
  <c r="B8027" i="15" s="1"/>
  <c r="B8028" i="15" s="1"/>
  <c r="B8029" i="15" s="1"/>
  <c r="B8030" i="15" s="1"/>
  <c r="B8031" i="15" s="1"/>
  <c r="B8032" i="15" s="1"/>
  <c r="B8033" i="15" s="1"/>
  <c r="B8034" i="15" s="1"/>
  <c r="B8035" i="15" s="1"/>
  <c r="B8036" i="15" s="1"/>
  <c r="B8037" i="15" s="1"/>
  <c r="B8038" i="15" s="1"/>
  <c r="B8039" i="15" s="1"/>
  <c r="B8040" i="15" s="1"/>
  <c r="B8041" i="15" s="1"/>
  <c r="B8042" i="15" s="1"/>
  <c r="B8043" i="15" s="1"/>
  <c r="B8044" i="15" s="1"/>
  <c r="B8045" i="15" s="1"/>
  <c r="B8046" i="15" s="1"/>
  <c r="B8047" i="15" s="1"/>
  <c r="B8048" i="15" s="1"/>
  <c r="B8049" i="15" s="1"/>
  <c r="B8050" i="15" s="1"/>
  <c r="B8051" i="15" s="1"/>
  <c r="B8052" i="15" s="1"/>
  <c r="B8053" i="15" s="1"/>
  <c r="B8054" i="15" s="1"/>
  <c r="B8055" i="15" s="1"/>
  <c r="B8056" i="15" s="1"/>
  <c r="B8057" i="15" s="1"/>
  <c r="B8058" i="15" s="1"/>
  <c r="B8059" i="15" s="1"/>
  <c r="B8060" i="15" s="1"/>
  <c r="B8061" i="15" s="1"/>
  <c r="B8062" i="15" s="1"/>
  <c r="B8063" i="15" s="1"/>
  <c r="B8064" i="15" s="1"/>
  <c r="B8065" i="15" s="1"/>
  <c r="B8066" i="15" s="1"/>
  <c r="B8067" i="15" s="1"/>
  <c r="B8068" i="15" s="1"/>
  <c r="B8069" i="15" s="1"/>
  <c r="B8070" i="15" s="1"/>
  <c r="B8071" i="15" s="1"/>
  <c r="B8072" i="15" s="1"/>
  <c r="B8073" i="15" s="1"/>
  <c r="B8074" i="15" s="1"/>
  <c r="B8075" i="15" s="1"/>
  <c r="B8076" i="15" s="1"/>
  <c r="B8077" i="15" s="1"/>
  <c r="B8078" i="15" s="1"/>
  <c r="B8079" i="15" s="1"/>
  <c r="B8080" i="15" s="1"/>
  <c r="B8081" i="15" s="1"/>
  <c r="B8082" i="15" s="1"/>
  <c r="B8083" i="15" s="1"/>
  <c r="B8084" i="15" s="1"/>
  <c r="B8085" i="15" s="1"/>
  <c r="B8086" i="15" s="1"/>
  <c r="B8087" i="15" s="1"/>
  <c r="B8088" i="15" s="1"/>
  <c r="B8089" i="15" s="1"/>
  <c r="B8090" i="15" s="1"/>
  <c r="B8091" i="15" s="1"/>
  <c r="B8092" i="15" s="1"/>
  <c r="B8093" i="15" s="1"/>
  <c r="B8094" i="15" s="1"/>
  <c r="B8095" i="15" s="1"/>
  <c r="B8096" i="15" s="1"/>
  <c r="B8097" i="15" s="1"/>
  <c r="B8098" i="15" s="1"/>
  <c r="B8099" i="15" s="1"/>
  <c r="B8100" i="15" s="1"/>
  <c r="B8101" i="15" s="1"/>
  <c r="B8102" i="15" s="1"/>
  <c r="B8103" i="15" s="1"/>
  <c r="B8104" i="15" s="1"/>
  <c r="B8105" i="15" s="1"/>
  <c r="B8106" i="15" s="1"/>
  <c r="B8107" i="15" s="1"/>
  <c r="B8108" i="15" s="1"/>
  <c r="B8109" i="15" s="1"/>
  <c r="B8110" i="15" s="1"/>
  <c r="B8111" i="15" s="1"/>
  <c r="B8112" i="15" s="1"/>
  <c r="B8113" i="15" s="1"/>
  <c r="B8114" i="15" s="1"/>
  <c r="B8115" i="15" s="1"/>
  <c r="B8116" i="15" s="1"/>
  <c r="B8117" i="15" s="1"/>
  <c r="B8118" i="15" s="1"/>
  <c r="B8119" i="15" s="1"/>
  <c r="B8120" i="15" s="1"/>
  <c r="B8121" i="15" s="1"/>
  <c r="B8122" i="15" s="1"/>
  <c r="B8123" i="15" s="1"/>
  <c r="B8124" i="15" s="1"/>
  <c r="B8125" i="15" s="1"/>
  <c r="B8126" i="15" s="1"/>
  <c r="B8127" i="15" s="1"/>
  <c r="B8128" i="15" s="1"/>
  <c r="B8129" i="15" s="1"/>
  <c r="B8130" i="15" s="1"/>
  <c r="B8131" i="15" s="1"/>
  <c r="B8132" i="15" s="1"/>
  <c r="B8133" i="15" s="1"/>
  <c r="B8134" i="15" s="1"/>
  <c r="B8135" i="15" s="1"/>
  <c r="B8136" i="15" s="1"/>
  <c r="B8137" i="15" s="1"/>
  <c r="B8138" i="15" s="1"/>
  <c r="B8139" i="15" s="1"/>
  <c r="B8140" i="15" s="1"/>
  <c r="B8141" i="15" s="1"/>
  <c r="B8142" i="15" s="1"/>
  <c r="B8143" i="15" s="1"/>
  <c r="B8144" i="15" s="1"/>
  <c r="B8145" i="15" s="1"/>
  <c r="B8146" i="15" s="1"/>
  <c r="B8147" i="15" s="1"/>
  <c r="B8148" i="15" s="1"/>
  <c r="B8149" i="15" s="1"/>
  <c r="B8150" i="15" s="1"/>
  <c r="B8151" i="15" s="1"/>
  <c r="B8152" i="15" s="1"/>
  <c r="B8153" i="15" s="1"/>
  <c r="B8154" i="15" s="1"/>
  <c r="B8155" i="15" s="1"/>
  <c r="B8156" i="15" s="1"/>
  <c r="B8157" i="15" s="1"/>
  <c r="B8158" i="15" s="1"/>
  <c r="B8159" i="15" s="1"/>
  <c r="B8160" i="15" s="1"/>
  <c r="B8161" i="15" s="1"/>
  <c r="B8162" i="15" s="1"/>
  <c r="B8163" i="15" s="1"/>
  <c r="B8164" i="15" s="1"/>
  <c r="B8165" i="15" s="1"/>
  <c r="B8166" i="15" s="1"/>
  <c r="B8167" i="15" s="1"/>
  <c r="B8168" i="15" s="1"/>
  <c r="B8169" i="15" s="1"/>
  <c r="B8170" i="15" s="1"/>
  <c r="B8171" i="15" s="1"/>
  <c r="B8172" i="15" s="1"/>
  <c r="B8173" i="15" s="1"/>
  <c r="B8174" i="15" s="1"/>
  <c r="B8175" i="15" s="1"/>
  <c r="B8176" i="15" s="1"/>
  <c r="B8177" i="15" s="1"/>
  <c r="B8178" i="15" s="1"/>
  <c r="B8179" i="15" s="1"/>
  <c r="B8180" i="15" s="1"/>
  <c r="B8181" i="15" s="1"/>
  <c r="B8182" i="15" s="1"/>
  <c r="B8183" i="15" s="1"/>
  <c r="B8184" i="15" s="1"/>
  <c r="B8185" i="15" s="1"/>
  <c r="B8186" i="15" s="1"/>
  <c r="B8187" i="15" s="1"/>
  <c r="B8188" i="15" s="1"/>
  <c r="B8189" i="15" s="1"/>
  <c r="B8190" i="15" s="1"/>
  <c r="B8191" i="15" s="1"/>
  <c r="B8192" i="15" s="1"/>
  <c r="B8193" i="15" s="1"/>
  <c r="B8194" i="15" s="1"/>
  <c r="B8195" i="15" s="1"/>
  <c r="B8196" i="15" s="1"/>
  <c r="B8197" i="15" s="1"/>
  <c r="B8198" i="15" s="1"/>
  <c r="B8199" i="15" s="1"/>
  <c r="B8200" i="15" s="1"/>
  <c r="B8201" i="15" s="1"/>
  <c r="B8202" i="15" s="1"/>
  <c r="B8203" i="15" s="1"/>
  <c r="B8204" i="15" s="1"/>
  <c r="B8205" i="15" s="1"/>
  <c r="B8206" i="15" s="1"/>
  <c r="B8207" i="15" s="1"/>
  <c r="B8208" i="15" s="1"/>
  <c r="B8209" i="15" s="1"/>
  <c r="B8210" i="15" s="1"/>
  <c r="B8211" i="15" s="1"/>
  <c r="B8212" i="15" s="1"/>
  <c r="B8213" i="15" s="1"/>
  <c r="B8214" i="15" s="1"/>
  <c r="B8215" i="15" s="1"/>
  <c r="B8216" i="15" s="1"/>
  <c r="B8217" i="15" s="1"/>
  <c r="B8218" i="15" s="1"/>
  <c r="B8219" i="15" s="1"/>
  <c r="B8220" i="15" s="1"/>
  <c r="B8221" i="15" s="1"/>
  <c r="B8222" i="15" s="1"/>
  <c r="B8223" i="15" s="1"/>
  <c r="B8224" i="15" s="1"/>
  <c r="B8225" i="15" s="1"/>
  <c r="B8226" i="15" s="1"/>
  <c r="B8227" i="15" s="1"/>
  <c r="B8228" i="15" s="1"/>
  <c r="B8229" i="15" s="1"/>
  <c r="B8230" i="15" s="1"/>
  <c r="B8231" i="15" s="1"/>
  <c r="B8232" i="15" s="1"/>
  <c r="B8233" i="15" s="1"/>
  <c r="B8234" i="15" s="1"/>
  <c r="B8235" i="15" s="1"/>
  <c r="B8236" i="15" s="1"/>
  <c r="B8237" i="15" s="1"/>
  <c r="B8238" i="15" s="1"/>
  <c r="B8239" i="15" s="1"/>
  <c r="B8240" i="15" s="1"/>
  <c r="B8241" i="15" s="1"/>
  <c r="B8242" i="15" s="1"/>
  <c r="B8243" i="15" s="1"/>
  <c r="B8244" i="15" s="1"/>
  <c r="B8245" i="15" s="1"/>
  <c r="B8246" i="15" s="1"/>
  <c r="B8247" i="15" s="1"/>
  <c r="B8248" i="15" s="1"/>
  <c r="B8249" i="15" s="1"/>
  <c r="B8250" i="15" s="1"/>
  <c r="B8251" i="15" s="1"/>
  <c r="B8252" i="15" s="1"/>
  <c r="B8253" i="15" s="1"/>
  <c r="B8254" i="15" s="1"/>
  <c r="B8255" i="15" s="1"/>
  <c r="B8256" i="15" s="1"/>
  <c r="B8257" i="15" s="1"/>
  <c r="B8258" i="15" s="1"/>
  <c r="B8259" i="15" s="1"/>
  <c r="B8260" i="15" s="1"/>
  <c r="B8261" i="15" s="1"/>
  <c r="B8262" i="15" s="1"/>
  <c r="B8263" i="15" s="1"/>
  <c r="B8264" i="15" s="1"/>
  <c r="B8265" i="15" s="1"/>
  <c r="B8266" i="15" s="1"/>
  <c r="B8267" i="15" s="1"/>
  <c r="B8268" i="15" s="1"/>
  <c r="B8269" i="15" s="1"/>
  <c r="B8270" i="15" s="1"/>
  <c r="B8271" i="15" s="1"/>
  <c r="B8272" i="15" s="1"/>
  <c r="B8273" i="15" s="1"/>
  <c r="B8274" i="15" s="1"/>
  <c r="B8275" i="15" s="1"/>
  <c r="B8276" i="15" s="1"/>
  <c r="B8277" i="15" s="1"/>
  <c r="B8278" i="15" s="1"/>
  <c r="B8279" i="15" s="1"/>
  <c r="B8280" i="15" s="1"/>
  <c r="B8281" i="15" s="1"/>
  <c r="B8282" i="15" s="1"/>
  <c r="B8283" i="15" s="1"/>
  <c r="B8284" i="15" s="1"/>
  <c r="B8285" i="15" s="1"/>
  <c r="B8286" i="15" s="1"/>
  <c r="B8287" i="15" s="1"/>
  <c r="B8288" i="15" s="1"/>
  <c r="B8289" i="15" s="1"/>
  <c r="B8290" i="15" s="1"/>
  <c r="B8291" i="15" s="1"/>
  <c r="B8292" i="15" s="1"/>
  <c r="B8293" i="15" s="1"/>
  <c r="B8294" i="15" s="1"/>
  <c r="B8295" i="15" s="1"/>
  <c r="B8296" i="15" s="1"/>
  <c r="B8297" i="15" s="1"/>
  <c r="B8298" i="15" s="1"/>
  <c r="B8299" i="15" s="1"/>
  <c r="B8300" i="15" s="1"/>
  <c r="B8301" i="15" s="1"/>
  <c r="B8302" i="15" s="1"/>
  <c r="B8303" i="15" s="1"/>
  <c r="B8304" i="15" s="1"/>
  <c r="B8305" i="15" s="1"/>
  <c r="B8306" i="15" s="1"/>
  <c r="B8307" i="15" s="1"/>
  <c r="B8308" i="15" s="1"/>
  <c r="B8309" i="15" s="1"/>
  <c r="B8310" i="15" s="1"/>
  <c r="B8311" i="15" s="1"/>
  <c r="B8312" i="15" s="1"/>
  <c r="B8313" i="15" s="1"/>
  <c r="B8314" i="15" s="1"/>
  <c r="B8315" i="15" s="1"/>
  <c r="B8316" i="15" s="1"/>
  <c r="B8317" i="15" s="1"/>
  <c r="B8318" i="15" s="1"/>
  <c r="B8319" i="15" s="1"/>
  <c r="B8320" i="15" s="1"/>
  <c r="B8321" i="15" s="1"/>
  <c r="B8322" i="15" s="1"/>
  <c r="B8323" i="15" s="1"/>
  <c r="B8324" i="15" s="1"/>
  <c r="B8325" i="15" s="1"/>
  <c r="B8326" i="15" s="1"/>
  <c r="B8327" i="15" s="1"/>
  <c r="B8328" i="15" s="1"/>
  <c r="B8329" i="15" s="1"/>
  <c r="B8330" i="15" s="1"/>
  <c r="B8331" i="15" s="1"/>
  <c r="B8332" i="15" s="1"/>
  <c r="B8333" i="15" s="1"/>
  <c r="B8334" i="15" s="1"/>
  <c r="B8335" i="15" s="1"/>
  <c r="B8336" i="15" s="1"/>
  <c r="B8337" i="15" s="1"/>
  <c r="B8338" i="15" s="1"/>
  <c r="B8339" i="15" s="1"/>
  <c r="B8340" i="15" s="1"/>
  <c r="B8341" i="15" s="1"/>
  <c r="B8342" i="15" s="1"/>
  <c r="B8343" i="15" s="1"/>
  <c r="B8344" i="15" s="1"/>
  <c r="B8345" i="15" s="1"/>
  <c r="B8346" i="15" s="1"/>
  <c r="B8347" i="15" s="1"/>
  <c r="B8348" i="15" s="1"/>
  <c r="B8349" i="15" s="1"/>
  <c r="B8350" i="15" s="1"/>
  <c r="B8351" i="15" s="1"/>
  <c r="B8352" i="15" s="1"/>
  <c r="B8353" i="15" s="1"/>
  <c r="B8354" i="15" s="1"/>
  <c r="B8355" i="15" s="1"/>
  <c r="B8356" i="15" s="1"/>
  <c r="B8357" i="15" s="1"/>
  <c r="B8358" i="15" s="1"/>
  <c r="B8359" i="15" s="1"/>
  <c r="B8360" i="15" s="1"/>
  <c r="B8361" i="15" s="1"/>
  <c r="B8362" i="15" s="1"/>
  <c r="B8363" i="15" s="1"/>
  <c r="B8364" i="15" s="1"/>
  <c r="B8365" i="15" s="1"/>
  <c r="B8366" i="15" s="1"/>
  <c r="B8367" i="15" s="1"/>
  <c r="B8368" i="15" s="1"/>
  <c r="B8369" i="15" s="1"/>
  <c r="B8370" i="15" s="1"/>
  <c r="B8371" i="15" s="1"/>
  <c r="B8372" i="15" s="1"/>
  <c r="B8373" i="15" s="1"/>
  <c r="B8374" i="15" s="1"/>
  <c r="B8375" i="15" s="1"/>
  <c r="B8376" i="15" s="1"/>
  <c r="B8377" i="15" s="1"/>
  <c r="B8378" i="15" s="1"/>
  <c r="B8379" i="15" s="1"/>
  <c r="B8380" i="15" s="1"/>
  <c r="B8381" i="15" s="1"/>
  <c r="B8382" i="15" s="1"/>
  <c r="B8383" i="15" s="1"/>
  <c r="B8384" i="15" s="1"/>
  <c r="B8385" i="15" s="1"/>
  <c r="B8386" i="15" s="1"/>
  <c r="B8387" i="15" s="1"/>
  <c r="B8388" i="15" s="1"/>
  <c r="B8389" i="15" s="1"/>
  <c r="B8390" i="15" s="1"/>
  <c r="B8391" i="15" s="1"/>
  <c r="B8392" i="15" s="1"/>
  <c r="B8393" i="15" s="1"/>
  <c r="B8394" i="15" s="1"/>
  <c r="B8395" i="15" s="1"/>
  <c r="B8396" i="15" s="1"/>
  <c r="B8397" i="15" s="1"/>
  <c r="B8398" i="15" s="1"/>
  <c r="B8399" i="15" s="1"/>
  <c r="B8400" i="15" s="1"/>
  <c r="B8401" i="15" s="1"/>
  <c r="B8402" i="15" s="1"/>
  <c r="B8403" i="15" s="1"/>
  <c r="B8404" i="15" s="1"/>
  <c r="B8405" i="15" s="1"/>
  <c r="B8406" i="15" s="1"/>
  <c r="B8407" i="15" s="1"/>
  <c r="B8408" i="15" s="1"/>
  <c r="B8409" i="15" s="1"/>
  <c r="B8410" i="15" s="1"/>
  <c r="B8411" i="15" s="1"/>
  <c r="B8412" i="15" s="1"/>
  <c r="B8413" i="15" s="1"/>
  <c r="B8414" i="15" s="1"/>
  <c r="B8415" i="15" s="1"/>
  <c r="B8416" i="15" s="1"/>
  <c r="B8417" i="15" s="1"/>
  <c r="B8418" i="15" s="1"/>
  <c r="B8419" i="15" s="1"/>
  <c r="B8420" i="15" s="1"/>
  <c r="B8421" i="15" s="1"/>
  <c r="B8422" i="15" s="1"/>
  <c r="B8423" i="15" s="1"/>
  <c r="B8424" i="15" s="1"/>
  <c r="B8425" i="15" s="1"/>
  <c r="B8426" i="15" s="1"/>
  <c r="B8427" i="15" s="1"/>
  <c r="B8428" i="15" s="1"/>
  <c r="B8429" i="15" s="1"/>
  <c r="B8430" i="15" s="1"/>
  <c r="B8431" i="15" s="1"/>
  <c r="B8432" i="15" s="1"/>
  <c r="B8433" i="15" s="1"/>
  <c r="B8434" i="15" s="1"/>
  <c r="B8435" i="15" s="1"/>
  <c r="B8436" i="15" s="1"/>
  <c r="B8437" i="15" s="1"/>
  <c r="B8438" i="15" s="1"/>
  <c r="B8439" i="15" s="1"/>
  <c r="B8440" i="15" s="1"/>
  <c r="B8441" i="15" s="1"/>
  <c r="B8442" i="15" s="1"/>
  <c r="B8443" i="15" s="1"/>
  <c r="B8444" i="15" s="1"/>
  <c r="B8445" i="15" s="1"/>
  <c r="B8446" i="15" s="1"/>
  <c r="B8447" i="15" s="1"/>
  <c r="B8448" i="15" s="1"/>
  <c r="B8449" i="15" s="1"/>
  <c r="B8450" i="15" s="1"/>
  <c r="B8451" i="15" s="1"/>
  <c r="B8452" i="15" s="1"/>
  <c r="B8453" i="15" s="1"/>
  <c r="B8454" i="15" s="1"/>
  <c r="B8455" i="15" s="1"/>
  <c r="B8456" i="15" s="1"/>
  <c r="B8457" i="15" s="1"/>
  <c r="B8458" i="15" s="1"/>
  <c r="B8459" i="15" s="1"/>
  <c r="B8460" i="15" s="1"/>
  <c r="B8461" i="15" s="1"/>
  <c r="B8462" i="15" s="1"/>
  <c r="B8463" i="15" s="1"/>
  <c r="B8464" i="15" s="1"/>
  <c r="B8465" i="15" s="1"/>
  <c r="B8466" i="15" s="1"/>
  <c r="B8467" i="15" s="1"/>
  <c r="B8468" i="15" s="1"/>
  <c r="B8469" i="15" s="1"/>
  <c r="B8470" i="15" s="1"/>
  <c r="B8471" i="15" s="1"/>
  <c r="B8472" i="15" s="1"/>
  <c r="B8473" i="15" s="1"/>
  <c r="B8474" i="15" s="1"/>
  <c r="B8475" i="15" s="1"/>
  <c r="B8476" i="15" s="1"/>
  <c r="B8477" i="15" s="1"/>
  <c r="B8478" i="15" s="1"/>
  <c r="B8479" i="15" s="1"/>
  <c r="B8480" i="15" s="1"/>
  <c r="B8481" i="15" s="1"/>
  <c r="B8482" i="15" s="1"/>
  <c r="B8483" i="15" s="1"/>
  <c r="B8484" i="15" s="1"/>
  <c r="B8485" i="15" s="1"/>
  <c r="B8486" i="15" s="1"/>
  <c r="B8487" i="15" s="1"/>
  <c r="B8488" i="15" s="1"/>
  <c r="B8489" i="15" s="1"/>
  <c r="B8490" i="15" s="1"/>
  <c r="B8491" i="15" s="1"/>
  <c r="B8492" i="15" s="1"/>
  <c r="B8493" i="15" s="1"/>
  <c r="B8494" i="15" s="1"/>
  <c r="B8495" i="15" s="1"/>
  <c r="B8496" i="15" s="1"/>
  <c r="B8497" i="15" s="1"/>
  <c r="B8498" i="15" s="1"/>
  <c r="B8499" i="15" s="1"/>
  <c r="B8500" i="15" s="1"/>
  <c r="B8501" i="15" s="1"/>
  <c r="B8502" i="15" s="1"/>
  <c r="B8503" i="15" s="1"/>
  <c r="B8504" i="15" s="1"/>
  <c r="B8505" i="15" s="1"/>
  <c r="B8506" i="15" s="1"/>
  <c r="B8507" i="15" s="1"/>
  <c r="B8508" i="15" s="1"/>
  <c r="B8509" i="15" s="1"/>
  <c r="B8510" i="15" s="1"/>
  <c r="B8511" i="15" s="1"/>
  <c r="B8512" i="15" s="1"/>
  <c r="B8513" i="15" s="1"/>
  <c r="B8514" i="15" s="1"/>
  <c r="B8515" i="15" s="1"/>
  <c r="B8516" i="15" s="1"/>
  <c r="B8517" i="15" s="1"/>
  <c r="B8518" i="15" s="1"/>
  <c r="B8519" i="15" s="1"/>
  <c r="B8520" i="15" s="1"/>
  <c r="B8521" i="15" s="1"/>
  <c r="B8522" i="15" s="1"/>
  <c r="B8523" i="15" s="1"/>
  <c r="B8524" i="15" s="1"/>
  <c r="B8525" i="15" s="1"/>
  <c r="B8526" i="15" s="1"/>
  <c r="B8527" i="15" s="1"/>
  <c r="B8528" i="15" s="1"/>
  <c r="B8529" i="15" s="1"/>
  <c r="B8530" i="15" s="1"/>
  <c r="B8531" i="15" s="1"/>
  <c r="B8532" i="15" s="1"/>
  <c r="B8533" i="15" s="1"/>
  <c r="B8534" i="15" s="1"/>
  <c r="B8535" i="15" s="1"/>
  <c r="B8536" i="15" s="1"/>
  <c r="B8537" i="15" s="1"/>
  <c r="B8538" i="15" s="1"/>
  <c r="B8539" i="15" s="1"/>
  <c r="B8540" i="15" s="1"/>
  <c r="B8541" i="15" s="1"/>
  <c r="B8542" i="15" s="1"/>
  <c r="B8543" i="15" s="1"/>
  <c r="B8544" i="15" s="1"/>
  <c r="B8545" i="15" s="1"/>
  <c r="B8546" i="15" s="1"/>
  <c r="B8547" i="15" s="1"/>
  <c r="B8548" i="15" s="1"/>
  <c r="B8549" i="15" s="1"/>
  <c r="B8550" i="15" s="1"/>
  <c r="B8551" i="15" s="1"/>
  <c r="B8552" i="15" s="1"/>
  <c r="B8553" i="15" s="1"/>
  <c r="B8554" i="15" s="1"/>
  <c r="B8555" i="15" s="1"/>
  <c r="B8556" i="15" s="1"/>
  <c r="B8557" i="15" s="1"/>
  <c r="B8558" i="15" s="1"/>
  <c r="B8559" i="15" s="1"/>
  <c r="B8560" i="15" s="1"/>
  <c r="B8561" i="15" s="1"/>
  <c r="B8562" i="15" s="1"/>
  <c r="B8563" i="15" s="1"/>
  <c r="B8564" i="15" s="1"/>
  <c r="B8565" i="15" s="1"/>
  <c r="B8566" i="15" s="1"/>
  <c r="B8567" i="15" s="1"/>
  <c r="B8568" i="15" s="1"/>
  <c r="B8569" i="15" s="1"/>
  <c r="B8570" i="15" s="1"/>
  <c r="B8571" i="15" s="1"/>
  <c r="B8572" i="15" s="1"/>
  <c r="B8573" i="15" s="1"/>
  <c r="B8574" i="15" s="1"/>
  <c r="B8575" i="15" s="1"/>
  <c r="B8576" i="15" s="1"/>
  <c r="B8577" i="15" s="1"/>
  <c r="B8578" i="15" s="1"/>
  <c r="B8579" i="15" s="1"/>
  <c r="B8580" i="15" s="1"/>
  <c r="B8581" i="15" s="1"/>
  <c r="B8582" i="15" s="1"/>
  <c r="B8583" i="15" s="1"/>
  <c r="B8584" i="15" s="1"/>
  <c r="B8585" i="15" s="1"/>
  <c r="B8586" i="15" s="1"/>
  <c r="B8587" i="15" s="1"/>
  <c r="B8588" i="15" s="1"/>
  <c r="B8589" i="15" s="1"/>
  <c r="B8590" i="15" s="1"/>
  <c r="B8591" i="15" s="1"/>
  <c r="B8592" i="15" s="1"/>
  <c r="B8593" i="15" s="1"/>
  <c r="B8594" i="15" s="1"/>
  <c r="B8595" i="15" s="1"/>
  <c r="B8596" i="15" s="1"/>
  <c r="B8597" i="15" s="1"/>
  <c r="B8598" i="15" s="1"/>
  <c r="B8599" i="15" s="1"/>
  <c r="B8600" i="15" s="1"/>
  <c r="B8601" i="15" s="1"/>
  <c r="B8602" i="15" s="1"/>
  <c r="B8603" i="15" s="1"/>
  <c r="B8604" i="15" s="1"/>
  <c r="B8605" i="15" s="1"/>
  <c r="B8606" i="15" s="1"/>
  <c r="B8607" i="15" s="1"/>
  <c r="B8608" i="15" s="1"/>
  <c r="B8609" i="15" s="1"/>
  <c r="B8610" i="15" s="1"/>
  <c r="B8611" i="15" s="1"/>
  <c r="B8612" i="15" s="1"/>
  <c r="B8613" i="15" s="1"/>
  <c r="B8614" i="15" s="1"/>
  <c r="B8615" i="15" s="1"/>
  <c r="B8616" i="15" s="1"/>
  <c r="B8617" i="15" s="1"/>
  <c r="B8618" i="15" s="1"/>
  <c r="B8619" i="15" s="1"/>
  <c r="B8620" i="15" s="1"/>
  <c r="B8621" i="15" s="1"/>
  <c r="B8622" i="15" s="1"/>
  <c r="B8623" i="15" s="1"/>
  <c r="B8624" i="15" s="1"/>
  <c r="B8625" i="15" s="1"/>
  <c r="B8626" i="15" s="1"/>
  <c r="B8627" i="15" s="1"/>
  <c r="B8628" i="15" s="1"/>
  <c r="B8629" i="15" s="1"/>
  <c r="B8630" i="15" s="1"/>
  <c r="B8631" i="15" s="1"/>
  <c r="B8632" i="15" s="1"/>
  <c r="B8633" i="15" s="1"/>
  <c r="B8634" i="15" s="1"/>
  <c r="B8635" i="15" s="1"/>
  <c r="B8636" i="15" s="1"/>
  <c r="B8637" i="15" s="1"/>
  <c r="B8638" i="15" s="1"/>
  <c r="B8639" i="15" s="1"/>
  <c r="B8640" i="15" s="1"/>
  <c r="B8641" i="15" s="1"/>
  <c r="B8642" i="15" s="1"/>
  <c r="B8643" i="15" s="1"/>
  <c r="B8644" i="15" s="1"/>
  <c r="B8645" i="15" s="1"/>
  <c r="B8646" i="15" s="1"/>
  <c r="B8647" i="15" s="1"/>
  <c r="B8648" i="15" s="1"/>
  <c r="B8649" i="15" s="1"/>
  <c r="B8650" i="15" s="1"/>
  <c r="B8651" i="15" s="1"/>
  <c r="B8652" i="15" s="1"/>
  <c r="B8653" i="15" s="1"/>
  <c r="B8654" i="15" s="1"/>
  <c r="B8655" i="15" s="1"/>
  <c r="B8656" i="15" s="1"/>
  <c r="B8657" i="15" s="1"/>
  <c r="B8658" i="15" s="1"/>
  <c r="B8659" i="15" s="1"/>
  <c r="B8660" i="15" s="1"/>
  <c r="B8661" i="15" s="1"/>
  <c r="B8662" i="15" s="1"/>
  <c r="B8663" i="15" s="1"/>
  <c r="B8664" i="15" s="1"/>
  <c r="B8665" i="15" s="1"/>
  <c r="B8666" i="15" s="1"/>
  <c r="B8667" i="15" s="1"/>
  <c r="B8668" i="15" s="1"/>
  <c r="B8669" i="15" s="1"/>
  <c r="B8670" i="15" s="1"/>
  <c r="B8671" i="15" s="1"/>
  <c r="B8672" i="15" s="1"/>
  <c r="B8673" i="15" s="1"/>
  <c r="B8674" i="15" s="1"/>
  <c r="B8675" i="15" s="1"/>
  <c r="B8676" i="15" s="1"/>
  <c r="B8677" i="15" s="1"/>
  <c r="B8678" i="15" s="1"/>
  <c r="B8679" i="15" s="1"/>
  <c r="B8680" i="15" s="1"/>
  <c r="B8681" i="15" s="1"/>
  <c r="B8682" i="15" s="1"/>
  <c r="B8683" i="15" s="1"/>
  <c r="B8684" i="15" s="1"/>
  <c r="B8685" i="15" s="1"/>
  <c r="B8686" i="15" s="1"/>
  <c r="B8687" i="15" s="1"/>
  <c r="B8688" i="15" s="1"/>
  <c r="B8689" i="15" s="1"/>
  <c r="B8690" i="15" s="1"/>
  <c r="B8691" i="15" s="1"/>
  <c r="B8692" i="15" s="1"/>
  <c r="B8693" i="15" s="1"/>
  <c r="B8694" i="15" s="1"/>
  <c r="B8695" i="15" s="1"/>
  <c r="B8696" i="15" s="1"/>
  <c r="B8697" i="15" s="1"/>
  <c r="B8698" i="15" s="1"/>
  <c r="B8699" i="15" s="1"/>
  <c r="B8700" i="15" s="1"/>
  <c r="B8701" i="15" s="1"/>
  <c r="B8702" i="15" s="1"/>
  <c r="B8703" i="15" s="1"/>
  <c r="B8704" i="15" s="1"/>
  <c r="B8705" i="15" s="1"/>
  <c r="B8706" i="15" s="1"/>
  <c r="B8707" i="15" s="1"/>
  <c r="B8708" i="15" s="1"/>
  <c r="B8709" i="15" s="1"/>
  <c r="B8710" i="15" s="1"/>
  <c r="B8711" i="15" s="1"/>
  <c r="B8712" i="15" s="1"/>
  <c r="B8713" i="15" s="1"/>
  <c r="B8714" i="15" s="1"/>
  <c r="B8715" i="15" s="1"/>
  <c r="B8716" i="15" s="1"/>
  <c r="B8717" i="15" s="1"/>
  <c r="B8718" i="15" s="1"/>
  <c r="B8719" i="15" s="1"/>
  <c r="B8720" i="15" s="1"/>
  <c r="B8721" i="15" s="1"/>
  <c r="B8722" i="15" s="1"/>
  <c r="B8723" i="15" s="1"/>
  <c r="B8724" i="15" s="1"/>
  <c r="B8725" i="15" s="1"/>
  <c r="B8726" i="15" s="1"/>
  <c r="B8727" i="15" s="1"/>
  <c r="B8728" i="15" s="1"/>
  <c r="B8729" i="15" s="1"/>
  <c r="B8730" i="15" s="1"/>
  <c r="B8731" i="15" s="1"/>
  <c r="B8732" i="15" s="1"/>
  <c r="B8733" i="15" s="1"/>
  <c r="B8734" i="15" s="1"/>
  <c r="B8735" i="15" s="1"/>
  <c r="B8736" i="15" s="1"/>
  <c r="B8737" i="15" s="1"/>
  <c r="B8738" i="15" s="1"/>
  <c r="B8739" i="15" s="1"/>
  <c r="B8740" i="15" s="1"/>
  <c r="B8741" i="15" s="1"/>
  <c r="B8742" i="15" s="1"/>
  <c r="B8743" i="15" s="1"/>
  <c r="B8744" i="15" s="1"/>
  <c r="B8745" i="15" s="1"/>
  <c r="B8746" i="15" s="1"/>
  <c r="B8747" i="15" s="1"/>
  <c r="B8748" i="15" s="1"/>
  <c r="B8749" i="15" s="1"/>
  <c r="B8750" i="15" s="1"/>
  <c r="B8751" i="15" s="1"/>
  <c r="B8752" i="15" s="1"/>
  <c r="B8753" i="15" s="1"/>
  <c r="B8754" i="15" s="1"/>
  <c r="B8755" i="15" s="1"/>
  <c r="B8756" i="15" s="1"/>
  <c r="B8757" i="15" s="1"/>
  <c r="B8758" i="15" s="1"/>
  <c r="B8759" i="15" s="1"/>
  <c r="B8760" i="15" s="1"/>
  <c r="B8761" i="15" s="1"/>
  <c r="B8762" i="15" s="1"/>
  <c r="B8763" i="15" s="1"/>
  <c r="B8764" i="15" s="1"/>
  <c r="B8765" i="15" s="1"/>
  <c r="B8766" i="15" s="1"/>
  <c r="B8767" i="15" s="1"/>
  <c r="B8768" i="15" s="1"/>
  <c r="B8769" i="15" s="1"/>
  <c r="B8770" i="15" s="1"/>
  <c r="B8771" i="15" s="1"/>
  <c r="B8772" i="15" s="1"/>
  <c r="B8773" i="15" s="1"/>
  <c r="B8774" i="15" s="1"/>
  <c r="B8775" i="15" s="1"/>
  <c r="B8776" i="15" s="1"/>
  <c r="B8777" i="15" s="1"/>
  <c r="B8778" i="15" s="1"/>
  <c r="B8779" i="15" s="1"/>
  <c r="B8780" i="15" s="1"/>
  <c r="B8781" i="15" s="1"/>
  <c r="B8782" i="15" s="1"/>
  <c r="B8783" i="15" s="1"/>
  <c r="B8784" i="15" s="1"/>
  <c r="B8785" i="15" s="1"/>
  <c r="B8786" i="15" s="1"/>
  <c r="B8787" i="15" s="1"/>
  <c r="B8788" i="15" s="1"/>
  <c r="B8789" i="15" s="1"/>
  <c r="B8790" i="15" s="1"/>
  <c r="B8791" i="15" s="1"/>
  <c r="B8792" i="15" s="1"/>
  <c r="B8793" i="15" s="1"/>
  <c r="B8794" i="15" s="1"/>
  <c r="B8795" i="15" s="1"/>
  <c r="B8796" i="15" s="1"/>
  <c r="B8797" i="15" s="1"/>
  <c r="B8798" i="15" s="1"/>
  <c r="B8799" i="15" s="1"/>
  <c r="B8800" i="15" s="1"/>
  <c r="B8801" i="15" s="1"/>
  <c r="B8802" i="15" s="1"/>
  <c r="B8803" i="15" s="1"/>
  <c r="B8804" i="15" s="1"/>
  <c r="B8805" i="15" s="1"/>
  <c r="B8806" i="15" s="1"/>
  <c r="B8807" i="15" s="1"/>
  <c r="B8808" i="15" s="1"/>
  <c r="B8809" i="15" s="1"/>
  <c r="B8810" i="15" s="1"/>
  <c r="B8811" i="15" s="1"/>
  <c r="B8812" i="15" s="1"/>
  <c r="B8813" i="15" s="1"/>
  <c r="B8814" i="15" s="1"/>
  <c r="B8815" i="15" s="1"/>
  <c r="B8816" i="15" s="1"/>
  <c r="B8817" i="15" s="1"/>
  <c r="B8818" i="15" s="1"/>
  <c r="B8819" i="15" s="1"/>
  <c r="B8820" i="15" s="1"/>
  <c r="B8821" i="15" s="1"/>
  <c r="B8822" i="15" s="1"/>
  <c r="B8823" i="15" s="1"/>
  <c r="B8824" i="15" s="1"/>
  <c r="B8825" i="15" s="1"/>
  <c r="B8826" i="15" s="1"/>
  <c r="B8827" i="15" s="1"/>
  <c r="B8828" i="15" s="1"/>
  <c r="B8829" i="15" s="1"/>
  <c r="B8830" i="15" s="1"/>
  <c r="B8831" i="15" s="1"/>
  <c r="B8832" i="15" s="1"/>
  <c r="B8833" i="15" s="1"/>
  <c r="B8834" i="15" s="1"/>
  <c r="B8835" i="15" s="1"/>
  <c r="B8836" i="15" s="1"/>
  <c r="B8837" i="15" s="1"/>
  <c r="B8838" i="15" s="1"/>
  <c r="B8839" i="15" s="1"/>
  <c r="B8840" i="15" s="1"/>
  <c r="B8841" i="15" s="1"/>
  <c r="B8842" i="15" s="1"/>
  <c r="B8843" i="15" s="1"/>
  <c r="B8844" i="15" s="1"/>
  <c r="B8845" i="15" s="1"/>
  <c r="B8846" i="15" s="1"/>
  <c r="B8847" i="15" s="1"/>
  <c r="B8848" i="15" s="1"/>
  <c r="B8849" i="15" s="1"/>
  <c r="B8850" i="15" s="1"/>
  <c r="B8851" i="15" s="1"/>
  <c r="B8852" i="15" s="1"/>
  <c r="B8853" i="15" s="1"/>
  <c r="B8854" i="15" s="1"/>
  <c r="B8855" i="15" s="1"/>
  <c r="B8856" i="15" s="1"/>
  <c r="B8857" i="15" s="1"/>
  <c r="B8858" i="15" s="1"/>
  <c r="B8859" i="15" s="1"/>
  <c r="B8860" i="15" s="1"/>
  <c r="B8861" i="15" s="1"/>
  <c r="B8862" i="15" s="1"/>
  <c r="B8863" i="15" s="1"/>
  <c r="B8864" i="15" s="1"/>
  <c r="B8865" i="15" s="1"/>
  <c r="B8866" i="15" s="1"/>
  <c r="B8867" i="15" s="1"/>
  <c r="B8868" i="15" s="1"/>
  <c r="B8869" i="15" s="1"/>
  <c r="B8870" i="15" s="1"/>
  <c r="B8871" i="15" s="1"/>
  <c r="B8872" i="15" s="1"/>
  <c r="B8873" i="15" s="1"/>
  <c r="B8874" i="15" s="1"/>
  <c r="B8875" i="15" s="1"/>
  <c r="B8876" i="15" s="1"/>
  <c r="B8877" i="15" s="1"/>
  <c r="B8878" i="15" s="1"/>
  <c r="B8879" i="15" s="1"/>
  <c r="B8880" i="15" s="1"/>
  <c r="B8881" i="15" s="1"/>
  <c r="B8882" i="15" s="1"/>
  <c r="B8883" i="15" s="1"/>
  <c r="B8884" i="15" s="1"/>
  <c r="B8885" i="15" s="1"/>
  <c r="B8886" i="15" s="1"/>
  <c r="B8887" i="15" s="1"/>
  <c r="B8888" i="15" s="1"/>
  <c r="B8889" i="15" s="1"/>
  <c r="B8890" i="15" s="1"/>
  <c r="B8891" i="15" s="1"/>
  <c r="B8892" i="15" s="1"/>
  <c r="B8893" i="15" s="1"/>
  <c r="B8894" i="15" s="1"/>
  <c r="B8895" i="15" s="1"/>
  <c r="B8896" i="15" s="1"/>
  <c r="B8897" i="15" s="1"/>
  <c r="B8898" i="15" s="1"/>
  <c r="B8899" i="15" s="1"/>
  <c r="B8900" i="15" s="1"/>
  <c r="B8901" i="15" s="1"/>
  <c r="B8902" i="15" s="1"/>
  <c r="B8903" i="15" s="1"/>
  <c r="B8904" i="15" s="1"/>
  <c r="B8905" i="15" s="1"/>
  <c r="B8906" i="15" s="1"/>
  <c r="B8907" i="15" s="1"/>
  <c r="B8908" i="15" s="1"/>
  <c r="B8909" i="15" s="1"/>
  <c r="B8910" i="15" s="1"/>
  <c r="B8911" i="15" s="1"/>
  <c r="B8912" i="15" s="1"/>
  <c r="B8913" i="15" s="1"/>
  <c r="B8914" i="15" s="1"/>
  <c r="B8915" i="15" s="1"/>
  <c r="B8916" i="15" s="1"/>
  <c r="B8917" i="15" s="1"/>
  <c r="B8918" i="15" s="1"/>
  <c r="B8919" i="15" s="1"/>
  <c r="B8920" i="15" s="1"/>
  <c r="B8921" i="15" s="1"/>
  <c r="B8922" i="15" s="1"/>
  <c r="B8923" i="15" s="1"/>
  <c r="B8924" i="15" s="1"/>
  <c r="B8925" i="15" s="1"/>
  <c r="B8926" i="15" s="1"/>
  <c r="B8927" i="15" s="1"/>
  <c r="B8928" i="15" s="1"/>
  <c r="B8929" i="15" s="1"/>
  <c r="B8930" i="15" s="1"/>
  <c r="B8931" i="15" s="1"/>
  <c r="B8932" i="15" s="1"/>
  <c r="B8933" i="15" s="1"/>
  <c r="B8934" i="15" s="1"/>
  <c r="B8935" i="15" s="1"/>
  <c r="B8936" i="15" s="1"/>
  <c r="B8937" i="15" s="1"/>
  <c r="B8938" i="15" s="1"/>
  <c r="B8939" i="15" s="1"/>
  <c r="B8940" i="15" s="1"/>
  <c r="B8941" i="15" s="1"/>
  <c r="B8942" i="15" s="1"/>
  <c r="B8943" i="15" s="1"/>
  <c r="B8944" i="15" s="1"/>
  <c r="B8945" i="15" s="1"/>
  <c r="B8946" i="15" s="1"/>
  <c r="B8947" i="15" s="1"/>
  <c r="B8948" i="15" s="1"/>
  <c r="B8949" i="15" s="1"/>
  <c r="B8950" i="15" s="1"/>
  <c r="B8951" i="15" s="1"/>
  <c r="B8952" i="15" s="1"/>
  <c r="B8953" i="15" s="1"/>
  <c r="B8954" i="15" s="1"/>
  <c r="B8955" i="15" s="1"/>
  <c r="B8956" i="15" s="1"/>
  <c r="B8957" i="15" s="1"/>
  <c r="B8958" i="15" s="1"/>
  <c r="B8959" i="15" s="1"/>
  <c r="B8960" i="15" s="1"/>
  <c r="B8961" i="15" s="1"/>
  <c r="B8962" i="15" s="1"/>
  <c r="B8963" i="15" s="1"/>
  <c r="B8964" i="15" s="1"/>
  <c r="B8965" i="15" s="1"/>
  <c r="B8966" i="15" s="1"/>
  <c r="B8967" i="15" s="1"/>
  <c r="B8968" i="15" s="1"/>
  <c r="B8969" i="15" s="1"/>
  <c r="B8970" i="15" s="1"/>
  <c r="B8971" i="15" s="1"/>
  <c r="B8972" i="15" s="1"/>
  <c r="B8973" i="15" s="1"/>
  <c r="B8974" i="15" s="1"/>
  <c r="B8975" i="15" s="1"/>
  <c r="B8976" i="15" s="1"/>
  <c r="B8977" i="15" s="1"/>
  <c r="B8978" i="15" s="1"/>
  <c r="B8979" i="15" s="1"/>
  <c r="B8980" i="15" s="1"/>
  <c r="B8981" i="15" s="1"/>
  <c r="B8982" i="15" s="1"/>
  <c r="B8983" i="15" s="1"/>
  <c r="B8984" i="15" s="1"/>
  <c r="B8985" i="15" s="1"/>
  <c r="B8986" i="15" s="1"/>
  <c r="B8987" i="15" s="1"/>
  <c r="B8988" i="15" s="1"/>
  <c r="B8989" i="15" s="1"/>
  <c r="B8990" i="15" s="1"/>
  <c r="B8991" i="15" s="1"/>
  <c r="B8992" i="15" s="1"/>
  <c r="B8993" i="15" s="1"/>
  <c r="B8994" i="15" s="1"/>
  <c r="B8995" i="15" s="1"/>
  <c r="B8996" i="15" s="1"/>
  <c r="B8997" i="15" s="1"/>
  <c r="B8998" i="15" s="1"/>
  <c r="B8999" i="15" s="1"/>
  <c r="B9000" i="15" s="1"/>
  <c r="B9001" i="15" s="1"/>
  <c r="B9002" i="15" s="1"/>
  <c r="B9003" i="15" s="1"/>
  <c r="B9004" i="15" s="1"/>
  <c r="B9005" i="15" s="1"/>
  <c r="B9006" i="15" s="1"/>
  <c r="B9007" i="15" s="1"/>
  <c r="B9008" i="15" s="1"/>
  <c r="B9009" i="15" s="1"/>
  <c r="B9010" i="15" s="1"/>
  <c r="B9011" i="15" s="1"/>
  <c r="B9012" i="15" s="1"/>
  <c r="B9013" i="15" s="1"/>
  <c r="B9014" i="15" s="1"/>
  <c r="B9015" i="15" s="1"/>
  <c r="B9016" i="15" s="1"/>
  <c r="B9017" i="15" s="1"/>
  <c r="B9018" i="15" s="1"/>
  <c r="B9019" i="15" s="1"/>
  <c r="B9020" i="15" s="1"/>
  <c r="B9021" i="15" s="1"/>
  <c r="B9022" i="15" s="1"/>
  <c r="B9023" i="15" s="1"/>
  <c r="B9024" i="15" s="1"/>
  <c r="B9025" i="15" s="1"/>
  <c r="B9026" i="15" s="1"/>
  <c r="B9027" i="15" s="1"/>
  <c r="B9028" i="15" s="1"/>
  <c r="B9029" i="15" s="1"/>
  <c r="B9030" i="15" s="1"/>
  <c r="B9031" i="15" s="1"/>
  <c r="B9032" i="15" s="1"/>
  <c r="B9033" i="15" s="1"/>
  <c r="B9034" i="15" s="1"/>
  <c r="B9035" i="15" s="1"/>
  <c r="B9036" i="15" s="1"/>
  <c r="B9037" i="15" s="1"/>
  <c r="B9038" i="15" s="1"/>
  <c r="B9039" i="15" s="1"/>
  <c r="B9040" i="15" s="1"/>
  <c r="B9041" i="15" s="1"/>
  <c r="B9042" i="15" s="1"/>
  <c r="B9043" i="15" s="1"/>
  <c r="B9044" i="15" s="1"/>
  <c r="B9045" i="15" s="1"/>
  <c r="B9046" i="15" s="1"/>
  <c r="B9047" i="15" s="1"/>
  <c r="B9048" i="15" s="1"/>
  <c r="B9049" i="15" s="1"/>
  <c r="B9050" i="15" s="1"/>
  <c r="B9051" i="15" s="1"/>
  <c r="B9052" i="15" s="1"/>
  <c r="B9053" i="15" s="1"/>
  <c r="B9054" i="15" s="1"/>
  <c r="B9055" i="15" s="1"/>
  <c r="B9056" i="15" s="1"/>
  <c r="B9057" i="15" s="1"/>
  <c r="B9058" i="15" s="1"/>
  <c r="B9059" i="15" s="1"/>
  <c r="B9060" i="15" s="1"/>
  <c r="B9061" i="15" s="1"/>
  <c r="B9062" i="15" s="1"/>
  <c r="B9063" i="15" s="1"/>
  <c r="B9064" i="15" s="1"/>
  <c r="B9065" i="15" s="1"/>
  <c r="B9066" i="15" s="1"/>
  <c r="B9067" i="15" s="1"/>
  <c r="B9068" i="15" s="1"/>
  <c r="B9069" i="15" s="1"/>
  <c r="B9070" i="15" s="1"/>
  <c r="B9071" i="15" s="1"/>
  <c r="B9072" i="15" s="1"/>
  <c r="B9073" i="15" s="1"/>
  <c r="B9074" i="15" s="1"/>
  <c r="B9075" i="15" s="1"/>
  <c r="B9076" i="15" s="1"/>
  <c r="B9077" i="15" s="1"/>
  <c r="B9078" i="15" s="1"/>
  <c r="B9079" i="15" s="1"/>
  <c r="B9080" i="15" s="1"/>
  <c r="B9081" i="15" s="1"/>
  <c r="B9082" i="15" s="1"/>
  <c r="B9083" i="15" s="1"/>
  <c r="B9084" i="15" s="1"/>
  <c r="B9085" i="15" s="1"/>
  <c r="B9086" i="15" s="1"/>
  <c r="B9087" i="15" s="1"/>
  <c r="B9088" i="15" s="1"/>
  <c r="B9089" i="15" s="1"/>
  <c r="B9090" i="15" s="1"/>
  <c r="B9091" i="15" s="1"/>
  <c r="B9092" i="15" s="1"/>
  <c r="B9093" i="15" s="1"/>
  <c r="B9094" i="15" s="1"/>
  <c r="B9095" i="15" s="1"/>
  <c r="B9096" i="15" s="1"/>
  <c r="B9097" i="15" s="1"/>
  <c r="B9098" i="15" s="1"/>
  <c r="B9099" i="15" s="1"/>
  <c r="B9100" i="15" s="1"/>
  <c r="B9101" i="15" s="1"/>
  <c r="B9102" i="15" s="1"/>
  <c r="B9103" i="15" s="1"/>
  <c r="B9104" i="15" s="1"/>
  <c r="B9105" i="15" s="1"/>
  <c r="B9106" i="15" s="1"/>
  <c r="B9107" i="15" s="1"/>
  <c r="B9108" i="15" s="1"/>
  <c r="B9109" i="15" s="1"/>
  <c r="B9110" i="15" s="1"/>
  <c r="B9111" i="15" s="1"/>
  <c r="B9112" i="15" s="1"/>
  <c r="B9113" i="15" s="1"/>
  <c r="B9114" i="15" s="1"/>
  <c r="B9115" i="15" s="1"/>
  <c r="B9116" i="15" s="1"/>
  <c r="B9117" i="15" s="1"/>
  <c r="B9118" i="15" s="1"/>
  <c r="B9119" i="15" s="1"/>
  <c r="B9120" i="15" s="1"/>
  <c r="B9121" i="15" s="1"/>
  <c r="B9122" i="15" s="1"/>
  <c r="B9123" i="15" s="1"/>
  <c r="B9124" i="15" s="1"/>
  <c r="B9125" i="15" s="1"/>
  <c r="B9126" i="15" s="1"/>
  <c r="B9127" i="15" s="1"/>
  <c r="B9128" i="15" s="1"/>
  <c r="B9129" i="15" s="1"/>
  <c r="B9130" i="15" s="1"/>
  <c r="B9131" i="15" s="1"/>
  <c r="B9132" i="15" s="1"/>
  <c r="B9133" i="15" s="1"/>
  <c r="B9134" i="15" s="1"/>
  <c r="B9135" i="15" s="1"/>
  <c r="B9136" i="15" s="1"/>
  <c r="B9137" i="15" s="1"/>
  <c r="B9138" i="15" s="1"/>
  <c r="B9139" i="15" s="1"/>
  <c r="B9140" i="15" s="1"/>
  <c r="B9141" i="15" s="1"/>
  <c r="B9142" i="15" s="1"/>
  <c r="B9143" i="15" s="1"/>
  <c r="B9144" i="15" s="1"/>
  <c r="B9145" i="15" s="1"/>
  <c r="B9146" i="15" s="1"/>
  <c r="B9147" i="15" s="1"/>
  <c r="B9148" i="15" s="1"/>
  <c r="B9149" i="15" s="1"/>
  <c r="B9150" i="15" s="1"/>
  <c r="B9151" i="15" s="1"/>
  <c r="B9152" i="15" s="1"/>
  <c r="B9153" i="15" s="1"/>
  <c r="B9154" i="15" s="1"/>
  <c r="B9155" i="15" s="1"/>
  <c r="B9156" i="15" s="1"/>
  <c r="B9157" i="15" s="1"/>
  <c r="B9158" i="15" s="1"/>
  <c r="B9159" i="15" s="1"/>
  <c r="B9160" i="15" s="1"/>
  <c r="B9161" i="15" s="1"/>
  <c r="B9162" i="15" s="1"/>
  <c r="B9163" i="15" s="1"/>
  <c r="B9164" i="15" s="1"/>
  <c r="B9165" i="15" s="1"/>
  <c r="B9166" i="15" s="1"/>
  <c r="B9167" i="15" s="1"/>
  <c r="B9168" i="15" s="1"/>
  <c r="B9169" i="15" s="1"/>
  <c r="B9170" i="15" s="1"/>
  <c r="B9171" i="15" s="1"/>
  <c r="B9172" i="15" s="1"/>
  <c r="B9173" i="15" s="1"/>
  <c r="B9174" i="15" s="1"/>
  <c r="B9175" i="15" s="1"/>
  <c r="B9176" i="15" s="1"/>
  <c r="B9177" i="15" s="1"/>
  <c r="B9178" i="15" s="1"/>
  <c r="B9179" i="15" s="1"/>
  <c r="B9180" i="15" s="1"/>
  <c r="B9181" i="15" s="1"/>
  <c r="B9182" i="15" s="1"/>
  <c r="B9183" i="15" s="1"/>
  <c r="B9184" i="15" s="1"/>
  <c r="B9185" i="15" s="1"/>
  <c r="B9186" i="15" s="1"/>
  <c r="B9187" i="15" s="1"/>
  <c r="B9188" i="15" s="1"/>
  <c r="B9189" i="15" s="1"/>
  <c r="B9190" i="15" s="1"/>
  <c r="B9191" i="15" s="1"/>
  <c r="B9192" i="15" s="1"/>
  <c r="B9193" i="15" s="1"/>
  <c r="B9194" i="15" s="1"/>
  <c r="B9195" i="15" s="1"/>
  <c r="B9196" i="15" s="1"/>
  <c r="B9197" i="15" s="1"/>
  <c r="B9198" i="15" s="1"/>
  <c r="B9199" i="15" s="1"/>
  <c r="B9200" i="15" s="1"/>
  <c r="B9201" i="15" s="1"/>
  <c r="B9202" i="15" s="1"/>
  <c r="B9203" i="15" s="1"/>
  <c r="B9204" i="15" s="1"/>
  <c r="B9205" i="15" s="1"/>
  <c r="B9206" i="15" s="1"/>
  <c r="B9207" i="15" s="1"/>
  <c r="B9208" i="15" s="1"/>
  <c r="B9209" i="15" s="1"/>
  <c r="B9210" i="15" s="1"/>
  <c r="B9211" i="15" s="1"/>
  <c r="B9212" i="15" s="1"/>
  <c r="B9213" i="15" s="1"/>
  <c r="B9214" i="15" s="1"/>
  <c r="B9215" i="15" s="1"/>
  <c r="B9216" i="15" s="1"/>
  <c r="B9217" i="15" s="1"/>
  <c r="B9218" i="15" s="1"/>
  <c r="B9219" i="15" s="1"/>
  <c r="B9220" i="15" s="1"/>
  <c r="B9221" i="15" s="1"/>
  <c r="B9222" i="15" s="1"/>
  <c r="B9223" i="15" s="1"/>
  <c r="B9224" i="15" s="1"/>
  <c r="B9225" i="15" s="1"/>
  <c r="B9226" i="15" s="1"/>
  <c r="B9227" i="15" s="1"/>
  <c r="B9228" i="15" s="1"/>
  <c r="B9229" i="15" s="1"/>
  <c r="B9230" i="15" s="1"/>
  <c r="B9231" i="15" s="1"/>
  <c r="B9232" i="15" s="1"/>
  <c r="B9233" i="15" s="1"/>
  <c r="B9234" i="15" s="1"/>
  <c r="B9235" i="15" s="1"/>
  <c r="B9236" i="15" s="1"/>
  <c r="B9237" i="15" s="1"/>
  <c r="B9238" i="15" s="1"/>
  <c r="B9239" i="15" s="1"/>
  <c r="B9240" i="15" s="1"/>
  <c r="B9241" i="15" s="1"/>
  <c r="B9242" i="15" s="1"/>
  <c r="B9243" i="15" s="1"/>
  <c r="B9244" i="15" s="1"/>
  <c r="B9245" i="15" s="1"/>
  <c r="B9246" i="15" s="1"/>
  <c r="B9247" i="15" s="1"/>
  <c r="B9248" i="15" s="1"/>
  <c r="B9249" i="15" s="1"/>
  <c r="B9250" i="15" s="1"/>
  <c r="B9251" i="15" s="1"/>
  <c r="B9252" i="15" s="1"/>
  <c r="B9253" i="15" s="1"/>
  <c r="B9254" i="15" s="1"/>
  <c r="B9255" i="15" s="1"/>
  <c r="B9256" i="15" s="1"/>
  <c r="B9257" i="15" s="1"/>
  <c r="B9258" i="15" s="1"/>
  <c r="B9259" i="15" s="1"/>
  <c r="B9260" i="15" s="1"/>
  <c r="B9261" i="15" s="1"/>
  <c r="B9262" i="15" s="1"/>
  <c r="B9263" i="15" s="1"/>
  <c r="B9264" i="15" s="1"/>
  <c r="B9265" i="15" s="1"/>
  <c r="B9266" i="15" s="1"/>
  <c r="B9267" i="15" s="1"/>
  <c r="B9268" i="15" s="1"/>
  <c r="B9269" i="15" s="1"/>
  <c r="B9270" i="15" s="1"/>
  <c r="B9271" i="15" s="1"/>
  <c r="B9272" i="15" s="1"/>
  <c r="B9273" i="15" s="1"/>
  <c r="B9274" i="15" s="1"/>
  <c r="B9275" i="15" s="1"/>
  <c r="B9276" i="15" s="1"/>
  <c r="B9277" i="15" s="1"/>
  <c r="B9278" i="15" s="1"/>
  <c r="B9279" i="15" s="1"/>
  <c r="B9280" i="15" s="1"/>
  <c r="B9281" i="15" s="1"/>
  <c r="B9282" i="15" s="1"/>
  <c r="B9283" i="15" s="1"/>
  <c r="B9284" i="15" s="1"/>
  <c r="B9285" i="15" s="1"/>
  <c r="B9286" i="15" s="1"/>
  <c r="B9287" i="15" s="1"/>
  <c r="B9288" i="15" s="1"/>
  <c r="B9289" i="15" s="1"/>
  <c r="B9290" i="15" s="1"/>
  <c r="B9291" i="15" s="1"/>
  <c r="B9292" i="15" s="1"/>
  <c r="B9293" i="15" s="1"/>
  <c r="B9294" i="15" s="1"/>
  <c r="B9295" i="15" s="1"/>
  <c r="B9296" i="15" s="1"/>
  <c r="B9297" i="15" s="1"/>
  <c r="B9298" i="15" s="1"/>
  <c r="B9299" i="15" s="1"/>
  <c r="B9300" i="15" s="1"/>
  <c r="B9301" i="15" s="1"/>
  <c r="B9302" i="15" s="1"/>
  <c r="B9303" i="15" s="1"/>
  <c r="B9304" i="15" s="1"/>
  <c r="B9305" i="15" s="1"/>
  <c r="B9306" i="15" s="1"/>
  <c r="B9307" i="15" s="1"/>
  <c r="B9308" i="15" s="1"/>
  <c r="B9309" i="15" s="1"/>
  <c r="B9310" i="15" s="1"/>
  <c r="B9311" i="15" s="1"/>
  <c r="B9312" i="15" s="1"/>
  <c r="B9313" i="15" s="1"/>
  <c r="B9314" i="15" s="1"/>
  <c r="B9315" i="15" s="1"/>
  <c r="B9316" i="15" s="1"/>
  <c r="B9317" i="15" s="1"/>
  <c r="B9318" i="15" s="1"/>
  <c r="B9319" i="15" s="1"/>
  <c r="B9320" i="15" s="1"/>
  <c r="B9321" i="15" s="1"/>
  <c r="B9322" i="15" s="1"/>
  <c r="B9323" i="15" s="1"/>
  <c r="B9324" i="15" s="1"/>
  <c r="B9325" i="15" s="1"/>
  <c r="B9326" i="15" s="1"/>
  <c r="B9327" i="15" s="1"/>
  <c r="B9328" i="15" s="1"/>
  <c r="B9329" i="15" s="1"/>
  <c r="B9330" i="15" s="1"/>
  <c r="B9331" i="15" s="1"/>
  <c r="B9332" i="15" s="1"/>
  <c r="B9333" i="15" s="1"/>
  <c r="B9334" i="15" s="1"/>
  <c r="B9335" i="15" s="1"/>
  <c r="B9336" i="15" s="1"/>
  <c r="B9337" i="15" s="1"/>
  <c r="B9338" i="15" s="1"/>
  <c r="B9339" i="15" s="1"/>
  <c r="B9340" i="15" s="1"/>
  <c r="B9341" i="15" s="1"/>
  <c r="B9342" i="15" s="1"/>
  <c r="B9343" i="15" s="1"/>
  <c r="B9344" i="15" s="1"/>
  <c r="B9345" i="15" s="1"/>
  <c r="B9346" i="15" s="1"/>
  <c r="B9347" i="15" s="1"/>
  <c r="B9348" i="15" s="1"/>
  <c r="B9349" i="15" s="1"/>
  <c r="B9350" i="15" s="1"/>
  <c r="B9351" i="15" s="1"/>
  <c r="B9352" i="15" s="1"/>
  <c r="B9353" i="15" s="1"/>
  <c r="B9354" i="15" s="1"/>
  <c r="B9355" i="15" s="1"/>
  <c r="B9356" i="15" s="1"/>
  <c r="B9357" i="15" s="1"/>
  <c r="B9358" i="15" s="1"/>
  <c r="B9359" i="15" s="1"/>
  <c r="B9360" i="15" s="1"/>
  <c r="B9361" i="15" s="1"/>
  <c r="B9362" i="15" s="1"/>
  <c r="B9363" i="15" s="1"/>
  <c r="B9364" i="15" s="1"/>
  <c r="B9365" i="15" s="1"/>
  <c r="B9366" i="15" s="1"/>
  <c r="B9367" i="15" s="1"/>
  <c r="B9368" i="15" s="1"/>
  <c r="B9369" i="15" s="1"/>
  <c r="B9370" i="15" s="1"/>
  <c r="B9371" i="15" s="1"/>
  <c r="B9372" i="15" s="1"/>
  <c r="B9373" i="15" s="1"/>
  <c r="B9374" i="15" s="1"/>
  <c r="B9375" i="15" s="1"/>
  <c r="B9376" i="15" s="1"/>
  <c r="B9377" i="15" s="1"/>
  <c r="B9378" i="15" s="1"/>
  <c r="B9379" i="15" s="1"/>
  <c r="B9380" i="15" s="1"/>
  <c r="B9381" i="15" s="1"/>
  <c r="B9382" i="15" s="1"/>
  <c r="B9383" i="15" s="1"/>
  <c r="B9384" i="15" s="1"/>
  <c r="B9385" i="15" s="1"/>
  <c r="B9386" i="15" s="1"/>
  <c r="B9387" i="15" s="1"/>
  <c r="B9388" i="15" s="1"/>
  <c r="B9389" i="15" s="1"/>
  <c r="B9390" i="15" s="1"/>
  <c r="B9391" i="15" s="1"/>
  <c r="B9392" i="15" s="1"/>
  <c r="B9393" i="15" s="1"/>
  <c r="B9394" i="15" s="1"/>
  <c r="B9395" i="15" s="1"/>
  <c r="B9396" i="15" s="1"/>
  <c r="B9397" i="15" s="1"/>
  <c r="B9398" i="15" s="1"/>
  <c r="B9399" i="15" s="1"/>
  <c r="B9400" i="15" s="1"/>
  <c r="B9401" i="15" s="1"/>
  <c r="B9402" i="15" s="1"/>
  <c r="B9403" i="15" s="1"/>
  <c r="B9404" i="15" s="1"/>
  <c r="B9405" i="15" s="1"/>
  <c r="B9406" i="15" s="1"/>
  <c r="B9407" i="15" s="1"/>
  <c r="B9408" i="15" s="1"/>
  <c r="B9409" i="15" s="1"/>
  <c r="B9410" i="15" s="1"/>
  <c r="B9411" i="15" s="1"/>
  <c r="B9412" i="15" s="1"/>
  <c r="B9413" i="15" s="1"/>
  <c r="B9414" i="15" s="1"/>
  <c r="B9415" i="15" s="1"/>
  <c r="B9416" i="15" s="1"/>
  <c r="B9417" i="15" s="1"/>
  <c r="B9418" i="15" s="1"/>
  <c r="B9419" i="15" s="1"/>
  <c r="B9420" i="15" s="1"/>
  <c r="B9421" i="15" s="1"/>
  <c r="B9422" i="15" s="1"/>
  <c r="B9423" i="15" s="1"/>
  <c r="B9424" i="15" s="1"/>
  <c r="B9425" i="15" s="1"/>
  <c r="B9426" i="15" s="1"/>
  <c r="B9427" i="15" s="1"/>
  <c r="B9428" i="15" s="1"/>
  <c r="B9429" i="15" s="1"/>
  <c r="B9430" i="15" s="1"/>
  <c r="B9431" i="15" s="1"/>
  <c r="B9432" i="15" s="1"/>
  <c r="B9433" i="15" s="1"/>
  <c r="B9434" i="15" s="1"/>
  <c r="B9435" i="15" s="1"/>
  <c r="B9436" i="15" s="1"/>
  <c r="B9437" i="15" s="1"/>
  <c r="B9438" i="15" s="1"/>
  <c r="B9439" i="15" s="1"/>
  <c r="B9440" i="15" s="1"/>
  <c r="B9441" i="15" s="1"/>
  <c r="B9442" i="15" s="1"/>
  <c r="B9443" i="15" s="1"/>
  <c r="B9444" i="15" s="1"/>
  <c r="B9445" i="15" s="1"/>
  <c r="B9446" i="15" s="1"/>
  <c r="B9447" i="15" s="1"/>
  <c r="B9448" i="15" s="1"/>
  <c r="B9449" i="15" s="1"/>
  <c r="B9450" i="15" s="1"/>
  <c r="B9451" i="15" s="1"/>
  <c r="B9452" i="15" s="1"/>
  <c r="B9453" i="15" s="1"/>
  <c r="B9454" i="15" s="1"/>
  <c r="B9455" i="15" s="1"/>
  <c r="B9456" i="15" s="1"/>
  <c r="B9457" i="15" s="1"/>
  <c r="B9458" i="15" s="1"/>
  <c r="B9459" i="15" s="1"/>
  <c r="B9460" i="15" s="1"/>
  <c r="B9461" i="15" s="1"/>
  <c r="B9462" i="15" s="1"/>
  <c r="B9463" i="15" s="1"/>
  <c r="B9464" i="15" s="1"/>
  <c r="B9465" i="15" s="1"/>
  <c r="B9466" i="15" s="1"/>
  <c r="B9467" i="15" s="1"/>
  <c r="B9468" i="15" s="1"/>
  <c r="B9469" i="15" s="1"/>
  <c r="B9470" i="15" s="1"/>
  <c r="B9471" i="15" s="1"/>
  <c r="B9472" i="15" s="1"/>
  <c r="B9473" i="15" s="1"/>
  <c r="B9474" i="15" s="1"/>
  <c r="B9475" i="15" s="1"/>
  <c r="B9476" i="15" s="1"/>
  <c r="B9477" i="15" s="1"/>
  <c r="B9478" i="15" s="1"/>
  <c r="B9479" i="15" s="1"/>
  <c r="B9480" i="15" s="1"/>
  <c r="B9481" i="15" s="1"/>
  <c r="B9482" i="15" s="1"/>
  <c r="B9483" i="15" s="1"/>
  <c r="B9484" i="15" s="1"/>
  <c r="B9485" i="15" s="1"/>
  <c r="B9486" i="15" s="1"/>
  <c r="B9487" i="15" s="1"/>
  <c r="B9488" i="15" s="1"/>
  <c r="B9489" i="15" s="1"/>
  <c r="B9490" i="15" s="1"/>
  <c r="B9491" i="15" s="1"/>
  <c r="B9492" i="15" s="1"/>
  <c r="B9493" i="15" s="1"/>
  <c r="B9494" i="15" s="1"/>
  <c r="B9495" i="15" s="1"/>
  <c r="B9496" i="15" s="1"/>
  <c r="B9497" i="15" s="1"/>
  <c r="B9498" i="15" s="1"/>
  <c r="B9499" i="15" s="1"/>
  <c r="B9500" i="15" s="1"/>
  <c r="B9501" i="15" s="1"/>
  <c r="B9502" i="15" s="1"/>
  <c r="B9503" i="15" s="1"/>
  <c r="B9504" i="15" s="1"/>
  <c r="B9505" i="15" s="1"/>
  <c r="B9506" i="15" s="1"/>
  <c r="B9507" i="15" s="1"/>
  <c r="B9508" i="15" s="1"/>
  <c r="B9509" i="15" s="1"/>
  <c r="B9510" i="15" s="1"/>
  <c r="B9511" i="15" s="1"/>
  <c r="B9512" i="15" s="1"/>
  <c r="B9513" i="15" s="1"/>
  <c r="B9514" i="15" s="1"/>
  <c r="B9515" i="15" s="1"/>
  <c r="B9516" i="15" s="1"/>
  <c r="B9517" i="15" s="1"/>
  <c r="B9518" i="15" s="1"/>
  <c r="B9519" i="15" s="1"/>
  <c r="B9520" i="15" s="1"/>
  <c r="B9521" i="15" s="1"/>
  <c r="B9522" i="15" s="1"/>
  <c r="B9523" i="15" s="1"/>
  <c r="B9524" i="15" s="1"/>
  <c r="B9525" i="15" s="1"/>
  <c r="B9526" i="15" s="1"/>
  <c r="B9527" i="15" s="1"/>
  <c r="B9528" i="15" s="1"/>
  <c r="B9529" i="15" s="1"/>
  <c r="B9530" i="15" s="1"/>
  <c r="B9531" i="15" s="1"/>
  <c r="B9532" i="15" s="1"/>
  <c r="B9533" i="15" s="1"/>
  <c r="B9534" i="15" s="1"/>
  <c r="B9535" i="15" s="1"/>
  <c r="B9536" i="15" s="1"/>
  <c r="B9537" i="15" s="1"/>
  <c r="B9538" i="15" s="1"/>
  <c r="B9539" i="15" s="1"/>
  <c r="B9540" i="15" s="1"/>
  <c r="B9541" i="15" s="1"/>
  <c r="B9542" i="15" s="1"/>
  <c r="B9543" i="15" s="1"/>
  <c r="B9544" i="15" s="1"/>
  <c r="B9545" i="15" s="1"/>
  <c r="B9546" i="15" s="1"/>
  <c r="B9547" i="15" s="1"/>
  <c r="B9548" i="15" s="1"/>
  <c r="B9549" i="15" s="1"/>
  <c r="B9550" i="15" s="1"/>
  <c r="B9551" i="15" s="1"/>
  <c r="B9552" i="15" s="1"/>
  <c r="B9553" i="15" s="1"/>
  <c r="B9554" i="15" s="1"/>
  <c r="B9555" i="15" s="1"/>
  <c r="B9556" i="15" s="1"/>
  <c r="B9557" i="15" s="1"/>
  <c r="B9558" i="15" s="1"/>
  <c r="B9559" i="15" s="1"/>
  <c r="B9560" i="15" s="1"/>
  <c r="B9561" i="15" s="1"/>
  <c r="B9562" i="15" s="1"/>
  <c r="B9563" i="15" s="1"/>
  <c r="B9564" i="15" s="1"/>
  <c r="B9565" i="15" s="1"/>
  <c r="B9566" i="15" s="1"/>
  <c r="B9567" i="15" s="1"/>
  <c r="B9568" i="15" s="1"/>
  <c r="B9569" i="15" s="1"/>
  <c r="B9570" i="15" s="1"/>
  <c r="B9571" i="15" s="1"/>
  <c r="B9572" i="15" s="1"/>
  <c r="B9573" i="15" s="1"/>
  <c r="B9574" i="15" s="1"/>
  <c r="B9575" i="15" s="1"/>
  <c r="B9576" i="15" s="1"/>
  <c r="B9577" i="15" s="1"/>
  <c r="B9578" i="15" s="1"/>
  <c r="B9579" i="15" s="1"/>
  <c r="B9580" i="15" s="1"/>
  <c r="B9581" i="15" s="1"/>
  <c r="B9582" i="15" s="1"/>
  <c r="B9583" i="15" s="1"/>
  <c r="B9584" i="15" s="1"/>
  <c r="B9585" i="15" s="1"/>
  <c r="B9586" i="15" s="1"/>
  <c r="B9587" i="15" s="1"/>
  <c r="B9588" i="15" s="1"/>
  <c r="B9589" i="15" s="1"/>
  <c r="B9590" i="15" s="1"/>
  <c r="B9591" i="15" s="1"/>
  <c r="B9592" i="15" s="1"/>
  <c r="B9593" i="15" s="1"/>
  <c r="B9594" i="15" s="1"/>
  <c r="B9595" i="15" s="1"/>
  <c r="B9596" i="15" s="1"/>
  <c r="B9597" i="15" s="1"/>
  <c r="B9598" i="15" s="1"/>
  <c r="B9599" i="15" s="1"/>
  <c r="B9600" i="15" s="1"/>
  <c r="B9601" i="15" s="1"/>
  <c r="B9602" i="15" s="1"/>
  <c r="B9603" i="15" s="1"/>
  <c r="B9604" i="15" s="1"/>
  <c r="B9605" i="15" s="1"/>
  <c r="B9606" i="15" s="1"/>
  <c r="B9607" i="15" s="1"/>
  <c r="B9608" i="15" s="1"/>
  <c r="B9609" i="15" s="1"/>
  <c r="B9610" i="15" s="1"/>
  <c r="B9611" i="15" s="1"/>
  <c r="B9612" i="15" s="1"/>
  <c r="B9613" i="15" s="1"/>
  <c r="B9614" i="15" s="1"/>
  <c r="B9615" i="15" s="1"/>
  <c r="B9616" i="15" s="1"/>
  <c r="B9617" i="15" s="1"/>
  <c r="B9618" i="15" s="1"/>
  <c r="B9619" i="15" s="1"/>
  <c r="B9620" i="15" s="1"/>
  <c r="B9621" i="15" s="1"/>
  <c r="B9622" i="15" s="1"/>
  <c r="B9623" i="15" s="1"/>
  <c r="B9624" i="15" s="1"/>
  <c r="B9625" i="15" s="1"/>
  <c r="B9626" i="15" s="1"/>
  <c r="B9627" i="15" s="1"/>
  <c r="B9628" i="15" s="1"/>
  <c r="B9629" i="15" s="1"/>
  <c r="B9630" i="15" s="1"/>
  <c r="B9631" i="15" s="1"/>
  <c r="B9632" i="15" s="1"/>
  <c r="B9633" i="15" s="1"/>
  <c r="B9634" i="15" s="1"/>
  <c r="B9635" i="15" s="1"/>
  <c r="B9636" i="15" s="1"/>
  <c r="B9637" i="15" s="1"/>
  <c r="B9638" i="15" s="1"/>
  <c r="B9639" i="15" s="1"/>
  <c r="B9640" i="15" s="1"/>
  <c r="B9641" i="15" s="1"/>
  <c r="B9642" i="15" s="1"/>
  <c r="B9643" i="15" s="1"/>
  <c r="B9644" i="15" s="1"/>
  <c r="B9645" i="15" s="1"/>
  <c r="B9646" i="15" s="1"/>
  <c r="B9647" i="15" s="1"/>
  <c r="B9648" i="15" s="1"/>
  <c r="B9649" i="15" s="1"/>
  <c r="B9650" i="15" s="1"/>
  <c r="B9651" i="15" s="1"/>
  <c r="B9652" i="15" s="1"/>
  <c r="B9653" i="15" s="1"/>
  <c r="B9654" i="15" s="1"/>
  <c r="B9655" i="15" s="1"/>
  <c r="B9656" i="15" s="1"/>
  <c r="B9657" i="15" s="1"/>
  <c r="B9658" i="15" s="1"/>
  <c r="B9659" i="15" s="1"/>
  <c r="B9660" i="15" s="1"/>
  <c r="B9661" i="15" s="1"/>
  <c r="B9662" i="15" s="1"/>
  <c r="B9663" i="15" s="1"/>
  <c r="B9664" i="15" s="1"/>
  <c r="B9665" i="15" s="1"/>
  <c r="B9666" i="15" s="1"/>
  <c r="B9667" i="15" s="1"/>
  <c r="B9668" i="15" s="1"/>
  <c r="B9669" i="15" s="1"/>
  <c r="B9670" i="15" s="1"/>
  <c r="B9671" i="15" s="1"/>
  <c r="B9672" i="15" s="1"/>
  <c r="B9673" i="15" s="1"/>
  <c r="B9674" i="15" s="1"/>
  <c r="B9675" i="15" s="1"/>
  <c r="B9676" i="15" s="1"/>
  <c r="B9677" i="15" s="1"/>
  <c r="B9678" i="15" s="1"/>
  <c r="B9679" i="15" s="1"/>
  <c r="B9680" i="15" s="1"/>
  <c r="B9681" i="15" s="1"/>
  <c r="B9682" i="15" s="1"/>
  <c r="B9683" i="15" s="1"/>
  <c r="B9684" i="15" s="1"/>
  <c r="B9685" i="15" s="1"/>
  <c r="B9686" i="15" s="1"/>
  <c r="B9687" i="15" s="1"/>
  <c r="B9688" i="15" s="1"/>
  <c r="B9689" i="15" s="1"/>
  <c r="B9690" i="15" s="1"/>
  <c r="B9691" i="15" s="1"/>
  <c r="B9692" i="15" s="1"/>
  <c r="B9693" i="15" s="1"/>
  <c r="B9694" i="15" s="1"/>
  <c r="B9695" i="15" s="1"/>
  <c r="B9696" i="15" s="1"/>
  <c r="B9697" i="15" s="1"/>
  <c r="B9698" i="15" s="1"/>
  <c r="B9699" i="15" s="1"/>
  <c r="B9700" i="15" s="1"/>
  <c r="B9701" i="15" s="1"/>
  <c r="B9702" i="15" s="1"/>
  <c r="B9703" i="15" s="1"/>
  <c r="B9704" i="15" s="1"/>
  <c r="B9705" i="15" s="1"/>
  <c r="B9706" i="15" s="1"/>
  <c r="B9707" i="15" s="1"/>
  <c r="B9708" i="15" s="1"/>
  <c r="B9709" i="15" s="1"/>
  <c r="B9710" i="15" s="1"/>
  <c r="B9711" i="15" s="1"/>
  <c r="B9712" i="15" s="1"/>
  <c r="B9713" i="15" s="1"/>
  <c r="B9714" i="15" s="1"/>
  <c r="B9715" i="15" s="1"/>
  <c r="B9716" i="15" s="1"/>
  <c r="B9717" i="15" s="1"/>
  <c r="B9718" i="15" s="1"/>
  <c r="B9719" i="15" s="1"/>
  <c r="B9720" i="15" s="1"/>
  <c r="B9721" i="15" s="1"/>
  <c r="B9722" i="15" s="1"/>
  <c r="B9723" i="15" s="1"/>
  <c r="B9724" i="15" s="1"/>
  <c r="B9725" i="15" s="1"/>
  <c r="B9726" i="15" s="1"/>
  <c r="B9727" i="15" s="1"/>
  <c r="B9728" i="15" s="1"/>
  <c r="B9729" i="15" s="1"/>
  <c r="B9730" i="15" s="1"/>
  <c r="B9731" i="15" s="1"/>
  <c r="B9732" i="15" s="1"/>
  <c r="B9733" i="15" s="1"/>
  <c r="B9734" i="15" s="1"/>
  <c r="B9735" i="15" s="1"/>
  <c r="B9736" i="15" s="1"/>
  <c r="B9737" i="15" s="1"/>
  <c r="B9738" i="15" s="1"/>
  <c r="B9739" i="15" s="1"/>
  <c r="B9740" i="15" s="1"/>
  <c r="B9741" i="15" s="1"/>
  <c r="B9742" i="15" s="1"/>
  <c r="B9743" i="15" s="1"/>
  <c r="B9744" i="15" s="1"/>
  <c r="B9745" i="15" s="1"/>
  <c r="B9746" i="15" s="1"/>
  <c r="B9747" i="15" s="1"/>
  <c r="B9748" i="15" s="1"/>
  <c r="B9749" i="15" s="1"/>
  <c r="B9750" i="15" s="1"/>
  <c r="B9751" i="15" s="1"/>
  <c r="B9752" i="15" s="1"/>
  <c r="B9753" i="15" s="1"/>
  <c r="B9754" i="15" s="1"/>
  <c r="B9755" i="15" s="1"/>
  <c r="B9756" i="15" s="1"/>
  <c r="B9757" i="15" s="1"/>
  <c r="B9758" i="15" s="1"/>
  <c r="B9759" i="15" s="1"/>
  <c r="B9760" i="15" s="1"/>
  <c r="B9761" i="15" s="1"/>
  <c r="B9762" i="15" s="1"/>
  <c r="B9763" i="15" s="1"/>
  <c r="B9764" i="15" s="1"/>
  <c r="B9765" i="15" s="1"/>
  <c r="B9766" i="15" s="1"/>
  <c r="B9767" i="15" s="1"/>
  <c r="B9768" i="15" s="1"/>
  <c r="B9769" i="15" s="1"/>
  <c r="B9770" i="15" s="1"/>
  <c r="B9771" i="15" s="1"/>
  <c r="B9772" i="15" s="1"/>
  <c r="B9773" i="15" s="1"/>
  <c r="B9774" i="15" s="1"/>
  <c r="B9775" i="15" s="1"/>
  <c r="B9776" i="15" s="1"/>
  <c r="B9777" i="15" s="1"/>
  <c r="B9778" i="15" s="1"/>
  <c r="B9779" i="15" s="1"/>
  <c r="B9780" i="15" s="1"/>
  <c r="B9781" i="15" s="1"/>
  <c r="B9782" i="15" s="1"/>
  <c r="B9783" i="15" s="1"/>
  <c r="B9784" i="15" s="1"/>
  <c r="B9785" i="15" s="1"/>
  <c r="B9786" i="15" s="1"/>
  <c r="B9787" i="15" s="1"/>
  <c r="B9788" i="15" s="1"/>
  <c r="B9789" i="15" s="1"/>
  <c r="B9790" i="15" s="1"/>
  <c r="B9791" i="15" s="1"/>
  <c r="B9792" i="15" s="1"/>
  <c r="B9793" i="15" s="1"/>
  <c r="B9794" i="15" s="1"/>
  <c r="B9795" i="15" s="1"/>
  <c r="B9796" i="15" s="1"/>
  <c r="B9797" i="15" s="1"/>
  <c r="B9798" i="15" s="1"/>
  <c r="B9799" i="15" s="1"/>
  <c r="B9800" i="15" s="1"/>
  <c r="B9801" i="15" s="1"/>
  <c r="B9802" i="15" s="1"/>
  <c r="B9803" i="15" s="1"/>
  <c r="B9804" i="15" s="1"/>
  <c r="B9805" i="15" s="1"/>
  <c r="B9806" i="15" s="1"/>
  <c r="B9807" i="15" s="1"/>
  <c r="B9808" i="15" s="1"/>
  <c r="B9809" i="15" s="1"/>
  <c r="B9810" i="15" s="1"/>
  <c r="B9811" i="15" s="1"/>
  <c r="B9812" i="15" s="1"/>
  <c r="B9813" i="15" s="1"/>
  <c r="B9814" i="15" s="1"/>
  <c r="B9815" i="15" s="1"/>
  <c r="B9816" i="15" s="1"/>
  <c r="B9817" i="15" s="1"/>
  <c r="B9818" i="15" s="1"/>
  <c r="B9819" i="15" s="1"/>
  <c r="B9820" i="15" s="1"/>
  <c r="B9821" i="15" s="1"/>
  <c r="B9822" i="15" s="1"/>
  <c r="B9823" i="15" s="1"/>
  <c r="B9824" i="15" s="1"/>
  <c r="B9825" i="15" s="1"/>
  <c r="B9826" i="15" s="1"/>
  <c r="B9827" i="15" s="1"/>
  <c r="B9828" i="15" s="1"/>
  <c r="B9829" i="15" s="1"/>
  <c r="B9830" i="15" s="1"/>
  <c r="B9831" i="15" s="1"/>
  <c r="B9832" i="15" s="1"/>
  <c r="B9833" i="15" s="1"/>
  <c r="B9834" i="15" s="1"/>
  <c r="B9835" i="15" s="1"/>
  <c r="B9836" i="15" s="1"/>
  <c r="B9837" i="15" s="1"/>
  <c r="B9838" i="15" s="1"/>
  <c r="B9839" i="15" s="1"/>
  <c r="B9840" i="15" s="1"/>
  <c r="B9841" i="15" s="1"/>
  <c r="B9842" i="15" s="1"/>
  <c r="B9843" i="15" s="1"/>
  <c r="B9844" i="15" s="1"/>
  <c r="B9845" i="15" s="1"/>
  <c r="B9846" i="15" s="1"/>
  <c r="B9847" i="15" s="1"/>
  <c r="B9848" i="15" s="1"/>
  <c r="B9849" i="15" s="1"/>
  <c r="B9850" i="15" s="1"/>
  <c r="B9851" i="15" s="1"/>
  <c r="B9852" i="15" s="1"/>
  <c r="B9853" i="15" s="1"/>
  <c r="B9854" i="15" s="1"/>
  <c r="B9855" i="15" s="1"/>
  <c r="B9856" i="15" s="1"/>
  <c r="B9857" i="15" s="1"/>
  <c r="B9858" i="15" s="1"/>
  <c r="B9859" i="15" s="1"/>
  <c r="B9860" i="15" s="1"/>
  <c r="B9861" i="15" s="1"/>
  <c r="B9862" i="15" s="1"/>
  <c r="B9863" i="15" s="1"/>
  <c r="B9864" i="15" s="1"/>
  <c r="B9865" i="15" s="1"/>
  <c r="B9866" i="15" s="1"/>
  <c r="B9867" i="15" s="1"/>
  <c r="B9868" i="15" s="1"/>
  <c r="B9869" i="15" s="1"/>
  <c r="B9870" i="15" s="1"/>
  <c r="B9871" i="15" s="1"/>
  <c r="B9872" i="15" s="1"/>
  <c r="B9873" i="15" s="1"/>
  <c r="B9874" i="15" s="1"/>
  <c r="B9875" i="15" s="1"/>
  <c r="B9876" i="15" s="1"/>
  <c r="B9877" i="15" s="1"/>
  <c r="B9878" i="15" s="1"/>
  <c r="B9879" i="15" s="1"/>
  <c r="B9880" i="15" s="1"/>
  <c r="B9881" i="15" s="1"/>
  <c r="B9882" i="15" s="1"/>
  <c r="B9883" i="15" s="1"/>
  <c r="B9884" i="15" s="1"/>
  <c r="B9885" i="15" s="1"/>
  <c r="B9886" i="15" s="1"/>
  <c r="B9887" i="15" s="1"/>
  <c r="B9888" i="15" s="1"/>
  <c r="B9889" i="15" s="1"/>
  <c r="B9890" i="15" s="1"/>
  <c r="B9891" i="15" s="1"/>
  <c r="B9892" i="15" s="1"/>
  <c r="B9893" i="15" s="1"/>
  <c r="B9894" i="15" s="1"/>
  <c r="B9895" i="15" s="1"/>
  <c r="B9896" i="15" s="1"/>
  <c r="B9897" i="15" s="1"/>
  <c r="B9898" i="15" s="1"/>
  <c r="B9899" i="15" s="1"/>
  <c r="B9900" i="15" s="1"/>
  <c r="B9901" i="15" s="1"/>
  <c r="B9902" i="15" s="1"/>
  <c r="B9903" i="15" s="1"/>
  <c r="B9904" i="15" s="1"/>
  <c r="B9905" i="15" s="1"/>
  <c r="B9906" i="15" s="1"/>
  <c r="B9907" i="15" s="1"/>
  <c r="B9908" i="15" s="1"/>
  <c r="B9909" i="15" s="1"/>
  <c r="B9910" i="15" s="1"/>
  <c r="B9911" i="15" s="1"/>
  <c r="B9912" i="15" s="1"/>
  <c r="B9913" i="15" s="1"/>
  <c r="B9914" i="15" s="1"/>
  <c r="B9915" i="15" s="1"/>
  <c r="B9916" i="15" s="1"/>
  <c r="B9917" i="15" s="1"/>
  <c r="B9918" i="15" s="1"/>
  <c r="B9919" i="15" s="1"/>
  <c r="B9920" i="15" s="1"/>
  <c r="B9921" i="15" s="1"/>
  <c r="B9922" i="15" s="1"/>
  <c r="B9923" i="15" s="1"/>
  <c r="B9924" i="15" s="1"/>
  <c r="B9925" i="15" s="1"/>
  <c r="B9926" i="15" s="1"/>
  <c r="B9927" i="15" s="1"/>
  <c r="B9928" i="15" s="1"/>
  <c r="B9929" i="15" s="1"/>
  <c r="B9930" i="15" s="1"/>
  <c r="B9931" i="15" s="1"/>
  <c r="B9932" i="15" s="1"/>
  <c r="B9933" i="15" s="1"/>
  <c r="B9934" i="15" s="1"/>
  <c r="B9935" i="15" s="1"/>
  <c r="B9936" i="15" s="1"/>
  <c r="B9937" i="15" s="1"/>
  <c r="B9938" i="15" s="1"/>
  <c r="B9939" i="15" s="1"/>
  <c r="B9940" i="15" s="1"/>
  <c r="B9941" i="15" s="1"/>
  <c r="B9942" i="15" s="1"/>
  <c r="B9943" i="15" s="1"/>
  <c r="B9944" i="15" s="1"/>
  <c r="B9945" i="15" s="1"/>
  <c r="B9946" i="15" s="1"/>
  <c r="B9947" i="15" s="1"/>
  <c r="B9948" i="15" s="1"/>
  <c r="B9949" i="15" s="1"/>
  <c r="B9950" i="15" s="1"/>
  <c r="B9951" i="15" s="1"/>
  <c r="B9952" i="15" s="1"/>
  <c r="B9953" i="15" s="1"/>
  <c r="B9954" i="15" s="1"/>
  <c r="B9955" i="15" s="1"/>
  <c r="B9956" i="15" s="1"/>
  <c r="B9957" i="15" s="1"/>
  <c r="B9958" i="15" s="1"/>
  <c r="B9959" i="15" s="1"/>
  <c r="B9960" i="15" s="1"/>
  <c r="B9961" i="15" s="1"/>
  <c r="B9962" i="15" s="1"/>
  <c r="B9963" i="15" s="1"/>
  <c r="B9964" i="15" s="1"/>
  <c r="B9965" i="15" s="1"/>
  <c r="B9966" i="15" s="1"/>
  <c r="B9967" i="15" s="1"/>
  <c r="B9968" i="15" s="1"/>
  <c r="B9969" i="15" s="1"/>
  <c r="B9970" i="15" s="1"/>
  <c r="B9971" i="15" s="1"/>
  <c r="B9972" i="15" s="1"/>
  <c r="B9973" i="15" s="1"/>
  <c r="B9974" i="15" s="1"/>
  <c r="B9975" i="15" s="1"/>
  <c r="B9976" i="15" s="1"/>
  <c r="B9977" i="15" s="1"/>
  <c r="B9978" i="15" s="1"/>
  <c r="B9979" i="15" s="1"/>
  <c r="B9980" i="15" s="1"/>
  <c r="B9981" i="15" s="1"/>
  <c r="B9982" i="15" s="1"/>
  <c r="B9983" i="15" s="1"/>
  <c r="B9984" i="15" s="1"/>
  <c r="B9985" i="15" s="1"/>
  <c r="B9986" i="15" s="1"/>
  <c r="B9987" i="15" s="1"/>
  <c r="B9988" i="15" s="1"/>
  <c r="B9989" i="15" s="1"/>
  <c r="B9990" i="15" s="1"/>
  <c r="B9991" i="15" s="1"/>
  <c r="B9992" i="15" s="1"/>
  <c r="B9993" i="15" s="1"/>
  <c r="B9994" i="15" s="1"/>
  <c r="B9995" i="15" s="1"/>
  <c r="B9996" i="15" s="1"/>
  <c r="B9997" i="15" s="1"/>
  <c r="B9998" i="15" s="1"/>
  <c r="B9999" i="15" s="1"/>
  <c r="B10000" i="15" s="1"/>
  <c r="B10001" i="15" s="1"/>
  <c r="B10002" i="15" s="1"/>
  <c r="B10003" i="15" s="1"/>
  <c r="B10004" i="15" s="1"/>
  <c r="M69" i="7"/>
  <c r="L69" i="7"/>
  <c r="K69" i="7"/>
  <c r="J69" i="7"/>
  <c r="I69" i="7"/>
  <c r="H69" i="7"/>
  <c r="G69" i="7"/>
  <c r="F69" i="7"/>
  <c r="E69" i="7"/>
  <c r="B70" i="7"/>
  <c r="B69" i="7"/>
  <c r="B68" i="7"/>
  <c r="W13" i="7"/>
  <c r="V13" i="7"/>
  <c r="U13" i="7"/>
  <c r="T13" i="7"/>
  <c r="S13" i="7"/>
  <c r="R13" i="7"/>
  <c r="Q13" i="7"/>
  <c r="P13" i="7"/>
  <c r="O13" i="7"/>
  <c r="C68" i="11"/>
  <c r="B21" i="14"/>
  <c r="B17" i="14"/>
  <c r="N13" i="14"/>
  <c r="M13" i="14"/>
  <c r="L13" i="14"/>
  <c r="K13" i="14"/>
  <c r="J13" i="14"/>
  <c r="I13" i="14"/>
  <c r="H13" i="14"/>
  <c r="G13" i="14"/>
  <c r="F13" i="14"/>
  <c r="E13" i="14"/>
  <c r="D13" i="14"/>
  <c r="C18" i="10"/>
  <c r="C21" i="10" a="1"/>
  <c r="C21" i="10" s="1"/>
  <c r="C4" i="10"/>
  <c r="C11" i="10"/>
  <c r="C10" i="10"/>
  <c r="C9" i="10"/>
  <c r="Z4" i="9"/>
  <c r="X6" i="9"/>
  <c r="X8" i="9"/>
  <c r="W8" i="9"/>
  <c r="X7" i="9"/>
  <c r="W7" i="9"/>
  <c r="W6" i="9"/>
  <c r="X4" i="9"/>
  <c r="W29" i="14" s="1"/>
  <c r="X10" i="9"/>
  <c r="W10" i="9"/>
  <c r="W4" i="9"/>
  <c r="R10" i="9"/>
  <c r="R8" i="9"/>
  <c r="Q8" i="9"/>
  <c r="R7" i="9"/>
  <c r="Q7" i="9"/>
  <c r="R6" i="9"/>
  <c r="Q6" i="9"/>
  <c r="R4" i="9"/>
  <c r="U13" i="14" s="1"/>
  <c r="Q10" i="9"/>
  <c r="Q4" i="9"/>
  <c r="C49" i="11" a="1"/>
  <c r="C49" i="11" s="1"/>
  <c r="O8" i="9"/>
  <c r="N8" i="9"/>
  <c r="O7" i="9"/>
  <c r="N7" i="9"/>
  <c r="O6" i="9"/>
  <c r="N6" i="9"/>
  <c r="O4" i="9"/>
  <c r="W17" i="14" s="1"/>
  <c r="O12" i="9"/>
  <c r="N4" i="9"/>
  <c r="N17" i="9"/>
  <c r="Q12" i="9" s="1"/>
  <c r="N18" i="9"/>
  <c r="Q13" i="9" s="1"/>
  <c r="N19" i="9"/>
  <c r="Q14" i="9" s="1"/>
  <c r="N20" i="9"/>
  <c r="Q15" i="9" s="1"/>
  <c r="N21" i="9"/>
  <c r="Q16" i="9" s="1"/>
  <c r="N22" i="9"/>
  <c r="Q17" i="9" s="1"/>
  <c r="N23" i="9"/>
  <c r="Q18" i="9" s="1"/>
  <c r="N24" i="9"/>
  <c r="Q19" i="9" s="1"/>
  <c r="N25" i="9"/>
  <c r="Q20" i="9" s="1"/>
  <c r="N26" i="9"/>
  <c r="Q21" i="9" s="1"/>
  <c r="C40" i="11"/>
  <c r="L9" i="9"/>
  <c r="K9" i="9"/>
  <c r="L8" i="9"/>
  <c r="K8" i="9"/>
  <c r="L7" i="9"/>
  <c r="K7" i="9"/>
  <c r="L6" i="9"/>
  <c r="K6" i="9"/>
  <c r="L4" i="9"/>
  <c r="C29" i="11"/>
  <c r="K20" i="9"/>
  <c r="K19" i="9"/>
  <c r="K18" i="9"/>
  <c r="K17" i="9"/>
  <c r="K16" i="9"/>
  <c r="K15" i="9"/>
  <c r="K14" i="9"/>
  <c r="K13" i="9"/>
  <c r="K12" i="9"/>
  <c r="I10" i="9"/>
  <c r="L12" i="9" s="1"/>
  <c r="I11" i="9"/>
  <c r="L13" i="9" s="1"/>
  <c r="I12" i="9"/>
  <c r="L14" i="9" s="1"/>
  <c r="I13" i="9"/>
  <c r="L15" i="9" s="1"/>
  <c r="I14" i="9"/>
  <c r="L16" i="9" s="1"/>
  <c r="I15" i="9"/>
  <c r="L17" i="9" s="1"/>
  <c r="I16" i="9"/>
  <c r="L18" i="9" s="1"/>
  <c r="I17" i="9"/>
  <c r="L19" i="9" s="1"/>
  <c r="I18" i="9"/>
  <c r="L20" i="9" s="1"/>
  <c r="I7" i="9"/>
  <c r="H7" i="9"/>
  <c r="I6" i="9"/>
  <c r="H6" i="9"/>
  <c r="C9" i="9"/>
  <c r="B9" i="9"/>
  <c r="C11" i="9"/>
  <c r="C8" i="9"/>
  <c r="C6" i="9"/>
  <c r="B8" i="9"/>
  <c r="B7" i="9"/>
  <c r="B6" i="9"/>
  <c r="T15" i="9"/>
  <c r="T14" i="9"/>
  <c r="U4" i="9"/>
  <c r="U8" i="9"/>
  <c r="T8" i="9"/>
  <c r="U7" i="9"/>
  <c r="T7" i="9"/>
  <c r="U6" i="9"/>
  <c r="T6" i="9"/>
  <c r="F12" i="9"/>
  <c r="F8" i="9"/>
  <c r="F7" i="9"/>
  <c r="F6" i="9"/>
  <c r="X12" i="9" l="1"/>
  <c r="R13" i="14"/>
  <c r="S13" i="14"/>
  <c r="P17" i="14"/>
  <c r="Q17" i="14"/>
  <c r="R17" i="14"/>
  <c r="S17" i="14"/>
  <c r="T17" i="14"/>
  <c r="U17" i="14"/>
  <c r="V17" i="14"/>
  <c r="N17" i="14"/>
  <c r="O17" i="14"/>
  <c r="O13" i="14"/>
  <c r="P13" i="14"/>
  <c r="N29" i="14"/>
  <c r="Q13" i="14"/>
  <c r="O29" i="14"/>
  <c r="P29" i="14"/>
  <c r="V13" i="14"/>
  <c r="U29" i="14"/>
  <c r="Q29" i="14"/>
  <c r="S29" i="14"/>
  <c r="T29" i="14"/>
  <c r="W13" i="14"/>
  <c r="V29" i="14"/>
  <c r="T13" i="14"/>
  <c r="R29" i="14"/>
  <c r="R12" i="9"/>
  <c r="O9" i="9"/>
  <c r="U9" i="9"/>
  <c r="U10" i="9" s="1"/>
  <c r="E8" i="9"/>
  <c r="E7" i="9"/>
  <c r="E6" i="9"/>
  <c r="F4" i="9"/>
  <c r="T4" i="9"/>
  <c r="K4" i="9"/>
  <c r="H4" i="9"/>
  <c r="E4" i="9"/>
  <c r="BL32" i="1"/>
  <c r="BK32" i="1"/>
  <c r="BJ32" i="1"/>
  <c r="BI32" i="1"/>
  <c r="BH32" i="1"/>
  <c r="BG32" i="1"/>
  <c r="BF32" i="1"/>
  <c r="BE32" i="1"/>
  <c r="BD32" i="1"/>
  <c r="BC32" i="1"/>
  <c r="BL31" i="1"/>
  <c r="BK31" i="1"/>
  <c r="BJ31" i="1"/>
  <c r="BI31" i="1"/>
  <c r="BH31" i="1"/>
  <c r="BG31" i="1"/>
  <c r="BF31" i="1"/>
  <c r="BE31" i="1"/>
  <c r="BD31" i="1"/>
  <c r="BC31" i="1"/>
  <c r="BL30" i="1"/>
  <c r="BK30" i="1"/>
  <c r="BJ30" i="1"/>
  <c r="BI30" i="1"/>
  <c r="BH30" i="1"/>
  <c r="BG30" i="1"/>
  <c r="BF30" i="1"/>
  <c r="BE30" i="1"/>
  <c r="BD30" i="1"/>
  <c r="BC30" i="1"/>
  <c r="BL29" i="1"/>
  <c r="BK29" i="1"/>
  <c r="BJ29" i="1"/>
  <c r="BI29" i="1"/>
  <c r="BH29" i="1"/>
  <c r="BG29" i="1"/>
  <c r="BF29" i="1"/>
  <c r="BE29" i="1"/>
  <c r="BD29" i="1"/>
  <c r="BC29" i="1"/>
  <c r="BB32" i="1"/>
  <c r="BB31" i="1"/>
  <c r="BB30" i="1"/>
  <c r="BB29" i="1"/>
  <c r="BL22" i="1"/>
  <c r="BK22" i="1"/>
  <c r="BJ22" i="1"/>
  <c r="BI22" i="1"/>
  <c r="BH22" i="1"/>
  <c r="BG22" i="1"/>
  <c r="BF22" i="1"/>
  <c r="BE22" i="1"/>
  <c r="BD22" i="1"/>
  <c r="BC22" i="1"/>
  <c r="BL21" i="1"/>
  <c r="BK21" i="1"/>
  <c r="BJ21" i="1"/>
  <c r="BI21" i="1"/>
  <c r="BH21" i="1"/>
  <c r="BG21" i="1"/>
  <c r="BF21" i="1"/>
  <c r="BE21" i="1"/>
  <c r="BD21" i="1"/>
  <c r="BC21" i="1"/>
  <c r="BL20" i="1"/>
  <c r="BK20" i="1"/>
  <c r="BJ20" i="1"/>
  <c r="BI20" i="1"/>
  <c r="BH20" i="1"/>
  <c r="BG20" i="1"/>
  <c r="BF20" i="1"/>
  <c r="BE20" i="1"/>
  <c r="BD20" i="1"/>
  <c r="BC20" i="1"/>
  <c r="BB21" i="1"/>
  <c r="BB22" i="1"/>
  <c r="BB20" i="1"/>
  <c r="BL14" i="1"/>
  <c r="BK14" i="1"/>
  <c r="BJ14" i="1"/>
  <c r="BI14" i="1"/>
  <c r="BH14" i="1"/>
  <c r="BG14" i="1"/>
  <c r="BF14" i="1"/>
  <c r="BE14" i="1"/>
  <c r="BD14" i="1"/>
  <c r="BC14" i="1"/>
  <c r="BL13" i="1"/>
  <c r="BK13" i="1"/>
  <c r="BJ13" i="1"/>
  <c r="BI13" i="1"/>
  <c r="BH13" i="1"/>
  <c r="BG13" i="1"/>
  <c r="BF13" i="1"/>
  <c r="BE13" i="1"/>
  <c r="BD13" i="1"/>
  <c r="BC13" i="1"/>
  <c r="BL12" i="1"/>
  <c r="BK12" i="1"/>
  <c r="BJ12" i="1"/>
  <c r="BI12" i="1"/>
  <c r="BH12" i="1"/>
  <c r="BG12" i="1"/>
  <c r="BF12" i="1"/>
  <c r="BE12" i="1"/>
  <c r="BD12" i="1"/>
  <c r="BC12" i="1"/>
  <c r="BL10" i="1"/>
  <c r="BK10" i="1"/>
  <c r="BJ10" i="1"/>
  <c r="BI10" i="1"/>
  <c r="BH10" i="1"/>
  <c r="BG10" i="1"/>
  <c r="BF10" i="1"/>
  <c r="BE10" i="1"/>
  <c r="BD10" i="1"/>
  <c r="BC10" i="1"/>
  <c r="BL9" i="1"/>
  <c r="BK9" i="1"/>
  <c r="BJ9" i="1"/>
  <c r="BI9" i="1"/>
  <c r="BH9" i="1"/>
  <c r="BG9" i="1"/>
  <c r="BF9" i="1"/>
  <c r="BE9" i="1"/>
  <c r="BD9" i="1"/>
  <c r="BC9" i="1"/>
  <c r="BL8" i="1"/>
  <c r="BK8" i="1"/>
  <c r="BJ8" i="1"/>
  <c r="BI8" i="1"/>
  <c r="BH8" i="1"/>
  <c r="BG8" i="1"/>
  <c r="BF8" i="1"/>
  <c r="BE8" i="1"/>
  <c r="BD8" i="1"/>
  <c r="BC8" i="1"/>
  <c r="BL7" i="1"/>
  <c r="BK7" i="1"/>
  <c r="BJ7" i="1"/>
  <c r="BI7" i="1"/>
  <c r="BH7" i="1"/>
  <c r="BG7" i="1"/>
  <c r="BF7" i="1"/>
  <c r="BE7" i="1"/>
  <c r="BD7" i="1"/>
  <c r="BC7" i="1"/>
  <c r="BL6" i="1"/>
  <c r="BK6" i="1"/>
  <c r="BJ6" i="1"/>
  <c r="BI6" i="1"/>
  <c r="BH6" i="1"/>
  <c r="BG6" i="1"/>
  <c r="BF6" i="1"/>
  <c r="BE6" i="1"/>
  <c r="BD6" i="1"/>
  <c r="BC6" i="1"/>
  <c r="BB14" i="1"/>
  <c r="BB13" i="1"/>
  <c r="BB12" i="1"/>
  <c r="BB10" i="1"/>
  <c r="BB9" i="1"/>
  <c r="BB8" i="1"/>
  <c r="BB7" i="1"/>
  <c r="BB6" i="1"/>
  <c r="V38" i="1"/>
  <c r="W38" i="1"/>
  <c r="AT17" i="1"/>
  <c r="AV29" i="1"/>
  <c r="AU29" i="1"/>
  <c r="AT29" i="1"/>
  <c r="AS29" i="1"/>
  <c r="AR29" i="1"/>
  <c r="AQ29" i="1"/>
  <c r="AP29" i="1"/>
  <c r="AO29" i="1"/>
  <c r="AN29" i="1"/>
  <c r="AM29" i="1"/>
  <c r="AV28" i="1"/>
  <c r="AU28" i="1"/>
  <c r="AT28" i="1"/>
  <c r="AS28" i="1"/>
  <c r="AR28" i="1"/>
  <c r="AQ28" i="1"/>
  <c r="AP28" i="1"/>
  <c r="AO28" i="1"/>
  <c r="AN28" i="1"/>
  <c r="AM28" i="1"/>
  <c r="AV27" i="1"/>
  <c r="AU27" i="1"/>
  <c r="AT27" i="1"/>
  <c r="AS27" i="1"/>
  <c r="AR27" i="1"/>
  <c r="AQ27" i="1"/>
  <c r="AP27" i="1"/>
  <c r="AO27" i="1"/>
  <c r="AN27" i="1"/>
  <c r="AM27" i="1"/>
  <c r="AL29" i="1"/>
  <c r="AL28" i="1"/>
  <c r="AL27" i="1"/>
  <c r="AV21" i="1"/>
  <c r="AU21" i="1"/>
  <c r="AT21" i="1"/>
  <c r="AS21" i="1"/>
  <c r="AR21" i="1"/>
  <c r="AQ21" i="1"/>
  <c r="AP21" i="1"/>
  <c r="AO21" i="1"/>
  <c r="AN21" i="1"/>
  <c r="AM21" i="1"/>
  <c r="AV20" i="1"/>
  <c r="AU20" i="1"/>
  <c r="AT20" i="1"/>
  <c r="AS20" i="1"/>
  <c r="AR20" i="1"/>
  <c r="AQ20" i="1"/>
  <c r="AP20" i="1"/>
  <c r="AO20" i="1"/>
  <c r="AN20" i="1"/>
  <c r="AM20" i="1"/>
  <c r="AV17" i="1"/>
  <c r="AU17" i="1"/>
  <c r="AS17" i="1"/>
  <c r="AR17" i="1"/>
  <c r="AQ17" i="1"/>
  <c r="AP17" i="1"/>
  <c r="AO17" i="1"/>
  <c r="AN17" i="1"/>
  <c r="AM17" i="1"/>
  <c r="AL21" i="1"/>
  <c r="AL20" i="1"/>
  <c r="AL17" i="1"/>
  <c r="AV10" i="1"/>
  <c r="AU10" i="1"/>
  <c r="AT10" i="1"/>
  <c r="AS10" i="1"/>
  <c r="AR10" i="1"/>
  <c r="AQ10" i="1"/>
  <c r="AP10" i="1"/>
  <c r="AO10" i="1"/>
  <c r="AN10" i="1"/>
  <c r="AM10" i="1"/>
  <c r="AV7" i="1"/>
  <c r="AU7" i="1"/>
  <c r="AT7" i="1"/>
  <c r="AS7" i="1"/>
  <c r="AR7" i="1"/>
  <c r="AQ7" i="1"/>
  <c r="AP7" i="1"/>
  <c r="AO7" i="1"/>
  <c r="AN7" i="1"/>
  <c r="AM7" i="1"/>
  <c r="AV6" i="1"/>
  <c r="AU6" i="1"/>
  <c r="AT6" i="1"/>
  <c r="AS6" i="1"/>
  <c r="AR6" i="1"/>
  <c r="AQ6" i="1"/>
  <c r="AP6" i="1"/>
  <c r="AO6" i="1"/>
  <c r="AN6" i="1"/>
  <c r="AM6" i="1"/>
  <c r="AL10" i="1"/>
  <c r="AL7" i="1"/>
  <c r="AL6" i="1"/>
  <c r="AF26" i="1"/>
  <c r="AE26" i="1"/>
  <c r="AD26" i="1"/>
  <c r="AC26" i="1"/>
  <c r="AB26" i="1"/>
  <c r="AA26" i="1"/>
  <c r="Z26" i="1"/>
  <c r="Y26" i="1"/>
  <c r="X26" i="1"/>
  <c r="W26" i="1"/>
  <c r="AF25" i="1"/>
  <c r="AE25" i="1"/>
  <c r="AD25" i="1"/>
  <c r="AC25" i="1"/>
  <c r="AB25" i="1"/>
  <c r="AA25" i="1"/>
  <c r="Z25" i="1"/>
  <c r="Y25" i="1"/>
  <c r="X25" i="1"/>
  <c r="W25" i="1"/>
  <c r="AF24" i="1"/>
  <c r="AE24" i="1"/>
  <c r="AD24" i="1"/>
  <c r="AC24" i="1"/>
  <c r="AB24" i="1"/>
  <c r="AA24" i="1"/>
  <c r="Z24" i="1"/>
  <c r="Y24" i="1"/>
  <c r="X24" i="1"/>
  <c r="W24" i="1"/>
  <c r="AF21" i="1"/>
  <c r="AE21" i="1"/>
  <c r="AD21" i="1"/>
  <c r="AC21" i="1"/>
  <c r="AB21" i="1"/>
  <c r="AA21" i="1"/>
  <c r="Z21" i="1"/>
  <c r="Y21" i="1"/>
  <c r="X21" i="1"/>
  <c r="W21" i="1"/>
  <c r="V26" i="1"/>
  <c r="V25" i="1"/>
  <c r="V24" i="1"/>
  <c r="V21" i="1"/>
  <c r="AF15" i="1"/>
  <c r="AE15" i="1"/>
  <c r="AD15" i="1"/>
  <c r="AC15" i="1"/>
  <c r="AB15" i="1"/>
  <c r="AA15" i="1"/>
  <c r="Z15" i="1"/>
  <c r="Y15" i="1"/>
  <c r="X15" i="1"/>
  <c r="W15" i="1"/>
  <c r="AF11" i="1"/>
  <c r="AE11" i="1"/>
  <c r="AD11" i="1"/>
  <c r="AC11" i="1"/>
  <c r="AB11" i="1"/>
  <c r="AA11" i="1"/>
  <c r="Z11" i="1"/>
  <c r="Y11" i="1"/>
  <c r="X11" i="1"/>
  <c r="W11" i="1"/>
  <c r="AF10" i="1"/>
  <c r="AE10" i="1"/>
  <c r="AD10" i="1"/>
  <c r="AC10" i="1"/>
  <c r="AB10" i="1"/>
  <c r="AA10" i="1"/>
  <c r="Z10" i="1"/>
  <c r="Y10" i="1"/>
  <c r="X10" i="1"/>
  <c r="W10" i="1"/>
  <c r="AF9" i="1"/>
  <c r="AE9" i="1"/>
  <c r="AD9" i="1"/>
  <c r="AC9" i="1"/>
  <c r="AB9" i="1"/>
  <c r="AA9" i="1"/>
  <c r="Z9" i="1"/>
  <c r="Y9" i="1"/>
  <c r="X9" i="1"/>
  <c r="W9" i="1"/>
  <c r="AF7" i="1"/>
  <c r="AE7" i="1"/>
  <c r="AD7" i="1"/>
  <c r="AC7" i="1"/>
  <c r="AB7" i="1"/>
  <c r="AA7" i="1"/>
  <c r="Z7" i="1"/>
  <c r="Y7" i="1"/>
  <c r="X7" i="1"/>
  <c r="W7" i="1"/>
  <c r="AF6" i="1"/>
  <c r="AE6" i="1"/>
  <c r="AD6" i="1"/>
  <c r="AC6" i="1"/>
  <c r="AB6" i="1"/>
  <c r="AA6" i="1"/>
  <c r="Z6" i="1"/>
  <c r="Y6" i="1"/>
  <c r="X6" i="1"/>
  <c r="W6" i="1"/>
  <c r="V15" i="1"/>
  <c r="V11" i="1"/>
  <c r="V10" i="1"/>
  <c r="V9" i="1"/>
  <c r="V7" i="1"/>
  <c r="V6" i="1"/>
  <c r="P24" i="1"/>
  <c r="O24" i="1"/>
  <c r="N24" i="1"/>
  <c r="M24" i="1"/>
  <c r="L24" i="1"/>
  <c r="K24" i="1"/>
  <c r="J24" i="1"/>
  <c r="I24" i="1"/>
  <c r="H24" i="1"/>
  <c r="G24" i="1"/>
  <c r="F24" i="1"/>
  <c r="P23" i="1"/>
  <c r="O23" i="1"/>
  <c r="N23" i="1"/>
  <c r="M23" i="1"/>
  <c r="L23" i="1"/>
  <c r="K23" i="1"/>
  <c r="J23" i="1"/>
  <c r="I23" i="1"/>
  <c r="H23" i="1"/>
  <c r="G23" i="1"/>
  <c r="F23" i="1"/>
  <c r="P18" i="1"/>
  <c r="O18" i="1"/>
  <c r="N18" i="1"/>
  <c r="M18" i="1"/>
  <c r="L18" i="1"/>
  <c r="K18" i="1"/>
  <c r="J18" i="1"/>
  <c r="I18" i="1"/>
  <c r="H18" i="1"/>
  <c r="G18" i="1"/>
  <c r="F18" i="1"/>
  <c r="P16" i="1"/>
  <c r="O16" i="1"/>
  <c r="N16" i="1"/>
  <c r="M16" i="1"/>
  <c r="L16" i="1"/>
  <c r="K16" i="1"/>
  <c r="J16" i="1"/>
  <c r="I16" i="1"/>
  <c r="H16" i="1"/>
  <c r="G16" i="1"/>
  <c r="P14" i="1"/>
  <c r="O14" i="1"/>
  <c r="N14" i="1"/>
  <c r="M14" i="1"/>
  <c r="L14" i="1"/>
  <c r="K14" i="1"/>
  <c r="J14" i="1"/>
  <c r="I14" i="1"/>
  <c r="H14" i="1"/>
  <c r="G14" i="1"/>
  <c r="F16" i="1"/>
  <c r="F14" i="1"/>
  <c r="P12" i="1"/>
  <c r="O12" i="1"/>
  <c r="N12" i="1"/>
  <c r="M12" i="1"/>
  <c r="L12" i="1"/>
  <c r="K12" i="1"/>
  <c r="J12" i="1"/>
  <c r="I12" i="1"/>
  <c r="H12" i="1"/>
  <c r="G12" i="1"/>
  <c r="P11" i="1"/>
  <c r="O11" i="1"/>
  <c r="N11" i="1"/>
  <c r="M11" i="1"/>
  <c r="L11" i="1"/>
  <c r="K11" i="1"/>
  <c r="J11" i="1"/>
  <c r="I11" i="1"/>
  <c r="H11" i="1"/>
  <c r="G11" i="1"/>
  <c r="P10" i="1"/>
  <c r="O10" i="1"/>
  <c r="N10" i="1"/>
  <c r="M10" i="1"/>
  <c r="L10" i="1"/>
  <c r="K10" i="1"/>
  <c r="J10" i="1"/>
  <c r="I10" i="1"/>
  <c r="H10" i="1"/>
  <c r="G10" i="1"/>
  <c r="F10" i="1"/>
  <c r="F11" i="1"/>
  <c r="F12" i="1"/>
  <c r="P7" i="1"/>
  <c r="O7" i="1"/>
  <c r="N7" i="1"/>
  <c r="M7" i="1"/>
  <c r="L7" i="1"/>
  <c r="K7" i="1"/>
  <c r="J7" i="1"/>
  <c r="I7" i="1"/>
  <c r="H7" i="1"/>
  <c r="G7" i="1"/>
  <c r="P6" i="1"/>
  <c r="O6" i="1"/>
  <c r="N6" i="1"/>
  <c r="M6" i="1"/>
  <c r="L6" i="1"/>
  <c r="K6" i="1"/>
  <c r="J6" i="1"/>
  <c r="I6" i="1"/>
  <c r="H6" i="1"/>
  <c r="G6" i="1"/>
  <c r="P5" i="1"/>
  <c r="O5" i="1"/>
  <c r="N5" i="1"/>
  <c r="M5" i="1"/>
  <c r="L5" i="1"/>
  <c r="K5" i="1"/>
  <c r="J5" i="1"/>
  <c r="I5" i="1"/>
  <c r="H5" i="1"/>
  <c r="G5" i="1"/>
  <c r="P4" i="1"/>
  <c r="O4" i="1"/>
  <c r="N4" i="1"/>
  <c r="M4" i="1"/>
  <c r="L4" i="1"/>
  <c r="K4" i="1"/>
  <c r="J4" i="1"/>
  <c r="I4" i="1"/>
  <c r="H4" i="1"/>
  <c r="G4" i="1"/>
  <c r="F7" i="1"/>
  <c r="F6" i="1"/>
  <c r="F5" i="1"/>
  <c r="F4" i="1"/>
  <c r="E25" i="1"/>
  <c r="E26" i="1"/>
  <c r="N13" i="7" l="1"/>
  <c r="O10" i="9"/>
  <c r="O15" i="9"/>
  <c r="O14" i="9"/>
  <c r="F9" i="9"/>
  <c r="AY88" i="1" a="1"/>
  <c r="AY88" i="1" s="1"/>
  <c r="AZ88" i="1" a="1"/>
  <c r="AZ88" i="1" s="1"/>
  <c r="BA88" i="1" a="1"/>
  <c r="BA88" i="1" s="1"/>
  <c r="BB88" i="1" a="1"/>
  <c r="BB88" i="1" s="1"/>
  <c r="BC88" i="1" a="1"/>
  <c r="BC88" i="1" s="1"/>
  <c r="BD88" i="1" a="1"/>
  <c r="BD88" i="1" s="1"/>
  <c r="BE88" i="1" a="1"/>
  <c r="BE88" i="1" s="1"/>
  <c r="BF88" i="1" a="1"/>
  <c r="BF88" i="1" s="1"/>
  <c r="BG88" i="1" a="1"/>
  <c r="BG88" i="1" s="1"/>
  <c r="BH88" i="1" a="1"/>
  <c r="BH88" i="1" s="1"/>
  <c r="BI88" i="1" a="1"/>
  <c r="BI88" i="1" s="1"/>
  <c r="BJ88" i="1" a="1"/>
  <c r="BJ88" i="1" s="1"/>
  <c r="BJ82" i="1" a="1"/>
  <c r="BJ82" i="1" s="1"/>
  <c r="BH80" i="1" a="1"/>
  <c r="BH80" i="1" s="1"/>
  <c r="BG80" i="1" a="1"/>
  <c r="BG80" i="1" s="1"/>
  <c r="BF80" i="1" a="1"/>
  <c r="BF80" i="1" s="1"/>
  <c r="BE80" i="1" a="1"/>
  <c r="BE80" i="1" s="1"/>
  <c r="BD80" i="1" a="1"/>
  <c r="BD80" i="1" s="1"/>
  <c r="BC80" i="1" a="1"/>
  <c r="BC80" i="1" s="1"/>
  <c r="BB80" i="1" a="1"/>
  <c r="BB80" i="1" s="1"/>
  <c r="BA80" i="1" a="1"/>
  <c r="BA80" i="1" s="1"/>
  <c r="AZ80" i="1" a="1"/>
  <c r="AZ80" i="1" s="1"/>
  <c r="BI81" i="1" a="1"/>
  <c r="BI81" i="1" s="1"/>
  <c r="BH81" i="1" a="1"/>
  <c r="BH81" i="1" s="1"/>
  <c r="BG81" i="1" a="1"/>
  <c r="BG81" i="1" s="1"/>
  <c r="BF81" i="1" a="1"/>
  <c r="BF81" i="1" s="1"/>
  <c r="BE81" i="1" a="1"/>
  <c r="BE81" i="1" s="1"/>
  <c r="BD81" i="1" a="1"/>
  <c r="BD81" i="1" s="1"/>
  <c r="BC81" i="1" a="1"/>
  <c r="BC81" i="1" s="1"/>
  <c r="BB81" i="1" a="1"/>
  <c r="BB81" i="1" s="1"/>
  <c r="BA81" i="1" a="1"/>
  <c r="BA81" i="1" s="1"/>
  <c r="AZ81" i="1" a="1"/>
  <c r="AZ81" i="1" s="1"/>
  <c r="AY81" i="1" a="1"/>
  <c r="AY81" i="1" s="1"/>
  <c r="BI82" i="1" a="1"/>
  <c r="BI82" i="1" s="1"/>
  <c r="BH82" i="1" a="1"/>
  <c r="BH82" i="1" s="1"/>
  <c r="BG82" i="1" a="1"/>
  <c r="BG82" i="1" s="1"/>
  <c r="BF82" i="1" a="1"/>
  <c r="BF82" i="1" s="1"/>
  <c r="BE82" i="1" a="1"/>
  <c r="BE82" i="1" s="1"/>
  <c r="BD82" i="1" a="1"/>
  <c r="BD82" i="1" s="1"/>
  <c r="BC82" i="1" a="1"/>
  <c r="BC82" i="1" s="1"/>
  <c r="BB82" i="1" a="1"/>
  <c r="BB82" i="1" s="1"/>
  <c r="BA82" i="1" a="1"/>
  <c r="BA82" i="1" s="1"/>
  <c r="AZ82" i="1" a="1"/>
  <c r="AZ82" i="1" s="1"/>
  <c r="BJ81" i="1" a="1"/>
  <c r="BJ81" i="1" s="1"/>
  <c r="AY71" i="1" a="1"/>
  <c r="AY71" i="1" s="1"/>
  <c r="AZ71" i="1" a="1"/>
  <c r="AZ71" i="1" s="1"/>
  <c r="BA71" i="1" a="1"/>
  <c r="BA71" i="1" s="1"/>
  <c r="BB71" i="1" a="1"/>
  <c r="BB71" i="1" s="1"/>
  <c r="BC71" i="1" a="1"/>
  <c r="BC71" i="1" s="1"/>
  <c r="BD71" i="1" a="1"/>
  <c r="BD71" i="1" s="1"/>
  <c r="BE71" i="1" a="1"/>
  <c r="BE71" i="1" s="1"/>
  <c r="BF71" i="1" a="1"/>
  <c r="BF71" i="1" s="1"/>
  <c r="BG71" i="1" a="1"/>
  <c r="BG71" i="1" s="1"/>
  <c r="BH71" i="1" a="1"/>
  <c r="BH71" i="1" s="1"/>
  <c r="BI71" i="1" a="1"/>
  <c r="BI71" i="1" s="1"/>
  <c r="BJ71" i="1" a="1"/>
  <c r="BJ71" i="1" s="1"/>
  <c r="BJ72" i="1" a="1"/>
  <c r="BJ72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BD73" i="1" a="1"/>
  <c r="BD73" i="1" s="1"/>
  <c r="BE73" i="1" a="1"/>
  <c r="BE73" i="1" s="1"/>
  <c r="BF73" i="1" a="1"/>
  <c r="BF73" i="1" s="1"/>
  <c r="BG73" i="1" a="1"/>
  <c r="BG73" i="1" s="1"/>
  <c r="BH73" i="1" a="1"/>
  <c r="BH73" i="1" s="1"/>
  <c r="BI73" i="1" a="1"/>
  <c r="BI73" i="1" s="1"/>
  <c r="AY72" i="1" a="1"/>
  <c r="AY72" i="1" s="1"/>
  <c r="AZ72" i="1" a="1"/>
  <c r="AZ72" i="1" s="1"/>
  <c r="BA72" i="1" a="1"/>
  <c r="BA72" i="1" s="1"/>
  <c r="BB72" i="1" a="1"/>
  <c r="BB72" i="1" s="1"/>
  <c r="BC72" i="1" a="1"/>
  <c r="BC72" i="1" s="1"/>
  <c r="BD72" i="1" a="1"/>
  <c r="BD72" i="1" s="1"/>
  <c r="BE72" i="1" a="1"/>
  <c r="BE72" i="1" s="1"/>
  <c r="BF72" i="1" a="1"/>
  <c r="BF72" i="1" s="1"/>
  <c r="BG72" i="1" a="1"/>
  <c r="BG72" i="1" s="1"/>
  <c r="BH72" i="1" a="1"/>
  <c r="BH72" i="1" s="1"/>
  <c r="BI72" i="1" a="1"/>
  <c r="BI72" i="1" s="1"/>
  <c r="AY70" i="1" a="1"/>
  <c r="AY70" i="1" s="1"/>
  <c r="AZ70" i="1" a="1"/>
  <c r="AZ70" i="1" s="1"/>
  <c r="D23" i="14" s="1"/>
  <c r="D23" i="7" s="1"/>
  <c r="BA70" i="1" a="1"/>
  <c r="BA70" i="1" s="1"/>
  <c r="E23" i="14" s="1"/>
  <c r="E23" i="7" s="1"/>
  <c r="BB70" i="1" a="1"/>
  <c r="BB70" i="1" s="1"/>
  <c r="F23" i="14" s="1"/>
  <c r="F23" i="7" s="1"/>
  <c r="BC70" i="1" a="1"/>
  <c r="BC70" i="1" s="1"/>
  <c r="G23" i="14" s="1"/>
  <c r="G23" i="7" s="1"/>
  <c r="BD70" i="1" a="1"/>
  <c r="BD70" i="1" s="1"/>
  <c r="H23" i="14" s="1"/>
  <c r="H23" i="7" s="1"/>
  <c r="BE70" i="1" a="1"/>
  <c r="BE70" i="1" s="1"/>
  <c r="I23" i="14" s="1"/>
  <c r="I23" i="7" s="1"/>
  <c r="BF70" i="1" a="1"/>
  <c r="BF70" i="1" s="1"/>
  <c r="J23" i="14" s="1"/>
  <c r="J23" i="7" s="1"/>
  <c r="BG70" i="1" a="1"/>
  <c r="BG70" i="1" s="1"/>
  <c r="K23" i="14" s="1"/>
  <c r="K23" i="7" s="1"/>
  <c r="BH70" i="1" a="1"/>
  <c r="BH70" i="1" s="1"/>
  <c r="L23" i="14" s="1"/>
  <c r="L23" i="7" s="1"/>
  <c r="BJ73" i="1" a="1"/>
  <c r="BJ73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BH57" i="1" a="1"/>
  <c r="BH57" i="1" s="1"/>
  <c r="BI57" i="1" a="1"/>
  <c r="BI57" i="1" s="1"/>
  <c r="BJ57" i="1" a="1"/>
  <c r="BJ57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D64" i="1" a="1"/>
  <c r="BD64" i="1" s="1"/>
  <c r="BE64" i="1" a="1"/>
  <c r="BE64" i="1" s="1"/>
  <c r="BF64" i="1" a="1"/>
  <c r="BF64" i="1" s="1"/>
  <c r="BG64" i="1" a="1"/>
  <c r="BG64" i="1" s="1"/>
  <c r="BH64" i="1" a="1"/>
  <c r="BH64" i="1" s="1"/>
  <c r="AY63" i="1" a="1"/>
  <c r="AY63" i="1" s="1"/>
  <c r="AZ63" i="1" a="1"/>
  <c r="AZ63" i="1" s="1"/>
  <c r="BA63" i="1" a="1"/>
  <c r="BA63" i="1" s="1"/>
  <c r="BB63" i="1" a="1"/>
  <c r="BB63" i="1" s="1"/>
  <c r="BC63" i="1" a="1"/>
  <c r="BC63" i="1" s="1"/>
  <c r="BD63" i="1" a="1"/>
  <c r="BD63" i="1" s="1"/>
  <c r="BE63" i="1" a="1"/>
  <c r="BE63" i="1" s="1"/>
  <c r="BF63" i="1" a="1"/>
  <c r="BF63" i="1" s="1"/>
  <c r="BG63" i="1" a="1"/>
  <c r="BG63" i="1" s="1"/>
  <c r="BH63" i="1" a="1"/>
  <c r="BH63" i="1" s="1"/>
  <c r="BI63" i="1" a="1"/>
  <c r="BI63" i="1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D62" i="1" a="1"/>
  <c r="BD62" i="1" s="1"/>
  <c r="BE62" i="1" a="1"/>
  <c r="BE62" i="1" s="1"/>
  <c r="BF62" i="1" a="1"/>
  <c r="BF62" i="1" s="1"/>
  <c r="BG62" i="1" a="1"/>
  <c r="BG62" i="1" s="1"/>
  <c r="BH62" i="1" a="1"/>
  <c r="BH62" i="1" s="1"/>
  <c r="BI62" i="1" a="1"/>
  <c r="BI62" i="1" s="1"/>
  <c r="AY60" i="1" a="1"/>
  <c r="AY60" i="1" s="1"/>
  <c r="BA60" i="1" a="1"/>
  <c r="BA60" i="1" s="1"/>
  <c r="BB60" i="1" a="1"/>
  <c r="BB60" i="1" s="1"/>
  <c r="BC60" i="1" a="1"/>
  <c r="BC60" i="1" s="1"/>
  <c r="BD60" i="1" a="1"/>
  <c r="BD60" i="1" s="1"/>
  <c r="BE60" i="1" a="1"/>
  <c r="BE60" i="1" s="1"/>
  <c r="BG60" i="1" a="1"/>
  <c r="BG60" i="1" s="1"/>
  <c r="BH60" i="1" a="1"/>
  <c r="BH60" i="1" s="1"/>
  <c r="BI60" i="1" a="1"/>
  <c r="BI60" i="1" s="1"/>
  <c r="AY59" i="1" a="1"/>
  <c r="AY59" i="1" s="1"/>
  <c r="AZ59" i="1" a="1"/>
  <c r="AZ59" i="1" s="1"/>
  <c r="BA59" i="1" a="1"/>
  <c r="BA59" i="1" s="1"/>
  <c r="BB59" i="1" a="1"/>
  <c r="BB59" i="1" s="1"/>
  <c r="BC59" i="1" a="1"/>
  <c r="BC59" i="1" s="1"/>
  <c r="BD59" i="1" a="1"/>
  <c r="BD59" i="1" s="1"/>
  <c r="BE59" i="1" a="1"/>
  <c r="BE59" i="1" s="1"/>
  <c r="BF59" i="1" a="1"/>
  <c r="BF59" i="1" s="1"/>
  <c r="BG59" i="1" a="1"/>
  <c r="BG59" i="1" s="1"/>
  <c r="BH59" i="1" a="1"/>
  <c r="BH59" i="1" s="1"/>
  <c r="BI59" i="1" a="1"/>
  <c r="BI59" i="1" s="1"/>
  <c r="AY58" i="1" a="1"/>
  <c r="AY58" i="1" s="1"/>
  <c r="AZ58" i="1" a="1"/>
  <c r="AZ58" i="1" s="1"/>
  <c r="D27" i="14" s="1"/>
  <c r="D27" i="7" s="1"/>
  <c r="BA58" i="1" a="1"/>
  <c r="BA58" i="1" s="1"/>
  <c r="E27" i="14" s="1"/>
  <c r="E27" i="7" s="1"/>
  <c r="BB58" i="1" a="1"/>
  <c r="BB58" i="1" s="1"/>
  <c r="F27" i="14" s="1"/>
  <c r="F27" i="7" s="1"/>
  <c r="BC58" i="1" a="1"/>
  <c r="BC58" i="1" s="1"/>
  <c r="G27" i="14" s="1"/>
  <c r="G27" i="7" s="1"/>
  <c r="BD58" i="1" a="1"/>
  <c r="BD58" i="1" s="1"/>
  <c r="H27" i="14" s="1"/>
  <c r="H27" i="7" s="1"/>
  <c r="BE58" i="1" a="1"/>
  <c r="BE58" i="1" s="1"/>
  <c r="I27" i="14" s="1"/>
  <c r="I27" i="7" s="1"/>
  <c r="BF58" i="1" a="1"/>
  <c r="BF58" i="1" s="1"/>
  <c r="J27" i="14" s="1"/>
  <c r="J27" i="7" s="1"/>
  <c r="BG58" i="1" a="1"/>
  <c r="BG58" i="1" s="1"/>
  <c r="K27" i="14" s="1"/>
  <c r="K27" i="7" s="1"/>
  <c r="BH58" i="1" a="1"/>
  <c r="BH58" i="1" s="1"/>
  <c r="L27" i="14" s="1"/>
  <c r="L27" i="7" s="1"/>
  <c r="BI58" i="1" a="1"/>
  <c r="BI58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BH56" i="1" a="1"/>
  <c r="BH56" i="1" s="1"/>
  <c r="BI56" i="1" a="1"/>
  <c r="BI56" i="1" s="1"/>
  <c r="BJ63" i="1" a="1"/>
  <c r="BJ63" i="1" s="1"/>
  <c r="BJ62" i="1" a="1"/>
  <c r="BJ62" i="1" s="1"/>
  <c r="BJ60" i="1" a="1"/>
  <c r="BJ60" i="1" s="1"/>
  <c r="BJ59" i="1" a="1"/>
  <c r="BJ59" i="1" s="1"/>
  <c r="BJ58" i="1" a="1"/>
  <c r="BJ58" i="1" s="1"/>
  <c r="BJ56" i="1" a="1"/>
  <c r="BJ56" i="1" s="1"/>
  <c r="AI61" i="1" a="1"/>
  <c r="AI61" i="1" s="1"/>
  <c r="AJ61" i="1" a="1"/>
  <c r="AJ61" i="1" s="1"/>
  <c r="AK61" i="1" a="1"/>
  <c r="AK61" i="1" s="1"/>
  <c r="AM61" i="1" a="1"/>
  <c r="AM61" i="1" s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AO59" i="1" a="1"/>
  <c r="AO59" i="1" s="1"/>
  <c r="AP59" i="1" a="1"/>
  <c r="AP59" i="1" s="1"/>
  <c r="AQ59" i="1" a="1"/>
  <c r="AQ59" i="1" s="1"/>
  <c r="AR59" i="1" a="1"/>
  <c r="AR59" i="1" s="1"/>
  <c r="AS59" i="1" a="1"/>
  <c r="AS59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R57" i="1" a="1"/>
  <c r="AR57" i="1" s="1"/>
  <c r="AS57" i="1" a="1"/>
  <c r="AS57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T57" i="1" a="1"/>
  <c r="AT57" i="1" s="1"/>
  <c r="AT59" i="1" a="1"/>
  <c r="AT59" i="1" s="1"/>
  <c r="AT61" i="1" a="1"/>
  <c r="AT61" i="1" s="1"/>
  <c r="AI71" i="1" a="1"/>
  <c r="AI71" i="1" s="1"/>
  <c r="AJ71" i="1" a="1"/>
  <c r="AJ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AO69" i="1" a="1"/>
  <c r="AO69" i="1" s="1"/>
  <c r="AP69" i="1" a="1"/>
  <c r="AP69" i="1" s="1"/>
  <c r="AQ69" i="1" a="1"/>
  <c r="AQ69" i="1" s="1"/>
  <c r="AR69" i="1" a="1"/>
  <c r="AR69" i="1" s="1"/>
  <c r="AS69" i="1" a="1"/>
  <c r="AS69" i="1" s="1"/>
  <c r="AI67" i="1" a="1"/>
  <c r="AI67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P67" i="1" a="1"/>
  <c r="AP67" i="1" s="1"/>
  <c r="AQ67" i="1" a="1"/>
  <c r="AQ67" i="1" s="1"/>
  <c r="AS67" i="1" a="1"/>
  <c r="AS67" i="1" s="1"/>
  <c r="AI81" i="1" a="1"/>
  <c r="AI81" i="1" s="1"/>
  <c r="AJ81" i="1" a="1"/>
  <c r="AJ81" i="1" s="1"/>
  <c r="AK81" i="1" a="1"/>
  <c r="AK81" i="1" s="1"/>
  <c r="AL81" i="1" a="1"/>
  <c r="AL81" i="1" s="1"/>
  <c r="AM81" i="1" a="1"/>
  <c r="AM81" i="1" s="1"/>
  <c r="AN81" i="1" a="1"/>
  <c r="AN81" i="1" s="1"/>
  <c r="AO81" i="1" a="1"/>
  <c r="AO81" i="1" s="1"/>
  <c r="AP81" i="1" a="1"/>
  <c r="AP81" i="1" s="1"/>
  <c r="AQ81" i="1" a="1"/>
  <c r="AQ81" i="1" s="1"/>
  <c r="AR81" i="1" a="1"/>
  <c r="AR81" i="1" s="1"/>
  <c r="AS81" i="1" a="1"/>
  <c r="AS81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AO79" i="1" a="1"/>
  <c r="AO79" i="1" s="1"/>
  <c r="AP79" i="1" a="1"/>
  <c r="AP79" i="1" s="1"/>
  <c r="AQ79" i="1" a="1"/>
  <c r="AQ79" i="1" s="1"/>
  <c r="AR79" i="1" a="1"/>
  <c r="AR79" i="1" s="1"/>
  <c r="AS79" i="1" a="1"/>
  <c r="AS79" i="1" s="1"/>
  <c r="AI78" i="1" a="1"/>
  <c r="AI78" i="1" s="1"/>
  <c r="AJ78" i="1" a="1"/>
  <c r="AJ78" i="1" s="1"/>
  <c r="AK78" i="1" a="1"/>
  <c r="AK78" i="1" s="1"/>
  <c r="AL78" i="1" a="1"/>
  <c r="AL78" i="1" s="1"/>
  <c r="AM78" i="1" a="1"/>
  <c r="AM78" i="1" s="1"/>
  <c r="AN78" i="1" a="1"/>
  <c r="AN78" i="1" s="1"/>
  <c r="AO78" i="1" a="1"/>
  <c r="AO78" i="1" s="1"/>
  <c r="AP78" i="1" a="1"/>
  <c r="AP78" i="1" s="1"/>
  <c r="AQ78" i="1" a="1"/>
  <c r="AQ78" i="1" s="1"/>
  <c r="AR78" i="1" a="1"/>
  <c r="AR78" i="1" s="1"/>
  <c r="AS78" i="1" a="1"/>
  <c r="AS78" i="1" s="1"/>
  <c r="AI77" i="1" a="1"/>
  <c r="AI77" i="1" s="1"/>
  <c r="AJ77" i="1" a="1"/>
  <c r="AJ77" i="1" s="1"/>
  <c r="AK77" i="1" a="1"/>
  <c r="AK77" i="1" s="1"/>
  <c r="AL77" i="1" a="1"/>
  <c r="AL77" i="1" s="1"/>
  <c r="AM77" i="1" a="1"/>
  <c r="AM77" i="1" s="1"/>
  <c r="AN77" i="1" a="1"/>
  <c r="AN77" i="1" s="1"/>
  <c r="AO77" i="1" a="1"/>
  <c r="AO77" i="1" s="1"/>
  <c r="AP77" i="1" a="1"/>
  <c r="AP77" i="1" s="1"/>
  <c r="AQ77" i="1" a="1"/>
  <c r="AQ77" i="1" s="1"/>
  <c r="AR77" i="1" a="1"/>
  <c r="AR77" i="1" s="1"/>
  <c r="AS77" i="1" a="1"/>
  <c r="AS77" i="1" s="1"/>
  <c r="AT81" i="1" a="1"/>
  <c r="AT81" i="1" s="1"/>
  <c r="AT79" i="1" a="1"/>
  <c r="AT79" i="1" s="1"/>
  <c r="AT78" i="1" a="1"/>
  <c r="AT78" i="1" s="1"/>
  <c r="AT77" i="1" a="1"/>
  <c r="AT77" i="1" s="1"/>
  <c r="AT71" i="1" a="1"/>
  <c r="AT71" i="1" s="1"/>
  <c r="AT67" i="1" a="1"/>
  <c r="AT67" i="1" s="1"/>
  <c r="AT70" i="1" a="1"/>
  <c r="AT70" i="1" s="1"/>
  <c r="AT69" i="1" a="1"/>
  <c r="AT69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Y76" i="1" a="1"/>
  <c r="Y76" i="1" s="1"/>
  <c r="Z76" i="1" a="1"/>
  <c r="Z76" i="1" s="1"/>
  <c r="AA76" i="1" a="1"/>
  <c r="AA76" i="1" s="1"/>
  <c r="AB76" i="1" a="1"/>
  <c r="AB76" i="1" s="1"/>
  <c r="AC76" i="1" a="1"/>
  <c r="AC76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AC75" i="1" a="1"/>
  <c r="AC75" i="1" s="1"/>
  <c r="S74" i="1" a="1"/>
  <c r="S74" i="1" s="1"/>
  <c r="T74" i="1" a="1"/>
  <c r="T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AC74" i="1" a="1"/>
  <c r="AC74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6" i="1" a="1"/>
  <c r="AD76" i="1" s="1"/>
  <c r="AD75" i="1" a="1"/>
  <c r="AD75" i="1" s="1"/>
  <c r="AD74" i="1" a="1"/>
  <c r="AD74" i="1" s="1"/>
  <c r="AD73" i="1" a="1"/>
  <c r="AD73" i="1" s="1"/>
  <c r="AD72" i="1" a="1"/>
  <c r="AD72" i="1" s="1"/>
  <c r="AD71" i="1" a="1"/>
  <c r="AD71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AC64" i="1" a="1"/>
  <c r="AC64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S58" i="1" a="1"/>
  <c r="S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AA57" i="1" a="1"/>
  <c r="AA57" i="1" s="1"/>
  <c r="AB57" i="1" a="1"/>
  <c r="AB57" i="1" s="1"/>
  <c r="AC57" i="1" a="1"/>
  <c r="AC57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65" i="1" a="1"/>
  <c r="AD65" i="1" s="1"/>
  <c r="AD64" i="1" a="1"/>
  <c r="AD64" i="1" s="1"/>
  <c r="AD62" i="1" a="1"/>
  <c r="AD62" i="1" s="1"/>
  <c r="AD61" i="1" a="1"/>
  <c r="AD61" i="1" s="1"/>
  <c r="AD60" i="1" a="1"/>
  <c r="AD60" i="1" s="1"/>
  <c r="AD57" i="1" a="1"/>
  <c r="AD57" i="1" s="1"/>
  <c r="AD56" i="1" a="1"/>
  <c r="AD56" i="1" s="1"/>
  <c r="S9" i="1"/>
  <c r="S13" i="1"/>
  <c r="D26" i="1"/>
  <c r="D25" i="1"/>
  <c r="C23" i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C24" i="1"/>
  <c r="D62" i="7"/>
  <c r="B61" i="7"/>
  <c r="D58" i="7"/>
  <c r="B57" i="7"/>
  <c r="D54" i="7"/>
  <c r="B53" i="7"/>
  <c r="D50" i="7"/>
  <c r="B49" i="7"/>
  <c r="D46" i="7"/>
  <c r="B45" i="7"/>
  <c r="D42" i="7"/>
  <c r="B41" i="7"/>
  <c r="B39" i="7"/>
  <c r="D38" i="7"/>
  <c r="B38" i="7"/>
  <c r="B37" i="7"/>
  <c r="D35" i="7"/>
  <c r="B35" i="7"/>
  <c r="B32" i="7"/>
  <c r="D28" i="7"/>
  <c r="B27" i="7"/>
  <c r="D24" i="7"/>
  <c r="B23" i="7"/>
  <c r="D20" i="7"/>
  <c r="B19" i="7"/>
  <c r="D16" i="7"/>
  <c r="B16" i="7"/>
  <c r="B15" i="7"/>
  <c r="D12" i="7"/>
  <c r="B12" i="7"/>
  <c r="B11" i="7"/>
  <c r="B9" i="7"/>
  <c r="D8" i="7"/>
  <c r="B8" i="7"/>
  <c r="B7" i="7"/>
  <c r="D5" i="7"/>
  <c r="B5" i="7"/>
  <c r="B4" i="7"/>
  <c r="P2" i="7"/>
  <c r="O2" i="7"/>
  <c r="N2" i="7"/>
  <c r="B2" i="7"/>
  <c r="AY92" i="1" a="1"/>
  <c r="AY92" i="1" s="1"/>
  <c r="BL91" i="1" a="1"/>
  <c r="BL91" i="1" s="1"/>
  <c r="BK91" i="1" a="1"/>
  <c r="BK91" i="1" s="1"/>
  <c r="BJ91" i="1" a="1"/>
  <c r="BJ91" i="1" s="1"/>
  <c r="BI91" i="1" a="1"/>
  <c r="BI91" i="1" s="1"/>
  <c r="BH91" i="1" a="1"/>
  <c r="BH91" i="1" s="1"/>
  <c r="BG91" i="1" a="1"/>
  <c r="BG91" i="1" s="1"/>
  <c r="BF91" i="1" a="1"/>
  <c r="BF91" i="1" s="1"/>
  <c r="BE91" i="1" a="1"/>
  <c r="BE91" i="1" s="1"/>
  <c r="BD91" i="1" a="1"/>
  <c r="BD91" i="1" s="1"/>
  <c r="BC91" i="1" a="1"/>
  <c r="BC91" i="1" s="1"/>
  <c r="BB91" i="1" a="1"/>
  <c r="BB91" i="1" s="1"/>
  <c r="BA91" i="1" a="1"/>
  <c r="BA91" i="1" s="1"/>
  <c r="AZ91" i="1" a="1"/>
  <c r="AZ91" i="1" s="1"/>
  <c r="AY91" i="1" a="1"/>
  <c r="AY91" i="1" s="1"/>
  <c r="BL88" i="1" a="1"/>
  <c r="BL88" i="1" s="1"/>
  <c r="BG79" i="1" a="1"/>
  <c r="BG79" i="1" s="1"/>
  <c r="BF79" i="1" a="1"/>
  <c r="BF79" i="1" s="1"/>
  <c r="BK71" i="1" a="1"/>
  <c r="BK71" i="1" s="1"/>
  <c r="BK61" i="1" a="1"/>
  <c r="BK61" i="1" s="1"/>
  <c r="BJ61" i="1" a="1"/>
  <c r="BJ61" i="1" s="1"/>
  <c r="BI61" i="1" a="1"/>
  <c r="BI61" i="1" s="1"/>
  <c r="BH61" i="1" a="1"/>
  <c r="BH61" i="1" s="1"/>
  <c r="BG61" i="1" a="1"/>
  <c r="BG61" i="1" s="1"/>
  <c r="BF61" i="1" a="1"/>
  <c r="BF61" i="1" s="1"/>
  <c r="BE61" i="1" a="1"/>
  <c r="BE61" i="1" s="1"/>
  <c r="BD61" i="1" a="1"/>
  <c r="BD61" i="1" s="1"/>
  <c r="BC61" i="1" a="1"/>
  <c r="BC61" i="1" s="1"/>
  <c r="BB61" i="1" a="1"/>
  <c r="BB61" i="1" s="1"/>
  <c r="BA61" i="1" a="1"/>
  <c r="BA61" i="1" s="1"/>
  <c r="AZ61" i="1" a="1"/>
  <c r="AZ61" i="1" s="1"/>
  <c r="AY61" i="1" a="1"/>
  <c r="AY61" i="1" s="1"/>
  <c r="BK59" i="1" a="1"/>
  <c r="BK59" i="1" s="1"/>
  <c r="AU81" i="1" a="1"/>
  <c r="AU81" i="1" s="1"/>
  <c r="AU77" i="1" a="1"/>
  <c r="AU77" i="1" s="1"/>
  <c r="AU69" i="1" a="1"/>
  <c r="AU69" i="1" s="1"/>
  <c r="AU68" i="1" a="1"/>
  <c r="AU68" i="1" s="1"/>
  <c r="AT68" i="1" a="1"/>
  <c r="AT68" i="1" s="1"/>
  <c r="AS68" i="1" a="1"/>
  <c r="AS68" i="1" s="1"/>
  <c r="AR68" i="1" a="1"/>
  <c r="AR68" i="1" s="1"/>
  <c r="AQ68" i="1" a="1"/>
  <c r="AQ68" i="1" s="1"/>
  <c r="AP68" i="1" a="1"/>
  <c r="AP68" i="1" s="1"/>
  <c r="AO68" i="1" a="1"/>
  <c r="AO68" i="1" s="1"/>
  <c r="AN68" i="1" a="1"/>
  <c r="AN68" i="1" s="1"/>
  <c r="AM68" i="1" a="1"/>
  <c r="AM68" i="1" s="1"/>
  <c r="AL68" i="1" a="1"/>
  <c r="AL68" i="1" s="1"/>
  <c r="AK68" i="1" a="1"/>
  <c r="AK68" i="1" s="1"/>
  <c r="AJ68" i="1" a="1"/>
  <c r="AJ68" i="1" s="1"/>
  <c r="AI68" i="1" a="1"/>
  <c r="AI68" i="1" s="1"/>
  <c r="AU67" i="1" a="1"/>
  <c r="AU67" i="1" s="1"/>
  <c r="AL61" i="1" a="1"/>
  <c r="AL61" i="1" s="1"/>
  <c r="AU60" i="1" a="1"/>
  <c r="AU60" i="1" s="1"/>
  <c r="AT60" i="1" a="1"/>
  <c r="AT60" i="1" s="1"/>
  <c r="AS60" i="1" a="1"/>
  <c r="AS60" i="1" s="1"/>
  <c r="AR60" i="1" a="1"/>
  <c r="AR60" i="1" s="1"/>
  <c r="AQ60" i="1" a="1"/>
  <c r="AQ60" i="1" s="1"/>
  <c r="AP60" i="1" a="1"/>
  <c r="AP60" i="1" s="1"/>
  <c r="AO60" i="1" a="1"/>
  <c r="AO60" i="1" s="1"/>
  <c r="AN60" i="1" a="1"/>
  <c r="AN60" i="1" s="1"/>
  <c r="AM60" i="1" a="1"/>
  <c r="AM60" i="1" s="1"/>
  <c r="AL60" i="1" a="1"/>
  <c r="AL60" i="1" s="1"/>
  <c r="AK60" i="1" a="1"/>
  <c r="AK60" i="1" s="1"/>
  <c r="AJ60" i="1" a="1"/>
  <c r="AJ60" i="1" s="1"/>
  <c r="AI60" i="1" a="1"/>
  <c r="AI60" i="1" s="1"/>
  <c r="AU59" i="1" a="1"/>
  <c r="AU59" i="1" s="1"/>
  <c r="AU58" i="1" a="1"/>
  <c r="AU58" i="1" s="1"/>
  <c r="AT58" i="1" a="1"/>
  <c r="AT58" i="1" s="1"/>
  <c r="AS58" i="1" a="1"/>
  <c r="AS58" i="1" s="1"/>
  <c r="AR58" i="1" a="1"/>
  <c r="AR58" i="1" s="1"/>
  <c r="AQ58" i="1" a="1"/>
  <c r="AQ58" i="1" s="1"/>
  <c r="AP58" i="1" a="1"/>
  <c r="AP58" i="1" s="1"/>
  <c r="AO58" i="1" a="1"/>
  <c r="AO58" i="1" s="1"/>
  <c r="AN58" i="1" a="1"/>
  <c r="AN58" i="1" s="1"/>
  <c r="AM58" i="1" a="1"/>
  <c r="AM58" i="1" s="1"/>
  <c r="AL58" i="1" a="1"/>
  <c r="AL58" i="1" s="1"/>
  <c r="AK58" i="1" a="1"/>
  <c r="AK58" i="1" s="1"/>
  <c r="AJ58" i="1" a="1"/>
  <c r="AJ58" i="1" s="1"/>
  <c r="AI58" i="1" a="1"/>
  <c r="AI58" i="1" s="1"/>
  <c r="AE75" i="1" a="1"/>
  <c r="AE75" i="1" s="1"/>
  <c r="AE74" i="1" a="1"/>
  <c r="AE74" i="1" s="1"/>
  <c r="W74" i="1" a="1"/>
  <c r="W74" i="1" s="1"/>
  <c r="V74" i="1" a="1"/>
  <c r="V74" i="1" s="1"/>
  <c r="U74" i="1" a="1"/>
  <c r="U74" i="1" s="1"/>
  <c r="AE63" i="1" a="1"/>
  <c r="AE63" i="1" s="1"/>
  <c r="AD63" i="1" a="1"/>
  <c r="AD63" i="1" s="1"/>
  <c r="AC63" i="1" a="1"/>
  <c r="AC63" i="1" s="1"/>
  <c r="AB63" i="1" a="1"/>
  <c r="AB63" i="1" s="1"/>
  <c r="AA63" i="1" a="1"/>
  <c r="AA63" i="1" s="1"/>
  <c r="Z63" i="1" a="1"/>
  <c r="Z63" i="1" s="1"/>
  <c r="Y63" i="1" a="1"/>
  <c r="Y63" i="1" s="1"/>
  <c r="X63" i="1" a="1"/>
  <c r="X63" i="1" s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AE60" i="1" a="1"/>
  <c r="AE60" i="1" s="1"/>
  <c r="AE59" i="1" a="1"/>
  <c r="AE59" i="1" s="1"/>
  <c r="AD59" i="1" a="1"/>
  <c r="AD59" i="1" s="1"/>
  <c r="AC59" i="1" a="1"/>
  <c r="AC59" i="1" s="1"/>
  <c r="AB59" i="1" a="1"/>
  <c r="AB59" i="1" s="1"/>
  <c r="AA59" i="1" a="1"/>
  <c r="AA59" i="1" s="1"/>
  <c r="Z59" i="1" a="1"/>
  <c r="Z59" i="1" s="1"/>
  <c r="Y59" i="1" a="1"/>
  <c r="Y59" i="1" s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AE58" i="1" a="1"/>
  <c r="AE58" i="1" s="1"/>
  <c r="T58" i="1" a="1"/>
  <c r="T58" i="1" s="1"/>
  <c r="O69" i="1" a="1"/>
  <c r="O69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P52" i="1" a="1"/>
  <c r="P52" i="1" s="1"/>
  <c r="M2" i="14" s="1"/>
  <c r="M2" i="7" s="1"/>
  <c r="O52" i="1" a="1"/>
  <c r="O52" i="1" s="1"/>
  <c r="N52" i="1" a="1"/>
  <c r="N52" i="1" s="1"/>
  <c r="M52" i="1" a="1"/>
  <c r="M52" i="1" s="1"/>
  <c r="L52" i="1" a="1"/>
  <c r="L52" i="1" s="1"/>
  <c r="L2" i="14" s="1"/>
  <c r="L2" i="7" s="1"/>
  <c r="B63" i="14"/>
  <c r="B63" i="7" s="1"/>
  <c r="B62" i="14"/>
  <c r="B62" i="7" s="1"/>
  <c r="B43" i="14"/>
  <c r="B43" i="7" s="1"/>
  <c r="B42" i="14"/>
  <c r="B42" i="7" s="1"/>
  <c r="B35" i="14"/>
  <c r="B34" i="14"/>
  <c r="B34" i="7" s="1"/>
  <c r="O32" i="14"/>
  <c r="O32" i="7" s="1"/>
  <c r="N32" i="14"/>
  <c r="D66" i="14" s="1"/>
  <c r="E66" i="14" s="1"/>
  <c r="F66" i="14" s="1"/>
  <c r="G66" i="14" s="1"/>
  <c r="H66" i="14" s="1"/>
  <c r="I66" i="14" s="1"/>
  <c r="J66" i="14" s="1"/>
  <c r="K66" i="14" s="1"/>
  <c r="L66" i="14" s="1"/>
  <c r="M66" i="14" s="1"/>
  <c r="B24" i="14"/>
  <c r="B28" i="14" s="1"/>
  <c r="B46" i="14" s="1"/>
  <c r="B50" i="14" s="1"/>
  <c r="B54" i="14" s="1"/>
  <c r="B58" i="14" s="1"/>
  <c r="B58" i="7" s="1"/>
  <c r="B20" i="14"/>
  <c r="B20" i="7" s="1"/>
  <c r="B13" i="7"/>
  <c r="B12" i="14"/>
  <c r="B16" i="14" s="1"/>
  <c r="O2" i="14"/>
  <c r="P2" i="14" s="1"/>
  <c r="BK88" i="1" a="1"/>
  <c r="BK88" i="1" s="1"/>
  <c r="AY82" i="1" a="1"/>
  <c r="AY82" i="1" s="1"/>
  <c r="AY80" i="1" a="1"/>
  <c r="AY80" i="1" s="1"/>
  <c r="AY79" i="1" a="1"/>
  <c r="AY79" i="1" s="1"/>
  <c r="AZ79" i="1" a="1"/>
  <c r="AZ79" i="1" s="1"/>
  <c r="BA79" i="1" a="1"/>
  <c r="BA79" i="1" s="1"/>
  <c r="BB79" i="1" a="1"/>
  <c r="BB79" i="1" s="1"/>
  <c r="BC79" i="1" a="1"/>
  <c r="BC79" i="1" s="1"/>
  <c r="BD79" i="1" a="1"/>
  <c r="BD79" i="1" s="1"/>
  <c r="BE79" i="1" a="1"/>
  <c r="BE79" i="1" s="1"/>
  <c r="BK82" i="1" a="1"/>
  <c r="BK82" i="1" s="1"/>
  <c r="BK81" i="1" a="1"/>
  <c r="BK81" i="1" s="1"/>
  <c r="BK80" i="1" a="1"/>
  <c r="BK80" i="1" s="1"/>
  <c r="BI79" i="1" a="1"/>
  <c r="BI79" i="1" s="1"/>
  <c r="BJ79" i="1" a="1"/>
  <c r="BJ79" i="1" s="1"/>
  <c r="BH79" i="1" a="1"/>
  <c r="BH79" i="1" s="1"/>
  <c r="BK73" i="1" a="1"/>
  <c r="BK73" i="1" s="1"/>
  <c r="BK72" i="1" a="1"/>
  <c r="BK72" i="1" s="1"/>
  <c r="AZ60" i="1" a="1"/>
  <c r="AZ60" i="1" s="1"/>
  <c r="BF60" i="1" a="1"/>
  <c r="BF60" i="1" s="1"/>
  <c r="BK64" i="1" a="1"/>
  <c r="BK64" i="1" s="1"/>
  <c r="BK63" i="1" a="1"/>
  <c r="BK63" i="1" s="1"/>
  <c r="BK62" i="1" a="1"/>
  <c r="BK62" i="1" s="1"/>
  <c r="BK60" i="1" a="1"/>
  <c r="BK60" i="1" s="1"/>
  <c r="BK58" i="1" a="1"/>
  <c r="BK58" i="1" s="1"/>
  <c r="BK57" i="1" a="1"/>
  <c r="BK57" i="1" s="1"/>
  <c r="BK56" i="1" a="1"/>
  <c r="BK56" i="1" s="1"/>
  <c r="AI80" i="1" a="1"/>
  <c r="AI80" i="1" s="1"/>
  <c r="AJ80" i="1" a="1"/>
  <c r="AJ80" i="1" s="1"/>
  <c r="AK80" i="1" a="1"/>
  <c r="AK80" i="1" s="1"/>
  <c r="AL80" i="1" a="1"/>
  <c r="AL80" i="1" s="1"/>
  <c r="AM80" i="1" a="1"/>
  <c r="AM80" i="1" s="1"/>
  <c r="AN80" i="1" a="1"/>
  <c r="AN80" i="1" s="1"/>
  <c r="AO80" i="1" a="1"/>
  <c r="AO80" i="1" s="1"/>
  <c r="AP80" i="1" a="1"/>
  <c r="AP80" i="1" s="1"/>
  <c r="AQ80" i="1" a="1"/>
  <c r="AQ80" i="1" s="1"/>
  <c r="AS80" i="1" a="1"/>
  <c r="AS80" i="1" s="1"/>
  <c r="AT80" i="1" a="1"/>
  <c r="AT80" i="1" s="1"/>
  <c r="AU80" i="1" a="1"/>
  <c r="AU80" i="1" s="1"/>
  <c r="AU79" i="1" a="1"/>
  <c r="AU79" i="1" s="1"/>
  <c r="AU78" i="1" a="1"/>
  <c r="AU78" i="1" s="1"/>
  <c r="AR80" i="1" a="1"/>
  <c r="AR80" i="1" s="1"/>
  <c r="AK71" i="1" a="1"/>
  <c r="AK71" i="1" s="1"/>
  <c r="AI69" i="1" a="1"/>
  <c r="AI69" i="1" s="1"/>
  <c r="AU71" i="1" a="1"/>
  <c r="AU71" i="1" s="1"/>
  <c r="AU70" i="1" a="1"/>
  <c r="AU70" i="1" s="1"/>
  <c r="AR67" i="1" a="1"/>
  <c r="AR67" i="1" s="1"/>
  <c r="AQ57" i="1" a="1"/>
  <c r="AQ57" i="1" s="1"/>
  <c r="AU61" i="1" a="1"/>
  <c r="AU61" i="1" s="1"/>
  <c r="AU57" i="1" a="1"/>
  <c r="AU57" i="1" s="1"/>
  <c r="AU56" i="1" a="1"/>
  <c r="AU56" i="1" s="1"/>
  <c r="X76" i="1" a="1"/>
  <c r="X76" i="1" s="1"/>
  <c r="AE76" i="1" a="1"/>
  <c r="AE76" i="1" s="1"/>
  <c r="AE73" i="1" a="1"/>
  <c r="AE73" i="1" s="1"/>
  <c r="AE72" i="1" a="1"/>
  <c r="AE72" i="1" s="1"/>
  <c r="AE71" i="1" a="1"/>
  <c r="AE71" i="1" s="1"/>
  <c r="Z57" i="1" a="1"/>
  <c r="Z57" i="1" s="1"/>
  <c r="AE65" i="1" a="1"/>
  <c r="AE65" i="1" s="1"/>
  <c r="AE64" i="1" a="1"/>
  <c r="AE64" i="1" s="1"/>
  <c r="AE62" i="1" a="1"/>
  <c r="AE62" i="1" s="1"/>
  <c r="AE61" i="1" a="1"/>
  <c r="AE61" i="1" s="1"/>
  <c r="AE57" i="1" a="1"/>
  <c r="AE57" i="1" s="1"/>
  <c r="AE56" i="1" a="1"/>
  <c r="AE56" i="1" s="1"/>
  <c r="O17" i="9" l="1"/>
  <c r="F14" i="9"/>
  <c r="F15" i="9"/>
  <c r="F10" i="9"/>
  <c r="B54" i="7"/>
  <c r="N32" i="7"/>
  <c r="B24" i="7"/>
  <c r="B46" i="7"/>
  <c r="B28" i="7"/>
  <c r="B50" i="7"/>
  <c r="J9" i="1"/>
  <c r="J13" i="1" s="1"/>
  <c r="J17" i="1" s="1"/>
  <c r="J20" i="1" s="1"/>
  <c r="J22" i="1" s="1"/>
  <c r="L9" i="1"/>
  <c r="L13" i="1" s="1"/>
  <c r="L17" i="1" s="1"/>
  <c r="L20" i="1" s="1"/>
  <c r="L22" i="1" s="1"/>
  <c r="K9" i="1"/>
  <c r="K13" i="1" s="1"/>
  <c r="K17" i="1" s="1"/>
  <c r="K20" i="1" s="1"/>
  <c r="K22" i="1" s="1"/>
  <c r="I9" i="1"/>
  <c r="S12" i="1"/>
  <c r="BJ83" i="1" a="1"/>
  <c r="BJ83" i="1" s="1"/>
  <c r="S8" i="1"/>
  <c r="S22" i="1"/>
  <c r="S24" i="1"/>
  <c r="M9" i="1"/>
  <c r="M13" i="1" s="1"/>
  <c r="M17" i="1" s="1"/>
  <c r="M20" i="1" s="1"/>
  <c r="M22" i="1" s="1"/>
  <c r="N9" i="1"/>
  <c r="N13" i="1" s="1"/>
  <c r="N17" i="1" s="1"/>
  <c r="N20" i="1" s="1"/>
  <c r="N22" i="1" s="1"/>
  <c r="S14" i="1"/>
  <c r="O9" i="1"/>
  <c r="O13" i="1" s="1"/>
  <c r="O17" i="1" s="1"/>
  <c r="O20" i="1" s="1"/>
  <c r="O22" i="1" s="1"/>
  <c r="G9" i="1"/>
  <c r="G13" i="1" s="1"/>
  <c r="G17" i="1" s="1"/>
  <c r="G20" i="1" s="1"/>
  <c r="G22" i="1" s="1"/>
  <c r="P9" i="1"/>
  <c r="P13" i="1" s="1"/>
  <c r="P17" i="1" s="1"/>
  <c r="P20" i="1" s="1"/>
  <c r="P22" i="1" s="1"/>
  <c r="S23" i="1"/>
  <c r="H9" i="1"/>
  <c r="H13" i="1" s="1"/>
  <c r="H17" i="1" s="1"/>
  <c r="H20" i="1" s="1"/>
  <c r="H22" i="1" s="1"/>
  <c r="AC73" i="1" a="1"/>
  <c r="AC73" i="1" s="1"/>
  <c r="F9" i="1"/>
  <c r="F13" i="1" s="1"/>
  <c r="F17" i="1" s="1"/>
  <c r="F20" i="1" s="1"/>
  <c r="F22" i="1" s="1"/>
  <c r="S26" i="1"/>
  <c r="S25" i="1"/>
  <c r="S15" i="1"/>
  <c r="BB33" i="1"/>
  <c r="BI83" i="1" s="1" a="1"/>
  <c r="BI83" i="1" s="1"/>
  <c r="S11" i="1"/>
  <c r="AC62" i="1" a="1"/>
  <c r="AC62" i="1" s="1"/>
  <c r="S10" i="1"/>
  <c r="AD58" i="1" a="1"/>
  <c r="AD58" i="1" s="1"/>
  <c r="I13" i="1"/>
  <c r="I17" i="1" s="1"/>
  <c r="I20" i="1" s="1"/>
  <c r="I22" i="1" s="1"/>
  <c r="S21" i="1"/>
  <c r="S6" i="1"/>
  <c r="S7" i="1"/>
  <c r="BI80" i="1" a="1"/>
  <c r="BI80" i="1" s="1"/>
  <c r="BK79" i="1" a="1"/>
  <c r="BK79" i="1" s="1"/>
  <c r="BK83" i="1" a="1"/>
  <c r="BK83" i="1" s="1"/>
  <c r="BJ80" i="1" a="1"/>
  <c r="BJ80" i="1" s="1"/>
  <c r="BI64" i="1" a="1"/>
  <c r="BI64" i="1" s="1"/>
  <c r="BB15" i="1"/>
  <c r="BI65" i="1" s="1" a="1"/>
  <c r="BI65" i="1" s="1"/>
  <c r="BJ74" i="1" a="1"/>
  <c r="BJ74" i="1" s="1"/>
  <c r="BJ70" i="1" a="1"/>
  <c r="BJ70" i="1" s="1"/>
  <c r="BJ64" i="1" a="1"/>
  <c r="BJ64" i="1" s="1"/>
  <c r="BJ65" i="1" a="1"/>
  <c r="BJ65" i="1" s="1"/>
  <c r="BB24" i="1"/>
  <c r="BI74" i="1" s="1" a="1"/>
  <c r="BI74" i="1" s="1"/>
  <c r="BI70" i="1" a="1"/>
  <c r="BI70" i="1" s="1"/>
  <c r="BK70" i="1" a="1"/>
  <c r="BK70" i="1" s="1"/>
  <c r="BK74" i="1" a="1"/>
  <c r="BK74" i="1" s="1"/>
  <c r="BK65" i="1" a="1"/>
  <c r="BK65" i="1" s="1"/>
  <c r="Q2" i="14"/>
  <c r="Q2" i="7" s="1"/>
  <c r="P32" i="14"/>
  <c r="P32" i="7" s="1"/>
  <c r="B21" i="7"/>
  <c r="C19" i="1"/>
  <c r="P69" i="1" s="1" a="1"/>
  <c r="P69" i="1" s="1"/>
  <c r="C8" i="1"/>
  <c r="P58" i="1" s="1" a="1"/>
  <c r="P58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M74" i="1" a="1"/>
  <c r="M74" i="1" s="1"/>
  <c r="N74" i="1" a="1"/>
  <c r="N74" i="1" s="1"/>
  <c r="M73" i="1" a="1"/>
  <c r="M73" i="1" s="1"/>
  <c r="N73" i="1" a="1"/>
  <c r="N73" i="1" s="1"/>
  <c r="L74" i="1" a="1"/>
  <c r="L74" i="1" s="1"/>
  <c r="L73" i="1" a="1"/>
  <c r="L73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M71" i="1" a="1"/>
  <c r="M71" i="1" s="1"/>
  <c r="N71" i="1" a="1"/>
  <c r="N71" i="1" s="1"/>
  <c r="L71" i="1" a="1"/>
  <c r="L71" i="1" s="1"/>
  <c r="C68" i="1" a="1"/>
  <c r="C68" i="1" s="1"/>
  <c r="D68" i="1" a="1"/>
  <c r="D68" i="1" s="1"/>
  <c r="D11" i="14" s="1"/>
  <c r="E68" i="1" a="1"/>
  <c r="E68" i="1" s="1"/>
  <c r="E11" i="14" s="1"/>
  <c r="E11" i="7" s="1"/>
  <c r="F68" i="1" a="1"/>
  <c r="F68" i="1" s="1"/>
  <c r="F11" i="14" s="1"/>
  <c r="F11" i="7" s="1"/>
  <c r="G68" i="1" a="1"/>
  <c r="G68" i="1" s="1"/>
  <c r="G11" i="14" s="1"/>
  <c r="G11" i="7" s="1"/>
  <c r="H68" i="1" a="1"/>
  <c r="H68" i="1" s="1"/>
  <c r="H11" i="14" s="1"/>
  <c r="H11" i="7" s="1"/>
  <c r="I68" i="1" a="1"/>
  <c r="I68" i="1" s="1"/>
  <c r="I11" i="14" s="1"/>
  <c r="I11" i="7" s="1"/>
  <c r="J68" i="1" a="1"/>
  <c r="J68" i="1" s="1"/>
  <c r="J11" i="14" s="1"/>
  <c r="J11" i="7" s="1"/>
  <c r="K68" i="1" a="1"/>
  <c r="K68" i="1" s="1"/>
  <c r="K11" i="14" s="1"/>
  <c r="K11" i="7" s="1"/>
  <c r="M68" i="1" a="1"/>
  <c r="M68" i="1" s="1"/>
  <c r="N68" i="1" a="1"/>
  <c r="N68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M66" i="1" a="1"/>
  <c r="M66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M65" i="1" a="1"/>
  <c r="M65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M64" i="1" a="1"/>
  <c r="M64" i="1" s="1"/>
  <c r="N66" i="1" a="1"/>
  <c r="N66" i="1" s="1"/>
  <c r="N65" i="1" a="1"/>
  <c r="N65" i="1" s="1"/>
  <c r="O64" i="1" a="1"/>
  <c r="O64" i="1" s="1"/>
  <c r="L65" i="1" a="1"/>
  <c r="L65" i="1" s="1"/>
  <c r="L66" i="1" a="1"/>
  <c r="L66" i="1" s="1"/>
  <c r="L64" i="1" a="1"/>
  <c r="L64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M62" i="1" a="1"/>
  <c r="M62" i="1" s="1"/>
  <c r="N62" i="1" a="1"/>
  <c r="N62" i="1" s="1"/>
  <c r="O62" i="1" a="1"/>
  <c r="O62" i="1" s="1"/>
  <c r="M61" i="1" a="1"/>
  <c r="M61" i="1" s="1"/>
  <c r="N61" i="1" a="1"/>
  <c r="N61" i="1" s="1"/>
  <c r="M60" i="1" a="1"/>
  <c r="M60" i="1" s="1"/>
  <c r="N60" i="1" a="1"/>
  <c r="N60" i="1" s="1"/>
  <c r="L62" i="1" a="1"/>
  <c r="L62" i="1" s="1"/>
  <c r="L61" i="1" a="1"/>
  <c r="L61" i="1" s="1"/>
  <c r="L60" i="1" a="1"/>
  <c r="L60" i="1" s="1"/>
  <c r="C57" i="1" a="1"/>
  <c r="C57" i="1" s="1"/>
  <c r="D57" i="1" a="1"/>
  <c r="D57" i="1" s="1"/>
  <c r="D15" i="14" s="1"/>
  <c r="D15" i="7" s="1"/>
  <c r="E57" i="1" a="1"/>
  <c r="E57" i="1" s="1"/>
  <c r="E15" i="14" s="1"/>
  <c r="E15" i="7" s="1"/>
  <c r="F57" i="1" a="1"/>
  <c r="F57" i="1" s="1"/>
  <c r="F15" i="14" s="1"/>
  <c r="F15" i="7" s="1"/>
  <c r="G57" i="1" a="1"/>
  <c r="G57" i="1" s="1"/>
  <c r="G15" i="14" s="1"/>
  <c r="G15" i="7" s="1"/>
  <c r="H57" i="1" a="1"/>
  <c r="H57" i="1" s="1"/>
  <c r="H15" i="14" s="1"/>
  <c r="H15" i="7" s="1"/>
  <c r="I57" i="1" a="1"/>
  <c r="I57" i="1" s="1"/>
  <c r="I15" i="14" s="1"/>
  <c r="I15" i="7" s="1"/>
  <c r="J57" i="1" a="1"/>
  <c r="J57" i="1" s="1"/>
  <c r="J15" i="14" s="1"/>
  <c r="J15" i="7" s="1"/>
  <c r="K57" i="1" a="1"/>
  <c r="K57" i="1" s="1"/>
  <c r="K15" i="14" s="1"/>
  <c r="K15" i="7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C54" i="1" a="1"/>
  <c r="C54" i="1" s="1"/>
  <c r="D54" i="1" a="1"/>
  <c r="D54" i="1" s="1"/>
  <c r="D4" i="14" s="1"/>
  <c r="D4" i="7" s="1"/>
  <c r="E54" i="1" a="1"/>
  <c r="E54" i="1" s="1"/>
  <c r="E4" i="14" s="1"/>
  <c r="E4" i="7" s="1"/>
  <c r="F54" i="1" a="1"/>
  <c r="F54" i="1" s="1"/>
  <c r="F4" i="14" s="1"/>
  <c r="F4" i="7" s="1"/>
  <c r="G54" i="1" a="1"/>
  <c r="G54" i="1" s="1"/>
  <c r="G4" i="14" s="1"/>
  <c r="G4" i="7" s="1"/>
  <c r="H54" i="1" a="1"/>
  <c r="H54" i="1" s="1"/>
  <c r="H4" i="14" s="1"/>
  <c r="H4" i="7" s="1"/>
  <c r="I54" i="1" a="1"/>
  <c r="I54" i="1" s="1"/>
  <c r="I4" i="14" s="1"/>
  <c r="I4" i="7" s="1"/>
  <c r="J54" i="1" a="1"/>
  <c r="J54" i="1" s="1"/>
  <c r="J4" i="14" s="1"/>
  <c r="J4" i="7" s="1"/>
  <c r="K54" i="1" a="1"/>
  <c r="K54" i="1" s="1"/>
  <c r="K4" i="14" s="1"/>
  <c r="K4" i="7" s="1"/>
  <c r="N57" i="1" a="1"/>
  <c r="N57" i="1" s="1"/>
  <c r="O57" i="1" a="1"/>
  <c r="O57" i="1" s="1"/>
  <c r="M56" i="1" a="1"/>
  <c r="M56" i="1" s="1"/>
  <c r="N56" i="1" a="1"/>
  <c r="N56" i="1" s="1"/>
  <c r="M55" i="1" a="1"/>
  <c r="M55" i="1" s="1"/>
  <c r="N55" i="1" a="1"/>
  <c r="N55" i="1" s="1"/>
  <c r="M54" i="1" a="1"/>
  <c r="M54" i="1" s="1"/>
  <c r="O54" i="1" a="1"/>
  <c r="O54" i="1" s="1"/>
  <c r="L57" i="1" a="1"/>
  <c r="L57" i="1" s="1"/>
  <c r="L15" i="14" s="1"/>
  <c r="L15" i="7" s="1"/>
  <c r="L56" i="1" a="1"/>
  <c r="L56" i="1" s="1"/>
  <c r="L55" i="1" a="1"/>
  <c r="L55" i="1" s="1"/>
  <c r="L54" i="1" a="1"/>
  <c r="L54" i="1" s="1"/>
  <c r="L4" i="14" s="1"/>
  <c r="L4" i="7" s="1"/>
  <c r="BC18" i="1"/>
  <c r="BH68" i="1" s="1" a="1"/>
  <c r="BH68" i="1" s="1"/>
  <c r="BB18" i="1"/>
  <c r="BI68" i="1" s="1" a="1"/>
  <c r="BI68" i="1" s="1"/>
  <c r="BA18" i="1"/>
  <c r="BJ68" i="1" s="1" a="1"/>
  <c r="BJ68" i="1" s="1"/>
  <c r="AZ18" i="1"/>
  <c r="BK68" i="1" s="1" a="1"/>
  <c r="BK68" i="1" s="1"/>
  <c r="AY18" i="1"/>
  <c r="BL68" i="1" s="1" a="1"/>
  <c r="BL68" i="1" s="1"/>
  <c r="BC4" i="1"/>
  <c r="BH54" i="1" s="1" a="1"/>
  <c r="BH54" i="1" s="1"/>
  <c r="BB4" i="1"/>
  <c r="BI54" i="1" s="1" a="1"/>
  <c r="BI54" i="1" s="1"/>
  <c r="BA4" i="1"/>
  <c r="BJ54" i="1" s="1" a="1"/>
  <c r="BJ54" i="1" s="1"/>
  <c r="AZ4" i="1"/>
  <c r="BK54" i="1" s="1" a="1"/>
  <c r="BK54" i="1" s="1"/>
  <c r="AY4" i="1"/>
  <c r="BL54" i="1" s="1" a="1"/>
  <c r="BL54" i="1" s="1"/>
  <c r="AM25" i="1"/>
  <c r="AR75" i="1" s="1" a="1"/>
  <c r="AR75" i="1" s="1"/>
  <c r="AL25" i="1"/>
  <c r="AS75" i="1" s="1" a="1"/>
  <c r="AS75" i="1" s="1"/>
  <c r="AK25" i="1"/>
  <c r="AT75" i="1" s="1" a="1"/>
  <c r="AT75" i="1" s="1"/>
  <c r="AJ25" i="1"/>
  <c r="AU75" i="1" s="1" a="1"/>
  <c r="AU75" i="1" s="1"/>
  <c r="AI25" i="1"/>
  <c r="AV75" i="1" s="1" a="1"/>
  <c r="AV75" i="1" s="1"/>
  <c r="AM15" i="1"/>
  <c r="AR65" i="1" s="1" a="1"/>
  <c r="AR65" i="1" s="1"/>
  <c r="AL15" i="1"/>
  <c r="AS65" i="1" s="1" a="1"/>
  <c r="AS65" i="1" s="1"/>
  <c r="AK15" i="1"/>
  <c r="AT65" i="1" s="1" a="1"/>
  <c r="AT65" i="1" s="1"/>
  <c r="AJ15" i="1"/>
  <c r="AU65" i="1" s="1" a="1"/>
  <c r="AU65" i="1" s="1"/>
  <c r="AI15" i="1"/>
  <c r="AV65" i="1" s="1" a="1"/>
  <c r="AV65" i="1" s="1"/>
  <c r="AM4" i="1"/>
  <c r="AR54" i="1" s="1" a="1"/>
  <c r="AR54" i="1" s="1"/>
  <c r="AL4" i="1"/>
  <c r="AS54" i="1" s="1" a="1"/>
  <c r="AS54" i="1" s="1"/>
  <c r="AK4" i="1"/>
  <c r="AT54" i="1" s="1" a="1"/>
  <c r="AT54" i="1" s="1"/>
  <c r="AJ4" i="1"/>
  <c r="AU54" i="1" s="1" a="1"/>
  <c r="AU54" i="1" s="1"/>
  <c r="AI4" i="1"/>
  <c r="AV54" i="1" s="1" a="1"/>
  <c r="AV54" i="1" s="1"/>
  <c r="W19" i="1"/>
  <c r="AB69" i="1" s="1" a="1"/>
  <c r="AB69" i="1" s="1"/>
  <c r="V19" i="1"/>
  <c r="AC69" i="1" s="1" a="1"/>
  <c r="AC69" i="1" s="1"/>
  <c r="U19" i="1"/>
  <c r="AD69" i="1" s="1" a="1"/>
  <c r="AD69" i="1" s="1"/>
  <c r="T19" i="1"/>
  <c r="AE69" i="1" s="1" a="1"/>
  <c r="AE69" i="1" s="1"/>
  <c r="S19" i="1"/>
  <c r="AF69" i="1" s="1" a="1"/>
  <c r="AF69" i="1" s="1"/>
  <c r="S4" i="1"/>
  <c r="AF54" i="1" s="1" a="1"/>
  <c r="AF54" i="1" s="1"/>
  <c r="T4" i="1"/>
  <c r="AE54" i="1" s="1" a="1"/>
  <c r="AE54" i="1" s="1"/>
  <c r="U4" i="1"/>
  <c r="AD54" i="1" s="1" a="1"/>
  <c r="AD54" i="1" s="1"/>
  <c r="V4" i="1"/>
  <c r="AC54" i="1" s="1" a="1"/>
  <c r="AC54" i="1" s="1"/>
  <c r="W4" i="1"/>
  <c r="AB54" i="1" s="1" a="1"/>
  <c r="AB54" i="1" s="1"/>
  <c r="F17" i="9" l="1"/>
  <c r="B25" i="14"/>
  <c r="B17" i="7"/>
  <c r="F25" i="1"/>
  <c r="F26" i="1"/>
  <c r="BC27" i="1"/>
  <c r="BH77" i="1" s="1" a="1"/>
  <c r="BH77" i="1" s="1"/>
  <c r="BJ89" i="1" a="1"/>
  <c r="BJ89" i="1" s="1"/>
  <c r="BB39" i="1"/>
  <c r="BI89" i="1" s="1" a="1"/>
  <c r="BI89" i="1" s="1"/>
  <c r="D11" i="7"/>
  <c r="L68" i="1" a="1"/>
  <c r="L68" i="1" s="1"/>
  <c r="L11" i="14" s="1"/>
  <c r="L11" i="7" s="1"/>
  <c r="C15" i="1"/>
  <c r="P65" i="1" s="1" a="1"/>
  <c r="P65" i="1" s="1"/>
  <c r="O65" i="1" a="1"/>
  <c r="O65" i="1" s="1"/>
  <c r="C11" i="1"/>
  <c r="P61" i="1" s="1" a="1"/>
  <c r="P61" i="1" s="1"/>
  <c r="O61" i="1" a="1"/>
  <c r="O61" i="1" s="1"/>
  <c r="AZ27" i="1"/>
  <c r="C6" i="1"/>
  <c r="P56" i="1" s="1" a="1"/>
  <c r="P56" i="1" s="1"/>
  <c r="O56" i="1" a="1"/>
  <c r="O56" i="1" s="1"/>
  <c r="BA27" i="1"/>
  <c r="C18" i="1"/>
  <c r="O68" i="1" a="1"/>
  <c r="O68" i="1" s="1"/>
  <c r="BB27" i="1"/>
  <c r="P73" i="1" a="1"/>
  <c r="P73" i="1" s="1"/>
  <c r="O73" i="1" a="1"/>
  <c r="O73" i="1" s="1"/>
  <c r="P74" i="1" a="1"/>
  <c r="P74" i="1" s="1"/>
  <c r="D87" i="14" s="1"/>
  <c r="D87" i="7" s="1"/>
  <c r="O74" i="1" a="1"/>
  <c r="O74" i="1" s="1"/>
  <c r="C12" i="1"/>
  <c r="P62" i="1" s="1" a="1"/>
  <c r="P62" i="1" s="1"/>
  <c r="C21" i="1"/>
  <c r="P71" i="1" s="1" a="1"/>
  <c r="P71" i="1" s="1"/>
  <c r="O71" i="1" a="1"/>
  <c r="O71" i="1" s="1"/>
  <c r="C5" i="1"/>
  <c r="P55" i="1" s="1" a="1"/>
  <c r="P55" i="1" s="1"/>
  <c r="O55" i="1" a="1"/>
  <c r="O55" i="1" s="1"/>
  <c r="C7" i="1"/>
  <c r="P57" i="1" s="1" a="1"/>
  <c r="P57" i="1" s="1"/>
  <c r="M15" i="14" s="1"/>
  <c r="M57" i="1" a="1"/>
  <c r="M57" i="1" s="1"/>
  <c r="C10" i="1"/>
  <c r="P60" i="1" s="1" a="1"/>
  <c r="P60" i="1" s="1"/>
  <c r="O60" i="1" a="1"/>
  <c r="O60" i="1" s="1"/>
  <c r="C14" i="1"/>
  <c r="P64" i="1" s="1" a="1"/>
  <c r="P64" i="1" s="1"/>
  <c r="N64" i="1" a="1"/>
  <c r="N64" i="1" s="1"/>
  <c r="C16" i="1"/>
  <c r="P66" i="1" s="1" a="1"/>
  <c r="P66" i="1" s="1"/>
  <c r="O66" i="1" a="1"/>
  <c r="O66" i="1" s="1"/>
  <c r="C4" i="1"/>
  <c r="P54" i="1" s="1" a="1"/>
  <c r="P54" i="1" s="1"/>
  <c r="M4" i="14" s="1"/>
  <c r="M4" i="7" s="1"/>
  <c r="N54" i="1" a="1"/>
  <c r="N54" i="1" s="1"/>
  <c r="BC36" i="1"/>
  <c r="BH86" i="1" s="1" a="1"/>
  <c r="BH86" i="1" s="1"/>
  <c r="AY27" i="1"/>
  <c r="R2" i="14"/>
  <c r="R2" i="7" s="1"/>
  <c r="Q32" i="14"/>
  <c r="Q32" i="7" s="1"/>
  <c r="BK89" i="1" a="1"/>
  <c r="BK89" i="1" s="1"/>
  <c r="B29" i="14" l="1"/>
  <c r="B25" i="7"/>
  <c r="P68" i="1" a="1"/>
  <c r="P68" i="1" s="1"/>
  <c r="M11" i="14" s="1"/>
  <c r="M11" i="7" s="1"/>
  <c r="M63" i="1" a="1"/>
  <c r="M63" i="1" s="1"/>
  <c r="M59" i="1" a="1"/>
  <c r="M59" i="1" s="1"/>
  <c r="N63" i="1" a="1"/>
  <c r="N63" i="1" s="1"/>
  <c r="N59" i="1" a="1"/>
  <c r="N59" i="1" s="1"/>
  <c r="BI77" i="1" a="1"/>
  <c r="BI77" i="1" s="1"/>
  <c r="BB36" i="1"/>
  <c r="BI86" i="1" s="1" a="1"/>
  <c r="BI86" i="1" s="1"/>
  <c r="G59" i="1" a="1"/>
  <c r="G59" i="1" s="1"/>
  <c r="I59" i="1" a="1"/>
  <c r="I59" i="1" s="1"/>
  <c r="F59" i="1" a="1"/>
  <c r="F59" i="1" s="1"/>
  <c r="BL77" i="1" a="1"/>
  <c r="BL77" i="1" s="1"/>
  <c r="AY36" i="1"/>
  <c r="BL86" i="1" s="1" a="1"/>
  <c r="BL86" i="1" s="1"/>
  <c r="C59" i="1" a="1"/>
  <c r="C59" i="1" s="1"/>
  <c r="D59" i="1" a="1"/>
  <c r="D59" i="1" s="1"/>
  <c r="E59" i="1" a="1"/>
  <c r="E59" i="1" s="1"/>
  <c r="BJ77" i="1" a="1"/>
  <c r="BJ77" i="1" s="1"/>
  <c r="BA36" i="1"/>
  <c r="BJ86" i="1" s="1" a="1"/>
  <c r="BJ86" i="1" s="1"/>
  <c r="H59" i="1" a="1"/>
  <c r="H59" i="1" s="1"/>
  <c r="BK77" i="1" a="1"/>
  <c r="BK77" i="1" s="1"/>
  <c r="AZ36" i="1"/>
  <c r="BK86" i="1" s="1" a="1"/>
  <c r="BK86" i="1" s="1"/>
  <c r="J59" i="1" a="1"/>
  <c r="J59" i="1" s="1"/>
  <c r="K59" i="1" a="1"/>
  <c r="K59" i="1" s="1"/>
  <c r="S2" i="14"/>
  <c r="S2" i="7" s="1"/>
  <c r="R32" i="14"/>
  <c r="R32" i="7" s="1"/>
  <c r="AA6" i="9"/>
  <c r="AA4" i="9"/>
  <c r="D78" i="14" s="1"/>
  <c r="AA8" i="9"/>
  <c r="AY32" i="1"/>
  <c r="AY31" i="1"/>
  <c r="AY30" i="1"/>
  <c r="AY23" i="1"/>
  <c r="AY22" i="1"/>
  <c r="AY21" i="1"/>
  <c r="AY11" i="1"/>
  <c r="AY6" i="1"/>
  <c r="AY14" i="1"/>
  <c r="AY8" i="1"/>
  <c r="AI31" i="1"/>
  <c r="AI30" i="1"/>
  <c r="AI18" i="1"/>
  <c r="AI8" i="1"/>
  <c r="AI9" i="1"/>
  <c r="AA10" i="9" l="1"/>
  <c r="B47" i="14"/>
  <c r="B29" i="7"/>
  <c r="N67" i="1" a="1"/>
  <c r="N67" i="1" s="1"/>
  <c r="AV59" i="1" a="1"/>
  <c r="AV59" i="1" s="1"/>
  <c r="BL80" i="1" a="1"/>
  <c r="BL80" i="1" s="1"/>
  <c r="AF59" i="1" a="1"/>
  <c r="AF59" i="1" s="1"/>
  <c r="BL82" i="1" a="1"/>
  <c r="BL82" i="1" s="1"/>
  <c r="BL56" i="1" a="1"/>
  <c r="BL56" i="1" s="1"/>
  <c r="AV80" i="1" a="1"/>
  <c r="AV80" i="1" s="1"/>
  <c r="F63" i="1" a="1"/>
  <c r="F63" i="1" s="1"/>
  <c r="F7" i="14" s="1"/>
  <c r="F7" i="7" s="1"/>
  <c r="K63" i="1" a="1"/>
  <c r="K63" i="1" s="1"/>
  <c r="K7" i="14" s="1"/>
  <c r="K7" i="7" s="1"/>
  <c r="J63" i="1" a="1"/>
  <c r="J63" i="1" s="1"/>
  <c r="J7" i="14" s="1"/>
  <c r="J7" i="7" s="1"/>
  <c r="M32" i="14"/>
  <c r="M32" i="7" s="1"/>
  <c r="H63" i="1" a="1"/>
  <c r="H63" i="1" s="1"/>
  <c r="H7" i="14" s="1"/>
  <c r="H7" i="7" s="1"/>
  <c r="AU82" i="1" a="1"/>
  <c r="AU82" i="1" s="1"/>
  <c r="D63" i="1" a="1"/>
  <c r="D63" i="1" s="1"/>
  <c r="D7" i="14" s="1"/>
  <c r="D7" i="7" s="1"/>
  <c r="BL81" i="1" a="1"/>
  <c r="BL81" i="1" s="1"/>
  <c r="AV58" i="1" a="1"/>
  <c r="AV58" i="1" s="1"/>
  <c r="AV68" i="1" a="1"/>
  <c r="AV68" i="1" s="1"/>
  <c r="L63" i="1" a="1"/>
  <c r="L63" i="1" s="1"/>
  <c r="L7" i="14" s="1"/>
  <c r="L7" i="7" s="1"/>
  <c r="L59" i="1" a="1"/>
  <c r="L59" i="1" s="1"/>
  <c r="BL72" i="1" a="1"/>
  <c r="BL72" i="1" s="1"/>
  <c r="M67" i="1" a="1"/>
  <c r="M67" i="1" s="1"/>
  <c r="BL58" i="1" a="1"/>
  <c r="BL58" i="1" s="1"/>
  <c r="M27" i="14" s="1"/>
  <c r="M27" i="7" s="1"/>
  <c r="E63" i="1" a="1"/>
  <c r="E63" i="1" s="1"/>
  <c r="E7" i="14" s="1"/>
  <c r="E7" i="7" s="1"/>
  <c r="C63" i="1" a="1"/>
  <c r="C63" i="1" s="1"/>
  <c r="BL64" i="1" a="1"/>
  <c r="BL64" i="1" s="1"/>
  <c r="BL61" i="1" a="1"/>
  <c r="BL61" i="1" s="1"/>
  <c r="AV81" i="1" a="1"/>
  <c r="AV81" i="1" s="1"/>
  <c r="I63" i="1" a="1"/>
  <c r="I63" i="1" s="1"/>
  <c r="I7" i="14" s="1"/>
  <c r="I7" i="7" s="1"/>
  <c r="L32" i="14"/>
  <c r="L32" i="7" s="1"/>
  <c r="G63" i="1" a="1"/>
  <c r="G63" i="1" s="1"/>
  <c r="G7" i="14" s="1"/>
  <c r="G7" i="7" s="1"/>
  <c r="BL71" i="1" a="1"/>
  <c r="BL71" i="1" s="1"/>
  <c r="BL73" i="1" a="1"/>
  <c r="BL73" i="1" s="1"/>
  <c r="T2" i="14"/>
  <c r="T2" i="7" s="1"/>
  <c r="S32" i="14"/>
  <c r="S32" i="7" s="1"/>
  <c r="AT82" i="1" a="1"/>
  <c r="AT82" i="1" s="1"/>
  <c r="AY33" i="1"/>
  <c r="BL83" i="1" s="1" a="1"/>
  <c r="BL83" i="1" s="1"/>
  <c r="AY7" i="1"/>
  <c r="AY9" i="1"/>
  <c r="AY10" i="1"/>
  <c r="AY20" i="1"/>
  <c r="AY29" i="1"/>
  <c r="AY12" i="1"/>
  <c r="AY13" i="1"/>
  <c r="BK90" i="1" a="1"/>
  <c r="BK90" i="1" s="1"/>
  <c r="AI19" i="1"/>
  <c r="AI6" i="1"/>
  <c r="AV56" i="1" s="1" a="1"/>
  <c r="AV56" i="1" s="1"/>
  <c r="AL32" i="1"/>
  <c r="AS82" i="1" s="1" a="1"/>
  <c r="AS82" i="1" s="1"/>
  <c r="AI7" i="1"/>
  <c r="AI17" i="1"/>
  <c r="AI10" i="1"/>
  <c r="AI27" i="1"/>
  <c r="AI11" i="1"/>
  <c r="AL22" i="1"/>
  <c r="AI28" i="1"/>
  <c r="AF60" i="1" a="1"/>
  <c r="AF60" i="1" s="1"/>
  <c r="AL12" i="1"/>
  <c r="AI21" i="1"/>
  <c r="AI29" i="1"/>
  <c r="AI20" i="1"/>
  <c r="AE66" i="1" a="1"/>
  <c r="AE66" i="1" s="1"/>
  <c r="V27" i="1"/>
  <c r="AD66" i="1" a="1"/>
  <c r="AD66" i="1" s="1"/>
  <c r="O59" i="1" a="1"/>
  <c r="O59" i="1" s="1"/>
  <c r="V16" i="1"/>
  <c r="AC66" i="1" s="1" a="1"/>
  <c r="AC66" i="1" s="1"/>
  <c r="I4" i="9"/>
  <c r="C19" i="10"/>
  <c r="U12" i="9"/>
  <c r="T26" i="9"/>
  <c r="T25" i="9"/>
  <c r="T24" i="9"/>
  <c r="T23" i="9"/>
  <c r="T22" i="9"/>
  <c r="T21" i="9"/>
  <c r="T20" i="9"/>
  <c r="T19" i="9"/>
  <c r="T18" i="9"/>
  <c r="T17" i="9"/>
  <c r="I9" i="9"/>
  <c r="L11" i="9" s="1"/>
  <c r="L22" i="9" s="1"/>
  <c r="B22" i="9"/>
  <c r="B21" i="9"/>
  <c r="B20" i="9"/>
  <c r="B19" i="9"/>
  <c r="B18" i="9"/>
  <c r="B17" i="9"/>
  <c r="B16" i="9"/>
  <c r="B15" i="9"/>
  <c r="B14" i="9"/>
  <c r="B13" i="9"/>
  <c r="B11" i="9"/>
  <c r="T12" i="9" s="1"/>
  <c r="L23" i="9" l="1"/>
  <c r="H28" i="9"/>
  <c r="W20" i="9"/>
  <c r="H20" i="9"/>
  <c r="W12" i="9"/>
  <c r="H22" i="9"/>
  <c r="W14" i="9"/>
  <c r="H27" i="9"/>
  <c r="W19" i="9"/>
  <c r="H29" i="9"/>
  <c r="W21" i="9"/>
  <c r="H23" i="9"/>
  <c r="W15" i="9"/>
  <c r="H21" i="9"/>
  <c r="W13" i="9"/>
  <c r="H24" i="9"/>
  <c r="W16" i="9"/>
  <c r="H25" i="9"/>
  <c r="W17" i="9"/>
  <c r="H26" i="9"/>
  <c r="W18" i="9"/>
  <c r="H9" i="9"/>
  <c r="K11" i="9" s="1"/>
  <c r="I20" i="9"/>
  <c r="U14" i="9"/>
  <c r="U15" i="9"/>
  <c r="K29" i="9"/>
  <c r="K28" i="9"/>
  <c r="N5" i="14"/>
  <c r="O5" i="14" s="1"/>
  <c r="P5" i="14" s="1"/>
  <c r="Q5" i="14" s="1"/>
  <c r="R5" i="14" s="1"/>
  <c r="S5" i="14" s="1"/>
  <c r="T5" i="14" s="1"/>
  <c r="U5" i="14" s="1"/>
  <c r="V5" i="14" s="1"/>
  <c r="W5" i="14" s="1"/>
  <c r="K30" i="9"/>
  <c r="B51" i="14"/>
  <c r="B47" i="7"/>
  <c r="C12" i="10"/>
  <c r="C17" i="10" s="1"/>
  <c r="AT88" i="1" a="1"/>
  <c r="AT88" i="1" s="1"/>
  <c r="AV77" i="1" a="1"/>
  <c r="AV77" i="1" s="1"/>
  <c r="J67" i="1" a="1"/>
  <c r="J67" i="1" s="1"/>
  <c r="AV67" i="1" a="1"/>
  <c r="AV67" i="1" s="1"/>
  <c r="AF62" i="1" a="1"/>
  <c r="AF62" i="1" s="1"/>
  <c r="AU88" i="1" a="1"/>
  <c r="AU88" i="1" s="1"/>
  <c r="AF63" i="1" a="1"/>
  <c r="AF63" i="1" s="1"/>
  <c r="C67" i="1" a="1"/>
  <c r="C67" i="1" s="1"/>
  <c r="AV79" i="1" a="1"/>
  <c r="AV79" i="1" s="1"/>
  <c r="AF71" i="1" a="1"/>
  <c r="AF71" i="1" s="1"/>
  <c r="E67" i="1" a="1"/>
  <c r="E67" i="1" s="1"/>
  <c r="AS62" i="1" a="1"/>
  <c r="AS62" i="1" s="1"/>
  <c r="AF64" i="1" a="1"/>
  <c r="AF64" i="1" s="1"/>
  <c r="AV78" i="1" a="1"/>
  <c r="AV78" i="1" s="1"/>
  <c r="AS72" i="1" a="1"/>
  <c r="AS72" i="1" s="1"/>
  <c r="H67" i="1" a="1"/>
  <c r="H67" i="1" s="1"/>
  <c r="AC77" i="1" a="1"/>
  <c r="AC77" i="1" s="1"/>
  <c r="AD77" i="1" a="1"/>
  <c r="AD77" i="1" s="1"/>
  <c r="AV57" i="1" a="1"/>
  <c r="AV57" i="1" s="1"/>
  <c r="AI32" i="1"/>
  <c r="AV82" i="1" s="1" a="1"/>
  <c r="AV82" i="1" s="1"/>
  <c r="AF73" i="1" a="1"/>
  <c r="AF73" i="1" s="1"/>
  <c r="BL63" i="1" a="1"/>
  <c r="BL63" i="1" s="1"/>
  <c r="AU72" i="1" a="1"/>
  <c r="AU72" i="1" s="1"/>
  <c r="BL62" i="1" a="1"/>
  <c r="BL62" i="1" s="1"/>
  <c r="BL79" i="1" a="1"/>
  <c r="BL79" i="1" s="1"/>
  <c r="BL60" i="1" a="1"/>
  <c r="BL60" i="1" s="1"/>
  <c r="G67" i="1" a="1"/>
  <c r="G67" i="1" s="1"/>
  <c r="D67" i="1" a="1"/>
  <c r="D67" i="1" s="1"/>
  <c r="BL59" i="1" a="1"/>
  <c r="BL59" i="1" s="1"/>
  <c r="M72" i="1" a="1"/>
  <c r="M72" i="1" s="1"/>
  <c r="M70" i="1" a="1"/>
  <c r="M70" i="1" s="1"/>
  <c r="BL57" i="1" a="1"/>
  <c r="BL57" i="1" s="1"/>
  <c r="AT72" i="1" a="1"/>
  <c r="AT72" i="1" s="1"/>
  <c r="N70" i="1" a="1"/>
  <c r="N70" i="1" s="1"/>
  <c r="N72" i="1" a="1"/>
  <c r="N72" i="1" s="1"/>
  <c r="AV60" i="1" a="1"/>
  <c r="AV60" i="1" s="1"/>
  <c r="AU62" i="1" a="1"/>
  <c r="AU62" i="1" s="1"/>
  <c r="AF61" i="1" a="1"/>
  <c r="AF61" i="1" s="1"/>
  <c r="K67" i="1" a="1"/>
  <c r="K67" i="1" s="1"/>
  <c r="AF57" i="1" a="1"/>
  <c r="AF57" i="1" s="1"/>
  <c r="D85" i="14" s="1"/>
  <c r="D85" i="7" s="1"/>
  <c r="BJ90" i="1" a="1"/>
  <c r="BJ90" i="1" s="1"/>
  <c r="AV70" i="1" a="1"/>
  <c r="AV70" i="1" s="1"/>
  <c r="AF76" i="1" a="1"/>
  <c r="AF76" i="1" s="1"/>
  <c r="F67" i="1" a="1"/>
  <c r="F67" i="1" s="1"/>
  <c r="AF56" i="1" a="1"/>
  <c r="AF56" i="1" s="1"/>
  <c r="AF75" i="1" a="1"/>
  <c r="AF75" i="1" s="1"/>
  <c r="AF74" i="1" a="1"/>
  <c r="AF74" i="1" s="1"/>
  <c r="AF58" i="1" a="1"/>
  <c r="AF58" i="1" s="1"/>
  <c r="AT62" i="1" a="1"/>
  <c r="AT62" i="1" s="1"/>
  <c r="AF65" i="1" a="1"/>
  <c r="AF65" i="1" s="1"/>
  <c r="AV71" i="1" a="1"/>
  <c r="AV71" i="1" s="1"/>
  <c r="BL70" i="1" a="1"/>
  <c r="BL70" i="1" s="1"/>
  <c r="M23" i="14" s="1"/>
  <c r="M23" i="7" s="1"/>
  <c r="AE77" i="1" a="1"/>
  <c r="AE77" i="1" s="1"/>
  <c r="AF72" i="1" a="1"/>
  <c r="AF72" i="1" s="1"/>
  <c r="AV69" i="1" a="1"/>
  <c r="AV69" i="1" s="1"/>
  <c r="AV61" i="1" a="1"/>
  <c r="AV61" i="1" s="1"/>
  <c r="I67" i="1" a="1"/>
  <c r="I67" i="1" s="1"/>
  <c r="U2" i="14"/>
  <c r="U2" i="7" s="1"/>
  <c r="T32" i="14"/>
  <c r="T32" i="7" s="1"/>
  <c r="D78" i="7"/>
  <c r="AY15" i="1"/>
  <c r="BL65" i="1" s="1" a="1"/>
  <c r="BL65" i="1" s="1"/>
  <c r="AY24" i="1"/>
  <c r="AL38" i="1"/>
  <c r="AY40" i="1"/>
  <c r="BL90" i="1" s="1" a="1"/>
  <c r="BL90" i="1" s="1"/>
  <c r="BB40" i="1"/>
  <c r="BI90" i="1" s="1" a="1"/>
  <c r="BI90" i="1" s="1"/>
  <c r="V37" i="1"/>
  <c r="AT87" i="1" a="1"/>
  <c r="AT87" i="1" s="1"/>
  <c r="AU87" i="1" a="1"/>
  <c r="AU87" i="1" s="1"/>
  <c r="AL37" i="1"/>
  <c r="AS87" i="1" s="1" a="1"/>
  <c r="AS87" i="1" s="1"/>
  <c r="AI22" i="1"/>
  <c r="AI12" i="1"/>
  <c r="AV62" i="1" s="1" a="1"/>
  <c r="AV62" i="1" s="1"/>
  <c r="U37" i="1"/>
  <c r="S16" i="1"/>
  <c r="AF66" i="1" s="1" a="1"/>
  <c r="AF66" i="1" s="1"/>
  <c r="T37" i="1"/>
  <c r="S27" i="1"/>
  <c r="AF77" i="1" s="1" a="1"/>
  <c r="AF77" i="1" s="1"/>
  <c r="C9" i="1"/>
  <c r="O63" i="1" a="1"/>
  <c r="O63" i="1" s="1"/>
  <c r="K23" i="9"/>
  <c r="K24" i="9"/>
  <c r="K25" i="9"/>
  <c r="K22" i="9"/>
  <c r="K26" i="9"/>
  <c r="K31" i="9"/>
  <c r="K27" i="9"/>
  <c r="I21" i="9" l="1"/>
  <c r="L24" i="9"/>
  <c r="U17" i="9"/>
  <c r="B55" i="14"/>
  <c r="B51" i="7"/>
  <c r="U38" i="1"/>
  <c r="AD88" i="1" s="1" a="1"/>
  <c r="AD88" i="1" s="1"/>
  <c r="P59" i="1" a="1"/>
  <c r="P59" i="1" s="1"/>
  <c r="D84" i="14"/>
  <c r="D84" i="7" s="1"/>
  <c r="AC87" i="1" a="1"/>
  <c r="AC87" i="1" s="1"/>
  <c r="L67" i="1" a="1"/>
  <c r="L67" i="1" s="1"/>
  <c r="G57" i="14"/>
  <c r="G57" i="7" s="1"/>
  <c r="G28" i="14"/>
  <c r="G29" i="14"/>
  <c r="D57" i="14"/>
  <c r="D57" i="7" s="1"/>
  <c r="F53" i="14"/>
  <c r="F53" i="7" s="1"/>
  <c r="F24" i="14"/>
  <c r="D41" i="14"/>
  <c r="D41" i="7" s="1"/>
  <c r="D53" i="14"/>
  <c r="D53" i="7" s="1"/>
  <c r="I70" i="1" a="1"/>
  <c r="I70" i="1" s="1"/>
  <c r="I72" i="1" a="1"/>
  <c r="I72" i="1" s="1"/>
  <c r="L25" i="14"/>
  <c r="D70" i="1" a="1"/>
  <c r="D70" i="1" s="1"/>
  <c r="D72" i="1" a="1"/>
  <c r="D72" i="1" s="1"/>
  <c r="M34" i="14"/>
  <c r="M34" i="7" s="1"/>
  <c r="N4" i="14"/>
  <c r="M5" i="14"/>
  <c r="M15" i="7"/>
  <c r="G70" i="1" a="1"/>
  <c r="G70" i="1" s="1"/>
  <c r="G72" i="1" a="1"/>
  <c r="G72" i="1" s="1"/>
  <c r="F25" i="14"/>
  <c r="K57" i="14"/>
  <c r="K57" i="7" s="1"/>
  <c r="K28" i="14"/>
  <c r="AD87" i="1" a="1"/>
  <c r="AD87" i="1" s="1"/>
  <c r="J53" i="14"/>
  <c r="J53" i="7" s="1"/>
  <c r="J24" i="14"/>
  <c r="J25" i="14"/>
  <c r="L57" i="14"/>
  <c r="L57" i="7" s="1"/>
  <c r="L28" i="14"/>
  <c r="L29" i="14"/>
  <c r="F70" i="1" a="1"/>
  <c r="F70" i="1" s="1"/>
  <c r="F72" i="1" a="1"/>
  <c r="F72" i="1" s="1"/>
  <c r="F57" i="14"/>
  <c r="F57" i="7" s="1"/>
  <c r="F29" i="14"/>
  <c r="F28" i="14"/>
  <c r="AS88" i="1" a="1"/>
  <c r="AS88" i="1" s="1"/>
  <c r="AI38" i="1"/>
  <c r="E57" i="14"/>
  <c r="E57" i="7" s="1"/>
  <c r="E28" i="14"/>
  <c r="E29" i="14"/>
  <c r="E24" i="14"/>
  <c r="E53" i="14"/>
  <c r="E53" i="7" s="1"/>
  <c r="E25" i="14"/>
  <c r="I28" i="14"/>
  <c r="I57" i="14"/>
  <c r="I57" i="7" s="1"/>
  <c r="I29" i="14"/>
  <c r="BL74" i="1" a="1"/>
  <c r="BL74" i="1" s="1"/>
  <c r="L53" i="14"/>
  <c r="L53" i="7" s="1"/>
  <c r="L24" i="14"/>
  <c r="K70" i="1" a="1"/>
  <c r="K70" i="1" s="1"/>
  <c r="K72" i="1" a="1"/>
  <c r="K72" i="1" s="1"/>
  <c r="I53" i="14"/>
  <c r="I53" i="7" s="1"/>
  <c r="I24" i="14"/>
  <c r="I25" i="14"/>
  <c r="H70" i="1" a="1"/>
  <c r="H70" i="1" s="1"/>
  <c r="H72" i="1" a="1"/>
  <c r="H72" i="1" s="1"/>
  <c r="C70" i="1" a="1"/>
  <c r="C70" i="1" s="1"/>
  <c r="C72" i="1" a="1"/>
  <c r="C72" i="1" s="1"/>
  <c r="AV72" i="1" a="1"/>
  <c r="AV72" i="1" s="1"/>
  <c r="E5" i="14"/>
  <c r="E34" i="14"/>
  <c r="E34" i="7" s="1"/>
  <c r="M57" i="14"/>
  <c r="M57" i="7" s="1"/>
  <c r="M29" i="14"/>
  <c r="M28" i="14"/>
  <c r="H28" i="14"/>
  <c r="H57" i="14"/>
  <c r="H57" i="7" s="1"/>
  <c r="G53" i="14"/>
  <c r="G53" i="7" s="1"/>
  <c r="G24" i="14"/>
  <c r="G25" i="14"/>
  <c r="E70" i="1" a="1"/>
  <c r="E70" i="1" s="1"/>
  <c r="E72" i="1" a="1"/>
  <c r="E72" i="1" s="1"/>
  <c r="H53" i="14"/>
  <c r="H53" i="7" s="1"/>
  <c r="H24" i="14"/>
  <c r="H25" i="14"/>
  <c r="D34" i="14"/>
  <c r="D34" i="7" s="1"/>
  <c r="J29" i="14"/>
  <c r="J57" i="14"/>
  <c r="J57" i="7" s="1"/>
  <c r="J28" i="14"/>
  <c r="K24" i="14"/>
  <c r="K53" i="14"/>
  <c r="K53" i="7" s="1"/>
  <c r="J70" i="1" a="1"/>
  <c r="J70" i="1" s="1"/>
  <c r="J72" i="1" a="1"/>
  <c r="J72" i="1" s="1"/>
  <c r="AE87" i="1" a="1"/>
  <c r="AE87" i="1" s="1"/>
  <c r="U32" i="14"/>
  <c r="U32" i="7" s="1"/>
  <c r="V2" i="14"/>
  <c r="V2" i="7" s="1"/>
  <c r="N5" i="7"/>
  <c r="AY39" i="1"/>
  <c r="AC88" i="1" a="1"/>
  <c r="AC88" i="1" s="1"/>
  <c r="AZ42" i="1"/>
  <c r="BK92" i="1" s="1" a="1"/>
  <c r="BK92" i="1" s="1"/>
  <c r="BA42" i="1"/>
  <c r="BJ92" i="1" s="1" a="1"/>
  <c r="BJ92" i="1" s="1"/>
  <c r="BB42" i="1"/>
  <c r="BI92" i="1" s="1" a="1"/>
  <c r="BI92" i="1" s="1"/>
  <c r="C13" i="1"/>
  <c r="S37" i="1"/>
  <c r="T38" i="1"/>
  <c r="AE88" i="1" s="1" a="1"/>
  <c r="AE88" i="1" s="1"/>
  <c r="AI37" i="1"/>
  <c r="AV87" i="1" s="1" a="1"/>
  <c r="AV87" i="1" s="1"/>
  <c r="N25" i="7" l="1"/>
  <c r="L25" i="9"/>
  <c r="I22" i="9"/>
  <c r="O4" i="14"/>
  <c r="B59" i="14"/>
  <c r="B59" i="7" s="1"/>
  <c r="B55" i="7"/>
  <c r="H58" i="14"/>
  <c r="H58" i="7" s="1"/>
  <c r="H28" i="7"/>
  <c r="L55" i="14"/>
  <c r="L55" i="7" s="1"/>
  <c r="L25" i="7"/>
  <c r="L54" i="14"/>
  <c r="L54" i="7" s="1"/>
  <c r="L24" i="7"/>
  <c r="G54" i="14"/>
  <c r="G54" i="7" s="1"/>
  <c r="G24" i="7"/>
  <c r="J55" i="14"/>
  <c r="J55" i="7" s="1"/>
  <c r="J25" i="7"/>
  <c r="G59" i="14"/>
  <c r="G59" i="7" s="1"/>
  <c r="G29" i="7"/>
  <c r="E35" i="14"/>
  <c r="E35" i="7" s="1"/>
  <c r="E5" i="7"/>
  <c r="G58" i="14"/>
  <c r="G58" i="7" s="1"/>
  <c r="G28" i="7"/>
  <c r="F55" i="14"/>
  <c r="F55" i="7" s="1"/>
  <c r="F25" i="7"/>
  <c r="J59" i="14"/>
  <c r="J59" i="7" s="1"/>
  <c r="J29" i="7"/>
  <c r="I58" i="14"/>
  <c r="I58" i="7" s="1"/>
  <c r="I28" i="7"/>
  <c r="E55" i="14"/>
  <c r="E55" i="7" s="1"/>
  <c r="E25" i="7"/>
  <c r="K58" i="14"/>
  <c r="K58" i="7" s="1"/>
  <c r="K28" i="7"/>
  <c r="K54" i="14"/>
  <c r="K54" i="7" s="1"/>
  <c r="K24" i="7"/>
  <c r="J58" i="14"/>
  <c r="J58" i="7" s="1"/>
  <c r="J28" i="7"/>
  <c r="I55" i="14"/>
  <c r="I55" i="7" s="1"/>
  <c r="I25" i="7"/>
  <c r="G55" i="14"/>
  <c r="G55" i="7" s="1"/>
  <c r="G25" i="7"/>
  <c r="L59" i="14"/>
  <c r="L59" i="7" s="1"/>
  <c r="L29" i="7"/>
  <c r="L58" i="14"/>
  <c r="L58" i="7" s="1"/>
  <c r="L28" i="7"/>
  <c r="I59" i="14"/>
  <c r="I59" i="7" s="1"/>
  <c r="I29" i="7"/>
  <c r="J54" i="14"/>
  <c r="J54" i="7" s="1"/>
  <c r="J24" i="7"/>
  <c r="M58" i="14"/>
  <c r="M58" i="7" s="1"/>
  <c r="M28" i="7"/>
  <c r="F54" i="14"/>
  <c r="F54" i="7" s="1"/>
  <c r="F24" i="7"/>
  <c r="M59" i="14"/>
  <c r="M59" i="7" s="1"/>
  <c r="M29" i="7"/>
  <c r="E54" i="14"/>
  <c r="E54" i="7" s="1"/>
  <c r="E24" i="7"/>
  <c r="E59" i="14"/>
  <c r="E59" i="7" s="1"/>
  <c r="E29" i="7"/>
  <c r="E58" i="14"/>
  <c r="E58" i="7" s="1"/>
  <c r="E28" i="7"/>
  <c r="M35" i="14"/>
  <c r="M35" i="7" s="1"/>
  <c r="M5" i="7"/>
  <c r="H55" i="14"/>
  <c r="H55" i="7" s="1"/>
  <c r="H25" i="7"/>
  <c r="F58" i="14"/>
  <c r="F58" i="7" s="1"/>
  <c r="F28" i="7"/>
  <c r="H54" i="14"/>
  <c r="H54" i="7" s="1"/>
  <c r="H24" i="7"/>
  <c r="I54" i="14"/>
  <c r="I54" i="7" s="1"/>
  <c r="I24" i="7"/>
  <c r="F59" i="14"/>
  <c r="F59" i="7" s="1"/>
  <c r="F29" i="7"/>
  <c r="AV88" i="1" a="1"/>
  <c r="AV88" i="1" s="1"/>
  <c r="M41" i="14"/>
  <c r="M41" i="7" s="1"/>
  <c r="M12" i="14"/>
  <c r="I49" i="14"/>
  <c r="I49" i="7" s="1"/>
  <c r="I16" i="14"/>
  <c r="I17" i="14"/>
  <c r="D29" i="14"/>
  <c r="D29" i="7" s="1"/>
  <c r="I12" i="14"/>
  <c r="I41" i="14"/>
  <c r="I41" i="7" s="1"/>
  <c r="H49" i="14"/>
  <c r="H49" i="7" s="1"/>
  <c r="H16" i="14"/>
  <c r="H17" i="14"/>
  <c r="P63" i="1" a="1"/>
  <c r="P63" i="1" s="1"/>
  <c r="M7" i="14" s="1"/>
  <c r="K41" i="14"/>
  <c r="K41" i="7" s="1"/>
  <c r="K12" i="14"/>
  <c r="F12" i="14"/>
  <c r="F41" i="14"/>
  <c r="F41" i="7" s="1"/>
  <c r="O70" i="1" a="1"/>
  <c r="O70" i="1" s="1"/>
  <c r="O67" i="1" a="1"/>
  <c r="O67" i="1" s="1"/>
  <c r="F49" i="14"/>
  <c r="F49" i="7" s="1"/>
  <c r="F16" i="14"/>
  <c r="F17" i="14"/>
  <c r="I5" i="14"/>
  <c r="I34" i="14"/>
  <c r="I34" i="7" s="1"/>
  <c r="M49" i="14"/>
  <c r="M49" i="7" s="1"/>
  <c r="M17" i="14"/>
  <c r="K34" i="14"/>
  <c r="K34" i="7" s="1"/>
  <c r="K5" i="14"/>
  <c r="AF87" i="1" a="1"/>
  <c r="AF87" i="1" s="1"/>
  <c r="J34" i="14"/>
  <c r="J34" i="7" s="1"/>
  <c r="J5" i="14"/>
  <c r="H41" i="14"/>
  <c r="H41" i="7" s="1"/>
  <c r="H12" i="14"/>
  <c r="M53" i="14"/>
  <c r="M53" i="7" s="1"/>
  <c r="M25" i="14"/>
  <c r="M24" i="14"/>
  <c r="E49" i="14"/>
  <c r="E49" i="7" s="1"/>
  <c r="E16" i="14"/>
  <c r="E17" i="14"/>
  <c r="H34" i="14"/>
  <c r="H34" i="7" s="1"/>
  <c r="H5" i="14"/>
  <c r="K29" i="14"/>
  <c r="J49" i="14"/>
  <c r="J49" i="7" s="1"/>
  <c r="J17" i="14"/>
  <c r="J16" i="14"/>
  <c r="H29" i="14"/>
  <c r="L41" i="14"/>
  <c r="L41" i="7" s="1"/>
  <c r="L12" i="14"/>
  <c r="D25" i="14"/>
  <c r="D25" i="7" s="1"/>
  <c r="D49" i="14"/>
  <c r="D49" i="7" s="1"/>
  <c r="D17" i="14"/>
  <c r="G16" i="14"/>
  <c r="G17" i="14"/>
  <c r="G49" i="14"/>
  <c r="G49" i="7" s="1"/>
  <c r="L34" i="14"/>
  <c r="L34" i="7" s="1"/>
  <c r="L5" i="14"/>
  <c r="E12" i="14"/>
  <c r="E41" i="14"/>
  <c r="E41" i="7" s="1"/>
  <c r="J12" i="14"/>
  <c r="J41" i="14"/>
  <c r="J41" i="7" s="1"/>
  <c r="K49" i="14"/>
  <c r="K49" i="7" s="1"/>
  <c r="K17" i="14"/>
  <c r="K16" i="14"/>
  <c r="F34" i="14"/>
  <c r="F34" i="7" s="1"/>
  <c r="F5" i="14"/>
  <c r="K25" i="14"/>
  <c r="L72" i="1" a="1"/>
  <c r="L72" i="1" s="1"/>
  <c r="L70" i="1" a="1"/>
  <c r="L70" i="1" s="1"/>
  <c r="BL89" i="1" a="1"/>
  <c r="BL89" i="1" s="1"/>
  <c r="G12" i="14"/>
  <c r="G41" i="14"/>
  <c r="G41" i="7" s="1"/>
  <c r="G34" i="14"/>
  <c r="G34" i="7" s="1"/>
  <c r="G5" i="14"/>
  <c r="V32" i="14"/>
  <c r="V32" i="7" s="1"/>
  <c r="W2" i="14"/>
  <c r="P35" i="14"/>
  <c r="O35" i="14"/>
  <c r="N35" i="14"/>
  <c r="AY42" i="1"/>
  <c r="BL92" i="1" s="1" a="1"/>
  <c r="BL92" i="1" s="1"/>
  <c r="S38" i="1"/>
  <c r="AF88" i="1" s="1" a="1"/>
  <c r="AF88" i="1" s="1"/>
  <c r="C17" i="1"/>
  <c r="O5" i="7"/>
  <c r="I23" i="9" l="1"/>
  <c r="L26" i="9"/>
  <c r="W32" i="14"/>
  <c r="W32" i="7" s="1"/>
  <c r="W2" i="7"/>
  <c r="P4" i="14"/>
  <c r="D43" i="14"/>
  <c r="D43" i="7" s="1"/>
  <c r="D13" i="7"/>
  <c r="I43" i="14"/>
  <c r="I43" i="7" s="1"/>
  <c r="I13" i="7"/>
  <c r="J43" i="14"/>
  <c r="J43" i="7" s="1"/>
  <c r="J13" i="7"/>
  <c r="K59" i="14"/>
  <c r="K59" i="7" s="1"/>
  <c r="K29" i="7"/>
  <c r="J42" i="14"/>
  <c r="J42" i="7" s="1"/>
  <c r="J12" i="7"/>
  <c r="H35" i="14"/>
  <c r="H35" i="7" s="1"/>
  <c r="H5" i="7"/>
  <c r="I42" i="14"/>
  <c r="I42" i="7" s="1"/>
  <c r="I12" i="7"/>
  <c r="E43" i="14"/>
  <c r="E43" i="7" s="1"/>
  <c r="E13" i="7"/>
  <c r="I35" i="14"/>
  <c r="I35" i="7" s="1"/>
  <c r="I5" i="7"/>
  <c r="E51" i="14"/>
  <c r="E51" i="7" s="1"/>
  <c r="E17" i="7"/>
  <c r="F51" i="14"/>
  <c r="F51" i="7" s="1"/>
  <c r="F17" i="7"/>
  <c r="I51" i="14"/>
  <c r="I51" i="7" s="1"/>
  <c r="I17" i="7"/>
  <c r="E42" i="14"/>
  <c r="E42" i="7" s="1"/>
  <c r="E12" i="7"/>
  <c r="E50" i="14"/>
  <c r="E50" i="7" s="1"/>
  <c r="E16" i="7"/>
  <c r="F50" i="14"/>
  <c r="F50" i="7" s="1"/>
  <c r="F16" i="7"/>
  <c r="I50" i="14"/>
  <c r="I50" i="7" s="1"/>
  <c r="I16" i="7"/>
  <c r="G35" i="14"/>
  <c r="G35" i="7" s="1"/>
  <c r="G5" i="7"/>
  <c r="L35" i="14"/>
  <c r="L35" i="7" s="1"/>
  <c r="L5" i="7"/>
  <c r="K51" i="14"/>
  <c r="K51" i="7" s="1"/>
  <c r="K17" i="7"/>
  <c r="H50" i="14"/>
  <c r="H50" i="7" s="1"/>
  <c r="H16" i="7"/>
  <c r="J51" i="14"/>
  <c r="J51" i="7" s="1"/>
  <c r="J17" i="7"/>
  <c r="M54" i="14"/>
  <c r="M54" i="7" s="1"/>
  <c r="M24" i="7"/>
  <c r="M55" i="14"/>
  <c r="M55" i="7" s="1"/>
  <c r="M25" i="7"/>
  <c r="M42" i="14"/>
  <c r="M42" i="7" s="1"/>
  <c r="M12" i="7"/>
  <c r="F43" i="14"/>
  <c r="F43" i="7" s="1"/>
  <c r="F13" i="7"/>
  <c r="J35" i="14"/>
  <c r="J35" i="7" s="1"/>
  <c r="J5" i="7"/>
  <c r="K43" i="14"/>
  <c r="K43" i="7" s="1"/>
  <c r="K13" i="7"/>
  <c r="M8" i="14"/>
  <c r="M8" i="7" s="1"/>
  <c r="M7" i="7"/>
  <c r="J50" i="14"/>
  <c r="J50" i="7" s="1"/>
  <c r="J16" i="7"/>
  <c r="M43" i="14"/>
  <c r="M43" i="7" s="1"/>
  <c r="M13" i="7"/>
  <c r="G43" i="14"/>
  <c r="G43" i="7" s="1"/>
  <c r="G13" i="7"/>
  <c r="G51" i="14"/>
  <c r="G51" i="7" s="1"/>
  <c r="G17" i="7"/>
  <c r="G42" i="14"/>
  <c r="G42" i="7" s="1"/>
  <c r="G12" i="7"/>
  <c r="G50" i="14"/>
  <c r="G50" i="7" s="1"/>
  <c r="G16" i="7"/>
  <c r="H42" i="14"/>
  <c r="H42" i="7" s="1"/>
  <c r="H12" i="7"/>
  <c r="D51" i="14"/>
  <c r="D51" i="7" s="1"/>
  <c r="D17" i="7"/>
  <c r="H43" i="14"/>
  <c r="H43" i="7" s="1"/>
  <c r="H13" i="7"/>
  <c r="F42" i="14"/>
  <c r="F42" i="7" s="1"/>
  <c r="F12" i="7"/>
  <c r="O72" i="1" a="1"/>
  <c r="O72" i="1" s="1"/>
  <c r="K42" i="14"/>
  <c r="K42" i="7" s="1"/>
  <c r="K12" i="7"/>
  <c r="K55" i="14"/>
  <c r="K55" i="7" s="1"/>
  <c r="K25" i="7"/>
  <c r="L43" i="14"/>
  <c r="L43" i="7" s="1"/>
  <c r="L13" i="7"/>
  <c r="F35" i="14"/>
  <c r="F35" i="7" s="1"/>
  <c r="F5" i="7"/>
  <c r="L42" i="14"/>
  <c r="L42" i="7" s="1"/>
  <c r="L12" i="7"/>
  <c r="K50" i="14"/>
  <c r="K50" i="7" s="1"/>
  <c r="K16" i="7"/>
  <c r="H59" i="14"/>
  <c r="H59" i="7" s="1"/>
  <c r="H29" i="7"/>
  <c r="K35" i="14"/>
  <c r="K35" i="7" s="1"/>
  <c r="K5" i="7"/>
  <c r="H51" i="14"/>
  <c r="H51" i="7" s="1"/>
  <c r="H17" i="7"/>
  <c r="M51" i="14"/>
  <c r="M51" i="7" s="1"/>
  <c r="M17" i="7"/>
  <c r="D59" i="14"/>
  <c r="D59" i="7" s="1"/>
  <c r="D55" i="14"/>
  <c r="D55" i="7" s="1"/>
  <c r="L49" i="14"/>
  <c r="L49" i="7" s="1"/>
  <c r="L16" i="14"/>
  <c r="L17" i="14"/>
  <c r="M16" i="14"/>
  <c r="P67" i="1" a="1"/>
  <c r="P67" i="1" s="1"/>
  <c r="P5" i="7"/>
  <c r="N34" i="14"/>
  <c r="Q35" i="14"/>
  <c r="C20" i="1"/>
  <c r="L27" i="9" l="1"/>
  <c r="I24" i="9"/>
  <c r="Q4" i="14"/>
  <c r="D27" i="1"/>
  <c r="L51" i="14"/>
  <c r="L51" i="7" s="1"/>
  <c r="L17" i="7"/>
  <c r="L50" i="14"/>
  <c r="L50" i="7" s="1"/>
  <c r="L16" i="7"/>
  <c r="M50" i="14"/>
  <c r="M50" i="7" s="1"/>
  <c r="M16" i="7"/>
  <c r="O75" i="1" a="1"/>
  <c r="O75" i="1" s="1"/>
  <c r="O76" i="1" a="1"/>
  <c r="O76" i="1" s="1"/>
  <c r="M37" i="14"/>
  <c r="M19" i="14"/>
  <c r="M19" i="7" s="1"/>
  <c r="M9" i="14"/>
  <c r="P70" i="1" a="1"/>
  <c r="P70" i="1" s="1"/>
  <c r="Q5" i="7"/>
  <c r="R35" i="14"/>
  <c r="O34" i="14"/>
  <c r="E27" i="1"/>
  <c r="N77" i="1" s="1" a="1"/>
  <c r="N77" i="1" s="1"/>
  <c r="C22" i="1"/>
  <c r="P72" i="1" s="1" a="1"/>
  <c r="P72" i="1" s="1"/>
  <c r="F27" i="1"/>
  <c r="M77" i="1" s="1" a="1"/>
  <c r="M77" i="1" s="1"/>
  <c r="I25" i="9" l="1"/>
  <c r="L28" i="9"/>
  <c r="R4" i="14"/>
  <c r="O77" i="1" a="1"/>
  <c r="O77" i="1" s="1"/>
  <c r="M39" i="14"/>
  <c r="M39" i="7" s="1"/>
  <c r="M9" i="7"/>
  <c r="M45" i="14"/>
  <c r="M45" i="7" s="1"/>
  <c r="M37" i="7"/>
  <c r="N76" i="1" a="1"/>
  <c r="N76" i="1" s="1"/>
  <c r="N75" i="1" a="1"/>
  <c r="N75" i="1" s="1"/>
  <c r="M76" i="1" a="1"/>
  <c r="M76" i="1" s="1"/>
  <c r="M75" i="1" a="1"/>
  <c r="M75" i="1" s="1"/>
  <c r="M21" i="14"/>
  <c r="M21" i="7" s="1"/>
  <c r="R5" i="7"/>
  <c r="S35" i="14"/>
  <c r="P34" i="14"/>
  <c r="C27" i="1"/>
  <c r="P77" i="1" s="1" a="1"/>
  <c r="P77" i="1" s="1"/>
  <c r="C25" i="1"/>
  <c r="C26" i="1"/>
  <c r="L29" i="9" l="1"/>
  <c r="I26" i="9"/>
  <c r="S4" i="14"/>
  <c r="M61" i="14"/>
  <c r="M61" i="7" s="1"/>
  <c r="M47" i="14"/>
  <c r="M47" i="7" s="1"/>
  <c r="P76" i="1" a="1"/>
  <c r="P76" i="1" s="1"/>
  <c r="P75" i="1" a="1"/>
  <c r="P75" i="1" s="1"/>
  <c r="S5" i="7"/>
  <c r="S35" i="7" s="1"/>
  <c r="T35" i="14"/>
  <c r="Q34" i="14"/>
  <c r="I27" i="9" l="1"/>
  <c r="L30" i="9"/>
  <c r="T4" i="14"/>
  <c r="M63" i="14"/>
  <c r="M63" i="7" s="1"/>
  <c r="T5" i="7"/>
  <c r="T35" i="7" s="1"/>
  <c r="U35" i="14"/>
  <c r="R34" i="14"/>
  <c r="I28" i="9" l="1"/>
  <c r="L31" i="9"/>
  <c r="U4" i="14"/>
  <c r="U5" i="7"/>
  <c r="U35" i="7" s="1"/>
  <c r="V35" i="14"/>
  <c r="S34" i="14"/>
  <c r="I29" i="9" l="1"/>
  <c r="V4" i="14"/>
  <c r="V5" i="7"/>
  <c r="V35" i="7" s="1"/>
  <c r="W35" i="14"/>
  <c r="T34" i="14"/>
  <c r="W4" i="14" l="1"/>
  <c r="W5" i="7"/>
  <c r="W35" i="7" s="1"/>
  <c r="U34" i="14"/>
  <c r="N35" i="7"/>
  <c r="O35" i="7"/>
  <c r="P35" i="7"/>
  <c r="Q35" i="7"/>
  <c r="R35" i="7"/>
  <c r="V34" i="14" l="1"/>
  <c r="D66" i="7"/>
  <c r="E66" i="7" s="1"/>
  <c r="F66" i="7" s="1"/>
  <c r="G66" i="7" s="1"/>
  <c r="H66" i="7" s="1"/>
  <c r="I66" i="7" s="1"/>
  <c r="J66" i="7" s="1"/>
  <c r="K66" i="7" s="1"/>
  <c r="L66" i="7" s="1"/>
  <c r="M66" i="7" s="1"/>
  <c r="W34" i="14" l="1"/>
  <c r="BL40" i="1"/>
  <c r="BJ40" i="1"/>
  <c r="BF40" i="1"/>
  <c r="BE40" i="1"/>
  <c r="BD40" i="1"/>
  <c r="BF90" i="1" l="1" a="1"/>
  <c r="BF90" i="1" s="1"/>
  <c r="BG90" i="1" a="1"/>
  <c r="BG90" i="1" s="1"/>
  <c r="BE90" i="1" a="1"/>
  <c r="BE90" i="1" s="1"/>
  <c r="BA90" i="1" a="1"/>
  <c r="BA90" i="1" s="1"/>
  <c r="AY90" i="1" a="1"/>
  <c r="AY90" i="1" s="1"/>
  <c r="W27" i="1"/>
  <c r="BK24" i="1"/>
  <c r="BL24" i="1"/>
  <c r="BE15" i="1"/>
  <c r="BF15" i="1"/>
  <c r="BL15" i="1"/>
  <c r="BG15" i="1"/>
  <c r="BK15" i="1"/>
  <c r="BI33" i="1"/>
  <c r="BB83" i="1" s="1" a="1"/>
  <c r="BB83" i="1" s="1"/>
  <c r="BK33" i="1"/>
  <c r="AZ83" i="1" s="1" a="1"/>
  <c r="AZ83" i="1" s="1"/>
  <c r="X27" i="1"/>
  <c r="BH33" i="1"/>
  <c r="BC83" i="1" s="1" a="1"/>
  <c r="BC83" i="1" s="1"/>
  <c r="BF33" i="1"/>
  <c r="BE83" i="1" s="1" a="1"/>
  <c r="BE83" i="1" s="1"/>
  <c r="BC24" i="1"/>
  <c r="BC33" i="1"/>
  <c r="BH83" i="1" s="1" a="1"/>
  <c r="BH83" i="1" s="1"/>
  <c r="BC40" i="1"/>
  <c r="BD24" i="1"/>
  <c r="BE24" i="1"/>
  <c r="BD33" i="1"/>
  <c r="BG83" i="1" s="1" a="1"/>
  <c r="BG83" i="1" s="1"/>
  <c r="BF24" i="1"/>
  <c r="BE33" i="1"/>
  <c r="BF83" i="1" s="1" a="1"/>
  <c r="BF83" i="1" s="1"/>
  <c r="BG24" i="1"/>
  <c r="BH15" i="1"/>
  <c r="BL33" i="1"/>
  <c r="AY83" i="1" s="1" a="1"/>
  <c r="AY83" i="1" s="1"/>
  <c r="BJ15" i="1"/>
  <c r="BJ33" i="1"/>
  <c r="BA83" i="1" s="1" a="1"/>
  <c r="BA83" i="1" s="1"/>
  <c r="BH24" i="1"/>
  <c r="BI15" i="1"/>
  <c r="BG33" i="1"/>
  <c r="BD83" i="1" s="1" a="1"/>
  <c r="BD83" i="1" s="1"/>
  <c r="BC15" i="1"/>
  <c r="BI24" i="1"/>
  <c r="BK40" i="1"/>
  <c r="BD15" i="1"/>
  <c r="BJ24" i="1"/>
  <c r="Z27" i="1"/>
  <c r="AA27" i="1"/>
  <c r="Y27" i="1"/>
  <c r="AB27" i="1"/>
  <c r="AC27" i="1"/>
  <c r="AD27" i="1"/>
  <c r="BI40" i="1"/>
  <c r="BH40" i="1"/>
  <c r="AE27" i="1"/>
  <c r="AF27" i="1"/>
  <c r="BG40" i="1"/>
  <c r="N4" i="7"/>
  <c r="Z16" i="1"/>
  <c r="Y66" i="1" s="1" a="1"/>
  <c r="Y66" i="1" s="1"/>
  <c r="AE16" i="1"/>
  <c r="T66" i="1" s="1" a="1"/>
  <c r="T66" i="1" s="1"/>
  <c r="X16" i="1"/>
  <c r="AA66" i="1" s="1" a="1"/>
  <c r="AA66" i="1" s="1"/>
  <c r="AD16" i="1"/>
  <c r="U66" i="1" s="1" a="1"/>
  <c r="U66" i="1" s="1"/>
  <c r="AF16" i="1"/>
  <c r="S66" i="1" s="1" a="1"/>
  <c r="S66" i="1" s="1"/>
  <c r="AV32" i="1"/>
  <c r="AU32" i="1"/>
  <c r="AT32" i="1"/>
  <c r="AS32" i="1"/>
  <c r="AR32" i="1"/>
  <c r="AQ32" i="1"/>
  <c r="AP32" i="1"/>
  <c r="AO32" i="1"/>
  <c r="AN32" i="1"/>
  <c r="AM32" i="1"/>
  <c r="AV22" i="1"/>
  <c r="AU22" i="1"/>
  <c r="AT22" i="1"/>
  <c r="AS22" i="1"/>
  <c r="AR22" i="1"/>
  <c r="AQ22" i="1"/>
  <c r="AP22" i="1"/>
  <c r="AO22" i="1"/>
  <c r="AN22" i="1"/>
  <c r="AM22" i="1"/>
  <c r="AV12" i="1"/>
  <c r="AI62" i="1" s="1" a="1"/>
  <c r="AI62" i="1" s="1"/>
  <c r="AU12" i="1"/>
  <c r="AJ62" i="1" s="1" a="1"/>
  <c r="AJ62" i="1" s="1"/>
  <c r="AT12" i="1"/>
  <c r="AK62" i="1" s="1" a="1"/>
  <c r="AK62" i="1" s="1"/>
  <c r="AS12" i="1"/>
  <c r="AL62" i="1" s="1" a="1"/>
  <c r="AL62" i="1" s="1"/>
  <c r="AR12" i="1"/>
  <c r="AM62" i="1" s="1" a="1"/>
  <c r="AM62" i="1" s="1"/>
  <c r="AQ12" i="1"/>
  <c r="AN62" i="1" s="1" a="1"/>
  <c r="AN62" i="1" s="1"/>
  <c r="AP12" i="1"/>
  <c r="AO62" i="1" s="1" a="1"/>
  <c r="AO62" i="1" s="1"/>
  <c r="AO12" i="1"/>
  <c r="AP62" i="1" s="1" a="1"/>
  <c r="AP62" i="1" s="1"/>
  <c r="AN12" i="1"/>
  <c r="AQ62" i="1" s="1" a="1"/>
  <c r="AQ62" i="1" s="1"/>
  <c r="AM12" i="1"/>
  <c r="AR62" i="1" s="1" a="1"/>
  <c r="AR62" i="1" s="1"/>
  <c r="H2" i="1"/>
  <c r="BB74" i="1" l="1" a="1"/>
  <c r="BB74" i="1" s="1"/>
  <c r="V77" i="1" a="1"/>
  <c r="V77" i="1" s="1"/>
  <c r="BE65" i="1" a="1"/>
  <c r="BE65" i="1" s="1"/>
  <c r="AY74" i="1" a="1"/>
  <c r="AY74" i="1" s="1"/>
  <c r="AB77" i="1" a="1"/>
  <c r="AB77" i="1" s="1"/>
  <c r="BE74" i="1" a="1"/>
  <c r="BE74" i="1" s="1"/>
  <c r="AP82" i="1" a="1"/>
  <c r="AP82" i="1" s="1"/>
  <c r="S77" i="1" a="1"/>
  <c r="S77" i="1" s="1"/>
  <c r="BH90" i="1" a="1"/>
  <c r="BH90" i="1" s="1"/>
  <c r="AO82" i="1" a="1"/>
  <c r="AO82" i="1" s="1"/>
  <c r="T77" i="1" a="1"/>
  <c r="T77" i="1" s="1"/>
  <c r="BC65" i="1" a="1"/>
  <c r="BC65" i="1" s="1"/>
  <c r="AN82" i="1" a="1"/>
  <c r="AN82" i="1" s="1"/>
  <c r="BC90" i="1" a="1"/>
  <c r="BC90" i="1" s="1"/>
  <c r="BD74" i="1" a="1"/>
  <c r="BD74" i="1" s="1"/>
  <c r="BB90" i="1" a="1"/>
  <c r="BB90" i="1" s="1"/>
  <c r="AL82" i="1" a="1"/>
  <c r="AL82" i="1" s="1"/>
  <c r="U77" i="1" a="1"/>
  <c r="U77" i="1" s="1"/>
  <c r="AY65" i="1" a="1"/>
  <c r="AY65" i="1" s="1"/>
  <c r="AK82" i="1" a="1"/>
  <c r="AK82" i="1" s="1"/>
  <c r="AJ82" i="1" a="1"/>
  <c r="AJ82" i="1" s="1"/>
  <c r="W77" i="1" a="1"/>
  <c r="W77" i="1" s="1"/>
  <c r="AI82" i="1" a="1"/>
  <c r="AI82" i="1" s="1"/>
  <c r="BH65" i="1" a="1"/>
  <c r="BH65" i="1" s="1"/>
  <c r="X77" i="1" a="1"/>
  <c r="X77" i="1" s="1"/>
  <c r="AO72" i="1" a="1"/>
  <c r="AO72" i="1" s="1"/>
  <c r="Y77" i="1" a="1"/>
  <c r="Y77" i="1" s="1"/>
  <c r="BB65" i="1" a="1"/>
  <c r="BB65" i="1" s="1"/>
  <c r="BC74" i="1" a="1"/>
  <c r="BC74" i="1" s="1"/>
  <c r="AM72" i="1" a="1"/>
  <c r="AM72" i="1" s="1"/>
  <c r="AL72" i="1" a="1"/>
  <c r="AL72" i="1" s="1"/>
  <c r="BG65" i="1" a="1"/>
  <c r="BG65" i="1" s="1"/>
  <c r="K52" i="1" a="1"/>
  <c r="K52" i="1" s="1"/>
  <c r="K2" i="14" s="1"/>
  <c r="K2" i="7" s="1"/>
  <c r="AN4" i="1"/>
  <c r="BD4" i="1"/>
  <c r="BD18" i="1"/>
  <c r="AN25" i="1"/>
  <c r="X4" i="1"/>
  <c r="X19" i="1"/>
  <c r="AN15" i="1"/>
  <c r="AZ65" i="1" a="1"/>
  <c r="AZ65" i="1" s="1"/>
  <c r="AR82" i="1" a="1"/>
  <c r="AR82" i="1" s="1"/>
  <c r="AZ90" i="1" a="1"/>
  <c r="AZ90" i="1" s="1"/>
  <c r="BA65" i="1" a="1"/>
  <c r="BA65" i="1" s="1"/>
  <c r="AM82" i="1" a="1"/>
  <c r="AM82" i="1" s="1"/>
  <c r="BH74" i="1" a="1"/>
  <c r="BH74" i="1" s="1"/>
  <c r="BF65" i="1" a="1"/>
  <c r="BF65" i="1" s="1"/>
  <c r="Z77" i="1" a="1"/>
  <c r="Z77" i="1" s="1"/>
  <c r="AR72" i="1" a="1"/>
  <c r="AR72" i="1" s="1"/>
  <c r="AZ74" i="1" a="1"/>
  <c r="AZ74" i="1" s="1"/>
  <c r="AQ72" i="1" a="1"/>
  <c r="AQ72" i="1" s="1"/>
  <c r="AP72" i="1" a="1"/>
  <c r="AP72" i="1" s="1"/>
  <c r="AN72" i="1" a="1"/>
  <c r="AN72" i="1" s="1"/>
  <c r="BA74" i="1" a="1"/>
  <c r="BA74" i="1" s="1"/>
  <c r="AA77" i="1" a="1"/>
  <c r="AA77" i="1" s="1"/>
  <c r="AK72" i="1" a="1"/>
  <c r="AK72" i="1" s="1"/>
  <c r="AJ72" i="1" a="1"/>
  <c r="AJ72" i="1" s="1"/>
  <c r="BF74" i="1" a="1"/>
  <c r="BF74" i="1" s="1"/>
  <c r="AI72" i="1" a="1"/>
  <c r="AI72" i="1" s="1"/>
  <c r="AQ82" i="1" a="1"/>
  <c r="AQ82" i="1" s="1"/>
  <c r="BD90" i="1" a="1"/>
  <c r="BD90" i="1" s="1"/>
  <c r="BG74" i="1" a="1"/>
  <c r="BG74" i="1" s="1"/>
  <c r="BD65" i="1" a="1"/>
  <c r="BD65" i="1" s="1"/>
  <c r="BD39" i="1"/>
  <c r="BJ39" i="1"/>
  <c r="BG39" i="1"/>
  <c r="BD89" i="1" s="1" a="1"/>
  <c r="BD89" i="1" s="1"/>
  <c r="BF39" i="1"/>
  <c r="BH39" i="1"/>
  <c r="BC89" i="1" s="1" a="1"/>
  <c r="BC89" i="1" s="1"/>
  <c r="BK39" i="1"/>
  <c r="AZ89" i="1" s="1" a="1"/>
  <c r="AZ89" i="1" s="1"/>
  <c r="BI39" i="1"/>
  <c r="BB89" i="1" s="1" a="1"/>
  <c r="BB89" i="1" s="1"/>
  <c r="BL39" i="1"/>
  <c r="BC39" i="1"/>
  <c r="BH89" i="1" s="1" a="1"/>
  <c r="BH89" i="1" s="1"/>
  <c r="BE39" i="1"/>
  <c r="I2" i="1"/>
  <c r="Y16" i="1"/>
  <c r="Z66" i="1" s="1" a="1"/>
  <c r="Z66" i="1" s="1"/>
  <c r="AO38" i="1"/>
  <c r="AP38" i="1"/>
  <c r="AR38" i="1"/>
  <c r="AU38" i="1"/>
  <c r="AV38" i="1"/>
  <c r="AQ38" i="1"/>
  <c r="AS38" i="1"/>
  <c r="AT38" i="1"/>
  <c r="AM38" i="1"/>
  <c r="AN38" i="1"/>
  <c r="AF37" i="1"/>
  <c r="S87" i="1" s="1" a="1"/>
  <c r="S87" i="1" s="1"/>
  <c r="AB16" i="1"/>
  <c r="W66" i="1" s="1" a="1"/>
  <c r="W66" i="1" s="1"/>
  <c r="AC16" i="1"/>
  <c r="V66" i="1" s="1" a="1"/>
  <c r="V66" i="1" s="1"/>
  <c r="AA16" i="1"/>
  <c r="X66" i="1" s="1" a="1"/>
  <c r="X66" i="1" s="1"/>
  <c r="W16" i="1"/>
  <c r="AB66" i="1" s="1" a="1"/>
  <c r="AB66" i="1" s="1"/>
  <c r="N34" i="7"/>
  <c r="O4" i="7"/>
  <c r="AQ37" i="1"/>
  <c r="AN87" i="1" s="1" a="1"/>
  <c r="AN87" i="1" s="1"/>
  <c r="AU37" i="1"/>
  <c r="AJ87" i="1" s="1" a="1"/>
  <c r="AJ87" i="1" s="1"/>
  <c r="AV37" i="1"/>
  <c r="AI87" i="1" s="1" a="1"/>
  <c r="AI87" i="1" s="1"/>
  <c r="AP37" i="1"/>
  <c r="AO87" i="1" s="1" a="1"/>
  <c r="AO87" i="1" s="1"/>
  <c r="Z37" i="1"/>
  <c r="Y87" i="1" s="1" a="1"/>
  <c r="Y87" i="1" s="1"/>
  <c r="AD37" i="1"/>
  <c r="U87" i="1" s="1" a="1"/>
  <c r="U87" i="1" s="1"/>
  <c r="X37" i="1"/>
  <c r="AA87" i="1" s="1" a="1"/>
  <c r="AA87" i="1" s="1"/>
  <c r="AR37" i="1"/>
  <c r="AM87" i="1" s="1" a="1"/>
  <c r="AM87" i="1" s="1"/>
  <c r="AS37" i="1"/>
  <c r="AL87" i="1" s="1" a="1"/>
  <c r="AL87" i="1" s="1"/>
  <c r="AT37" i="1"/>
  <c r="AK87" i="1" s="1" a="1"/>
  <c r="AK87" i="1" s="1"/>
  <c r="AE37" i="1"/>
  <c r="T87" i="1" s="1" a="1"/>
  <c r="T87" i="1" s="1"/>
  <c r="AN37" i="1"/>
  <c r="AQ87" i="1" s="1" a="1"/>
  <c r="AQ87" i="1" s="1"/>
  <c r="AO37" i="1"/>
  <c r="AP87" i="1" s="1" a="1"/>
  <c r="AP87" i="1" s="1"/>
  <c r="AM37" i="1"/>
  <c r="AR87" i="1" s="1" a="1"/>
  <c r="AR87" i="1" s="1"/>
  <c r="AK88" i="1" l="1" a="1"/>
  <c r="AK88" i="1" s="1"/>
  <c r="K32" i="14"/>
  <c r="K32" i="7" s="1"/>
  <c r="AL88" i="1" a="1"/>
  <c r="AL88" i="1" s="1"/>
  <c r="AY89" i="1" a="1"/>
  <c r="AY89" i="1" s="1"/>
  <c r="AA69" i="1" a="1"/>
  <c r="AA69" i="1" s="1"/>
  <c r="AA54" i="1" a="1"/>
  <c r="AA54" i="1" s="1"/>
  <c r="BE89" i="1" a="1"/>
  <c r="BE89" i="1" s="1"/>
  <c r="AQ54" i="1" a="1"/>
  <c r="AQ54" i="1" s="1"/>
  <c r="AI88" i="1" a="1"/>
  <c r="AI88" i="1" s="1"/>
  <c r="AJ88" i="1" a="1"/>
  <c r="AJ88" i="1" s="1"/>
  <c r="AQ65" i="1" a="1"/>
  <c r="AQ65" i="1" s="1"/>
  <c r="AP88" i="1" a="1"/>
  <c r="AP88" i="1" s="1"/>
  <c r="BG54" i="1" a="1"/>
  <c r="BG54" i="1" s="1"/>
  <c r="BA89" i="1" a="1"/>
  <c r="BA89" i="1" s="1"/>
  <c r="AR88" i="1" a="1"/>
  <c r="AR88" i="1" s="1"/>
  <c r="BG89" i="1" a="1"/>
  <c r="BG89" i="1" s="1"/>
  <c r="BF89" i="1" a="1"/>
  <c r="BF89" i="1" s="1"/>
  <c r="AN88" i="1" a="1"/>
  <c r="AN88" i="1" s="1"/>
  <c r="AM88" i="1" a="1"/>
  <c r="AM88" i="1" s="1"/>
  <c r="AO88" i="1" a="1"/>
  <c r="AO88" i="1" s="1"/>
  <c r="J52" i="1" a="1"/>
  <c r="J52" i="1" s="1"/>
  <c r="J2" i="14" s="1"/>
  <c r="J2" i="7" s="1"/>
  <c r="BE4" i="1"/>
  <c r="AO4" i="1"/>
  <c r="AO15" i="1"/>
  <c r="BE18" i="1"/>
  <c r="AO25" i="1"/>
  <c r="Y19" i="1"/>
  <c r="Y4" i="1"/>
  <c r="AQ75" i="1" a="1"/>
  <c r="AQ75" i="1" s="1"/>
  <c r="BG68" i="1" a="1"/>
  <c r="BG68" i="1" s="1"/>
  <c r="BD27" i="1"/>
  <c r="AQ88" i="1" a="1"/>
  <c r="AQ88" i="1" s="1"/>
  <c r="AB37" i="1"/>
  <c r="J2" i="1"/>
  <c r="AA37" i="1"/>
  <c r="X87" i="1" s="1" a="1"/>
  <c r="X87" i="1" s="1"/>
  <c r="BI42" i="1"/>
  <c r="BB92" i="1" s="1" a="1"/>
  <c r="BB92" i="1" s="1"/>
  <c r="BK42" i="1"/>
  <c r="AZ92" i="1" s="1" a="1"/>
  <c r="AZ92" i="1" s="1"/>
  <c r="BG42" i="1"/>
  <c r="BD92" i="1" s="1" a="1"/>
  <c r="BD92" i="1" s="1"/>
  <c r="BD42" i="1"/>
  <c r="BG92" i="1" s="1" a="1"/>
  <c r="BG92" i="1" s="1"/>
  <c r="BH42" i="1"/>
  <c r="BC92" i="1" s="1" a="1"/>
  <c r="BC92" i="1" s="1"/>
  <c r="BF42" i="1"/>
  <c r="BE92" i="1" s="1" a="1"/>
  <c r="BE92" i="1" s="1"/>
  <c r="Y37" i="1"/>
  <c r="Z87" i="1" s="1" a="1"/>
  <c r="Z87" i="1" s="1"/>
  <c r="AC37" i="1"/>
  <c r="BC42" i="1"/>
  <c r="BH92" i="1" s="1" a="1"/>
  <c r="BH92" i="1" s="1"/>
  <c r="BJ42" i="1"/>
  <c r="BA92" i="1" s="1" a="1"/>
  <c r="BA92" i="1" s="1"/>
  <c r="BE42" i="1"/>
  <c r="BF92" i="1" s="1" a="1"/>
  <c r="BF92" i="1" s="1"/>
  <c r="C20" i="10"/>
  <c r="AF38" i="1"/>
  <c r="S88" i="1" s="1" a="1"/>
  <c r="S88" i="1" s="1"/>
  <c r="W37" i="1"/>
  <c r="O34" i="7"/>
  <c r="P4" i="7"/>
  <c r="Z38" i="1"/>
  <c r="Y88" i="1" s="1" a="1"/>
  <c r="Y88" i="1" s="1"/>
  <c r="X38" i="1"/>
  <c r="AA88" i="1" s="1" a="1"/>
  <c r="AA88" i="1" s="1"/>
  <c r="AD38" i="1"/>
  <c r="U88" i="1" s="1" a="1"/>
  <c r="U88" i="1" s="1"/>
  <c r="AE38" i="1"/>
  <c r="T88" i="1" s="1" a="1"/>
  <c r="T88" i="1" s="1"/>
  <c r="W87" i="1" l="1" a="1"/>
  <c r="W87" i="1" s="1"/>
  <c r="V87" i="1" a="1"/>
  <c r="V87" i="1" s="1"/>
  <c r="AP75" i="1" a="1"/>
  <c r="AP75" i="1" s="1"/>
  <c r="AP54" i="1" a="1"/>
  <c r="AP54" i="1" s="1"/>
  <c r="AB87" i="1" a="1"/>
  <c r="AB87" i="1" s="1"/>
  <c r="I52" i="1" a="1"/>
  <c r="I52" i="1" s="1"/>
  <c r="I2" i="14" s="1"/>
  <c r="I2" i="7" s="1"/>
  <c r="BF18" i="1"/>
  <c r="Z4" i="1"/>
  <c r="BF4" i="1"/>
  <c r="AP4" i="1"/>
  <c r="Z19" i="1"/>
  <c r="AP15" i="1"/>
  <c r="AP25" i="1"/>
  <c r="BG77" i="1" a="1"/>
  <c r="BG77" i="1" s="1"/>
  <c r="BD36" i="1"/>
  <c r="Z54" i="1" a="1"/>
  <c r="Z54" i="1" s="1"/>
  <c r="Z69" i="1" a="1"/>
  <c r="Z69" i="1" s="1"/>
  <c r="BF68" i="1" a="1"/>
  <c r="BF68" i="1" s="1"/>
  <c r="BE27" i="1"/>
  <c r="AP65" i="1" a="1"/>
  <c r="AP65" i="1" s="1"/>
  <c r="BF54" i="1" a="1"/>
  <c r="BF54" i="1" s="1"/>
  <c r="J32" i="14"/>
  <c r="J32" i="7" s="1"/>
  <c r="AB38" i="1"/>
  <c r="W88" i="1" s="1" a="1"/>
  <c r="W88" i="1" s="1"/>
  <c r="AA38" i="1"/>
  <c r="X88" i="1" s="1" a="1"/>
  <c r="X88" i="1" s="1"/>
  <c r="K2" i="1"/>
  <c r="AB88" i="1" a="1"/>
  <c r="AB88" i="1" s="1"/>
  <c r="Y38" i="1"/>
  <c r="Z88" i="1" s="1" a="1"/>
  <c r="Z88" i="1" s="1"/>
  <c r="AC38" i="1"/>
  <c r="V88" i="1" s="1" a="1"/>
  <c r="V88" i="1" s="1"/>
  <c r="P34" i="7"/>
  <c r="Q4" i="7"/>
  <c r="E37" i="14" l="1"/>
  <c r="E8" i="14"/>
  <c r="E9" i="14"/>
  <c r="E19" i="14"/>
  <c r="E19" i="7" s="1"/>
  <c r="K37" i="14"/>
  <c r="K19" i="14"/>
  <c r="K19" i="7" s="1"/>
  <c r="K9" i="14"/>
  <c r="K8" i="14"/>
  <c r="N55" i="14"/>
  <c r="BE68" i="1" a="1"/>
  <c r="BE68" i="1" s="1"/>
  <c r="BF27" i="1"/>
  <c r="G9" i="14"/>
  <c r="G8" i="14"/>
  <c r="G19" i="14"/>
  <c r="G19" i="7" s="1"/>
  <c r="G37" i="14"/>
  <c r="I32" i="14"/>
  <c r="I32" i="7" s="1"/>
  <c r="D19" i="14"/>
  <c r="D37" i="14"/>
  <c r="D9" i="14"/>
  <c r="D9" i="7" s="1"/>
  <c r="BG86" i="1" a="1"/>
  <c r="BG86" i="1" s="1"/>
  <c r="L19" i="14"/>
  <c r="L19" i="7" s="1"/>
  <c r="L8" i="14"/>
  <c r="L37" i="14"/>
  <c r="L9" i="14"/>
  <c r="M38" i="14"/>
  <c r="M38" i="7" s="1"/>
  <c r="AO65" i="1" a="1"/>
  <c r="AO65" i="1" s="1"/>
  <c r="Y69" i="1" a="1"/>
  <c r="Y69" i="1" s="1"/>
  <c r="BE54" i="1" a="1"/>
  <c r="BE54" i="1" s="1"/>
  <c r="F37" i="14"/>
  <c r="F8" i="14"/>
  <c r="F19" i="14"/>
  <c r="F19" i="7" s="1"/>
  <c r="F9" i="14"/>
  <c r="I37" i="14"/>
  <c r="I19" i="14"/>
  <c r="I19" i="7" s="1"/>
  <c r="I8" i="14"/>
  <c r="I9" i="14"/>
  <c r="J37" i="14"/>
  <c r="J19" i="14"/>
  <c r="J19" i="7" s="1"/>
  <c r="J9" i="14"/>
  <c r="J8" i="14"/>
  <c r="AO75" i="1" a="1"/>
  <c r="AO75" i="1" s="1"/>
  <c r="BF77" i="1" a="1"/>
  <c r="BF77" i="1" s="1"/>
  <c r="BE36" i="1"/>
  <c r="AO54" i="1" a="1"/>
  <c r="AO54" i="1" s="1"/>
  <c r="H52" i="1" a="1"/>
  <c r="H52" i="1" s="1"/>
  <c r="H2" i="14" s="1"/>
  <c r="H2" i="7" s="1"/>
  <c r="BG4" i="1"/>
  <c r="AQ4" i="1"/>
  <c r="BG18" i="1"/>
  <c r="AQ15" i="1"/>
  <c r="AA19" i="1"/>
  <c r="AQ25" i="1"/>
  <c r="AA4" i="1"/>
  <c r="N23" i="14"/>
  <c r="N24" i="14" s="1"/>
  <c r="N54" i="14" s="1"/>
  <c r="H37" i="14"/>
  <c r="H8" i="14"/>
  <c r="H19" i="14"/>
  <c r="H19" i="7" s="1"/>
  <c r="H9" i="14"/>
  <c r="Y54" i="1" a="1"/>
  <c r="Y54" i="1" s="1"/>
  <c r="N55" i="7"/>
  <c r="P43" i="7"/>
  <c r="N43" i="7"/>
  <c r="O43" i="7"/>
  <c r="R29" i="7"/>
  <c r="R59" i="7" s="1"/>
  <c r="S29" i="7"/>
  <c r="S59" i="7" s="1"/>
  <c r="O29" i="7"/>
  <c r="O27" i="7" s="1"/>
  <c r="P29" i="7"/>
  <c r="P59" i="7" s="1"/>
  <c r="N29" i="7"/>
  <c r="N59" i="7" s="1"/>
  <c r="W29" i="7"/>
  <c r="W59" i="7" s="1"/>
  <c r="O55" i="14"/>
  <c r="O23" i="14"/>
  <c r="Q29" i="7"/>
  <c r="Q59" i="7" s="1"/>
  <c r="V29" i="7"/>
  <c r="V59" i="7" s="1"/>
  <c r="T29" i="7"/>
  <c r="T59" i="7" s="1"/>
  <c r="U29" i="7"/>
  <c r="U59" i="7" s="1"/>
  <c r="Q43" i="7"/>
  <c r="L2" i="1"/>
  <c r="C22" i="10"/>
  <c r="C4" i="11" s="1"/>
  <c r="Q34" i="7"/>
  <c r="R4" i="7"/>
  <c r="C7" i="9" l="1"/>
  <c r="C13" i="9" s="1"/>
  <c r="C4" i="9"/>
  <c r="I45" i="14"/>
  <c r="I45" i="7" s="1"/>
  <c r="I37" i="7"/>
  <c r="G45" i="14"/>
  <c r="G45" i="7" s="1"/>
  <c r="G37" i="7"/>
  <c r="G38" i="14"/>
  <c r="G38" i="7" s="1"/>
  <c r="G8" i="7"/>
  <c r="K38" i="14"/>
  <c r="K38" i="7" s="1"/>
  <c r="K8" i="7"/>
  <c r="K39" i="14"/>
  <c r="K39" i="7" s="1"/>
  <c r="K9" i="7"/>
  <c r="K45" i="14"/>
  <c r="K45" i="7" s="1"/>
  <c r="K37" i="7"/>
  <c r="L38" i="14"/>
  <c r="L38" i="7" s="1"/>
  <c r="L8" i="7"/>
  <c r="J39" i="14"/>
  <c r="J39" i="7" s="1"/>
  <c r="J9" i="7"/>
  <c r="H39" i="14"/>
  <c r="H39" i="7" s="1"/>
  <c r="H9" i="7"/>
  <c r="E38" i="14"/>
  <c r="E38" i="7" s="1"/>
  <c r="E8" i="7"/>
  <c r="J45" i="14"/>
  <c r="J45" i="7" s="1"/>
  <c r="J37" i="7"/>
  <c r="E45" i="14"/>
  <c r="E45" i="7" s="1"/>
  <c r="E37" i="7"/>
  <c r="F45" i="14"/>
  <c r="F45" i="7" s="1"/>
  <c r="F37" i="7"/>
  <c r="L39" i="14"/>
  <c r="L39" i="7" s="1"/>
  <c r="L9" i="7"/>
  <c r="J38" i="14"/>
  <c r="J38" i="7" s="1"/>
  <c r="J8" i="7"/>
  <c r="E39" i="14"/>
  <c r="E39" i="7" s="1"/>
  <c r="E9" i="7"/>
  <c r="H38" i="14"/>
  <c r="H38" i="7" s="1"/>
  <c r="H8" i="7"/>
  <c r="I39" i="14"/>
  <c r="I39" i="7" s="1"/>
  <c r="I9" i="7"/>
  <c r="D45" i="14"/>
  <c r="D45" i="7" s="1"/>
  <c r="D37" i="7"/>
  <c r="F39" i="14"/>
  <c r="F39" i="7" s="1"/>
  <c r="F9" i="7"/>
  <c r="F38" i="14"/>
  <c r="F38" i="7" s="1"/>
  <c r="F8" i="7"/>
  <c r="G39" i="14"/>
  <c r="G39" i="7" s="1"/>
  <c r="G9" i="7"/>
  <c r="N53" i="14"/>
  <c r="L45" i="14"/>
  <c r="L45" i="7" s="1"/>
  <c r="L37" i="7"/>
  <c r="H45" i="14"/>
  <c r="H45" i="7" s="1"/>
  <c r="H37" i="7"/>
  <c r="I38" i="14"/>
  <c r="I38" i="7" s="1"/>
  <c r="I8" i="7"/>
  <c r="D21" i="14"/>
  <c r="D21" i="7" s="1"/>
  <c r="D19" i="7"/>
  <c r="D39" i="14"/>
  <c r="D39" i="7" s="1"/>
  <c r="N9" i="7"/>
  <c r="N7" i="7" s="1"/>
  <c r="N11" i="7" s="1"/>
  <c r="G52" i="1" a="1"/>
  <c r="G52" i="1" s="1"/>
  <c r="G2" i="14" s="1"/>
  <c r="G2" i="7" s="1"/>
  <c r="AR25" i="1"/>
  <c r="AR4" i="1"/>
  <c r="AB19" i="1"/>
  <c r="BH4" i="1"/>
  <c r="BH18" i="1"/>
  <c r="AR15" i="1"/>
  <c r="AB4" i="1"/>
  <c r="AN65" i="1" a="1"/>
  <c r="AN65" i="1" s="1"/>
  <c r="BD68" i="1" a="1"/>
  <c r="BD68" i="1" s="1"/>
  <c r="BG27" i="1"/>
  <c r="AN54" i="1" a="1"/>
  <c r="AN54" i="1" s="1"/>
  <c r="BD54" i="1" a="1"/>
  <c r="BD54" i="1" s="1"/>
  <c r="I47" i="14"/>
  <c r="I47" i="7" s="1"/>
  <c r="F21" i="14"/>
  <c r="F21" i="7" s="1"/>
  <c r="F20" i="14"/>
  <c r="F20" i="7" s="1"/>
  <c r="K21" i="14"/>
  <c r="K21" i="7" s="1"/>
  <c r="K20" i="14"/>
  <c r="K20" i="7" s="1"/>
  <c r="H21" i="14"/>
  <c r="H21" i="7" s="1"/>
  <c r="H20" i="14"/>
  <c r="H20" i="7" s="1"/>
  <c r="H32" i="14"/>
  <c r="H32" i="7" s="1"/>
  <c r="BF86" i="1" a="1"/>
  <c r="BF86" i="1" s="1"/>
  <c r="G21" i="14"/>
  <c r="G21" i="7" s="1"/>
  <c r="G20" i="14"/>
  <c r="G20" i="7" s="1"/>
  <c r="X54" i="1" a="1"/>
  <c r="X54" i="1" s="1"/>
  <c r="X69" i="1" a="1"/>
  <c r="X69" i="1" s="1"/>
  <c r="I21" i="14"/>
  <c r="I21" i="7" s="1"/>
  <c r="I20" i="14"/>
  <c r="I20" i="7" s="1"/>
  <c r="L21" i="14"/>
  <c r="L21" i="7" s="1"/>
  <c r="L20" i="14"/>
  <c r="L20" i="7" s="1"/>
  <c r="M20" i="14"/>
  <c r="M20" i="7" s="1"/>
  <c r="BE77" i="1" a="1"/>
  <c r="BE77" i="1" s="1"/>
  <c r="BF36" i="1"/>
  <c r="E21" i="14"/>
  <c r="E21" i="7" s="1"/>
  <c r="E20" i="14"/>
  <c r="E20" i="7" s="1"/>
  <c r="AN75" i="1" a="1"/>
  <c r="AN75" i="1" s="1"/>
  <c r="J21" i="14"/>
  <c r="J21" i="7" s="1"/>
  <c r="J20" i="14"/>
  <c r="J20" i="7" s="1"/>
  <c r="N23" i="7"/>
  <c r="N24" i="7" s="1"/>
  <c r="N54" i="7" s="1"/>
  <c r="Q27" i="7"/>
  <c r="Q57" i="7" s="1"/>
  <c r="N27" i="7"/>
  <c r="O28" i="7" s="1"/>
  <c r="O58" i="7" s="1"/>
  <c r="P27" i="7"/>
  <c r="P57" i="7" s="1"/>
  <c r="Q59" i="14"/>
  <c r="Q27" i="14"/>
  <c r="P59" i="14"/>
  <c r="P27" i="14"/>
  <c r="U59" i="14"/>
  <c r="U27" i="14"/>
  <c r="O59" i="14"/>
  <c r="O27" i="14"/>
  <c r="T59" i="14"/>
  <c r="T27" i="14"/>
  <c r="S59" i="14"/>
  <c r="S27" i="14"/>
  <c r="W59" i="14"/>
  <c r="W27" i="14"/>
  <c r="N59" i="14"/>
  <c r="N27" i="14"/>
  <c r="O53" i="14"/>
  <c r="O24" i="14"/>
  <c r="O54" i="14" s="1"/>
  <c r="O59" i="7"/>
  <c r="R59" i="14"/>
  <c r="R27" i="14"/>
  <c r="P55" i="14"/>
  <c r="P23" i="14"/>
  <c r="V59" i="14"/>
  <c r="V27" i="14"/>
  <c r="O27" i="1"/>
  <c r="P27" i="1"/>
  <c r="K27" i="1"/>
  <c r="G27" i="1"/>
  <c r="L77" i="1" s="1" a="1"/>
  <c r="L77" i="1" s="1"/>
  <c r="N27" i="1"/>
  <c r="L27" i="1"/>
  <c r="G77" i="1" s="1" a="1"/>
  <c r="G77" i="1" s="1"/>
  <c r="H27" i="1"/>
  <c r="I27" i="1"/>
  <c r="J27" i="1"/>
  <c r="I77" i="1" s="1" a="1"/>
  <c r="I77" i="1" s="1"/>
  <c r="M27" i="1"/>
  <c r="J26" i="1"/>
  <c r="L25" i="1"/>
  <c r="L26" i="1"/>
  <c r="M2" i="1"/>
  <c r="M26" i="1"/>
  <c r="J25" i="1"/>
  <c r="M25" i="1"/>
  <c r="K25" i="1"/>
  <c r="K26" i="1"/>
  <c r="N25" i="1"/>
  <c r="N26" i="1"/>
  <c r="O55" i="7"/>
  <c r="O23" i="7"/>
  <c r="H26" i="1"/>
  <c r="H25" i="1"/>
  <c r="R43" i="7"/>
  <c r="R27" i="7"/>
  <c r="R34" i="7"/>
  <c r="S4" i="7"/>
  <c r="G25" i="1"/>
  <c r="G26" i="1"/>
  <c r="P26" i="1"/>
  <c r="I26" i="1"/>
  <c r="I25" i="1"/>
  <c r="O57" i="7"/>
  <c r="P25" i="1"/>
  <c r="O25" i="1"/>
  <c r="O26" i="1"/>
  <c r="D69" i="7" l="1"/>
  <c r="H69" i="14"/>
  <c r="D69" i="14"/>
  <c r="N41" i="7"/>
  <c r="N12" i="7"/>
  <c r="N42" i="7" s="1"/>
  <c r="L69" i="14"/>
  <c r="M69" i="14"/>
  <c r="I69" i="14"/>
  <c r="J69" i="14"/>
  <c r="F69" i="14"/>
  <c r="G69" i="14"/>
  <c r="K69" i="14"/>
  <c r="E69" i="14"/>
  <c r="J61" i="14"/>
  <c r="J61" i="7" s="1"/>
  <c r="J46" i="14"/>
  <c r="J46" i="7" s="1"/>
  <c r="J47" i="14"/>
  <c r="J47" i="7" s="1"/>
  <c r="E61" i="14"/>
  <c r="E61" i="7" s="1"/>
  <c r="G61" i="14"/>
  <c r="G61" i="7" s="1"/>
  <c r="F61" i="14"/>
  <c r="F61" i="7" s="1"/>
  <c r="F47" i="14"/>
  <c r="F47" i="7" s="1"/>
  <c r="M46" i="14"/>
  <c r="M46" i="7" s="1"/>
  <c r="H61" i="14"/>
  <c r="H61" i="7" s="1"/>
  <c r="H46" i="14"/>
  <c r="H46" i="7" s="1"/>
  <c r="I61" i="14"/>
  <c r="I61" i="7" s="1"/>
  <c r="I46" i="14"/>
  <c r="I46" i="7" s="1"/>
  <c r="H47" i="14"/>
  <c r="H47" i="7" s="1"/>
  <c r="L61" i="14"/>
  <c r="L61" i="7" s="1"/>
  <c r="G46" i="14"/>
  <c r="G46" i="7" s="1"/>
  <c r="G47" i="14"/>
  <c r="G47" i="7" s="1"/>
  <c r="K61" i="14"/>
  <c r="K61" i="7" s="1"/>
  <c r="L47" i="14"/>
  <c r="L47" i="7" s="1"/>
  <c r="K46" i="14"/>
  <c r="K46" i="7" s="1"/>
  <c r="E46" i="14"/>
  <c r="E46" i="7" s="1"/>
  <c r="K47" i="14"/>
  <c r="K47" i="7" s="1"/>
  <c r="D61" i="14"/>
  <c r="D47" i="14"/>
  <c r="D47" i="7" s="1"/>
  <c r="L46" i="14"/>
  <c r="L46" i="7" s="1"/>
  <c r="E47" i="14"/>
  <c r="E47" i="7" s="1"/>
  <c r="F46" i="14"/>
  <c r="F46" i="7" s="1"/>
  <c r="P28" i="7"/>
  <c r="P58" i="7" s="1"/>
  <c r="K76" i="1" a="1"/>
  <c r="K76" i="1" s="1"/>
  <c r="K77" i="1" a="1"/>
  <c r="K77" i="1" s="1"/>
  <c r="C75" i="1" a="1"/>
  <c r="C75" i="1" s="1"/>
  <c r="BD77" i="1" a="1"/>
  <c r="BD77" i="1" s="1"/>
  <c r="BG36" i="1"/>
  <c r="G75" i="1" a="1"/>
  <c r="G75" i="1" s="1"/>
  <c r="G32" i="14"/>
  <c r="G32" i="7" s="1"/>
  <c r="L75" i="1" a="1"/>
  <c r="L75" i="1" s="1"/>
  <c r="E77" i="1" a="1"/>
  <c r="E77" i="1" s="1"/>
  <c r="W54" i="1" a="1"/>
  <c r="W54" i="1" s="1"/>
  <c r="E76" i="1" a="1"/>
  <c r="E76" i="1" s="1"/>
  <c r="D75" i="1" a="1"/>
  <c r="D75" i="1" s="1"/>
  <c r="F77" i="1" a="1"/>
  <c r="F77" i="1" s="1"/>
  <c r="J75" i="1" a="1"/>
  <c r="J75" i="1" s="1"/>
  <c r="G76" i="1" a="1"/>
  <c r="G76" i="1" s="1"/>
  <c r="C76" i="1" a="1"/>
  <c r="C76" i="1" s="1"/>
  <c r="H77" i="1" a="1"/>
  <c r="H77" i="1" s="1"/>
  <c r="AM65" i="1" a="1"/>
  <c r="AM65" i="1" s="1"/>
  <c r="BC68" i="1" a="1"/>
  <c r="BC68" i="1" s="1"/>
  <c r="BH27" i="1"/>
  <c r="E75" i="1" a="1"/>
  <c r="E75" i="1" s="1"/>
  <c r="W69" i="1" a="1"/>
  <c r="W69" i="1" s="1"/>
  <c r="H76" i="1" a="1"/>
  <c r="H76" i="1" s="1"/>
  <c r="N9" i="14"/>
  <c r="O9" i="14" s="1"/>
  <c r="P9" i="14" s="1"/>
  <c r="Q9" i="14" s="1"/>
  <c r="R9" i="14" s="1"/>
  <c r="S9" i="14" s="1"/>
  <c r="T9" i="14" s="1"/>
  <c r="U9" i="14" s="1"/>
  <c r="V9" i="14" s="1"/>
  <c r="W9" i="14" s="1"/>
  <c r="AM54" i="1" a="1"/>
  <c r="AM54" i="1" s="1"/>
  <c r="H75" i="1" a="1"/>
  <c r="H75" i="1" s="1"/>
  <c r="AM75" i="1" a="1"/>
  <c r="AM75" i="1" s="1"/>
  <c r="D77" i="1" a="1"/>
  <c r="D77" i="1" s="1"/>
  <c r="I75" i="1" a="1"/>
  <c r="I75" i="1" s="1"/>
  <c r="F76" i="1" a="1"/>
  <c r="F76" i="1" s="1"/>
  <c r="F52" i="1" a="1"/>
  <c r="F52" i="1" s="1"/>
  <c r="F2" i="14" s="1"/>
  <c r="F2" i="7" s="1"/>
  <c r="AS4" i="1"/>
  <c r="BI18" i="1"/>
  <c r="AS25" i="1"/>
  <c r="AC4" i="1"/>
  <c r="AS15" i="1"/>
  <c r="BI4" i="1"/>
  <c r="AC19" i="1"/>
  <c r="J76" i="1" a="1"/>
  <c r="J76" i="1" s="1"/>
  <c r="I76" i="1" a="1"/>
  <c r="I76" i="1" s="1"/>
  <c r="L76" i="1" a="1"/>
  <c r="L76" i="1" s="1"/>
  <c r="J77" i="1" a="1"/>
  <c r="J77" i="1" s="1"/>
  <c r="C77" i="1" a="1"/>
  <c r="C77" i="1" s="1"/>
  <c r="BC54" i="1" a="1"/>
  <c r="BC54" i="1" s="1"/>
  <c r="D76" i="1" a="1"/>
  <c r="D76" i="1" s="1"/>
  <c r="K75" i="1" a="1"/>
  <c r="K75" i="1" s="1"/>
  <c r="F75" i="1" a="1"/>
  <c r="F75" i="1" s="1"/>
  <c r="BE86" i="1" a="1"/>
  <c r="BE86" i="1" s="1"/>
  <c r="O9" i="7"/>
  <c r="O39" i="7" s="1"/>
  <c r="N53" i="7"/>
  <c r="N39" i="7"/>
  <c r="Q28" i="7"/>
  <c r="Q58" i="7" s="1"/>
  <c r="N57" i="7"/>
  <c r="N28" i="7"/>
  <c r="N58" i="7" s="1"/>
  <c r="Q55" i="14"/>
  <c r="Q23" i="14"/>
  <c r="T28" i="14"/>
  <c r="T58" i="14" s="1"/>
  <c r="T57" i="14"/>
  <c r="O28" i="14"/>
  <c r="O58" i="14" s="1"/>
  <c r="O57" i="14"/>
  <c r="P17" i="7"/>
  <c r="P15" i="7" s="1"/>
  <c r="W57" i="14"/>
  <c r="W28" i="14"/>
  <c r="W58" i="14" s="1"/>
  <c r="S28" i="14"/>
  <c r="S58" i="14" s="1"/>
  <c r="S57" i="14"/>
  <c r="O17" i="7"/>
  <c r="O15" i="7" s="1"/>
  <c r="T17" i="7"/>
  <c r="T51" i="7" s="1"/>
  <c r="V57" i="14"/>
  <c r="V28" i="14"/>
  <c r="V58" i="14" s="1"/>
  <c r="R17" i="7"/>
  <c r="R51" i="7" s="1"/>
  <c r="P53" i="14"/>
  <c r="P24" i="14"/>
  <c r="P54" i="14" s="1"/>
  <c r="Q28" i="14"/>
  <c r="Q58" i="14" s="1"/>
  <c r="Q57" i="14"/>
  <c r="R28" i="14"/>
  <c r="R58" i="14" s="1"/>
  <c r="R57" i="14"/>
  <c r="N28" i="14"/>
  <c r="N58" i="14" s="1"/>
  <c r="N57" i="14"/>
  <c r="N17" i="7"/>
  <c r="N15" i="7" s="1"/>
  <c r="N19" i="7" s="1"/>
  <c r="W17" i="7"/>
  <c r="W51" i="7" s="1"/>
  <c r="V17" i="7"/>
  <c r="V51" i="7" s="1"/>
  <c r="S17" i="7"/>
  <c r="S51" i="7" s="1"/>
  <c r="U17" i="7"/>
  <c r="U51" i="7" s="1"/>
  <c r="U57" i="14"/>
  <c r="U28" i="14"/>
  <c r="U58" i="14" s="1"/>
  <c r="P28" i="14"/>
  <c r="P58" i="14" s="1"/>
  <c r="P57" i="14"/>
  <c r="Q17" i="7"/>
  <c r="Q15" i="7" s="1"/>
  <c r="N2" i="1"/>
  <c r="N37" i="7"/>
  <c r="N8" i="7"/>
  <c r="N38" i="7" s="1"/>
  <c r="R28" i="7"/>
  <c r="R58" i="7" s="1"/>
  <c r="R57" i="7"/>
  <c r="O24" i="7"/>
  <c r="O54" i="7" s="1"/>
  <c r="O53" i="7"/>
  <c r="S43" i="7"/>
  <c r="T4" i="7"/>
  <c r="S27" i="7"/>
  <c r="S34" i="7"/>
  <c r="P55" i="7"/>
  <c r="P23" i="7"/>
  <c r="N45" i="7" l="1"/>
  <c r="N47" i="7" s="1"/>
  <c r="J63" i="14"/>
  <c r="J63" i="7" s="1"/>
  <c r="F63" i="14"/>
  <c r="F63" i="7" s="1"/>
  <c r="F62" i="14"/>
  <c r="F62" i="7" s="1"/>
  <c r="I63" i="14"/>
  <c r="I63" i="7" s="1"/>
  <c r="E62" i="14"/>
  <c r="E62" i="7" s="1"/>
  <c r="G63" i="14"/>
  <c r="G63" i="7" s="1"/>
  <c r="G62" i="14"/>
  <c r="G62" i="7" s="1"/>
  <c r="E63" i="14"/>
  <c r="E63" i="7" s="1"/>
  <c r="J62" i="14"/>
  <c r="J62" i="7" s="1"/>
  <c r="H62" i="14"/>
  <c r="H62" i="7" s="1"/>
  <c r="H63" i="14"/>
  <c r="H63" i="7" s="1"/>
  <c r="M62" i="14"/>
  <c r="M62" i="7" s="1"/>
  <c r="I62" i="14"/>
  <c r="I62" i="7" s="1"/>
  <c r="L62" i="14"/>
  <c r="L62" i="7" s="1"/>
  <c r="L63" i="14"/>
  <c r="L63" i="7" s="1"/>
  <c r="K62" i="14"/>
  <c r="K62" i="7" s="1"/>
  <c r="K63" i="14"/>
  <c r="K63" i="7" s="1"/>
  <c r="D63" i="14"/>
  <c r="D63" i="7" s="1"/>
  <c r="D61" i="7"/>
  <c r="AL75" i="1" a="1"/>
  <c r="AL75" i="1" s="1"/>
  <c r="BB68" i="1" a="1"/>
  <c r="BB68" i="1" s="1"/>
  <c r="BI27" i="1"/>
  <c r="AL54" i="1" a="1"/>
  <c r="AL54" i="1" s="1"/>
  <c r="BD86" i="1" a="1"/>
  <c r="BD86" i="1" s="1"/>
  <c r="F32" i="14"/>
  <c r="F32" i="7" s="1"/>
  <c r="N7" i="14"/>
  <c r="N11" i="14" s="1"/>
  <c r="V69" i="1" a="1"/>
  <c r="V69" i="1" s="1"/>
  <c r="BB54" i="1" a="1"/>
  <c r="BB54" i="1" s="1"/>
  <c r="AL65" i="1" a="1"/>
  <c r="AL65" i="1" s="1"/>
  <c r="V54" i="1" a="1"/>
  <c r="V54" i="1" s="1"/>
  <c r="BC77" i="1" a="1"/>
  <c r="BC77" i="1" s="1"/>
  <c r="BH36" i="1"/>
  <c r="E52" i="1" a="1"/>
  <c r="E52" i="1" s="1"/>
  <c r="E2" i="14" s="1"/>
  <c r="E2" i="7" s="1"/>
  <c r="AD4" i="1"/>
  <c r="BJ18" i="1"/>
  <c r="AT25" i="1"/>
  <c r="BJ4" i="1"/>
  <c r="AT4" i="1"/>
  <c r="AT15" i="1"/>
  <c r="AD19" i="1"/>
  <c r="N39" i="14"/>
  <c r="O7" i="7"/>
  <c r="R55" i="14"/>
  <c r="R23" i="14"/>
  <c r="V51" i="14"/>
  <c r="V15" i="14"/>
  <c r="O51" i="14"/>
  <c r="O15" i="14"/>
  <c r="N51" i="14"/>
  <c r="N15" i="14"/>
  <c r="U51" i="14"/>
  <c r="U15" i="14"/>
  <c r="R51" i="14"/>
  <c r="R15" i="14"/>
  <c r="N51" i="7"/>
  <c r="S51" i="14"/>
  <c r="S15" i="14"/>
  <c r="Q51" i="14"/>
  <c r="Q15" i="14"/>
  <c r="P51" i="14"/>
  <c r="P15" i="14"/>
  <c r="O39" i="14"/>
  <c r="O7" i="14"/>
  <c r="O11" i="14" s="1"/>
  <c r="Q51" i="7"/>
  <c r="O51" i="7"/>
  <c r="S15" i="7"/>
  <c r="S49" i="7" s="1"/>
  <c r="Q53" i="14"/>
  <c r="Q24" i="14"/>
  <c r="Q54" i="14" s="1"/>
  <c r="T51" i="14"/>
  <c r="T15" i="14"/>
  <c r="W51" i="14"/>
  <c r="W15" i="14"/>
  <c r="R15" i="7"/>
  <c r="R49" i="7" s="1"/>
  <c r="P51" i="7"/>
  <c r="T15" i="7"/>
  <c r="N20" i="7"/>
  <c r="N21" i="7"/>
  <c r="O2" i="1"/>
  <c r="Q16" i="7"/>
  <c r="Q50" i="7" s="1"/>
  <c r="Q49" i="7"/>
  <c r="O49" i="7"/>
  <c r="O16" i="7"/>
  <c r="O50" i="7" s="1"/>
  <c r="P49" i="7"/>
  <c r="P16" i="7"/>
  <c r="P50" i="7" s="1"/>
  <c r="N49" i="7"/>
  <c r="N16" i="7"/>
  <c r="N50" i="7" s="1"/>
  <c r="S28" i="7"/>
  <c r="S58" i="7" s="1"/>
  <c r="S57" i="7"/>
  <c r="P24" i="7"/>
  <c r="P54" i="7" s="1"/>
  <c r="P53" i="7"/>
  <c r="T43" i="7"/>
  <c r="U4" i="7"/>
  <c r="T34" i="7"/>
  <c r="T27" i="7"/>
  <c r="Q55" i="7"/>
  <c r="Q23" i="7"/>
  <c r="N46" i="7" l="1"/>
  <c r="N61" i="7"/>
  <c r="O19" i="7"/>
  <c r="O21" i="7" s="1"/>
  <c r="O11" i="7"/>
  <c r="N8" i="14"/>
  <c r="N38" i="14" s="1"/>
  <c r="O12" i="14"/>
  <c r="O42" i="14" s="1"/>
  <c r="O43" i="14"/>
  <c r="O41" i="14"/>
  <c r="N37" i="14"/>
  <c r="E32" i="14"/>
  <c r="E32" i="7" s="1"/>
  <c r="U69" i="1" a="1"/>
  <c r="U69" i="1" s="1"/>
  <c r="AK54" i="1" a="1"/>
  <c r="AK54" i="1" s="1"/>
  <c r="AK75" i="1" a="1"/>
  <c r="AK75" i="1" s="1"/>
  <c r="BA68" i="1" a="1"/>
  <c r="BA68" i="1" s="1"/>
  <c r="BJ27" i="1"/>
  <c r="U54" i="1" a="1"/>
  <c r="U54" i="1" s="1"/>
  <c r="BC86" i="1" a="1"/>
  <c r="BC86" i="1" s="1"/>
  <c r="AK65" i="1" a="1"/>
  <c r="AK65" i="1" s="1"/>
  <c r="BA54" i="1" a="1"/>
  <c r="BA54" i="1" s="1"/>
  <c r="D52" i="1" a="1"/>
  <c r="D52" i="1" s="1"/>
  <c r="D2" i="14" s="1"/>
  <c r="D2" i="7" s="1"/>
  <c r="AE19" i="1"/>
  <c r="BK18" i="1"/>
  <c r="AU15" i="1"/>
  <c r="AE4" i="1"/>
  <c r="BK4" i="1"/>
  <c r="AU4" i="1"/>
  <c r="AU25" i="1"/>
  <c r="BB77" i="1" a="1"/>
  <c r="BB77" i="1" s="1"/>
  <c r="BI36" i="1"/>
  <c r="P9" i="7"/>
  <c r="P39" i="7" s="1"/>
  <c r="R16" i="7"/>
  <c r="R50" i="7" s="1"/>
  <c r="O37" i="7"/>
  <c r="O8" i="7"/>
  <c r="O38" i="7" s="1"/>
  <c r="Q9" i="7"/>
  <c r="Q39" i="7" s="1"/>
  <c r="S49" i="14"/>
  <c r="S16" i="14"/>
  <c r="S50" i="14" s="1"/>
  <c r="Q16" i="14"/>
  <c r="Q50" i="14" s="1"/>
  <c r="Q49" i="14"/>
  <c r="P39" i="14"/>
  <c r="P7" i="14"/>
  <c r="P11" i="14" s="1"/>
  <c r="S55" i="14"/>
  <c r="S23" i="14"/>
  <c r="T49" i="14"/>
  <c r="T16" i="14"/>
  <c r="T50" i="14" s="1"/>
  <c r="N16" i="14"/>
  <c r="N50" i="14" s="1"/>
  <c r="N49" i="14"/>
  <c r="O19" i="14"/>
  <c r="O8" i="14"/>
  <c r="O38" i="14" s="1"/>
  <c r="O37" i="14"/>
  <c r="O16" i="14"/>
  <c r="O50" i="14" s="1"/>
  <c r="O49" i="14"/>
  <c r="V16" i="14"/>
  <c r="V50" i="14" s="1"/>
  <c r="V49" i="14"/>
  <c r="N19" i="14"/>
  <c r="R24" i="14"/>
  <c r="R54" i="14" s="1"/>
  <c r="R53" i="14"/>
  <c r="W16" i="14"/>
  <c r="W50" i="14" s="1"/>
  <c r="W49" i="14"/>
  <c r="S16" i="7"/>
  <c r="S50" i="7" s="1"/>
  <c r="R49" i="14"/>
  <c r="R16" i="14"/>
  <c r="R50" i="14" s="1"/>
  <c r="U49" i="14"/>
  <c r="U16" i="14"/>
  <c r="U50" i="14" s="1"/>
  <c r="P16" i="14"/>
  <c r="P50" i="14" s="1"/>
  <c r="P49" i="14"/>
  <c r="U15" i="7"/>
  <c r="P2" i="1"/>
  <c r="R55" i="7"/>
  <c r="R23" i="7"/>
  <c r="U43" i="7"/>
  <c r="V4" i="7"/>
  <c r="U34" i="7"/>
  <c r="U27" i="7"/>
  <c r="Q24" i="7"/>
  <c r="Q54" i="7" s="1"/>
  <c r="Q53" i="7"/>
  <c r="T49" i="7"/>
  <c r="T16" i="7"/>
  <c r="T50" i="7" s="1"/>
  <c r="T57" i="7"/>
  <c r="T28" i="7"/>
  <c r="T58" i="7" s="1"/>
  <c r="N62" i="7" l="1"/>
  <c r="D68" i="7"/>
  <c r="D70" i="7" s="1"/>
  <c r="N63" i="7"/>
  <c r="O20" i="7"/>
  <c r="O41" i="7"/>
  <c r="O45" i="7" s="1"/>
  <c r="O12" i="7"/>
  <c r="O42" i="7" s="1"/>
  <c r="O45" i="14"/>
  <c r="O47" i="14" s="1"/>
  <c r="P43" i="14"/>
  <c r="P12" i="14"/>
  <c r="P42" i="14" s="1"/>
  <c r="P41" i="14"/>
  <c r="N43" i="14"/>
  <c r="N41" i="14"/>
  <c r="N45" i="14" s="1"/>
  <c r="N12" i="14"/>
  <c r="N42" i="14" s="1"/>
  <c r="T69" i="1" a="1"/>
  <c r="T69" i="1" s="1"/>
  <c r="C52" i="1" a="1"/>
  <c r="C52" i="1" s="1"/>
  <c r="AV25" i="1"/>
  <c r="BL4" i="1"/>
  <c r="BL18" i="1"/>
  <c r="AV15" i="1"/>
  <c r="AF4" i="1"/>
  <c r="AF19" i="1"/>
  <c r="AV4" i="1"/>
  <c r="D32" i="14"/>
  <c r="D32" i="7" s="1"/>
  <c r="BB86" i="1" a="1"/>
  <c r="BB86" i="1" s="1"/>
  <c r="AJ75" i="1" a="1"/>
  <c r="AJ75" i="1" s="1"/>
  <c r="AJ54" i="1" a="1"/>
  <c r="AJ54" i="1" s="1"/>
  <c r="AZ54" i="1" a="1"/>
  <c r="AZ54" i="1" s="1"/>
  <c r="BA77" i="1" a="1"/>
  <c r="BA77" i="1" s="1"/>
  <c r="BJ36" i="1"/>
  <c r="T54" i="1" a="1"/>
  <c r="T54" i="1" s="1"/>
  <c r="AJ65" i="1" a="1"/>
  <c r="AJ65" i="1" s="1"/>
  <c r="AZ68" i="1" a="1"/>
  <c r="AZ68" i="1" s="1"/>
  <c r="BK27" i="1"/>
  <c r="P7" i="7"/>
  <c r="Q7" i="7"/>
  <c r="O20" i="14"/>
  <c r="O21" i="14"/>
  <c r="P8" i="14"/>
  <c r="P38" i="14" s="1"/>
  <c r="P19" i="14"/>
  <c r="P37" i="14"/>
  <c r="T55" i="14"/>
  <c r="T23" i="14"/>
  <c r="N21" i="14"/>
  <c r="N20" i="14"/>
  <c r="Q39" i="14"/>
  <c r="Q7" i="14"/>
  <c r="Q11" i="14" s="1"/>
  <c r="S24" i="14"/>
  <c r="S54" i="14" s="1"/>
  <c r="S53" i="14"/>
  <c r="V15" i="7"/>
  <c r="R9" i="7"/>
  <c r="R39" i="7" s="1"/>
  <c r="U16" i="7"/>
  <c r="U50" i="7" s="1"/>
  <c r="U49" i="7"/>
  <c r="V43" i="7"/>
  <c r="W4" i="7"/>
  <c r="W15" i="7" s="1"/>
  <c r="V27" i="7"/>
  <c r="V34" i="7"/>
  <c r="R24" i="7"/>
  <c r="R54" i="7" s="1"/>
  <c r="R53" i="7"/>
  <c r="S55" i="7"/>
  <c r="S23" i="7"/>
  <c r="U28" i="7"/>
  <c r="U58" i="7" s="1"/>
  <c r="U57" i="7"/>
  <c r="P45" i="14" l="1"/>
  <c r="P47" i="14" s="1"/>
  <c r="O61" i="7"/>
  <c r="E68" i="7" s="1"/>
  <c r="E70" i="7" s="1"/>
  <c r="O47" i="7"/>
  <c r="O46" i="7"/>
  <c r="Q19" i="7"/>
  <c r="Q11" i="7"/>
  <c r="P19" i="7"/>
  <c r="P20" i="7" s="1"/>
  <c r="P11" i="7"/>
  <c r="O61" i="14"/>
  <c r="O63" i="14" s="1"/>
  <c r="N46" i="14"/>
  <c r="O46" i="14"/>
  <c r="N47" i="14"/>
  <c r="N61" i="14"/>
  <c r="Q43" i="14"/>
  <c r="Q12" i="14"/>
  <c r="Q42" i="14" s="1"/>
  <c r="Q41" i="14"/>
  <c r="S69" i="1" a="1"/>
  <c r="S69" i="1" s="1"/>
  <c r="S54" i="1" a="1"/>
  <c r="S54" i="1" s="1"/>
  <c r="AY54" i="1" a="1"/>
  <c r="AY54" i="1" s="1"/>
  <c r="AI54" i="1" a="1"/>
  <c r="AI54" i="1" s="1"/>
  <c r="AZ77" i="1" a="1"/>
  <c r="AZ77" i="1" s="1"/>
  <c r="BK36" i="1"/>
  <c r="AI65" i="1" a="1"/>
  <c r="AI65" i="1" s="1"/>
  <c r="AY68" i="1" a="1"/>
  <c r="AY68" i="1" s="1"/>
  <c r="BL27" i="1"/>
  <c r="AI75" i="1" a="1"/>
  <c r="AI75" i="1" s="1"/>
  <c r="BA86" i="1" a="1"/>
  <c r="BA86" i="1" s="1"/>
  <c r="P37" i="7"/>
  <c r="P8" i="7"/>
  <c r="P38" i="7" s="1"/>
  <c r="Q37" i="7"/>
  <c r="Q8" i="7"/>
  <c r="Q38" i="7" s="1"/>
  <c r="U55" i="14"/>
  <c r="U23" i="14"/>
  <c r="S39" i="14"/>
  <c r="S7" i="14"/>
  <c r="S11" i="14" s="1"/>
  <c r="Q8" i="14"/>
  <c r="Q38" i="14" s="1"/>
  <c r="Q19" i="14"/>
  <c r="Q37" i="14"/>
  <c r="T24" i="14"/>
  <c r="T54" i="14" s="1"/>
  <c r="T53" i="14"/>
  <c r="P20" i="14"/>
  <c r="P21" i="14"/>
  <c r="P61" i="14"/>
  <c r="P63" i="14" s="1"/>
  <c r="P46" i="14"/>
  <c r="S9" i="7"/>
  <c r="S39" i="7" s="1"/>
  <c r="R39" i="14"/>
  <c r="R7" i="14"/>
  <c r="R11" i="14" s="1"/>
  <c r="R7" i="7"/>
  <c r="R11" i="7" s="1"/>
  <c r="V16" i="7"/>
  <c r="V50" i="7" s="1"/>
  <c r="V49" i="7"/>
  <c r="W43" i="7"/>
  <c r="W34" i="7"/>
  <c r="W27" i="7"/>
  <c r="V28" i="7"/>
  <c r="V58" i="7" s="1"/>
  <c r="V57" i="7"/>
  <c r="T55" i="7"/>
  <c r="T23" i="7"/>
  <c r="S24" i="7"/>
  <c r="S54" i="7" s="1"/>
  <c r="S53" i="7"/>
  <c r="P21" i="7" l="1"/>
  <c r="Q20" i="7"/>
  <c r="Q21" i="7"/>
  <c r="R41" i="7"/>
  <c r="R12" i="7"/>
  <c r="R42" i="7" s="1"/>
  <c r="P41" i="7"/>
  <c r="P45" i="7" s="1"/>
  <c r="P12" i="7"/>
  <c r="P42" i="7" s="1"/>
  <c r="Q41" i="7"/>
  <c r="Q45" i="7" s="1"/>
  <c r="Q12" i="7"/>
  <c r="Q42" i="7" s="1"/>
  <c r="O62" i="7"/>
  <c r="O63" i="7"/>
  <c r="E68" i="14"/>
  <c r="E70" i="14" s="1"/>
  <c r="O62" i="14"/>
  <c r="N63" i="14"/>
  <c r="D68" i="14"/>
  <c r="D70" i="14" s="1"/>
  <c r="Q45" i="14"/>
  <c r="Q47" i="14" s="1"/>
  <c r="N62" i="14"/>
  <c r="R43" i="14"/>
  <c r="R12" i="14"/>
  <c r="R42" i="14" s="1"/>
  <c r="R41" i="14"/>
  <c r="S43" i="14"/>
  <c r="S12" i="14"/>
  <c r="S42" i="14" s="1"/>
  <c r="S41" i="14"/>
  <c r="AY77" i="1" a="1"/>
  <c r="AY77" i="1" s="1"/>
  <c r="BL36" i="1"/>
  <c r="AZ86" i="1" a="1"/>
  <c r="AZ86" i="1" s="1"/>
  <c r="T9" i="7"/>
  <c r="T39" i="7" s="1"/>
  <c r="S7" i="7"/>
  <c r="S19" i="14"/>
  <c r="S37" i="14"/>
  <c r="S8" i="14"/>
  <c r="S38" i="14" s="1"/>
  <c r="R19" i="14"/>
  <c r="R37" i="14"/>
  <c r="R8" i="14"/>
  <c r="R38" i="14" s="1"/>
  <c r="U24" i="14"/>
  <c r="U54" i="14" s="1"/>
  <c r="U53" i="14"/>
  <c r="U39" i="14"/>
  <c r="U7" i="14"/>
  <c r="U11" i="14" s="1"/>
  <c r="P62" i="14"/>
  <c r="F68" i="14"/>
  <c r="F70" i="14" s="1"/>
  <c r="V55" i="14"/>
  <c r="V23" i="14"/>
  <c r="T39" i="14"/>
  <c r="T7" i="14"/>
  <c r="T11" i="14" s="1"/>
  <c r="Q20" i="14"/>
  <c r="Q21" i="14"/>
  <c r="R37" i="7"/>
  <c r="R19" i="7"/>
  <c r="R8" i="7"/>
  <c r="R38" i="7" s="1"/>
  <c r="W28" i="7"/>
  <c r="W58" i="7" s="1"/>
  <c r="W57" i="7"/>
  <c r="U9" i="7"/>
  <c r="W49" i="7"/>
  <c r="W16" i="7"/>
  <c r="W50" i="7" s="1"/>
  <c r="T24" i="7"/>
  <c r="T54" i="7" s="1"/>
  <c r="T53" i="7"/>
  <c r="U55" i="7"/>
  <c r="U23" i="7"/>
  <c r="R45" i="7" l="1"/>
  <c r="R61" i="7" s="1"/>
  <c r="H68" i="7" s="1"/>
  <c r="H70" i="7" s="1"/>
  <c r="Q61" i="7"/>
  <c r="G68" i="7" s="1"/>
  <c r="G70" i="7" s="1"/>
  <c r="Q46" i="7"/>
  <c r="Q47" i="7"/>
  <c r="P61" i="7"/>
  <c r="F68" i="7" s="1"/>
  <c r="F70" i="7" s="1"/>
  <c r="P46" i="7"/>
  <c r="P47" i="7"/>
  <c r="S19" i="7"/>
  <c r="S21" i="7" s="1"/>
  <c r="S11" i="7"/>
  <c r="Q61" i="14"/>
  <c r="Q63" i="14" s="1"/>
  <c r="Q46" i="14"/>
  <c r="R45" i="14"/>
  <c r="R47" i="14" s="1"/>
  <c r="U43" i="14"/>
  <c r="U41" i="14"/>
  <c r="U12" i="14"/>
  <c r="U42" i="14" s="1"/>
  <c r="T43" i="14"/>
  <c r="T12" i="14"/>
  <c r="T42" i="14" s="1"/>
  <c r="T41" i="14"/>
  <c r="S45" i="14"/>
  <c r="S47" i="14" s="1"/>
  <c r="AY86" i="1" a="1"/>
  <c r="AY86" i="1" s="1"/>
  <c r="T7" i="7"/>
  <c r="S37" i="7"/>
  <c r="S8" i="7"/>
  <c r="S38" i="7" s="1"/>
  <c r="U8" i="14"/>
  <c r="U38" i="14" s="1"/>
  <c r="U37" i="14"/>
  <c r="U19" i="14"/>
  <c r="R21" i="14"/>
  <c r="R20" i="14"/>
  <c r="S20" i="14"/>
  <c r="S21" i="14"/>
  <c r="V24" i="14"/>
  <c r="V54" i="14" s="1"/>
  <c r="V53" i="14"/>
  <c r="V39" i="14"/>
  <c r="V7" i="14"/>
  <c r="V11" i="14" s="1"/>
  <c r="R46" i="14"/>
  <c r="R61" i="14"/>
  <c r="R63" i="14" s="1"/>
  <c r="W55" i="7"/>
  <c r="Q62" i="14"/>
  <c r="T37" i="14"/>
  <c r="T8" i="14"/>
  <c r="T38" i="14" s="1"/>
  <c r="T19" i="14"/>
  <c r="R20" i="7"/>
  <c r="R21" i="7"/>
  <c r="U24" i="7"/>
  <c r="U54" i="7" s="1"/>
  <c r="U53" i="7"/>
  <c r="V9" i="7"/>
  <c r="V55" i="7"/>
  <c r="V23" i="7"/>
  <c r="U39" i="7"/>
  <c r="U7" i="7"/>
  <c r="R47" i="7" l="1"/>
  <c r="R46" i="7"/>
  <c r="R63" i="7"/>
  <c r="R62" i="7"/>
  <c r="T19" i="7"/>
  <c r="T20" i="7" s="1"/>
  <c r="T11" i="7"/>
  <c r="U19" i="7"/>
  <c r="U11" i="7"/>
  <c r="S12" i="7"/>
  <c r="S42" i="7" s="1"/>
  <c r="S41" i="7"/>
  <c r="S45" i="7" s="1"/>
  <c r="S61" i="7" s="1"/>
  <c r="S20" i="7"/>
  <c r="P63" i="7"/>
  <c r="P62" i="7"/>
  <c r="Q63" i="7"/>
  <c r="Q62" i="7"/>
  <c r="G68" i="14"/>
  <c r="G70" i="14" s="1"/>
  <c r="U45" i="14"/>
  <c r="U47" i="14" s="1"/>
  <c r="T45" i="14"/>
  <c r="T47" i="14" s="1"/>
  <c r="S61" i="14"/>
  <c r="S63" i="14" s="1"/>
  <c r="S46" i="14"/>
  <c r="V43" i="14"/>
  <c r="V12" i="14"/>
  <c r="V42" i="14" s="1"/>
  <c r="V41" i="14"/>
  <c r="T8" i="7"/>
  <c r="T38" i="7" s="1"/>
  <c r="T37" i="7"/>
  <c r="W9" i="7"/>
  <c r="W39" i="7" s="1"/>
  <c r="H68" i="14"/>
  <c r="H70" i="14" s="1"/>
  <c r="R62" i="14"/>
  <c r="W55" i="14"/>
  <c r="W23" i="14"/>
  <c r="V37" i="14"/>
  <c r="V8" i="14"/>
  <c r="V38" i="14" s="1"/>
  <c r="V19" i="14"/>
  <c r="W23" i="7"/>
  <c r="W53" i="7" s="1"/>
  <c r="T20" i="14"/>
  <c r="T21" i="14"/>
  <c r="U20" i="14"/>
  <c r="U21" i="14"/>
  <c r="V24" i="7"/>
  <c r="V54" i="7" s="1"/>
  <c r="V53" i="7"/>
  <c r="V39" i="7"/>
  <c r="V7" i="7"/>
  <c r="U8" i="7"/>
  <c r="U38" i="7" s="1"/>
  <c r="U37" i="7"/>
  <c r="S63" i="7" l="1"/>
  <c r="I68" i="7"/>
  <c r="I70" i="7" s="1"/>
  <c r="T21" i="7"/>
  <c r="U20" i="7"/>
  <c r="V19" i="7"/>
  <c r="V20" i="7" s="1"/>
  <c r="V11" i="7"/>
  <c r="S47" i="7"/>
  <c r="S46" i="7"/>
  <c r="S62" i="7"/>
  <c r="U12" i="7"/>
  <c r="U42" i="7" s="1"/>
  <c r="U41" i="7"/>
  <c r="U45" i="7" s="1"/>
  <c r="U21" i="7"/>
  <c r="T41" i="7"/>
  <c r="T45" i="7" s="1"/>
  <c r="T12" i="7"/>
  <c r="T42" i="7" s="1"/>
  <c r="U61" i="14"/>
  <c r="U63" i="14" s="1"/>
  <c r="S62" i="14"/>
  <c r="I68" i="14"/>
  <c r="I70" i="14" s="1"/>
  <c r="U46" i="14"/>
  <c r="T61" i="14"/>
  <c r="T63" i="14" s="1"/>
  <c r="T46" i="14"/>
  <c r="V45" i="14"/>
  <c r="V47" i="14" s="1"/>
  <c r="W7" i="7"/>
  <c r="V21" i="14"/>
  <c r="V20" i="14"/>
  <c r="W24" i="14"/>
  <c r="W54" i="14" s="1"/>
  <c r="W53" i="14"/>
  <c r="W24" i="7"/>
  <c r="W54" i="7" s="1"/>
  <c r="W39" i="14"/>
  <c r="W7" i="14"/>
  <c r="W11" i="14" s="1"/>
  <c r="V37" i="7"/>
  <c r="V8" i="7"/>
  <c r="V38" i="7" s="1"/>
  <c r="V21" i="7" l="1"/>
  <c r="T61" i="7"/>
  <c r="J68" i="7" s="1"/>
  <c r="J70" i="7" s="1"/>
  <c r="T46" i="7"/>
  <c r="T47" i="7"/>
  <c r="U61" i="7"/>
  <c r="K68" i="7" s="1"/>
  <c r="K70" i="7" s="1"/>
  <c r="U46" i="7"/>
  <c r="U47" i="7"/>
  <c r="W19" i="7"/>
  <c r="D77" i="7" s="1"/>
  <c r="D76" i="7" s="1"/>
  <c r="W11" i="7"/>
  <c r="V41" i="7"/>
  <c r="V45" i="7" s="1"/>
  <c r="V12" i="7"/>
  <c r="V42" i="7" s="1"/>
  <c r="T62" i="14"/>
  <c r="J68" i="14"/>
  <c r="J70" i="14" s="1"/>
  <c r="K68" i="14"/>
  <c r="K70" i="14" s="1"/>
  <c r="V61" i="14"/>
  <c r="V63" i="14" s="1"/>
  <c r="V46" i="14"/>
  <c r="U62" i="14"/>
  <c r="W43" i="14"/>
  <c r="W12" i="14"/>
  <c r="W42" i="14" s="1"/>
  <c r="W41" i="14"/>
  <c r="W37" i="7"/>
  <c r="W8" i="7"/>
  <c r="W38" i="7" s="1"/>
  <c r="W37" i="14"/>
  <c r="W8" i="14"/>
  <c r="W38" i="14" s="1"/>
  <c r="W19" i="14"/>
  <c r="U63" i="7" l="1"/>
  <c r="U62" i="7"/>
  <c r="V61" i="7"/>
  <c r="L68" i="7" s="1"/>
  <c r="L70" i="7" s="1"/>
  <c r="V47" i="7"/>
  <c r="V46" i="7"/>
  <c r="W41" i="7"/>
  <c r="W45" i="7" s="1"/>
  <c r="W12" i="7"/>
  <c r="W42" i="7" s="1"/>
  <c r="W20" i="7"/>
  <c r="W21" i="7"/>
  <c r="T62" i="7"/>
  <c r="T63" i="7"/>
  <c r="W45" i="14"/>
  <c r="W47" i="14" s="1"/>
  <c r="L68" i="14"/>
  <c r="L70" i="14" s="1"/>
  <c r="V62" i="14"/>
  <c r="D77" i="14"/>
  <c r="D76" i="14" s="1"/>
  <c r="W20" i="14"/>
  <c r="W21" i="14"/>
  <c r="V62" i="7" l="1"/>
  <c r="V63" i="7"/>
  <c r="W61" i="7"/>
  <c r="M68" i="7" s="1"/>
  <c r="W46" i="7"/>
  <c r="W47" i="7"/>
  <c r="W61" i="14"/>
  <c r="W63" i="14" s="1"/>
  <c r="W46" i="14"/>
  <c r="M70" i="7" l="1"/>
  <c r="D75" i="7"/>
  <c r="W63" i="7"/>
  <c r="W62" i="7"/>
  <c r="M68" i="14"/>
  <c r="M70" i="14" s="1"/>
  <c r="D80" i="14" s="1"/>
  <c r="W62" i="14"/>
  <c r="D75" i="14" l="1"/>
  <c r="D81" i="14" s="1"/>
  <c r="D82" i="14" s="1"/>
  <c r="D81" i="7"/>
  <c r="D82" i="7" s="1"/>
  <c r="D80" i="7"/>
  <c r="D83" i="14"/>
  <c r="D86" i="14" s="1"/>
  <c r="D88" i="14" s="1"/>
  <c r="D83" i="7" l="1"/>
  <c r="D86" i="7" s="1"/>
  <c r="D88" i="7" s="1"/>
  <c r="F7" i="15" l="1"/>
  <c r="F31" i="15" l="1"/>
  <c r="F32" i="15" s="1"/>
  <c r="F22" i="15"/>
  <c r="F23" i="15"/>
  <c r="F26" i="15"/>
  <c r="F25" i="15"/>
  <c r="F6" i="15"/>
  <c r="F10" i="15"/>
  <c r="F8" i="15"/>
  <c r="F11" i="15"/>
  <c r="F16" i="15"/>
  <c r="F12" i="15"/>
  <c r="F17" i="15"/>
  <c r="F27" i="15" l="1"/>
  <c r="F24" i="15"/>
  <c r="F21" i="15"/>
  <c r="F9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<sst xmlns="http://schemas.openxmlformats.org/spreadsheetml/2006/main" count="797" uniqueCount="516">
  <si>
    <t>Revenue</t>
  </si>
  <si>
    <t>COGS (Incl. D&amp;A)</t>
  </si>
  <si>
    <t>Gross profit</t>
  </si>
  <si>
    <t>Other</t>
  </si>
  <si>
    <t>R&amp;D</t>
  </si>
  <si>
    <t>SG&amp;A</t>
  </si>
  <si>
    <t>EBIT</t>
  </si>
  <si>
    <t>Interest balance</t>
  </si>
  <si>
    <t>Non operating balance</t>
  </si>
  <si>
    <t>EBT</t>
  </si>
  <si>
    <t>Income tax</t>
  </si>
  <si>
    <t>Other items after tax</t>
  </si>
  <si>
    <t>Net consolidated profit</t>
  </si>
  <si>
    <t>Minority interest</t>
  </si>
  <si>
    <t>INCOME STATEMENT</t>
  </si>
  <si>
    <t>Net profit</t>
  </si>
  <si>
    <t>BALANCE SHEET</t>
  </si>
  <si>
    <t>CURRENT ASSETS</t>
  </si>
  <si>
    <t>A / R</t>
  </si>
  <si>
    <t>Inventory</t>
  </si>
  <si>
    <t>Current assets</t>
  </si>
  <si>
    <t>NON CURRENT ASSETS</t>
  </si>
  <si>
    <t>Net PP&amp;E</t>
  </si>
  <si>
    <t>Goodwill</t>
  </si>
  <si>
    <t>Intangible assets</t>
  </si>
  <si>
    <t>Non current assets</t>
  </si>
  <si>
    <t>CURRENT LIABILITIES</t>
  </si>
  <si>
    <t>ST debt</t>
  </si>
  <si>
    <t>A / P</t>
  </si>
  <si>
    <t>Dividends payable</t>
  </si>
  <si>
    <t>Tax payable</t>
  </si>
  <si>
    <t>Current liabilities</t>
  </si>
  <si>
    <t>NON CURRENT LIABILITIES</t>
  </si>
  <si>
    <t>LT debt</t>
  </si>
  <si>
    <t>Bonds</t>
  </si>
  <si>
    <t>Deferred liabilities</t>
  </si>
  <si>
    <t>Lease obligations</t>
  </si>
  <si>
    <t>Non current liabilities</t>
  </si>
  <si>
    <t>EQUITY</t>
  </si>
  <si>
    <t>Share capital</t>
  </si>
  <si>
    <t>Reserves</t>
  </si>
  <si>
    <t>Retained earnings</t>
  </si>
  <si>
    <t>Equity</t>
  </si>
  <si>
    <t>CASH FLOW STATEMENT</t>
  </si>
  <si>
    <t>CFO</t>
  </si>
  <si>
    <t>Net income</t>
  </si>
  <si>
    <t>D&amp;A</t>
  </si>
  <si>
    <t>Change in NWC</t>
  </si>
  <si>
    <t>CFI</t>
  </si>
  <si>
    <t>CapEx</t>
  </si>
  <si>
    <t>CFF</t>
  </si>
  <si>
    <t>Dividends</t>
  </si>
  <si>
    <t>Stock issuance / buyback</t>
  </si>
  <si>
    <t>Debt issuance / repayment</t>
  </si>
  <si>
    <t>BALANCE</t>
  </si>
  <si>
    <t>Delta cash from Cash flow statement</t>
  </si>
  <si>
    <t>ForEx effects</t>
  </si>
  <si>
    <t>Delta cash from balance sheet</t>
  </si>
  <si>
    <t>CHECKSUM</t>
  </si>
  <si>
    <t>TOTALS</t>
  </si>
  <si>
    <t>Total assets</t>
  </si>
  <si>
    <t>Total liabilities</t>
  </si>
  <si>
    <t>Total equity</t>
  </si>
  <si>
    <t>Basic shares outstanding</t>
  </si>
  <si>
    <t>Diluted shares outstanding</t>
  </si>
  <si>
    <t>Basic EPS</t>
  </si>
  <si>
    <t>Diluted EPS</t>
  </si>
  <si>
    <t>EBITDA</t>
  </si>
  <si>
    <t>All figures in millions of U.S. Dollar except per share items.</t>
  </si>
  <si>
    <t>Trading assets</t>
  </si>
  <si>
    <t>Raw materials</t>
  </si>
  <si>
    <t>Finished goods</t>
  </si>
  <si>
    <t>Accounts payable</t>
  </si>
  <si>
    <t>Accounts receivable</t>
  </si>
  <si>
    <t>Inventories</t>
  </si>
  <si>
    <t>COGS (Excl. D&amp;A)</t>
  </si>
  <si>
    <t>Cash investments</t>
  </si>
  <si>
    <t>Cash and equivalents</t>
  </si>
  <si>
    <t>ST investments</t>
  </si>
  <si>
    <t>Work in progress</t>
  </si>
  <si>
    <t>Gross PP&amp;E</t>
  </si>
  <si>
    <t>Accrued liabilities</t>
  </si>
  <si>
    <t>Non controlling interest</t>
  </si>
  <si>
    <t>Purchase of investments</t>
  </si>
  <si>
    <t>Maturity of investments</t>
  </si>
  <si>
    <t>FINANCIALS FORECASTING</t>
  </si>
  <si>
    <t>Revenues</t>
  </si>
  <si>
    <t>Growth</t>
  </si>
  <si>
    <t>% of Revenues</t>
  </si>
  <si>
    <t>Taxes</t>
  </si>
  <si>
    <t>EBIAT</t>
  </si>
  <si>
    <t>DCF CALCULATIONS</t>
  </si>
  <si>
    <t>FCF</t>
  </si>
  <si>
    <t>WACC</t>
  </si>
  <si>
    <t>TGR</t>
  </si>
  <si>
    <t>Value</t>
  </si>
  <si>
    <t>Range</t>
  </si>
  <si>
    <t>Random</t>
  </si>
  <si>
    <t>Revenues growth</t>
  </si>
  <si>
    <t>EBIT % Revenue</t>
  </si>
  <si>
    <t>D&amp;A % Revenue</t>
  </si>
  <si>
    <t>CapEx % Revenue</t>
  </si>
  <si>
    <t xml:space="preserve"> NWC % Revenue</t>
  </si>
  <si>
    <t>STOCK PRICE CALCULATIONS</t>
  </si>
  <si>
    <t>FCF Forecast</t>
  </si>
  <si>
    <t>Present value of cash flows</t>
  </si>
  <si>
    <t>Terminal value</t>
  </si>
  <si>
    <t>Enterprise value</t>
  </si>
  <si>
    <t>Debt</t>
  </si>
  <si>
    <t>Cash</t>
  </si>
  <si>
    <t>Equity value</t>
  </si>
  <si>
    <t>Shares outstanding</t>
  </si>
  <si>
    <t>Intrinsic share price</t>
  </si>
  <si>
    <t>Ke</t>
  </si>
  <si>
    <t>%E</t>
  </si>
  <si>
    <t>Kd</t>
  </si>
  <si>
    <t>%D</t>
  </si>
  <si>
    <t>t</t>
  </si>
  <si>
    <t>Rf</t>
  </si>
  <si>
    <t>Beta</t>
  </si>
  <si>
    <t>Rm</t>
  </si>
  <si>
    <t>Present value of terminal value</t>
  </si>
  <si>
    <t>Q3</t>
  </si>
  <si>
    <t>Q2</t>
  </si>
  <si>
    <t>Q1</t>
  </si>
  <si>
    <t>Current</t>
  </si>
  <si>
    <t>* The current year projections in the balance sheet are calculated as an average of the last 3 quarters, while in the cash flow and in the income statement are calculated as the sum of the last 3 quarters projected over 1 full year</t>
  </si>
  <si>
    <t>TERMINAL VALUE</t>
  </si>
  <si>
    <t>Perpetual growth method</t>
  </si>
  <si>
    <t>Exit multiple method</t>
  </si>
  <si>
    <t>Last period EBITDA</t>
  </si>
  <si>
    <t>Comparables EV / EBITDA</t>
  </si>
  <si>
    <t>EV / EBITDA</t>
  </si>
  <si>
    <t>Accumulated depreciation</t>
  </si>
  <si>
    <t>Mktcap</t>
  </si>
  <si>
    <t>NVIDIA Corporation (NVDA)</t>
  </si>
  <si>
    <t>$139.99</t>
  </si>
  <si>
    <t>NVIDIA Corporation</t>
  </si>
  <si>
    <t xml:space="preserve">NVDA   67066G104   2379504   NASDAQ    Common stock    </t>
  </si>
  <si>
    <t>FactSet Fundamentals</t>
  </si>
  <si>
    <t>26 JAN '25</t>
  </si>
  <si>
    <t>28 JAN '24</t>
  </si>
  <si>
    <t>29 JAN '23</t>
  </si>
  <si>
    <t>30 JAN '22</t>
  </si>
  <si>
    <t>31 JAN '21</t>
  </si>
  <si>
    <t>26 JAN '20</t>
  </si>
  <si>
    <t>27 JAN '19</t>
  </si>
  <si>
    <t>28 JAN '18</t>
  </si>
  <si>
    <t>29 JAN '17</t>
  </si>
  <si>
    <t>31 JAN '16</t>
  </si>
  <si>
    <t>Cost of revenue</t>
  </si>
  <si>
    <t>Cost of revenue excluding cost of revenue related to stock option purchase</t>
  </si>
  <si>
    <t>Cost of revenue related to stock option purchase</t>
  </si>
  <si>
    <t>Total operating expenses</t>
  </si>
  <si>
    <t>Research and development</t>
  </si>
  <si>
    <t>Research and development excluding restructuring and other charges</t>
  </si>
  <si>
    <t>Restructuring and other charges</t>
  </si>
  <si>
    <t>Sales, general and administrative</t>
  </si>
  <si>
    <t>Stock option purchase</t>
  </si>
  <si>
    <t>Legal settlement</t>
  </si>
  <si>
    <t>Acquisition termination cost</t>
  </si>
  <si>
    <t>Income / loss from operations</t>
  </si>
  <si>
    <t>Interest income</t>
  </si>
  <si>
    <t>Other income / expense, net</t>
  </si>
  <si>
    <t>Interest expense</t>
  </si>
  <si>
    <t>Other income / expense, net excluding interest expense</t>
  </si>
  <si>
    <t>Interest and other income / loss, net</t>
  </si>
  <si>
    <t>Income / loss before income tax expense / benefit</t>
  </si>
  <si>
    <t>Income tax expense / benefit</t>
  </si>
  <si>
    <t>Income / loss before change in accounting principle</t>
  </si>
  <si>
    <t>Cumulative effect of change in accounting principle, net of tax</t>
  </si>
  <si>
    <t>Net income / loss</t>
  </si>
  <si>
    <t>Per share</t>
  </si>
  <si>
    <t>Basic</t>
  </si>
  <si>
    <t>Cumulative effect of change in accounting principle</t>
  </si>
  <si>
    <t>Diluted</t>
  </si>
  <si>
    <t>Weighted average shares</t>
  </si>
  <si>
    <t>27 APR '25</t>
  </si>
  <si>
    <t>Total current assets</t>
  </si>
  <si>
    <t>Cash, cash equivalents and marketable securities</t>
  </si>
  <si>
    <t>Cash and cash equivalents</t>
  </si>
  <si>
    <t>Marketable securities</t>
  </si>
  <si>
    <t>Accounts receivable, net</t>
  </si>
  <si>
    <t>Prepaid expenses and other current assets</t>
  </si>
  <si>
    <t>Prepaid expenses and other current assets excluding deferred income taxes</t>
  </si>
  <si>
    <t>Deferred income taxes</t>
  </si>
  <si>
    <t>Property and equipment, net</t>
  </si>
  <si>
    <t>Operating lease assets</t>
  </si>
  <si>
    <t>Intangible assets, net</t>
  </si>
  <si>
    <t>Other assets</t>
  </si>
  <si>
    <t>Deposits and other assets</t>
  </si>
  <si>
    <t>Other assets excluding deferred income taxes and deposits and other assets</t>
  </si>
  <si>
    <t>Total liabilities, convertible debt conversion obligation and shareholders equity</t>
  </si>
  <si>
    <t>Total current liabilities</t>
  </si>
  <si>
    <t>Accrued and other current liabilities</t>
  </si>
  <si>
    <t>Convertible short-term debt</t>
  </si>
  <si>
    <t>Short-term debt</t>
  </si>
  <si>
    <t>Convertible long-term debt</t>
  </si>
  <si>
    <t>Other long-term liabilities</t>
  </si>
  <si>
    <t>Capital lease obligations, long-term</t>
  </si>
  <si>
    <t>Other long-term liabilities excluding capital lease obligations, long-term</t>
  </si>
  <si>
    <t>Convertible debt conversion obligation</t>
  </si>
  <si>
    <t>Total shareholders equity</t>
  </si>
  <si>
    <t>Preferred stock</t>
  </si>
  <si>
    <t>Common stock</t>
  </si>
  <si>
    <t>Additional paid-in capital</t>
  </si>
  <si>
    <t>Deferred compensation</t>
  </si>
  <si>
    <t>Treasury stock, at cost</t>
  </si>
  <si>
    <t>Accumulated other comprehensive income / loss</t>
  </si>
  <si>
    <t>All figures in millions of U.S. Dollar.</t>
  </si>
  <si>
    <t>Net cash provided by / used in operating activities</t>
  </si>
  <si>
    <t>Adjustments to reconcile net income / loss to net cash provided by / used in operating activities</t>
  </si>
  <si>
    <t>Stock-based compensation expense</t>
  </si>
  <si>
    <t>Depreciation and amortization</t>
  </si>
  <si>
    <t>Stock-based compensation expense related to stock option purchase</t>
  </si>
  <si>
    <t>Total other</t>
  </si>
  <si>
    <t>Payments under patent licensing arrangement</t>
  </si>
  <si>
    <t>Amortization of debt discount</t>
  </si>
  <si>
    <t>Gains / losses on investments in non affiliates, net</t>
  </si>
  <si>
    <t>Gross tax benefit from stock-based compensation</t>
  </si>
  <si>
    <t>Loss on early debt conversions</t>
  </si>
  <si>
    <t>Impairment charge on investments</t>
  </si>
  <si>
    <t>Gain on sale of long-lived assets and investments</t>
  </si>
  <si>
    <t>In-process research and development expenses</t>
  </si>
  <si>
    <t>Tax benefits / deficit from stock-based compensation</t>
  </si>
  <si>
    <t>Changes in operating assets and liabilities</t>
  </si>
  <si>
    <t>Total prepaid expenses and other assets</t>
  </si>
  <si>
    <t>Accrued liabilities and other long-term liabilities</t>
  </si>
  <si>
    <t>Bad debt expense (benefit)</t>
  </si>
  <si>
    <t>Net loss on retirements of property and equipment</t>
  </si>
  <si>
    <t>Non-cash realized gain on investment exchange</t>
  </si>
  <si>
    <t>Net cash provided by / used in investing activities</t>
  </si>
  <si>
    <t>Proceeds from sales and maturities of marketable securities</t>
  </si>
  <si>
    <t>Proceeds from maturities of marketable securities</t>
  </si>
  <si>
    <t>Proceeds from sales of marketable securities</t>
  </si>
  <si>
    <t>Acquisition of businesses, net of cash and cash equivalents</t>
  </si>
  <si>
    <t>Purchases of marketable securities</t>
  </si>
  <si>
    <t>Purchases of property and equipment and intangible assets</t>
  </si>
  <si>
    <t>Investment in non-affiliates</t>
  </si>
  <si>
    <t>Acquisitions, net of cash acquired</t>
  </si>
  <si>
    <t>Investments and other, net</t>
  </si>
  <si>
    <t>Purchases of investments in non-affiliated entities</t>
  </si>
  <si>
    <t>Purchases of non-marketable equity securities</t>
  </si>
  <si>
    <t>Proceeds from sales of non-marketable equity securities</t>
  </si>
  <si>
    <t>Reimbursement of headquarters building development costs from banks</t>
  </si>
  <si>
    <t>Proceeds from sales of investments in non-affiliated entities</t>
  </si>
  <si>
    <t>Proceeds from sale of long-lived assets and investments</t>
  </si>
  <si>
    <t>Net cash used in / provided by financing activities</t>
  </si>
  <si>
    <t>Payments related to stock option purchase</t>
  </si>
  <si>
    <t>Proceeds from issuance of convertible notes, net</t>
  </si>
  <si>
    <t>Purchase of convertible note hedges</t>
  </si>
  <si>
    <t>Proceeds from the sale of common stock warrants</t>
  </si>
  <si>
    <t>Proceeds from issuance of common stock under employee stock plans</t>
  </si>
  <si>
    <t>Proceeds related to employee stock plans</t>
  </si>
  <si>
    <t>Payments related to repurchases of common stock</t>
  </si>
  <si>
    <t>Payments related to tax on restricted stock units</t>
  </si>
  <si>
    <t>Payment of notes payable assumed from acquisition</t>
  </si>
  <si>
    <t>Repayment of convertible debt</t>
  </si>
  <si>
    <t>Dividends paid</t>
  </si>
  <si>
    <t>Principal payments on property and equipment</t>
  </si>
  <si>
    <t>Proceeds from issuance of debt</t>
  </si>
  <si>
    <t>Payments for debt issuance costs</t>
  </si>
  <si>
    <t>Tax benefit from stock-based compensation</t>
  </si>
  <si>
    <t>Other excluding tax benefit from stock-based compensation and payments for debt issuance costs</t>
  </si>
  <si>
    <t>Payments under capital lease obligations</t>
  </si>
  <si>
    <t>Others excluding payments under capital lease obligations</t>
  </si>
  <si>
    <t>Change in cash and cash equivalents</t>
  </si>
  <si>
    <t>Cash and cash equivalents at beginning of period</t>
  </si>
  <si>
    <t>Cash and cash equivalents at end of period</t>
  </si>
  <si>
    <t>Reconciliation of cash, cash equivalents, and restricted cash to the condensed consolidated balance sheet</t>
  </si>
  <si>
    <t>Total cash, cash equivalents, and restricted cash</t>
  </si>
  <si>
    <t>Restricted cash, included in prepaid expenses and other current assets</t>
  </si>
  <si>
    <t>Supplemental disclosure</t>
  </si>
  <si>
    <t>Cash received / paid for income taxes, net</t>
  </si>
  <si>
    <t>Cash paid for interest</t>
  </si>
  <si>
    <t>Non-cash investing and financing activity</t>
  </si>
  <si>
    <t>Change in unrealized gains / losses from marketable securities</t>
  </si>
  <si>
    <t>Assets acquired by assuming related liabilities</t>
  </si>
  <si>
    <t>Goodwill adjustment related to previously acquired business</t>
  </si>
  <si>
    <t>Deferred stock-based compensation</t>
  </si>
  <si>
    <t>Acquisition of business - stock option conversion</t>
  </si>
  <si>
    <t>Discount factor</t>
  </si>
  <si>
    <t>Present Value</t>
  </si>
  <si>
    <t>Baseline value</t>
  </si>
  <si>
    <t>Minimum (A)</t>
  </si>
  <si>
    <t>Most likely (B)</t>
  </si>
  <si>
    <t>Maximum (C)</t>
  </si>
  <si>
    <t>Std_B</t>
  </si>
  <si>
    <t>Lower segment</t>
  </si>
  <si>
    <t>Upper segment</t>
  </si>
  <si>
    <t>Historical average</t>
  </si>
  <si>
    <t>Lower limit</t>
  </si>
  <si>
    <t>Upper limit</t>
  </si>
  <si>
    <t>Stdev</t>
  </si>
  <si>
    <t>Decay factor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</si>
  <si>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</si>
  <si>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</si>
  <si>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</si>
  <si>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</si>
  <si>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</si>
  <si>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</si>
  <si>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</si>
  <si>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</si>
  <si>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</si>
  <si>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Growth factor</t>
  </si>
  <si>
    <t>Tax rate % EBIT</t>
  </si>
  <si>
    <t>Historical absolute average</t>
  </si>
  <si>
    <t>Random 1</t>
  </si>
  <si>
    <t>% of EBIT</t>
  </si>
  <si>
    <t>Truncated normal distribution</t>
  </si>
  <si>
    <t>Triangular distribution</t>
  </si>
  <si>
    <t>Normal distribution bounded to previous year with decay factor</t>
  </si>
  <si>
    <t>Truncated normal distribution bounded to previous year with growth factor</t>
  </si>
  <si>
    <t>Normal distribution</t>
  </si>
  <si>
    <t>Taxes % EBIT</t>
  </si>
  <si>
    <t>MONTECARLO SIMULATION (x10.000)</t>
  </si>
  <si>
    <t>Observation</t>
  </si>
  <si>
    <t>Row Labels</t>
  </si>
  <si>
    <t>Grand Total</t>
  </si>
  <si>
    <t>Count of Observation</t>
  </si>
  <si>
    <t>0-50</t>
  </si>
  <si>
    <t>50-100</t>
  </si>
  <si>
    <t>100-150</t>
  </si>
  <si>
    <t>150-200</t>
  </si>
  <si>
    <t>200-250</t>
  </si>
  <si>
    <t>250-300</t>
  </si>
  <si>
    <t>300-350</t>
  </si>
  <si>
    <t>350-400</t>
  </si>
  <si>
    <t>400-450</t>
  </si>
  <si>
    <t>450-500</t>
  </si>
  <si>
    <t>500-550</t>
  </si>
  <si>
    <t>550-600</t>
  </si>
  <si>
    <t>600-650</t>
  </si>
  <si>
    <t>650-700</t>
  </si>
  <si>
    <t>700-750</t>
  </si>
  <si>
    <t>750-800</t>
  </si>
  <si>
    <t>800-850</t>
  </si>
  <si>
    <t>850-900</t>
  </si>
  <si>
    <t>900-950</t>
  </si>
  <si>
    <t>PIVOT TABLE (Class width 50)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</si>
  <si>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</si>
  <si>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</si>
  <si>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</si>
  <si>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</si>
  <si>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</si>
  <si>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</si>
  <si>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</si>
  <si>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</si>
  <si>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</si>
  <si>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</si>
  <si>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</si>
  <si>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</si>
  <si>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</si>
  <si>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</si>
  <si>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</si>
  <si>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</si>
  <si>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</si>
  <si>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</si>
  <si>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</si>
  <si>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</si>
  <si>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</si>
  <si>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</si>
  <si>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</si>
  <si>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</si>
  <si>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</si>
  <si>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</si>
  <si>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</si>
  <si>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</si>
  <si>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</si>
  <si>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</si>
  <si>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</si>
  <si>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</si>
  <si>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</si>
  <si>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</si>
  <si>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t>400-410</t>
  </si>
  <si>
    <t>410-420</t>
  </si>
  <si>
    <t>420-430</t>
  </si>
  <si>
    <t>430-440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</si>
  <si>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</si>
  <si>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</si>
  <si>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</si>
  <si>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</si>
  <si>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</si>
  <si>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</si>
  <si>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</si>
  <si>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</si>
  <si>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520-530</t>
  </si>
  <si>
    <t>530-540</t>
  </si>
  <si>
    <t>540-550</t>
  </si>
  <si>
    <t>550-560</t>
  </si>
  <si>
    <t>560-570</t>
  </si>
  <si>
    <t>570-580</t>
  </si>
  <si>
    <t>580-590</t>
  </si>
  <si>
    <t>590-600</t>
  </si>
  <si>
    <t>600-610</t>
  </si>
  <si>
    <t>610-620</t>
  </si>
  <si>
    <t>620-630</t>
  </si>
  <si>
    <t>630-640</t>
  </si>
  <si>
    <t>640-650</t>
  </si>
  <si>
    <t>650-660</t>
  </si>
  <si>
    <t>660-670</t>
  </si>
  <si>
    <t>670-680</t>
  </si>
  <si>
    <t>680-690</t>
  </si>
  <si>
    <t>690-700</t>
  </si>
  <si>
    <t>700-710</t>
  </si>
  <si>
    <t>710-720</t>
  </si>
  <si>
    <t>720-730</t>
  </si>
  <si>
    <t>730-740</t>
  </si>
  <si>
    <t>740-750</t>
  </si>
  <si>
    <t>750-760</t>
  </si>
  <si>
    <t>760-770</t>
  </si>
  <si>
    <t>770-780</t>
  </si>
  <si>
    <t>780-790</t>
  </si>
  <si>
    <t>800-810</t>
  </si>
  <si>
    <t>840-850</t>
  </si>
  <si>
    <t>860-870</t>
  </si>
  <si>
    <t>880-890</t>
  </si>
  <si>
    <t>900-910</t>
  </si>
  <si>
    <t>910-920</t>
  </si>
  <si>
    <t>920-930</t>
  </si>
  <si>
    <t>930-940</t>
  </si>
  <si>
    <t>950-960</t>
  </si>
  <si>
    <t>980-990</t>
  </si>
  <si>
    <t>1010-1020</t>
  </si>
  <si>
    <t>40-50</t>
  </si>
  <si>
    <t>50-60</t>
  </si>
  <si>
    <t>STATISTICAL MEASURES</t>
  </si>
  <si>
    <t>Core descriptive statistics</t>
  </si>
  <si>
    <t>Mean</t>
  </si>
  <si>
    <t>Median</t>
  </si>
  <si>
    <t>Variance</t>
  </si>
  <si>
    <t>Min</t>
  </si>
  <si>
    <t>Max</t>
  </si>
  <si>
    <t>Var.Coeff.</t>
  </si>
  <si>
    <t>Shape of distribution</t>
  </si>
  <si>
    <t>Skewness</t>
  </si>
  <si>
    <t>Curtosis</t>
  </si>
  <si>
    <t>5th Perc.</t>
  </si>
  <si>
    <t>95th Perc.</t>
  </si>
  <si>
    <t>5-95 Perc. Range</t>
  </si>
  <si>
    <t>25th Perc.</t>
  </si>
  <si>
    <t>75th Perc.</t>
  </si>
  <si>
    <t>IQR</t>
  </si>
  <si>
    <t>Percentiles and ranges</t>
  </si>
  <si>
    <t>1000-1050</t>
  </si>
  <si>
    <t>1050-1100</t>
  </si>
  <si>
    <t>1200-1250</t>
  </si>
  <si>
    <t>Current share price</t>
  </si>
  <si>
    <t>Market valuation</t>
  </si>
  <si>
    <t>Probability (&gt; Current share price)</t>
  </si>
  <si>
    <t>Probability (&lt; Current share price)</t>
  </si>
  <si>
    <t>Last 5Y CAGR</t>
  </si>
  <si>
    <t>950-1000</t>
  </si>
  <si>
    <t>1100-1150</t>
  </si>
  <si>
    <t>1150-1200</t>
  </si>
  <si>
    <t>1300-1350</t>
  </si>
  <si>
    <t>10-20</t>
  </si>
  <si>
    <t>20-30</t>
  </si>
  <si>
    <t>30-40</t>
  </si>
  <si>
    <t>790-800</t>
  </si>
  <si>
    <t>810-820</t>
  </si>
  <si>
    <t>820-830</t>
  </si>
  <si>
    <t>850-860</t>
  </si>
  <si>
    <t>890-900</t>
  </si>
  <si>
    <t>960-970</t>
  </si>
  <si>
    <t>970-980</t>
  </si>
  <si>
    <t>1030-1040</t>
  </si>
  <si>
    <t>1080-1090</t>
  </si>
  <si>
    <t>1090-1100</t>
  </si>
  <si>
    <t>1100-1110</t>
  </si>
  <si>
    <t>1130-1140</t>
  </si>
  <si>
    <t>1160-1170</t>
  </si>
  <si>
    <t>1340-1350</t>
  </si>
  <si>
    <t>&gt;2000</t>
  </si>
  <si>
    <t>940-950</t>
  </si>
  <si>
    <t>990-1000</t>
  </si>
  <si>
    <t>1250-1260</t>
  </si>
  <si>
    <t>1300-1310</t>
  </si>
  <si>
    <t>1250-1300</t>
  </si>
  <si>
    <t>1350-1400</t>
  </si>
  <si>
    <t>1450-1500</t>
  </si>
  <si>
    <t>1700-1750</t>
  </si>
  <si>
    <t>1400-1450</t>
  </si>
  <si>
    <t>1600-1650</t>
  </si>
  <si>
    <t>1850-1900</t>
  </si>
  <si>
    <t>1070-1080</t>
  </si>
  <si>
    <t>1240-1250</t>
  </si>
  <si>
    <t>1290-1300</t>
  </si>
  <si>
    <t>1700-1710</t>
  </si>
  <si>
    <t>1800-1850</t>
  </si>
  <si>
    <t>1900-1950</t>
  </si>
  <si>
    <t>1470-1480</t>
  </si>
  <si>
    <t>1280-1290</t>
  </si>
  <si>
    <t>1330-1340</t>
  </si>
  <si>
    <t>1390-1400</t>
  </si>
  <si>
    <t>1410-1420</t>
  </si>
  <si>
    <t>1900-1910</t>
  </si>
  <si>
    <t>1930-1940</t>
  </si>
  <si>
    <t>PIVOT TABLE (Class width 10)</t>
  </si>
  <si>
    <t>1500-1550</t>
  </si>
  <si>
    <t>1000-1010</t>
  </si>
  <si>
    <t>1040-1050</t>
  </si>
  <si>
    <t>1050-1060</t>
  </si>
  <si>
    <t>1170-1180</t>
  </si>
  <si>
    <t>1200-1210</t>
  </si>
  <si>
    <t>1210-1220</t>
  </si>
  <si>
    <t>1350-1360</t>
  </si>
  <si>
    <t>1360-1370</t>
  </si>
  <si>
    <t>1430-1440</t>
  </si>
  <si>
    <t>1530-1540</t>
  </si>
  <si>
    <t>1610-1620</t>
  </si>
  <si>
    <t>1720-1730</t>
  </si>
  <si>
    <t>1740-1750</t>
  </si>
  <si>
    <t>1800-1810</t>
  </si>
  <si>
    <t>1850-1860</t>
  </si>
  <si>
    <t>1920-1930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</si>
</sst>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0.0%"/>
    <numFmt numFmtId="165" formatCode="#,##0.0"/>
    <numFmt numFmtId="166" formatCode="0.0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646464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8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theme="7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94">
    <xf numFmtId="0" fontId="0" fillId="0" borderId="0" xfId="0"/>
    <xf numFmtId="43" fontId="0" fillId="0" borderId="0" xfId="1" applyFont="1"/>
    <xf numFmtId="9" fontId="7" fillId="0" borderId="0" xfId="2" applyFont="1"/>
    <xf numFmtId="9" fontId="0" fillId="0" borderId="0" xfId="2" applyFont="1"/>
    <xf numFmtId="9" fontId="7" fillId="0" borderId="0" xfId="2" applyFont="1" applyAlignment="1">
      <alignment horizontal="left" indent="1"/>
    </xf>
    <xf numFmtId="4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9" fontId="7" fillId="0" borderId="0" xfId="2" applyFont="1" applyAlignment="1">
      <alignment horizontal="right"/>
    </xf>
    <xf numFmtId="9" fontId="13" fillId="0" borderId="0" xfId="2" applyFont="1" applyAlignment="1">
      <alignment horizontal="right"/>
    </xf>
    <xf numFmtId="9" fontId="0" fillId="0" borderId="0" xfId="2" applyFont="1" applyAlignment="1">
      <alignment horizontal="right"/>
    </xf>
    <xf numFmtId="9" fontId="12" fillId="0" borderId="0" xfId="2" applyFont="1" applyAlignment="1">
      <alignment horizontal="right"/>
    </xf>
    <xf numFmtId="9" fontId="14" fillId="0" borderId="0" xfId="2" applyFont="1" applyAlignment="1">
      <alignment horizontal="right"/>
    </xf>
    <xf numFmtId="9" fontId="7" fillId="0" borderId="0" xfId="2" applyFont="1" applyAlignment="1">
      <alignment horizontal="right" indent="1"/>
    </xf>
    <xf numFmtId="9" fontId="13" fillId="0" borderId="0" xfId="2" applyFont="1" applyAlignment="1">
      <alignment horizontal="right" indent="1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164" fontId="0" fillId="0" borderId="0" xfId="2" applyNumberFormat="1" applyFont="1"/>
    <xf numFmtId="0" fontId="15" fillId="0" borderId="16" xfId="0" applyFont="1" applyBorder="1"/>
    <xf numFmtId="164" fontId="15" fillId="0" borderId="17" xfId="2" applyNumberFormat="1" applyFont="1" applyBorder="1"/>
    <xf numFmtId="0" fontId="15" fillId="0" borderId="18" xfId="0" applyFont="1" applyBorder="1"/>
    <xf numFmtId="164" fontId="15" fillId="0" borderId="19" xfId="2" applyNumberFormat="1" applyFont="1" applyBorder="1"/>
    <xf numFmtId="0" fontId="15" fillId="0" borderId="20" xfId="0" applyFont="1" applyBorder="1"/>
    <xf numFmtId="164" fontId="15" fillId="0" borderId="21" xfId="2" applyNumberFormat="1" applyFont="1" applyBorder="1"/>
    <xf numFmtId="0" fontId="15" fillId="0" borderId="22" xfId="0" applyFont="1" applyBorder="1"/>
    <xf numFmtId="164" fontId="15" fillId="0" borderId="23" xfId="2" applyNumberFormat="1" applyFont="1" applyBorder="1"/>
    <xf numFmtId="0" fontId="16" fillId="0" borderId="24" xfId="0" applyFont="1" applyBorder="1"/>
    <xf numFmtId="0" fontId="16" fillId="0" borderId="26" xfId="0" applyFont="1" applyBorder="1"/>
    <xf numFmtId="0" fontId="16" fillId="0" borderId="28" xfId="0" applyFont="1" applyBorder="1"/>
    <xf numFmtId="0" fontId="12" fillId="0" borderId="30" xfId="0" applyFont="1" applyBorder="1"/>
    <xf numFmtId="164" fontId="12" fillId="0" borderId="31" xfId="2" applyNumberFormat="1" applyFont="1" applyBorder="1"/>
    <xf numFmtId="0" fontId="12" fillId="0" borderId="32" xfId="0" applyFont="1" applyBorder="1"/>
    <xf numFmtId="164" fontId="12" fillId="0" borderId="33" xfId="2" applyNumberFormat="1" applyFont="1" applyBorder="1"/>
    <xf numFmtId="0" fontId="12" fillId="0" borderId="34" xfId="0" applyFont="1" applyBorder="1"/>
    <xf numFmtId="164" fontId="12" fillId="0" borderId="35" xfId="2" applyNumberFormat="1" applyFont="1" applyBorder="1"/>
    <xf numFmtId="0" fontId="12" fillId="0" borderId="36" xfId="0" applyFont="1" applyBorder="1"/>
    <xf numFmtId="164" fontId="12" fillId="0" borderId="37" xfId="2" applyNumberFormat="1" applyFont="1" applyBorder="1"/>
    <xf numFmtId="10" fontId="0" fillId="0" borderId="0" xfId="2" applyNumberFormat="1" applyFont="1"/>
    <xf numFmtId="164" fontId="0" fillId="0" borderId="0" xfId="0" applyNumberFormat="1"/>
    <xf numFmtId="0" fontId="15" fillId="0" borderId="38" xfId="0" applyFont="1" applyBorder="1"/>
    <xf numFmtId="4" fontId="17" fillId="0" borderId="39" xfId="0" applyNumberFormat="1" applyFont="1" applyBorder="1"/>
    <xf numFmtId="4" fontId="17" fillId="0" borderId="40" xfId="0" applyNumberFormat="1" applyFont="1" applyBorder="1"/>
    <xf numFmtId="4" fontId="17" fillId="0" borderId="41" xfId="0" applyNumberFormat="1" applyFont="1" applyBorder="1" applyAlignment="1">
      <alignment horizontal="right"/>
    </xf>
    <xf numFmtId="10" fontId="0" fillId="0" borderId="0" xfId="0" applyNumberFormat="1"/>
    <xf numFmtId="0" fontId="16" fillId="0" borderId="42" xfId="0" applyFont="1" applyBorder="1"/>
    <xf numFmtId="10" fontId="0" fillId="0" borderId="0" xfId="2" applyNumberFormat="1" applyFont="1" applyFill="1"/>
    <xf numFmtId="164" fontId="18" fillId="3" borderId="25" xfId="2" applyNumberFormat="1" applyFont="1" applyFill="1" applyBorder="1"/>
    <xf numFmtId="164" fontId="18" fillId="3" borderId="27" xfId="2" applyNumberFormat="1" applyFont="1" applyFill="1" applyBorder="1"/>
    <xf numFmtId="164" fontId="18" fillId="3" borderId="29" xfId="2" applyNumberFormat="1" applyFont="1" applyFill="1" applyBorder="1"/>
    <xf numFmtId="164" fontId="18" fillId="3" borderId="43" xfId="2" applyNumberFormat="1" applyFont="1" applyFill="1" applyBorder="1"/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9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0" fillId="7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7" borderId="0" xfId="0" applyFill="1" applyAlignment="1">
      <alignment horizontal="left" indent="1"/>
    </xf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 indent="3"/>
    </xf>
    <xf numFmtId="3" fontId="10" fillId="0" borderId="0" xfId="0" applyNumberFormat="1" applyFont="1" applyAlignment="1">
      <alignment horizontal="right"/>
    </xf>
    <xf numFmtId="0" fontId="0" fillId="7" borderId="0" xfId="0" applyFill="1" applyAlignment="1">
      <alignment horizontal="left" indent="4"/>
    </xf>
    <xf numFmtId="0" fontId="0" fillId="0" borderId="0" xfId="0" applyAlignment="1">
      <alignment horizontal="left" indent="4"/>
    </xf>
    <xf numFmtId="3" fontId="10" fillId="7" borderId="0" xfId="0" applyNumberFormat="1" applyFont="1" applyFill="1" applyAlignment="1">
      <alignment horizontal="right"/>
    </xf>
    <xf numFmtId="3" fontId="19" fillId="0" borderId="0" xfId="0" applyNumberFormat="1" applyFont="1" applyAlignment="1">
      <alignment horizontal="right"/>
    </xf>
    <xf numFmtId="3" fontId="0" fillId="7" borderId="0" xfId="0" applyNumberFormat="1" applyFill="1" applyAlignment="1">
      <alignment horizontal="righ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 indent="3"/>
    </xf>
    <xf numFmtId="4" fontId="10" fillId="7" borderId="0" xfId="0" applyNumberFormat="1" applyFont="1" applyFill="1" applyAlignment="1">
      <alignment horizontal="right"/>
    </xf>
    <xf numFmtId="4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indent="6"/>
    </xf>
    <xf numFmtId="0" fontId="0" fillId="7" borderId="0" xfId="0" applyFill="1" applyAlignment="1">
      <alignment horizontal="left" indent="7"/>
    </xf>
    <xf numFmtId="0" fontId="0" fillId="0" borderId="0" xfId="0" applyAlignment="1">
      <alignment horizontal="left" indent="7"/>
    </xf>
    <xf numFmtId="0" fontId="10" fillId="7" borderId="0" xfId="0" applyFont="1" applyFill="1" applyAlignment="1">
      <alignment horizontal="left" indent="6"/>
    </xf>
    <xf numFmtId="2" fontId="0" fillId="0" borderId="0" xfId="2" applyNumberFormat="1" applyFont="1" applyFill="1"/>
    <xf numFmtId="2" fontId="18" fillId="3" borderId="43" xfId="2" applyNumberFormat="1" applyFont="1" applyFill="1" applyBorder="1"/>
    <xf numFmtId="3" fontId="0" fillId="0" borderId="0" xfId="0" applyNumberFormat="1" applyAlignment="1">
      <alignment horizontal="right"/>
    </xf>
    <xf numFmtId="3" fontId="0" fillId="0" borderId="0" xfId="1" applyNumberFormat="1" applyFont="1"/>
    <xf numFmtId="3" fontId="2" fillId="2" borderId="2" xfId="1" applyNumberFormat="1" applyFont="1" applyFill="1" applyBorder="1" applyAlignment="1">
      <alignment horizontal="center" vertical="center"/>
    </xf>
    <xf numFmtId="3" fontId="2" fillId="2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center" vertical="center"/>
    </xf>
    <xf numFmtId="3" fontId="4" fillId="4" borderId="10" xfId="1" applyNumberFormat="1" applyFont="1" applyFill="1" applyBorder="1" applyAlignment="1">
      <alignment horizontal="center" vertical="center"/>
    </xf>
    <xf numFmtId="3" fontId="20" fillId="0" borderId="0" xfId="1" applyNumberFormat="1" applyFont="1"/>
    <xf numFmtId="3" fontId="3" fillId="3" borderId="5" xfId="1" applyNumberFormat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3" fontId="3" fillId="3" borderId="7" xfId="1" applyNumberFormat="1" applyFont="1" applyFill="1" applyBorder="1" applyAlignment="1">
      <alignment horizontal="center" vertical="center"/>
    </xf>
    <xf numFmtId="3" fontId="0" fillId="0" borderId="0" xfId="1" applyNumberFormat="1" applyFont="1" applyAlignment="1">
      <alignment horizontal="left" indent="1"/>
    </xf>
    <xf numFmtId="3" fontId="8" fillId="0" borderId="0" xfId="1" applyNumberFormat="1" applyFont="1"/>
    <xf numFmtId="3" fontId="1" fillId="0" borderId="1" xfId="1" applyNumberFormat="1" applyFont="1" applyBorder="1"/>
    <xf numFmtId="3" fontId="21" fillId="0" borderId="1" xfId="1" applyNumberFormat="1" applyFont="1" applyBorder="1"/>
    <xf numFmtId="3" fontId="4" fillId="0" borderId="1" xfId="1" applyNumberFormat="1" applyFont="1" applyBorder="1"/>
    <xf numFmtId="3" fontId="4" fillId="0" borderId="0" xfId="1" applyNumberFormat="1" applyFont="1"/>
    <xf numFmtId="3" fontId="4" fillId="0" borderId="0" xfId="1" applyNumberFormat="1" applyFont="1" applyBorder="1"/>
    <xf numFmtId="3" fontId="21" fillId="0" borderId="0" xfId="1" applyNumberFormat="1" applyFont="1" applyBorder="1"/>
    <xf numFmtId="3" fontId="21" fillId="0" borderId="0" xfId="1" applyNumberFormat="1" applyFont="1"/>
    <xf numFmtId="3" fontId="5" fillId="0" borderId="0" xfId="1" applyNumberFormat="1" applyFont="1"/>
    <xf numFmtId="4" fontId="0" fillId="0" borderId="0" xfId="0" applyNumberFormat="1" applyAlignment="1">
      <alignment horizontal="left" indent="1"/>
    </xf>
    <xf numFmtId="2" fontId="0" fillId="0" borderId="0" xfId="2" applyNumberFormat="1" applyFont="1" applyAlignment="1">
      <alignment horizontal="right"/>
    </xf>
    <xf numFmtId="2" fontId="12" fillId="0" borderId="31" xfId="2" applyNumberFormat="1" applyFont="1" applyBorder="1"/>
    <xf numFmtId="164" fontId="13" fillId="0" borderId="0" xfId="2" applyNumberFormat="1" applyFont="1" applyAlignment="1">
      <alignment horizontal="right"/>
    </xf>
    <xf numFmtId="3" fontId="23" fillId="0" borderId="0" xfId="1" applyNumberFormat="1" applyFont="1"/>
    <xf numFmtId="3" fontId="22" fillId="0" borderId="0" xfId="1" applyNumberFormat="1" applyFont="1"/>
    <xf numFmtId="3" fontId="18" fillId="0" borderId="1" xfId="1" applyNumberFormat="1" applyFont="1" applyBorder="1"/>
    <xf numFmtId="3" fontId="14" fillId="0" borderId="0" xfId="1" applyNumberFormat="1" applyFont="1"/>
    <xf numFmtId="4" fontId="12" fillId="0" borderId="0" xfId="0" applyNumberFormat="1" applyFont="1"/>
    <xf numFmtId="0" fontId="24" fillId="0" borderId="0" xfId="0" applyFont="1"/>
    <xf numFmtId="165" fontId="0" fillId="0" borderId="0" xfId="0" applyNumberFormat="1" applyAlignment="1">
      <alignment horizontal="right"/>
    </xf>
    <xf numFmtId="165" fontId="0" fillId="7" borderId="0" xfId="0" applyNumberFormat="1" applyFill="1" applyAlignment="1">
      <alignment horizontal="right"/>
    </xf>
    <xf numFmtId="0" fontId="10" fillId="0" borderId="0" xfId="0" applyFont="1" applyAlignment="1">
      <alignment horizontal="left" indent="9"/>
    </xf>
    <xf numFmtId="0" fontId="0" fillId="7" borderId="0" xfId="0" applyFill="1" applyAlignment="1">
      <alignment horizontal="left" indent="10"/>
    </xf>
    <xf numFmtId="0" fontId="10" fillId="7" borderId="0" xfId="0" applyFont="1" applyFill="1" applyAlignment="1">
      <alignment horizontal="left" indent="9"/>
    </xf>
    <xf numFmtId="0" fontId="0" fillId="0" borderId="0" xfId="0" applyAlignment="1">
      <alignment horizontal="left" indent="10"/>
    </xf>
    <xf numFmtId="4" fontId="4" fillId="0" borderId="1" xfId="1" applyNumberFormat="1" applyFont="1" applyBorder="1"/>
    <xf numFmtId="4" fontId="21" fillId="0" borderId="1" xfId="1" applyNumberFormat="1" applyFont="1" applyBorder="1"/>
    <xf numFmtId="4" fontId="4" fillId="0" borderId="0" xfId="1" applyNumberFormat="1" applyFont="1" applyBorder="1"/>
    <xf numFmtId="4" fontId="21" fillId="0" borderId="0" xfId="1" applyNumberFormat="1" applyFont="1" applyBorder="1"/>
    <xf numFmtId="0" fontId="0" fillId="0" borderId="0" xfId="0" applyAlignment="1">
      <alignment horizontal="right"/>
    </xf>
    <xf numFmtId="3" fontId="25" fillId="8" borderId="44" xfId="0" applyNumberFormat="1" applyFont="1" applyFill="1" applyBorder="1" applyAlignment="1">
      <alignment horizontal="left"/>
    </xf>
    <xf numFmtId="3" fontId="25" fillId="8" borderId="45" xfId="0" applyNumberFormat="1" applyFont="1" applyFill="1" applyBorder="1" applyAlignment="1">
      <alignment horizontal="center"/>
    </xf>
    <xf numFmtId="3" fontId="25" fillId="8" borderId="45" xfId="0" applyNumberFormat="1" applyFont="1" applyFill="1" applyBorder="1" applyAlignment="1">
      <alignment horizontal="center" vertical="center"/>
    </xf>
    <xf numFmtId="3" fontId="25" fillId="8" borderId="46" xfId="0" applyNumberFormat="1" applyFont="1" applyFill="1" applyBorder="1" applyAlignment="1">
      <alignment horizontal="center" vertical="center"/>
    </xf>
    <xf numFmtId="164" fontId="16" fillId="0" borderId="43" xfId="2" applyNumberFormat="1" applyFont="1" applyBorder="1"/>
    <xf numFmtId="0" fontId="26" fillId="0" borderId="47" xfId="0" applyFont="1" applyBorder="1"/>
    <xf numFmtId="164" fontId="26" fillId="0" borderId="48" xfId="2" applyNumberFormat="1" applyFont="1" applyBorder="1"/>
    <xf numFmtId="0" fontId="26" fillId="0" borderId="49" xfId="0" applyFont="1" applyBorder="1"/>
    <xf numFmtId="164" fontId="26" fillId="0" borderId="50" xfId="2" applyNumberFormat="1" applyFont="1" applyBorder="1"/>
    <xf numFmtId="0" fontId="26" fillId="0" borderId="51" xfId="0" applyFont="1" applyBorder="1"/>
    <xf numFmtId="164" fontId="26" fillId="0" borderId="52" xfId="2" applyNumberFormat="1" applyFont="1" applyBorder="1"/>
    <xf numFmtId="0" fontId="27" fillId="0" borderId="53" xfId="0" applyFont="1" applyBorder="1"/>
    <xf numFmtId="164" fontId="27" fillId="0" borderId="54" xfId="2" applyNumberFormat="1" applyFont="1" applyBorder="1"/>
    <xf numFmtId="0" fontId="27" fillId="0" borderId="55" xfId="0" applyFont="1" applyBorder="1"/>
    <xf numFmtId="164" fontId="27" fillId="0" borderId="56" xfId="2" applyNumberFormat="1" applyFont="1" applyBorder="1"/>
    <xf numFmtId="0" fontId="26" fillId="0" borderId="0" xfId="0" applyFont="1"/>
    <xf numFmtId="164" fontId="26" fillId="0" borderId="0" xfId="2" applyNumberFormat="1" applyFont="1" applyBorder="1"/>
    <xf numFmtId="0" fontId="16" fillId="0" borderId="0" xfId="0" applyFont="1"/>
    <xf numFmtId="164" fontId="16" fillId="0" borderId="0" xfId="2" applyNumberFormat="1" applyFont="1" applyBorder="1"/>
    <xf numFmtId="9" fontId="26" fillId="0" borderId="47" xfId="2" applyFont="1" applyBorder="1"/>
    <xf numFmtId="9" fontId="26" fillId="0" borderId="49" xfId="2" applyFont="1" applyBorder="1"/>
    <xf numFmtId="9" fontId="26" fillId="0" borderId="51" xfId="2" applyFont="1" applyBorder="1"/>
    <xf numFmtId="0" fontId="16" fillId="0" borderId="57" xfId="0" applyFont="1" applyBorder="1"/>
    <xf numFmtId="164" fontId="18" fillId="3" borderId="58" xfId="2" applyNumberFormat="1" applyFont="1" applyFill="1" applyBorder="1"/>
    <xf numFmtId="0" fontId="15" fillId="0" borderId="0" xfId="0" applyFont="1"/>
    <xf numFmtId="0" fontId="16" fillId="0" borderId="59" xfId="0" applyFont="1" applyBorder="1"/>
    <xf numFmtId="0" fontId="26" fillId="0" borderId="60" xfId="0" applyFont="1" applyBorder="1"/>
    <xf numFmtId="166" fontId="18" fillId="3" borderId="25" xfId="2" applyNumberFormat="1" applyFont="1" applyFill="1" applyBorder="1"/>
    <xf numFmtId="166" fontId="18" fillId="3" borderId="29" xfId="2" applyNumberFormat="1" applyFont="1" applyFill="1" applyBorder="1"/>
    <xf numFmtId="166" fontId="16" fillId="0" borderId="43" xfId="2" applyNumberFormat="1" applyFont="1" applyBorder="1"/>
    <xf numFmtId="166" fontId="16" fillId="0" borderId="59" xfId="2" applyNumberFormat="1" applyFont="1" applyBorder="1"/>
    <xf numFmtId="166" fontId="26" fillId="0" borderId="61" xfId="2" applyNumberFormat="1" applyFont="1" applyBorder="1"/>
    <xf numFmtId="3" fontId="25" fillId="8" borderId="46" xfId="0" applyNumberFormat="1" applyFont="1" applyFill="1" applyBorder="1" applyAlignment="1">
      <alignment horizontal="center"/>
    </xf>
    <xf numFmtId="10" fontId="1" fillId="0" borderId="1" xfId="0" applyNumberFormat="1" applyFont="1" applyBorder="1"/>
    <xf numFmtId="10" fontId="1" fillId="0" borderId="1" xfId="2" applyNumberFormat="1" applyFont="1" applyBorder="1"/>
    <xf numFmtId="0" fontId="1" fillId="0" borderId="1" xfId="0" applyFont="1" applyBorder="1"/>
    <xf numFmtId="10" fontId="1" fillId="0" borderId="1" xfId="2" applyNumberFormat="1" applyFont="1" applyFill="1" applyBorder="1"/>
    <xf numFmtId="167" fontId="18" fillId="3" borderId="43" xfId="1" applyNumberFormat="1" applyFont="1" applyFill="1" applyBorder="1"/>
    <xf numFmtId="0" fontId="16" fillId="0" borderId="62" xfId="0" applyFont="1" applyBorder="1"/>
    <xf numFmtId="3" fontId="25" fillId="8" borderId="45" xfId="0" applyNumberFormat="1" applyFont="1" applyFill="1" applyBorder="1" applyAlignment="1">
      <alignment horizontal="left"/>
    </xf>
    <xf numFmtId="4" fontId="5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pivotButton="1"/>
    <xf numFmtId="4" fontId="0" fillId="0" borderId="0" xfId="0" applyNumberFormat="1" applyAlignment="1">
      <alignment horizontal="left"/>
    </xf>
    <xf numFmtId="2" fontId="0" fillId="0" borderId="0" xfId="0" applyNumberFormat="1"/>
    <xf numFmtId="43" fontId="18" fillId="3" borderId="43" xfId="1" applyFont="1" applyFill="1" applyBorder="1"/>
    <xf numFmtId="10" fontId="16" fillId="0" borderId="43" xfId="2" applyNumberFormat="1" applyFont="1" applyBorder="1"/>
    <xf numFmtId="3" fontId="3" fillId="3" borderId="5" xfId="1" applyNumberFormat="1" applyFont="1" applyFill="1" applyBorder="1" applyAlignment="1">
      <alignment horizontal="center"/>
    </xf>
    <xf numFmtId="3" fontId="3" fillId="3" borderId="6" xfId="1" applyNumberFormat="1" applyFont="1" applyFill="1" applyBorder="1" applyAlignment="1">
      <alignment horizontal="center"/>
    </xf>
    <xf numFmtId="3" fontId="3" fillId="3" borderId="7" xfId="1" applyNumberFormat="1" applyFont="1" applyFill="1" applyBorder="1" applyAlignment="1">
      <alignment horizont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center" vertical="center"/>
    </xf>
    <xf numFmtId="3" fontId="4" fillId="4" borderId="10" xfId="1" applyNumberFormat="1" applyFont="1" applyFill="1" applyBorder="1" applyAlignment="1">
      <alignment horizontal="center" vertical="center"/>
    </xf>
    <xf numFmtId="3" fontId="0" fillId="0" borderId="0" xfId="1" applyNumberFormat="1" applyFont="1" applyAlignment="1">
      <alignment horizontal="center" vertical="top" wrapText="1"/>
    </xf>
    <xf numFmtId="0" fontId="6" fillId="5" borderId="11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28" fillId="9" borderId="39" xfId="0" applyFont="1" applyFill="1" applyBorder="1" applyAlignment="1">
      <alignment horizontal="center"/>
    </xf>
    <xf numFmtId="0" fontId="28" fillId="9" borderId="41" xfId="0" applyFont="1" applyFill="1" applyBorder="1" applyAlignment="1">
      <alignment horizontal="center"/>
    </xf>
    <xf numFmtId="3" fontId="25" fillId="8" borderId="44" xfId="0" applyNumberFormat="1" applyFont="1" applyFill="1" applyBorder="1" applyAlignment="1">
      <alignment horizontal="center"/>
    </xf>
    <xf numFmtId="3" fontId="25" fillId="8" borderId="45" xfId="0" applyNumberFormat="1" applyFont="1" applyFill="1" applyBorder="1" applyAlignment="1">
      <alignment horizontal="center"/>
    </xf>
    <xf numFmtId="3" fontId="25" fillId="8" borderId="46" xfId="0" applyNumberFormat="1" applyFont="1" applyFill="1" applyBorder="1" applyAlignment="1">
      <alignment horizontal="center"/>
    </xf>
    <xf numFmtId="0" fontId="29" fillId="0" borderId="63" xfId="0" applyFont="1" applyBorder="1" applyAlignment="1">
      <alignment horizontal="center"/>
    </xf>
    <xf numFmtId="0" fontId="29" fillId="0" borderId="6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2">
    <dxf>
      <font>
        <color theme="7" tint="-0.499984740745262"/>
      </font>
    </dxf>
    <dxf>
      <font>
        <color theme="7" tint="-0.499984740745262"/>
      </font>
    </dxf>
    <dxf>
      <font>
        <color theme="7" tint="-0.49998474074526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7" tint="-0.499984740745262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theme="7" tint="-0.499984740745262"/>
      </font>
      <fill>
        <patternFill patternType="solid">
          <fgColor indexed="64"/>
          <bgColor theme="7" tint="0.79998168889431442"/>
        </patternFill>
      </fill>
    </dxf>
    <dxf>
      <font>
        <color theme="7" tint="-0.499984740745262"/>
      </font>
      <border>
        <top style="thin">
          <color theme="7" tint="-0.499984740745262"/>
        </top>
      </border>
    </dxf>
    <dxf>
      <font>
        <color theme="7" tint="-0.499984740745262"/>
      </font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</dxfs>
  <tableStyles count="1" defaultTableStyle="TableStyleMedium2" defaultPivotStyle="PivotStyleLight16">
    <tableStyle name="PivotTable Style 1" table="0" count="2" xr9:uid="{DFB87A5B-93AB-48CD-A8DA-72BC2F1C0D0C}">
      <tableStyleElement type="headerRow" dxfId="11"/>
      <tableStyleElement type="totalRow" dxfId="10"/>
    </tableStyle>
  </tableStyles>
  <colors>
    <mruColors>
      <color rgb="FFFFB9ED"/>
      <color rgb="FFF5D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02895221929594E-2"/>
          <c:y val="8.3531873367309328E-2"/>
          <c:w val="0.93672183192669778"/>
          <c:h val="0.86422237949765224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9-477E-B8E1-673F94723957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9-477E-B8E1-673F9472395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9-477E-B8E1-673F94723957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9-477E-B8E1-673F9472395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9-477E-B8E1-673F94723957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6B9-477E-B8E1-673F94723957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6B9-477E-B8E1-673F94723957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26B9-477E-B8E1-673F94723957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26B9-477E-B8E1-673F94723957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26B9-477E-B8E1-673F94723957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26B9-477E-B8E1-673F94723957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26B9-477E-B8E1-673F94723957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26B9-477E-B8E1-673F94723957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26B9-477E-B8E1-673F94723957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26B9-477E-B8E1-673F94723957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26B9-477E-B8E1-673F94723957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26B9-477E-B8E1-673F94723957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26B9-477E-B8E1-673F94723957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26B9-477E-B8E1-673F94723957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26B9-477E-B8E1-673F94723957}"/>
              </c:ext>
            </c:extLst>
          </c:dPt>
          <c:cat>
            <c:strRef>
              <c:f>'Standard DCF'!$D$2:$W$2</c:f>
              <c:strCache>
                <c:ptCount val="20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Current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</c:strCache>
            </c:strRef>
          </c:cat>
          <c:val>
            <c:numRef>
              <c:f>'Standard DCF'!$D$4:$W$4</c:f>
              <c:numCache>
                <c:formatCode>#,##0.00</c:formatCode>
                <c:ptCount val="20"/>
                <c:pt idx="0">
                  <c:v>6910</c:v>
                </c:pt>
                <c:pt idx="1">
                  <c:v>9714</c:v>
                </c:pt>
                <c:pt idx="2">
                  <c:v>11716</c:v>
                </c:pt>
                <c:pt idx="3">
                  <c:v>10918</c:v>
                </c:pt>
                <c:pt idx="4">
                  <c:v>16675</c:v>
                </c:pt>
                <c:pt idx="5">
                  <c:v>26914</c:v>
                </c:pt>
                <c:pt idx="6">
                  <c:v>26974</c:v>
                </c:pt>
                <c:pt idx="7">
                  <c:v>60922</c:v>
                </c:pt>
                <c:pt idx="8">
                  <c:v>130497</c:v>
                </c:pt>
                <c:pt idx="9">
                  <c:v>176248</c:v>
                </c:pt>
                <c:pt idx="10">
                  <c:v>214317.568</c:v>
                </c:pt>
                <c:pt idx="11">
                  <c:v>242093.12481279997</c:v>
                </c:pt>
                <c:pt idx="12">
                  <c:v>260918.28619824332</c:v>
                </c:pt>
                <c:pt idx="13">
                  <c:v>273091.68975910859</c:v>
                </c:pt>
                <c:pt idx="14">
                  <c:v>280736.50928554917</c:v>
                </c:pt>
                <c:pt idx="15">
                  <c:v>285451.80461335072</c:v>
                </c:pt>
                <c:pt idx="16">
                  <c:v>288328.50112289545</c:v>
                </c:pt>
                <c:pt idx="17">
                  <c:v>290071.91331236676</c:v>
                </c:pt>
                <c:pt idx="18">
                  <c:v>291124.2856741469</c:v>
                </c:pt>
                <c:pt idx="19">
                  <c:v>291757.999876783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6B9-477E-B8E1-673F94723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93552"/>
        <c:axId val="105995472"/>
      </c:lineChart>
      <c:catAx>
        <c:axId val="10599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95472"/>
        <c:crosses val="autoZero"/>
        <c:auto val="1"/>
        <c:lblAlgn val="ctr"/>
        <c:lblOffset val="100"/>
        <c:noMultiLvlLbl val="0"/>
      </c:catAx>
      <c:valAx>
        <c:axId val="1059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9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[Nvidia DCF Montecarlo - Fixed Values.xlsx]Montecarlo!PivotTable9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Montecarlo!$I$4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Montecarlo!$H$5:$H$42</c:f>
              <c:strCache>
                <c:ptCount val="37"/>
                <c:pt idx="0">
                  <c:v>0-50</c:v>
                </c:pt>
                <c:pt idx="1">
                  <c:v>50-100</c:v>
                </c:pt>
                <c:pt idx="2">
                  <c:v>100-150</c:v>
                </c:pt>
                <c:pt idx="3">
                  <c:v>150-200</c:v>
                </c:pt>
                <c:pt idx="4">
                  <c:v>200-250</c:v>
                </c:pt>
                <c:pt idx="5">
                  <c:v>250-300</c:v>
                </c:pt>
                <c:pt idx="6">
                  <c:v>300-350</c:v>
                </c:pt>
                <c:pt idx="7">
                  <c:v>350-400</c:v>
                </c:pt>
                <c:pt idx="8">
                  <c:v>400-450</c:v>
                </c:pt>
                <c:pt idx="9">
                  <c:v>450-500</c:v>
                </c:pt>
                <c:pt idx="10">
                  <c:v>500-550</c:v>
                </c:pt>
                <c:pt idx="11">
                  <c:v>550-600</c:v>
                </c:pt>
                <c:pt idx="12">
                  <c:v>600-650</c:v>
                </c:pt>
                <c:pt idx="13">
                  <c:v>650-700</c:v>
                </c:pt>
                <c:pt idx="14">
                  <c:v>700-750</c:v>
                </c:pt>
                <c:pt idx="15">
                  <c:v>750-800</c:v>
                </c:pt>
                <c:pt idx="16">
                  <c:v>800-850</c:v>
                </c:pt>
                <c:pt idx="17">
                  <c:v>850-900</c:v>
                </c:pt>
                <c:pt idx="18">
                  <c:v>900-950</c:v>
                </c:pt>
                <c:pt idx="19">
                  <c:v>950-1000</c:v>
                </c:pt>
                <c:pt idx="20">
                  <c:v>1000-1050</c:v>
                </c:pt>
                <c:pt idx="21">
                  <c:v>1050-1100</c:v>
                </c:pt>
                <c:pt idx="22">
                  <c:v>1100-1150</c:v>
                </c:pt>
                <c:pt idx="23">
                  <c:v>1150-1200</c:v>
                </c:pt>
                <c:pt idx="24">
                  <c:v>1200-1250</c:v>
                </c:pt>
                <c:pt idx="25">
                  <c:v>1250-1300</c:v>
                </c:pt>
                <c:pt idx="26">
                  <c:v>1300-1350</c:v>
                </c:pt>
                <c:pt idx="27">
                  <c:v>1350-1400</c:v>
                </c:pt>
                <c:pt idx="28">
                  <c:v>1400-1450</c:v>
                </c:pt>
                <c:pt idx="29">
                  <c:v>1450-1500</c:v>
                </c:pt>
                <c:pt idx="30">
                  <c:v>1500-1550</c:v>
                </c:pt>
                <c:pt idx="31">
                  <c:v>1600-1650</c:v>
                </c:pt>
                <c:pt idx="32">
                  <c:v>1700-1750</c:v>
                </c:pt>
                <c:pt idx="33">
                  <c:v>1800-1850</c:v>
                </c:pt>
                <c:pt idx="34">
                  <c:v>1850-1900</c:v>
                </c:pt>
                <c:pt idx="35">
                  <c:v>1900-1950</c:v>
                </c:pt>
                <c:pt idx="36">
                  <c:v>&gt;2000</c:v>
                </c:pt>
              </c:strCache>
            </c:strRef>
          </c:cat>
          <c:val>
            <c:numRef>
              <c:f>Montecarlo!$I$5:$I$42</c:f>
              <c:numCache>
                <c:formatCode>General</c:formatCode>
                <c:ptCount val="37"/>
                <c:pt idx="0">
                  <c:v>1046</c:v>
                </c:pt>
                <c:pt idx="1">
                  <c:v>2756</c:v>
                </c:pt>
                <c:pt idx="2">
                  <c:v>2216</c:v>
                </c:pt>
                <c:pt idx="3">
                  <c:v>1755</c:v>
                </c:pt>
                <c:pt idx="4">
                  <c:v>924</c:v>
                </c:pt>
                <c:pt idx="5">
                  <c:v>422</c:v>
                </c:pt>
                <c:pt idx="6">
                  <c:v>227</c:v>
                </c:pt>
                <c:pt idx="7">
                  <c:v>167</c:v>
                </c:pt>
                <c:pt idx="8">
                  <c:v>115</c:v>
                </c:pt>
                <c:pt idx="9">
                  <c:v>69</c:v>
                </c:pt>
                <c:pt idx="10">
                  <c:v>58</c:v>
                </c:pt>
                <c:pt idx="11">
                  <c:v>33</c:v>
                </c:pt>
                <c:pt idx="12">
                  <c:v>34</c:v>
                </c:pt>
                <c:pt idx="13">
                  <c:v>28</c:v>
                </c:pt>
                <c:pt idx="14">
                  <c:v>20</c:v>
                </c:pt>
                <c:pt idx="15">
                  <c:v>21</c:v>
                </c:pt>
                <c:pt idx="16">
                  <c:v>14</c:v>
                </c:pt>
                <c:pt idx="17">
                  <c:v>9</c:v>
                </c:pt>
                <c:pt idx="18">
                  <c:v>14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A-40DB-99F2-F5501504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59232"/>
        <c:axId val="463161632"/>
      </c:barChart>
      <c:catAx>
        <c:axId val="4631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1632"/>
        <c:crosses val="autoZero"/>
        <c:auto val="1"/>
        <c:lblAlgn val="ctr"/>
        <c:lblOffset val="100"/>
        <c:noMultiLvlLbl val="0"/>
      </c:catAx>
      <c:valAx>
        <c:axId val="4631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[Nvidia DCF Montecarlo - Fixed Values.xlsx]Montecarlo!PivotTable10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Montecarlo!$W$4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Montecarlo!$V$5:$V$140</c:f>
              <c:strCache>
                <c:ptCount val="135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  <c:pt idx="9">
                  <c:v>100-110</c:v>
                </c:pt>
                <c:pt idx="10">
                  <c:v>110-120</c:v>
                </c:pt>
                <c:pt idx="11">
                  <c:v>120-130</c:v>
                </c:pt>
                <c:pt idx="12">
                  <c:v>130-140</c:v>
                </c:pt>
                <c:pt idx="13">
                  <c:v>140-150</c:v>
                </c:pt>
                <c:pt idx="14">
                  <c:v>150-160</c:v>
                </c:pt>
                <c:pt idx="15">
                  <c:v>160-170</c:v>
                </c:pt>
                <c:pt idx="16">
                  <c:v>170-180</c:v>
                </c:pt>
                <c:pt idx="17">
                  <c:v>180-190</c:v>
                </c:pt>
                <c:pt idx="18">
                  <c:v>190-200</c:v>
                </c:pt>
                <c:pt idx="19">
                  <c:v>200-210</c:v>
                </c:pt>
                <c:pt idx="20">
                  <c:v>210-220</c:v>
                </c:pt>
                <c:pt idx="21">
                  <c:v>220-230</c:v>
                </c:pt>
                <c:pt idx="22">
                  <c:v>230-240</c:v>
                </c:pt>
                <c:pt idx="23">
                  <c:v>240-250</c:v>
                </c:pt>
                <c:pt idx="24">
                  <c:v>250-260</c:v>
                </c:pt>
                <c:pt idx="25">
                  <c:v>260-270</c:v>
                </c:pt>
                <c:pt idx="26">
                  <c:v>270-280</c:v>
                </c:pt>
                <c:pt idx="27">
                  <c:v>280-290</c:v>
                </c:pt>
                <c:pt idx="28">
                  <c:v>290-300</c:v>
                </c:pt>
                <c:pt idx="29">
                  <c:v>300-310</c:v>
                </c:pt>
                <c:pt idx="30">
                  <c:v>310-320</c:v>
                </c:pt>
                <c:pt idx="31">
                  <c:v>320-330</c:v>
                </c:pt>
                <c:pt idx="32">
                  <c:v>330-340</c:v>
                </c:pt>
                <c:pt idx="33">
                  <c:v>340-350</c:v>
                </c:pt>
                <c:pt idx="34">
                  <c:v>350-360</c:v>
                </c:pt>
                <c:pt idx="35">
                  <c:v>360-370</c:v>
                </c:pt>
                <c:pt idx="36">
                  <c:v>370-380</c:v>
                </c:pt>
                <c:pt idx="37">
                  <c:v>380-390</c:v>
                </c:pt>
                <c:pt idx="38">
                  <c:v>390-400</c:v>
                </c:pt>
                <c:pt idx="39">
                  <c:v>400-410</c:v>
                </c:pt>
                <c:pt idx="40">
                  <c:v>410-420</c:v>
                </c:pt>
                <c:pt idx="41">
                  <c:v>420-430</c:v>
                </c:pt>
                <c:pt idx="42">
                  <c:v>430-440</c:v>
                </c:pt>
                <c:pt idx="43">
                  <c:v>440-450</c:v>
                </c:pt>
                <c:pt idx="44">
                  <c:v>450-460</c:v>
                </c:pt>
                <c:pt idx="45">
                  <c:v>460-470</c:v>
                </c:pt>
                <c:pt idx="46">
                  <c:v>470-480</c:v>
                </c:pt>
                <c:pt idx="47">
                  <c:v>480-490</c:v>
                </c:pt>
                <c:pt idx="48">
                  <c:v>490-500</c:v>
                </c:pt>
                <c:pt idx="49">
                  <c:v>500-510</c:v>
                </c:pt>
                <c:pt idx="50">
                  <c:v>510-520</c:v>
                </c:pt>
                <c:pt idx="51">
                  <c:v>520-530</c:v>
                </c:pt>
                <c:pt idx="52">
                  <c:v>530-540</c:v>
                </c:pt>
                <c:pt idx="53">
                  <c:v>540-550</c:v>
                </c:pt>
                <c:pt idx="54">
                  <c:v>550-560</c:v>
                </c:pt>
                <c:pt idx="55">
                  <c:v>560-570</c:v>
                </c:pt>
                <c:pt idx="56">
                  <c:v>570-580</c:v>
                </c:pt>
                <c:pt idx="57">
                  <c:v>580-590</c:v>
                </c:pt>
                <c:pt idx="58">
                  <c:v>590-600</c:v>
                </c:pt>
                <c:pt idx="59">
                  <c:v>600-610</c:v>
                </c:pt>
                <c:pt idx="60">
                  <c:v>610-620</c:v>
                </c:pt>
                <c:pt idx="61">
                  <c:v>620-630</c:v>
                </c:pt>
                <c:pt idx="62">
                  <c:v>630-640</c:v>
                </c:pt>
                <c:pt idx="63">
                  <c:v>640-650</c:v>
                </c:pt>
                <c:pt idx="64">
                  <c:v>650-660</c:v>
                </c:pt>
                <c:pt idx="65">
                  <c:v>660-670</c:v>
                </c:pt>
                <c:pt idx="66">
                  <c:v>670-680</c:v>
                </c:pt>
                <c:pt idx="67">
                  <c:v>680-690</c:v>
                </c:pt>
                <c:pt idx="68">
                  <c:v>690-700</c:v>
                </c:pt>
                <c:pt idx="69">
                  <c:v>700-710</c:v>
                </c:pt>
                <c:pt idx="70">
                  <c:v>710-720</c:v>
                </c:pt>
                <c:pt idx="71">
                  <c:v>720-730</c:v>
                </c:pt>
                <c:pt idx="72">
                  <c:v>730-740</c:v>
                </c:pt>
                <c:pt idx="73">
                  <c:v>740-750</c:v>
                </c:pt>
                <c:pt idx="74">
                  <c:v>750-760</c:v>
                </c:pt>
                <c:pt idx="75">
                  <c:v>760-770</c:v>
                </c:pt>
                <c:pt idx="76">
                  <c:v>770-780</c:v>
                </c:pt>
                <c:pt idx="77">
                  <c:v>780-790</c:v>
                </c:pt>
                <c:pt idx="78">
                  <c:v>790-800</c:v>
                </c:pt>
                <c:pt idx="79">
                  <c:v>800-810</c:v>
                </c:pt>
                <c:pt idx="80">
                  <c:v>810-820</c:v>
                </c:pt>
                <c:pt idx="81">
                  <c:v>820-830</c:v>
                </c:pt>
                <c:pt idx="82">
                  <c:v>840-850</c:v>
                </c:pt>
                <c:pt idx="83">
                  <c:v>850-860</c:v>
                </c:pt>
                <c:pt idx="84">
                  <c:v>860-870</c:v>
                </c:pt>
                <c:pt idx="85">
                  <c:v>880-890</c:v>
                </c:pt>
                <c:pt idx="86">
                  <c:v>890-900</c:v>
                </c:pt>
                <c:pt idx="87">
                  <c:v>900-910</c:v>
                </c:pt>
                <c:pt idx="88">
                  <c:v>910-920</c:v>
                </c:pt>
                <c:pt idx="89">
                  <c:v>920-930</c:v>
                </c:pt>
                <c:pt idx="90">
                  <c:v>930-940</c:v>
                </c:pt>
                <c:pt idx="91">
                  <c:v>940-950</c:v>
                </c:pt>
                <c:pt idx="92">
                  <c:v>950-960</c:v>
                </c:pt>
                <c:pt idx="93">
                  <c:v>960-970</c:v>
                </c:pt>
                <c:pt idx="94">
                  <c:v>970-980</c:v>
                </c:pt>
                <c:pt idx="95">
                  <c:v>980-990</c:v>
                </c:pt>
                <c:pt idx="96">
                  <c:v>990-1000</c:v>
                </c:pt>
                <c:pt idx="97">
                  <c:v>1000-1010</c:v>
                </c:pt>
                <c:pt idx="98">
                  <c:v>1010-1020</c:v>
                </c:pt>
                <c:pt idx="99">
                  <c:v>1030-1040</c:v>
                </c:pt>
                <c:pt idx="100">
                  <c:v>1040-1050</c:v>
                </c:pt>
                <c:pt idx="101">
                  <c:v>1050-1060</c:v>
                </c:pt>
                <c:pt idx="102">
                  <c:v>1070-1080</c:v>
                </c:pt>
                <c:pt idx="103">
                  <c:v>1080-1090</c:v>
                </c:pt>
                <c:pt idx="104">
                  <c:v>1090-1100</c:v>
                </c:pt>
                <c:pt idx="105">
                  <c:v>1100-1110</c:v>
                </c:pt>
                <c:pt idx="106">
                  <c:v>1130-1140</c:v>
                </c:pt>
                <c:pt idx="107">
                  <c:v>1160-1170</c:v>
                </c:pt>
                <c:pt idx="108">
                  <c:v>1170-1180</c:v>
                </c:pt>
                <c:pt idx="109">
                  <c:v>1200-1210</c:v>
                </c:pt>
                <c:pt idx="110">
                  <c:v>1210-1220</c:v>
                </c:pt>
                <c:pt idx="111">
                  <c:v>1240-1250</c:v>
                </c:pt>
                <c:pt idx="112">
                  <c:v>1250-1260</c:v>
                </c:pt>
                <c:pt idx="113">
                  <c:v>1280-1290</c:v>
                </c:pt>
                <c:pt idx="114">
                  <c:v>1290-1300</c:v>
                </c:pt>
                <c:pt idx="115">
                  <c:v>1300-1310</c:v>
                </c:pt>
                <c:pt idx="116">
                  <c:v>1330-1340</c:v>
                </c:pt>
                <c:pt idx="117">
                  <c:v>1340-1350</c:v>
                </c:pt>
                <c:pt idx="118">
                  <c:v>1350-1360</c:v>
                </c:pt>
                <c:pt idx="119">
                  <c:v>1360-1370</c:v>
                </c:pt>
                <c:pt idx="120">
                  <c:v>1390-1400</c:v>
                </c:pt>
                <c:pt idx="121">
                  <c:v>1410-1420</c:v>
                </c:pt>
                <c:pt idx="122">
                  <c:v>1430-1440</c:v>
                </c:pt>
                <c:pt idx="123">
                  <c:v>1470-1480</c:v>
                </c:pt>
                <c:pt idx="124">
                  <c:v>1530-1540</c:v>
                </c:pt>
                <c:pt idx="125">
                  <c:v>1610-1620</c:v>
                </c:pt>
                <c:pt idx="126">
                  <c:v>1700-1710</c:v>
                </c:pt>
                <c:pt idx="127">
                  <c:v>1720-1730</c:v>
                </c:pt>
                <c:pt idx="128">
                  <c:v>1740-1750</c:v>
                </c:pt>
                <c:pt idx="129">
                  <c:v>1800-1810</c:v>
                </c:pt>
                <c:pt idx="130">
                  <c:v>1850-1860</c:v>
                </c:pt>
                <c:pt idx="131">
                  <c:v>1900-1910</c:v>
                </c:pt>
                <c:pt idx="132">
                  <c:v>1920-1930</c:v>
                </c:pt>
                <c:pt idx="133">
                  <c:v>1930-1940</c:v>
                </c:pt>
                <c:pt idx="134">
                  <c:v>&gt;2000</c:v>
                </c:pt>
              </c:strCache>
            </c:strRef>
          </c:cat>
          <c:val>
            <c:numRef>
              <c:f>Montecarlo!$W$5:$W$140</c:f>
              <c:numCache>
                <c:formatCode>General</c:formatCode>
                <c:ptCount val="135"/>
                <c:pt idx="0">
                  <c:v>4</c:v>
                </c:pt>
                <c:pt idx="1">
                  <c:v>122</c:v>
                </c:pt>
                <c:pt idx="2">
                  <c:v>353</c:v>
                </c:pt>
                <c:pt idx="3">
                  <c:v>578</c:v>
                </c:pt>
                <c:pt idx="4">
                  <c:v>619</c:v>
                </c:pt>
                <c:pt idx="5">
                  <c:v>556</c:v>
                </c:pt>
                <c:pt idx="6">
                  <c:v>562</c:v>
                </c:pt>
                <c:pt idx="7">
                  <c:v>523</c:v>
                </c:pt>
                <c:pt idx="8">
                  <c:v>520</c:v>
                </c:pt>
                <c:pt idx="9">
                  <c:v>453</c:v>
                </c:pt>
                <c:pt idx="10">
                  <c:v>450</c:v>
                </c:pt>
                <c:pt idx="11">
                  <c:v>470</c:v>
                </c:pt>
                <c:pt idx="12">
                  <c:v>458</c:v>
                </c:pt>
                <c:pt idx="13">
                  <c:v>398</c:v>
                </c:pt>
                <c:pt idx="14">
                  <c:v>350</c:v>
                </c:pt>
                <c:pt idx="15">
                  <c:v>361</c:v>
                </c:pt>
                <c:pt idx="16">
                  <c:v>362</c:v>
                </c:pt>
                <c:pt idx="17">
                  <c:v>358</c:v>
                </c:pt>
                <c:pt idx="18">
                  <c:v>249</c:v>
                </c:pt>
                <c:pt idx="19">
                  <c:v>247</c:v>
                </c:pt>
                <c:pt idx="20">
                  <c:v>218</c:v>
                </c:pt>
                <c:pt idx="21">
                  <c:v>181</c:v>
                </c:pt>
                <c:pt idx="22">
                  <c:v>152</c:v>
                </c:pt>
                <c:pt idx="23">
                  <c:v>136</c:v>
                </c:pt>
                <c:pt idx="24">
                  <c:v>125</c:v>
                </c:pt>
                <c:pt idx="25">
                  <c:v>85</c:v>
                </c:pt>
                <c:pt idx="26">
                  <c:v>96</c:v>
                </c:pt>
                <c:pt idx="27">
                  <c:v>62</c:v>
                </c:pt>
                <c:pt idx="28">
                  <c:v>59</c:v>
                </c:pt>
                <c:pt idx="29">
                  <c:v>46</c:v>
                </c:pt>
                <c:pt idx="30">
                  <c:v>58</c:v>
                </c:pt>
                <c:pt idx="31">
                  <c:v>41</c:v>
                </c:pt>
                <c:pt idx="32">
                  <c:v>45</c:v>
                </c:pt>
                <c:pt idx="33">
                  <c:v>40</c:v>
                </c:pt>
                <c:pt idx="34">
                  <c:v>48</c:v>
                </c:pt>
                <c:pt idx="35">
                  <c:v>31</c:v>
                </c:pt>
                <c:pt idx="36">
                  <c:v>33</c:v>
                </c:pt>
                <c:pt idx="37">
                  <c:v>23</c:v>
                </c:pt>
                <c:pt idx="38">
                  <c:v>32</c:v>
                </c:pt>
                <c:pt idx="39">
                  <c:v>26</c:v>
                </c:pt>
                <c:pt idx="40">
                  <c:v>19</c:v>
                </c:pt>
                <c:pt idx="41">
                  <c:v>30</c:v>
                </c:pt>
                <c:pt idx="42">
                  <c:v>22</c:v>
                </c:pt>
                <c:pt idx="43">
                  <c:v>19</c:v>
                </c:pt>
                <c:pt idx="44">
                  <c:v>15</c:v>
                </c:pt>
                <c:pt idx="45">
                  <c:v>15</c:v>
                </c:pt>
                <c:pt idx="46">
                  <c:v>12</c:v>
                </c:pt>
                <c:pt idx="47">
                  <c:v>15</c:v>
                </c:pt>
                <c:pt idx="48">
                  <c:v>14</c:v>
                </c:pt>
                <c:pt idx="49">
                  <c:v>11</c:v>
                </c:pt>
                <c:pt idx="50">
                  <c:v>10</c:v>
                </c:pt>
                <c:pt idx="51">
                  <c:v>10</c:v>
                </c:pt>
                <c:pt idx="52">
                  <c:v>12</c:v>
                </c:pt>
                <c:pt idx="53">
                  <c:v>15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3</c:v>
                </c:pt>
                <c:pt idx="58">
                  <c:v>9</c:v>
                </c:pt>
                <c:pt idx="59">
                  <c:v>2</c:v>
                </c:pt>
                <c:pt idx="60">
                  <c:v>9</c:v>
                </c:pt>
                <c:pt idx="61">
                  <c:v>6</c:v>
                </c:pt>
                <c:pt idx="62">
                  <c:v>6</c:v>
                </c:pt>
                <c:pt idx="63">
                  <c:v>13</c:v>
                </c:pt>
                <c:pt idx="64">
                  <c:v>8</c:v>
                </c:pt>
                <c:pt idx="65">
                  <c:v>6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6</c:v>
                </c:pt>
                <c:pt idx="70">
                  <c:v>2</c:v>
                </c:pt>
                <c:pt idx="71">
                  <c:v>6</c:v>
                </c:pt>
                <c:pt idx="72">
                  <c:v>1</c:v>
                </c:pt>
                <c:pt idx="73">
                  <c:v>5</c:v>
                </c:pt>
                <c:pt idx="74">
                  <c:v>3</c:v>
                </c:pt>
                <c:pt idx="75">
                  <c:v>8</c:v>
                </c:pt>
                <c:pt idx="76">
                  <c:v>4</c:v>
                </c:pt>
                <c:pt idx="77">
                  <c:v>1</c:v>
                </c:pt>
                <c:pt idx="78">
                  <c:v>7</c:v>
                </c:pt>
                <c:pt idx="79">
                  <c:v>3</c:v>
                </c:pt>
                <c:pt idx="80">
                  <c:v>4</c:v>
                </c:pt>
                <c:pt idx="81">
                  <c:v>2</c:v>
                </c:pt>
                <c:pt idx="82">
                  <c:v>5</c:v>
                </c:pt>
                <c:pt idx="83">
                  <c:v>2</c:v>
                </c:pt>
                <c:pt idx="84">
                  <c:v>4</c:v>
                </c:pt>
                <c:pt idx="85">
                  <c:v>1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5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3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7-4581-80E3-AD37AD320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16192"/>
        <c:axId val="481242768"/>
      </c:barChart>
      <c:catAx>
        <c:axId val="13911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42768"/>
        <c:crosses val="autoZero"/>
        <c:auto val="1"/>
        <c:lblAlgn val="ctr"/>
        <c:lblOffset val="100"/>
        <c:noMultiLvlLbl val="0"/>
      </c:catAx>
      <c:valAx>
        <c:axId val="4812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111125</xdr:colOff>
      <xdr:row>31</xdr:row>
      <xdr:rowOff>114581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3044E-3533-415D-AE22-AF30611F8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739587</xdr:colOff>
      <xdr:row>1</xdr:row>
      <xdr:rowOff>0</xdr:rowOff>
    </xdr:from>
    <xdr:to>
      <xdr:col>19</xdr:col>
      <xdr:colOff>739587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C468EE-AC5D-C231-9767-CDCF40DF3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</xdr:row>
      <xdr:rowOff>0</xdr:rowOff>
    </xdr:from>
    <xdr:to>
      <xdr:col>34</xdr:col>
      <xdr:colOff>0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10DC6D-5B02-24F3-335C-1D3E80343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817.657434837965" createdVersion="8" refreshedVersion="8" minRefreshableVersion="3" recordCount="10000" xr:uid="{FA1FE53F-117B-49B2-80D8-5EA2C3B2D364}">
  <cacheSource type="worksheet">
    <worksheetSource ref="B4:C10004" sheet="Montecarlo"/>
  </cacheSource>
  <cacheFields count="2">
    <cacheField name="Observation" numFmtId="0">
      <sharedItems containsSemiMixedTypes="0" containsString="0" containsNumber="1" containsInteger="1" minValue="1" maxValue="10000"/>
    </cacheField>
    <cacheField name="Value" numFmtId="4">
      <sharedItems containsSemiMixedTypes="0" containsString="0" containsNumber="1" minValue="16.064257812628625" maxValue="19907.368391694148" count="9797">
        <n v="53.826644563475469"/>
        <n v="182.00971456213773"/>
        <n v="111.78343793677411"/>
        <n v="65.120218801706031"/>
        <n v="155.87657526193732"/>
        <n v="201.72073577754043"/>
        <n v="256.7572511528129"/>
        <n v="229.05064439420315"/>
        <n v="202.09949280864689"/>
        <n v="500.12013869640776"/>
        <n v="105.06632701191116"/>
        <n v="151.9649175632502"/>
        <n v="77.504187124696074"/>
        <n v="98.313658069454576"/>
        <n v="193.40613927327161"/>
        <n v="90.726655704333567"/>
        <n v="141.68250437760642"/>
        <n v="182.76967834776747"/>
        <n v="124.23907120044812"/>
        <n v="53.110683308346218"/>
        <n v="94.115590956707521"/>
        <n v="78.2144577862951"/>
        <n v="190.92750575999557"/>
        <n v="90.401934776453317"/>
        <n v="85.202934460503869"/>
        <n v="73.227753166855635"/>
        <n v="51.963891474246232"/>
        <n v="37.659891953906211"/>
        <n v="81.887465618550252"/>
        <n v="299.01973966174955"/>
        <n v="135.65055877171235"/>
        <n v="50.22378973242386"/>
        <n v="168.20982897704081"/>
        <n v="133.68976192653801"/>
        <n v="90.870862139722988"/>
        <n v="170.36803843848159"/>
        <n v="64.048679326251772"/>
        <n v="109.08963902320663"/>
        <n v="90.010226547921462"/>
        <n v="71.413669505644066"/>
        <n v="78.385178046655753"/>
        <n v="166.83590534921157"/>
        <n v="38.054378123512748"/>
        <n v="55.569249939362017"/>
        <n v="423.42046561701329"/>
        <n v="132.82128189498815"/>
        <n v="80.266501195098556"/>
        <n v="166.11221128321776"/>
        <n v="119.95266845892876"/>
        <n v="44.657689862298007"/>
        <n v="63.349332635239605"/>
        <n v="53.456526446500732"/>
        <n v="105.00966951816582"/>
        <n v="121.29909615594252"/>
        <n v="40.045428902107894"/>
        <n v="180.17329047211666"/>
        <n v="76.216270071117691"/>
        <n v="34.675417528214837"/>
        <n v="229.52368863571837"/>
        <n v="76.09597415421581"/>
        <n v="84.951167107321581"/>
        <n v="190.2345296829786"/>
        <n v="253.95634510577813"/>
        <n v="108.38067937586611"/>
        <n v="153.07453499872793"/>
        <n v="123.7433027415311"/>
        <n v="296.12826507026261"/>
        <n v="208.56571298221951"/>
        <n v="49.376160285452514"/>
        <n v="59.972166395316371"/>
        <n v="123.72903202783435"/>
        <n v="94.264677453952189"/>
        <n v="196.79493180484204"/>
        <n v="192.91261090793475"/>
        <n v="84.992945300170632"/>
        <n v="238.46502707249547"/>
        <n v="101.07179867327908"/>
        <n v="42.218469348869064"/>
        <n v="28.69879250926904"/>
        <n v="427.0318952700178"/>
        <n v="85.39403142996369"/>
        <n v="246.25749221022983"/>
        <n v="147.2645408562781"/>
        <n v="50.166639114636553"/>
        <n v="272.51702285557627"/>
        <n v="145.19160082008824"/>
        <n v="72.385683237942047"/>
        <n v="62.828036390634047"/>
        <n v="94.217019205265331"/>
        <n v="108.60726203501964"/>
        <n v="83.956795393193488"/>
        <n v="456.48783958705457"/>
        <n v="28.253457750953835"/>
        <n v="44.397571080831725"/>
        <n v="675.14227683198726"/>
        <n v="51.755695366064494"/>
        <n v="31.736514193020142"/>
        <n v="117.38701201548669"/>
        <n v="111.93588340024581"/>
        <n v="234.35662414104888"/>
        <n v="244.90181729004433"/>
        <n v="77.429740148815583"/>
        <n v="110.38946022953232"/>
        <n v="250.28979136860846"/>
        <n v="149.76065449235057"/>
        <n v="161.29375384925896"/>
        <n v="128.90812421630162"/>
        <n v="236.46639567182464"/>
        <n v="52.875670974040617"/>
        <n v="51.176028881536702"/>
        <n v="113.0534390064294"/>
        <n v="217.05516336302185"/>
        <n v="52.346717415174602"/>
        <n v="133.41951900404447"/>
        <n v="221.95800092577889"/>
        <n v="610.34558562474763"/>
        <n v="566.39798928985169"/>
        <n v="55.654063307164996"/>
        <n v="170.94161857845518"/>
        <n v="82.615393590794028"/>
        <n v="35.573549312596221"/>
        <n v="54.348959889459522"/>
        <n v="127.62901737270218"/>
        <n v="140.26836458578879"/>
        <n v="80.337616306491768"/>
        <n v="48.193834838364133"/>
        <n v="367.25019523079686"/>
        <n v="353.14730369505435"/>
        <n v="257.6616103827651"/>
        <n v="64.38451071199141"/>
        <n v="59.402769032083505"/>
        <n v="194.02431691298904"/>
        <n v="74.004967743086794"/>
        <n v="345.54202766427028"/>
        <n v="170.64624121373416"/>
        <n v="47.278934002285247"/>
        <n v="264.88670952425468"/>
        <n v="341.8719645527587"/>
        <n v="86.884636242316802"/>
        <n v="130.36269154885341"/>
        <n v="71.670038698422076"/>
        <n v="77.225632094592626"/>
        <n v="504.54109949247993"/>
        <n v="207.04786944817928"/>
        <n v="90.536842551651404"/>
        <n v="178.21274943633946"/>
        <n v="230.25088707491631"/>
        <n v="275.21864403521494"/>
        <n v="112.5986107802736"/>
        <n v="92.669533354147504"/>
        <n v="223.98851644130932"/>
        <n v="29.65298148739312"/>
        <n v="120.43176431626534"/>
        <n v="399.78623550073934"/>
        <n v="949.32781787528506"/>
        <n v="94.570015298013828"/>
        <n v="89.64878019072475"/>
        <n v="69.175816759584322"/>
        <n v="86.238072738662979"/>
        <n v="47.504769720330295"/>
        <n v="32.819776692891899"/>
        <n v="177.94597669484995"/>
        <n v="154.44854922254206"/>
        <n v="148.97220130116861"/>
        <n v="750.37054469608393"/>
        <n v="242.07884436081332"/>
        <n v="95.863931138532308"/>
        <n v="153.39139809461597"/>
        <n v="478.82349845850121"/>
        <n v="448.03203779726778"/>
        <n v="89.695935848837507"/>
        <n v="105.82922198957846"/>
        <n v="146.25966253238337"/>
        <n v="95.178924749522068"/>
        <n v="108.16606784495403"/>
        <n v="253.23397163643568"/>
        <n v="59.178524869992863"/>
        <n v="45.825307764217186"/>
        <n v="165.381897958362"/>
        <n v="70.629257596754854"/>
        <n v="92.062975750865064"/>
        <n v="62.666366186577847"/>
        <n v="248.35190762423909"/>
        <n v="135.86487577253911"/>
        <n v="201.58414282388708"/>
        <n v="132.35609582817517"/>
        <n v="50.057705658091791"/>
        <n v="230.93096597490398"/>
        <n v="72.472370691611147"/>
        <n v="64.113716736208104"/>
        <n v="90.600101645013893"/>
        <n v="170.93909226343331"/>
        <n v="143.2971029886204"/>
        <n v="244.93661525749459"/>
        <n v="118.87881051158264"/>
        <n v="71.307658833204002"/>
        <n v="146.73776040259233"/>
        <n v="50.869109043996843"/>
        <n v="204.63131589112768"/>
        <n v="107.15429937783888"/>
        <n v="130.48305602580106"/>
        <n v="150.25193105792553"/>
        <n v="156.00146633898424"/>
        <n v="140.19438021759828"/>
        <n v="76.228749113206391"/>
        <n v="186.9864111384565"/>
        <n v="63.66982893907101"/>
        <n v="103.8911107604455"/>
        <n v="142.48603326619732"/>
        <n v="108.13797989219125"/>
        <n v="173.476390062874"/>
        <n v="226.90627541501482"/>
        <n v="207.88563420048584"/>
        <n v="42.537349388237935"/>
        <n v="181.94621768283611"/>
        <n v="199.57182978472787"/>
        <n v="330.3256542699624"/>
        <n v="133.59170548493751"/>
        <n v="117.32715522141605"/>
        <n v="187.35919002085154"/>
        <n v="234.79351536360113"/>
        <n v="74.888798840411198"/>
        <n v="208.83395737517191"/>
        <n v="73.776945388940064"/>
        <n v="63.828534588015216"/>
        <n v="130.77970782881076"/>
        <n v="89.874368756798049"/>
        <n v="453.50502983029298"/>
        <n v="171.30807432940162"/>
        <n v="73.237893400711698"/>
        <n v="124.28977092393286"/>
        <n v="66.076142842966988"/>
        <n v="23.899307503713423"/>
        <n v="67.242105117475433"/>
        <n v="127.71349696040042"/>
        <n v="44.781234633499345"/>
        <n v="98.222271946773262"/>
        <n v="232.07482773107654"/>
        <n v="43.266536099561492"/>
        <n v="212.41287451059142"/>
        <n v="70.826335170526377"/>
        <n v="47.154184215072817"/>
        <n v="66.811593317218382"/>
        <n v="239.73960133318047"/>
        <n v="70.711567576554003"/>
        <n v="42.561034983391835"/>
        <n v="206.96625238260023"/>
        <n v="110.65434818047805"/>
        <n v="212.29752016577376"/>
        <n v="100.8763418066511"/>
        <n v="211.52118889049225"/>
        <n v="304.40066167359458"/>
        <n v="119.29923179200084"/>
        <n v="45.16561824714919"/>
        <n v="132.98031416156988"/>
        <n v="104.66319301205719"/>
        <n v="323.44860905122846"/>
        <n v="95.665348692746335"/>
        <n v="141.63427267051438"/>
        <n v="82.637553133029016"/>
        <n v="97.429757146516422"/>
        <n v="243.35346826415579"/>
        <n v="84.831991705890715"/>
        <n v="64.837913962568123"/>
        <n v="129.26808682163463"/>
        <n v="49.221857957163969"/>
        <n v="105.16057734264048"/>
        <n v="33.773328228964701"/>
        <n v="126.81562591840373"/>
        <n v="201.06899818484891"/>
        <n v="91.134791274054265"/>
        <n v="162.07114424117228"/>
        <n v="87.972724890615254"/>
        <n v="166.52771770947928"/>
        <n v="139.2021545637536"/>
        <n v="92.620152103401196"/>
        <n v="135.27734894204946"/>
        <n v="66.149997674773303"/>
        <n v="134.83065328777542"/>
        <n v="46.241125209001936"/>
        <n v="278.94990721872813"/>
        <n v="112.08613444349069"/>
        <n v="54.827836110338559"/>
        <n v="34.968329528261791"/>
        <n v="167.98522157954329"/>
        <n v="189.66108960332426"/>
        <n v="198.29395138106915"/>
        <n v="144.86434607936613"/>
        <n v="65.80634146342004"/>
        <n v="97.65365560622287"/>
        <n v="110.285510922231"/>
        <n v="22.985015993944724"/>
        <n v="72.106394337982579"/>
        <n v="121.42820957027932"/>
        <n v="157.94888331503395"/>
        <n v="145.21597969909641"/>
        <n v="231.39479718847068"/>
        <n v="130.11254989703662"/>
        <n v="121.4904483884096"/>
        <n v="88.274617103376016"/>
        <n v="147.35895354803793"/>
        <n v="319.67691814764606"/>
        <n v="161.19072325011936"/>
        <n v="63.809783701700901"/>
        <n v="212.24975117255971"/>
        <n v="228.70084493755513"/>
        <n v="45.045882395476241"/>
        <n v="57.170801830596929"/>
        <n v="137.20707162453311"/>
        <n v="348.99707254400795"/>
        <n v="107.38952415306471"/>
        <n v="225.83790562251485"/>
        <n v="84.480294504874635"/>
        <n v="30.813001425460023"/>
        <n v="46.94718411423316"/>
        <n v="49.493336203842887"/>
        <n v="123.02597619798888"/>
        <n v="135.23085693005515"/>
        <n v="149.48850353986884"/>
        <n v="168.20955859959645"/>
        <n v="81.414407138287388"/>
        <n v="211.96491408381937"/>
        <n v="254.35741368057444"/>
        <n v="439.36981742899468"/>
        <n v="156.46163228193353"/>
        <n v="300.84760598416108"/>
        <n v="113.92997351335717"/>
        <n v="67.934333743473772"/>
        <n v="66.08650902119723"/>
        <n v="171.99978189537509"/>
        <n v="212.2240487399082"/>
        <n v="136.28432687787071"/>
        <n v="155.91360805081462"/>
        <n v="146.62329350485467"/>
        <n v="87.249302111162919"/>
        <n v="316.84855648526724"/>
        <n v="68.733781177645454"/>
        <n v="83.762053345396595"/>
        <n v="42.235253546667288"/>
        <n v="248.83385071291494"/>
        <n v="121.85811469859226"/>
        <n v="72.480646812525933"/>
        <n v="202.26031127050658"/>
        <n v="165.61030818784744"/>
        <n v="158.6672738017451"/>
        <n v="236.29105381190763"/>
        <n v="190.88306645063707"/>
        <n v="203.46327604517691"/>
        <n v="185.98306360780845"/>
        <n v="221.71488524023246"/>
        <n v="138.75908220828308"/>
        <n v="84.140370472901353"/>
        <n v="71.240655473789303"/>
        <n v="764.5103963405877"/>
        <n v="317.56154545958833"/>
        <n v="218.02736996539204"/>
        <n v="510.81021745807175"/>
        <n v="150.53497716968684"/>
        <n v="132.54012627445485"/>
        <n v="130.77870758840183"/>
        <n v="128.05305709104485"/>
        <n v="2173.7714913228619"/>
        <n v="220.06224863125544"/>
        <n v="40.889692443350739"/>
        <n v="44.641318653185039"/>
        <n v="319.42524510945316"/>
        <n v="54.046877978425883"/>
        <n v="65.670043601654257"/>
        <n v="78.713884552993463"/>
        <n v="96.505393448512123"/>
        <n v="129.41340224040707"/>
        <n v="151.87648095284706"/>
        <n v="103.65528581190941"/>
        <n v="264.03757611400232"/>
        <n v="73.83878155416447"/>
        <n v="132.9027197394324"/>
        <n v="33.951364765177431"/>
        <n v="184.19049062218909"/>
        <n v="34.844479354409565"/>
        <n v="94.147425442599499"/>
        <n v="77.225131581671448"/>
        <n v="88.600991905919969"/>
        <n v="83.289764413141967"/>
        <n v="487.39647189357794"/>
        <n v="114.18288902632635"/>
        <n v="107.73412355906021"/>
        <n v="177.09552587632837"/>
        <n v="204.79844976079477"/>
        <n v="197.86356783761661"/>
        <n v="72.699983536828512"/>
        <n v="3111.9657302165001"/>
        <n v="130.87782333741649"/>
        <n v="161.86658733549206"/>
        <n v="132.46687523473273"/>
        <n v="33.281101050840682"/>
        <n v="105.00943107906605"/>
        <n v="120.7391413577222"/>
        <n v="263.94535025655699"/>
        <n v="579.64251539679003"/>
        <n v="44.972726748310023"/>
        <n v="220.90861180207963"/>
        <n v="84.543812778713303"/>
        <n v="48.670299334676827"/>
        <n v="372.20335356817469"/>
        <n v="176.33814564327"/>
        <n v="153.68854382335127"/>
        <n v="244.71108186598002"/>
        <n v="52.091696451684363"/>
        <n v="167.57303394755098"/>
        <n v="84.777636120375874"/>
        <n v="298.36114136970446"/>
        <n v="52.918205830788132"/>
        <n v="95.327650918119431"/>
        <n v="257.28500780034852"/>
        <n v="85.253674679489379"/>
        <n v="58.816757456862902"/>
        <n v="150.52988466105225"/>
        <n v="271.86831238452942"/>
        <n v="44.355537430500746"/>
        <n v="83.103406379095247"/>
        <n v="122.55490009238973"/>
        <n v="117.16343893129809"/>
        <n v="188.34682179483363"/>
        <n v="121.96861533579751"/>
        <n v="168.56911772300134"/>
        <n v="213.75162235110599"/>
        <n v="162.7080875343043"/>
        <n v="61.653818684176713"/>
        <n v="58.903832260739861"/>
        <n v="307.94911203834783"/>
        <n v="52.710971078364821"/>
        <n v="218.10267465113461"/>
        <n v="205.05785008830614"/>
        <n v="48.67901550209514"/>
        <n v="97.316606840832193"/>
        <n v="156.86638211747385"/>
        <n v="113.53664175464468"/>
        <n v="651.34905813935165"/>
        <n v="162.22783240847636"/>
        <n v="60.691734033728117"/>
        <n v="129.71820832120648"/>
        <n v="425.93557655738243"/>
        <n v="138.93012668897705"/>
        <n v="33.06089724824006"/>
        <n v="123.12218109962407"/>
        <n v="88.769019888655194"/>
        <n v="81.00746978962944"/>
        <n v="524.46830634462833"/>
        <n v="67.052102087638517"/>
        <n v="236.0375656032804"/>
        <n v="139.93928013223712"/>
        <n v="47.786427928901517"/>
        <n v="52.438989328239217"/>
        <n v="66.449576611749833"/>
        <n v="171.13173039466542"/>
        <n v="46.410457083209813"/>
        <n v="173.2151483210429"/>
        <n v="226.11571089563188"/>
        <n v="111.5951150729895"/>
        <n v="58.827787340936865"/>
        <n v="222.95042262012845"/>
        <n v="63.218107070037135"/>
        <n v="76.125516262588931"/>
        <n v="38.509632609274661"/>
        <n v="76.830761479723648"/>
        <n v="159.56478537387559"/>
        <n v="37.10856279129775"/>
        <n v="105.09782285526393"/>
        <n v="165.32949794216591"/>
        <n v="35.90013068981667"/>
        <n v="116.97986748658587"/>
        <n v="260.37339188349057"/>
        <n v="197.2465141235981"/>
        <n v="122.9828096473726"/>
        <n v="180.79969115606835"/>
        <n v="120.85513307071386"/>
        <n v="192.37270340230955"/>
        <n v="98.755263865066667"/>
        <n v="83.737452076478732"/>
        <n v="45.242999817005618"/>
        <n v="902.42759475588332"/>
        <n v="75.619423480440858"/>
        <n v="142.73110918305835"/>
        <n v="105.62196225011135"/>
        <n v="284.90441853439461"/>
        <n v="45.770549218396702"/>
        <n v="161.62213373992137"/>
        <n v="35.857858102236243"/>
        <n v="59.75426506919726"/>
        <n v="83.725987007831193"/>
        <n v="172.67873278429664"/>
        <n v="163.71794887939285"/>
        <n v="261.62827945484588"/>
        <n v="36.640219710412971"/>
        <n v="259.54046401384079"/>
        <n v="119.50942041794394"/>
        <n v="181.93273839058045"/>
        <n v="66.923089474917518"/>
        <n v="118.78895468782852"/>
        <n v="139.12098175066222"/>
        <n v="233.20995981344157"/>
        <n v="221.99159946013884"/>
        <n v="171.96101588337922"/>
        <n v="68.957682701770381"/>
        <n v="113.18854054738267"/>
        <n v="270.88148607289264"/>
        <n v="120.69555548077588"/>
        <n v="196.71422971292603"/>
        <n v="223.74126717001295"/>
        <n v="650.28116132549576"/>
        <n v="97.106956548145021"/>
        <n v="71.213588349983866"/>
        <n v="194.3554731095706"/>
        <n v="72.257439244861317"/>
        <n v="54.219509925179395"/>
        <n v="78.577889442239666"/>
        <n v="72.738634352868104"/>
        <n v="201.7608978240348"/>
        <n v="137.7478368843714"/>
        <n v="218.5857118128134"/>
        <n v="153.11403703140266"/>
        <n v="63.586331033631488"/>
        <n v="49.454148805207716"/>
        <n v="101.07516926632117"/>
        <n v="167.43334490956829"/>
        <n v="57.086223329727787"/>
        <n v="155.30858824815979"/>
        <n v="491.78579356767307"/>
        <n v="115.04668632385311"/>
        <n v="87.674876832816281"/>
        <n v="161.52495347243229"/>
        <n v="108.35482983484177"/>
        <n v="177.12883559126425"/>
        <n v="82.455229979525512"/>
        <n v="67.349224170631473"/>
        <n v="176.58398709848547"/>
        <n v="130.87261055831664"/>
        <n v="95.492518761990596"/>
        <n v="44.096455918000196"/>
        <n v="165.94870729505908"/>
        <n v="163.09768993987302"/>
        <n v="149.77445455897367"/>
        <n v="155.19325191051311"/>
        <n v="50.595017796241819"/>
        <n v="168.40628114720403"/>
        <n v="262.12392608355725"/>
        <n v="175.88690387241328"/>
        <n v="83.361451651172942"/>
        <n v="367.6846729209679"/>
        <n v="203.4521222454629"/>
        <n v="119.52477994110782"/>
        <n v="61.023247152332104"/>
        <n v="61.086670527835174"/>
        <n v="133.49130295459199"/>
        <n v="51.694360545982441"/>
        <n v="167.16906436843541"/>
        <n v="173.72450201371583"/>
        <n v="75.918799609279347"/>
        <n v="102.10258495572566"/>
        <n v="104.10710512205205"/>
        <n v="69.549347676029612"/>
        <n v="213.80287073045326"/>
        <n v="57.363274419024933"/>
        <n v="69.120292528344009"/>
        <n v="124.47552015960778"/>
        <n v="335.03606027998484"/>
        <n v="368.13939370221919"/>
        <n v="121.82729681461271"/>
        <n v="118.26918833401832"/>
        <n v="291.48754501354597"/>
        <n v="139.18397066992335"/>
        <n v="342.01425256274291"/>
        <n v="104.90558990481148"/>
        <n v="619.40913622194626"/>
        <n v="52.107827807885315"/>
        <n v="134.96893744359329"/>
        <n v="121.25413921988449"/>
        <n v="103.46885546069281"/>
        <n v="205.92413305659824"/>
        <n v="90.452578936774927"/>
        <n v="81.214090552669191"/>
        <n v="37.918929715868366"/>
        <n v="48.187885740650373"/>
        <n v="54.861180902586781"/>
        <n v="33.460121030185427"/>
        <n v="122.00592980561872"/>
        <n v="134.87009212346405"/>
        <n v="109.10667437454642"/>
        <n v="199.54208082051994"/>
        <n v="45.266430019024043"/>
        <n v="402.23365591830805"/>
        <n v="141.04910771107097"/>
        <n v="175.67830616992563"/>
        <n v="197.73115272338981"/>
        <n v="648.7142748716218"/>
        <n v="58.071419521679388"/>
        <n v="89.686141933830186"/>
        <n v="101.53238378156432"/>
        <n v="185.51034266297501"/>
        <n v="100.33082454093766"/>
        <n v="104.03821953843132"/>
        <n v="156.3323283025137"/>
        <n v="51.404721182352716"/>
        <n v="273.19231293284895"/>
        <n v="192.61584499219327"/>
        <n v="167.17773309028715"/>
        <n v="94.826081633670384"/>
        <n v="28.042215450322654"/>
        <n v="48.203688943654086"/>
        <n v="137.68770249399054"/>
        <n v="101.52884194721064"/>
        <n v="217.08298876700414"/>
        <n v="119.5208817763944"/>
        <n v="179.56544663708632"/>
        <n v="173.73008816553303"/>
        <n v="130.43261191445487"/>
        <n v="58.175193381158621"/>
        <n v="117.75975483293927"/>
        <n v="138.82855598051793"/>
        <n v="152.96428682003287"/>
        <n v="33.8676498692084"/>
        <n v="214.49418616467301"/>
        <n v="85.876070807238449"/>
        <n v="48.234293984638569"/>
        <n v="68.477788680100161"/>
        <n v="141.70400634454504"/>
        <n v="87.656889280766762"/>
        <n v="130.42013437488166"/>
        <n v="222.17524153488998"/>
        <n v="180.9535838051797"/>
        <n v="102.71424025349172"/>
        <n v="89.117159196501149"/>
        <n v="56.208459240445265"/>
        <n v="121.46619673874844"/>
        <n v="135.28805423974541"/>
        <n v="54.840156395624419"/>
        <n v="185.96332692004097"/>
        <n v="119.02621301161834"/>
        <n v="134.88633796528001"/>
        <n v="94.143575239932332"/>
        <n v="352.58477995642107"/>
        <n v="49.564361729986167"/>
        <n v="40.102323356812654"/>
        <n v="126.12657521418481"/>
        <n v="226.06580508050931"/>
        <n v="156.32971580731515"/>
        <n v="218.1603494207464"/>
        <n v="101.42248284167654"/>
        <n v="95.185297153803745"/>
        <n v="54.386769564067841"/>
        <n v="41.387482958253671"/>
        <n v="206.39570740247518"/>
        <n v="111.87211315628544"/>
        <n v="127.73021318746345"/>
        <n v="117.90719644600119"/>
        <n v="162.84230611991973"/>
        <n v="162.67665250377269"/>
        <n v="108.09423617059419"/>
        <n v="57.742541413872729"/>
        <n v="161.16616889195464"/>
        <n v="96.771264736850611"/>
        <n v="161.11879871964697"/>
        <n v="102.15670181233274"/>
        <n v="115.66130595729327"/>
        <n v="227.98188127103853"/>
        <n v="59.709904131710758"/>
        <n v="44.877667832477819"/>
        <n v="65.707354744450669"/>
        <n v="136.21324796610867"/>
        <n v="203.04247343115841"/>
        <n v="141.59421719184286"/>
        <n v="134.03883820397641"/>
        <n v="123.90871118123499"/>
        <n v="165.1821868573557"/>
        <n v="88.229509758145397"/>
        <n v="138.41840156611426"/>
        <n v="242.28046860606671"/>
        <n v="137.29877029096411"/>
        <n v="771.89641794274428"/>
        <n v="98.910255200059296"/>
        <n v="97.934203471715449"/>
        <n v="163.72183880422233"/>
        <n v="47.122666327350942"/>
        <n v="50.008016742124049"/>
        <n v="136.93123628645725"/>
        <n v="59.985117584815285"/>
        <n v="148.33766587925084"/>
        <n v="67.355713177920492"/>
        <n v="79.025404327035218"/>
        <n v="151.4451125753998"/>
        <n v="46.644841845170596"/>
        <n v="172.79904159943021"/>
        <n v="69.262050916430397"/>
        <n v="311.49048555613001"/>
        <n v="66.254727259698328"/>
        <n v="47.976326469811916"/>
        <n v="143.66961509209827"/>
        <n v="190.78130536613264"/>
        <n v="86.33121478690245"/>
        <n v="91.542262285307061"/>
        <n v="26.956408007138574"/>
        <n v="42.723283777157803"/>
        <n v="26.3329494580187"/>
        <n v="189.46970369786126"/>
        <n v="84.042269108897997"/>
        <n v="77.625108834870531"/>
        <n v="123.32484454479504"/>
        <n v="171.53177672177216"/>
        <n v="318.9776959958059"/>
        <n v="173.7737675311482"/>
        <n v="171.67567388354945"/>
        <n v="129.3964310947521"/>
        <n v="108.71874568105893"/>
        <n v="3331.2117272445266"/>
        <n v="168.59479261042685"/>
        <n v="129.8598424480071"/>
        <n v="101.32121118161986"/>
        <n v="72.142966626110208"/>
        <n v="150.25276610882224"/>
        <n v="177.49140946392214"/>
        <n v="96.435780010884727"/>
        <n v="166.04794387718172"/>
        <n v="198.11733273655295"/>
        <n v="86.470166793924164"/>
        <n v="49.897542593699356"/>
        <n v="398.03527151550782"/>
        <n v="761.05282854073153"/>
        <n v="655.72858504381372"/>
        <n v="238.49532773992337"/>
        <n v="199.16786909502778"/>
        <n v="142.58875445818637"/>
        <n v="226.73861078091335"/>
        <n v="155.3743001849341"/>
        <n v="39.478420871996505"/>
        <n v="240.47820106849292"/>
        <n v="297.7419578679511"/>
        <n v="193.40818786487688"/>
        <n v="164.61414825004044"/>
        <n v="95.738434915530902"/>
        <n v="250.21213961130783"/>
        <n v="262.91392643483493"/>
        <n v="124.33488356646221"/>
        <n v="123.99362452976445"/>
        <n v="239.19474357301667"/>
        <n v="203.55892869790168"/>
        <n v="181.61513626977927"/>
        <n v="218.18573027690377"/>
        <n v="338.48319111942095"/>
        <n v="145.70947785400344"/>
        <n v="45.773599259004854"/>
        <n v="160.77925425103743"/>
        <n v="489.29202532437046"/>
        <n v="81.732607903971655"/>
        <n v="48.126783358204108"/>
        <n v="140.29831042868526"/>
        <n v="149.92921488014778"/>
        <n v="208.80327651909869"/>
        <n v="325.60150670771674"/>
        <n v="238.22571463977241"/>
        <n v="79.933841587215781"/>
        <n v="119.06223931330047"/>
        <n v="1365.4443646967363"/>
        <n v="124.54412184656147"/>
        <n v="138.60906326242667"/>
        <n v="76.429909538606807"/>
        <n v="138.00133855366596"/>
        <n v="62.180685237623322"/>
        <n v="172.64286462923292"/>
        <n v="150.74691916384762"/>
        <n v="211.41256402986187"/>
        <n v="203.23514696699291"/>
        <n v="80.957760707272911"/>
        <n v="125.95098315785606"/>
        <n v="98.774398381246812"/>
        <n v="94.831070821651863"/>
        <n v="1610.6078854033944"/>
        <n v="38.543989043323457"/>
        <n v="69.699127909968524"/>
        <n v="69.88973623732123"/>
        <n v="70.641453483473171"/>
        <n v="34.273534709158476"/>
        <n v="187.06278274294101"/>
        <n v="96.111413061898801"/>
        <n v="191.24295411070605"/>
        <n v="176.40453379734106"/>
        <n v="158.24835395815947"/>
        <n v="232.28130168082805"/>
        <n v="105.64401597126007"/>
        <n v="28.765661854042399"/>
        <n v="443.91740979131623"/>
        <n v="61.155466746500224"/>
        <n v="148.23548994410578"/>
        <n v="103.88869647760586"/>
        <n v="131.59075256922853"/>
        <n v="83.369688629633899"/>
        <n v="276.83218145139273"/>
        <n v="496.62413432614773"/>
        <n v="189.07598676980223"/>
        <n v="99.034943968473058"/>
        <n v="178.61720662255846"/>
        <n v="157.66607128451082"/>
        <n v="149.41296322619755"/>
        <n v="91.119729103144252"/>
        <n v="84.722414058449317"/>
        <n v="133.5285247927778"/>
        <n v="44.004712454353822"/>
        <n v="243.48249486282549"/>
        <n v="103.40345030113193"/>
        <n v="234.53222937468553"/>
        <n v="90.744327777041192"/>
        <n v="78.222306694794881"/>
        <n v="120.67514486279019"/>
        <n v="116.22074679371786"/>
        <n v="134.82668037074836"/>
        <n v="199.30525419614355"/>
        <n v="83.134855104421604"/>
        <n v="184.73488435332899"/>
        <n v="126.97772080861749"/>
        <n v="39.439089013009941"/>
        <n v="177.60011604451856"/>
        <n v="98.675816187442038"/>
        <n v="539.30579934880541"/>
        <n v="44.976366731480923"/>
        <n v="113.00706783402015"/>
        <n v="52.565477110207652"/>
        <n v="148.23335394476561"/>
        <n v="195.60586511004803"/>
        <n v="90.794044973372706"/>
        <n v="65.750168010420481"/>
        <n v="31.519066192461747"/>
        <n v="99.003652681904583"/>
        <n v="58.317641453429914"/>
        <n v="86.224329889279844"/>
        <n v="126.14809696663576"/>
        <n v="130.09191851596941"/>
        <n v="44.625069117675217"/>
        <n v="329.12986585818771"/>
        <n v="156.29938303884214"/>
        <n v="143.35327923143748"/>
        <n v="75.424610442311462"/>
        <n v="643.96522722231043"/>
        <n v="551.37720690025458"/>
        <n v="140.74598323273003"/>
        <n v="52.879285645060783"/>
        <n v="230.92711649956053"/>
        <n v="27.542157415349116"/>
        <n v="495.28073773154063"/>
        <n v="170.7726372678745"/>
        <n v="113.50974763569828"/>
        <n v="186.32777209988674"/>
        <n v="188.28889444159634"/>
        <n v="119.75005156177814"/>
        <n v="61.124890277631025"/>
        <n v="58.509858840520501"/>
        <n v="70.614921576777789"/>
        <n v="150.25124604035764"/>
        <n v="38.097820411207586"/>
        <n v="723.47548637691409"/>
        <n v="166.59203540052596"/>
        <n v="69.297135304965281"/>
        <n v="214.50351432484354"/>
        <n v="49.628203675860412"/>
        <n v="71.166603153898023"/>
        <n v="56.666284844223291"/>
        <n v="45.926871871647649"/>
        <n v="40.572839151118998"/>
        <n v="335.25228296489172"/>
        <n v="99.851387846428608"/>
        <n v="122.48632282604241"/>
        <n v="245.72026463810687"/>
        <n v="89.453878613158821"/>
        <n v="25.519809939757561"/>
        <n v="195.26892061395333"/>
        <n v="170.03957620861331"/>
        <n v="69.116599614758798"/>
        <n v="232.83306148064872"/>
        <n v="264.53675953369452"/>
        <n v="36.817864268488954"/>
        <n v="168.73801294373928"/>
        <n v="127.6603972929844"/>
        <n v="131.68193220384725"/>
        <n v="81.294196578370062"/>
        <n v="406.93926313900289"/>
        <n v="61.135383199425938"/>
        <n v="141.12640766355946"/>
        <n v="79.255266320859178"/>
        <n v="174.67132798155808"/>
        <n v="193.91783586769145"/>
        <n v="155.35862125473886"/>
        <n v="134.80921055047756"/>
        <n v="206.30246442323948"/>
        <n v="90.318630859069728"/>
        <n v="76.941513732152373"/>
        <n v="48.077754832357641"/>
        <n v="69.92836113515034"/>
        <n v="85.91743991904444"/>
        <n v="203.37437272324735"/>
        <n v="153.53964236642753"/>
        <n v="242.14397613991446"/>
        <n v="148.69506821003552"/>
        <n v="96.795592061768303"/>
        <n v="216.26412375104809"/>
        <n v="43.912008645361979"/>
        <n v="42.908549465239844"/>
        <n v="72.746048182748339"/>
        <n v="127.09344733055919"/>
        <n v="123.00082605665239"/>
        <n v="138.31249253340664"/>
        <n v="112.95473357624776"/>
        <n v="80.521737318454825"/>
        <n v="98.974256397686972"/>
        <n v="173.94880513035844"/>
        <n v="137.01614342427536"/>
        <n v="58.811661418148702"/>
        <n v="203.46715222503735"/>
        <n v="141.29290713346742"/>
        <n v="1251.7414991158432"/>
        <n v="69.289950737118886"/>
        <n v="123.03143911122437"/>
        <n v="65.754270361997726"/>
        <n v="189.79569922221907"/>
        <n v="75.398529889510641"/>
        <n v="125.90677263289575"/>
        <n v="209.96338857478781"/>
        <n v="171.75832297560135"/>
        <n v="89.091260969706539"/>
        <n v="148.37050474090472"/>
        <n v="42.16362586651222"/>
        <n v="53.247170918101048"/>
        <n v="146.57167961469193"/>
        <n v="102.4316310647848"/>
        <n v="392.8095992342632"/>
        <n v="188.31085252914443"/>
        <n v="145.64911889768038"/>
        <n v="61.893454523320329"/>
        <n v="216.19262483994163"/>
        <n v="70.224445710105684"/>
        <n v="339.62069906460306"/>
        <n v="58.749493134182025"/>
        <n v="182.35441784052009"/>
        <n v="71.825205052888236"/>
        <n v="41.961387151277009"/>
        <n v="112.51455143584968"/>
        <n v="100.18533009845876"/>
        <n v="96.141201707943281"/>
        <n v="52.980015110851525"/>
        <n v="67.902245251638902"/>
        <n v="73.452610954612879"/>
        <n v="403.15650267126455"/>
        <n v="70.525933405499913"/>
        <n v="62.172861771778265"/>
        <n v="325.51056089375362"/>
        <n v="120.72191502528031"/>
        <n v="87.903977975144088"/>
        <n v="149.26847280180874"/>
        <n v="49.342572069454327"/>
        <n v="191.26006108759304"/>
        <n v="74.912480847862952"/>
        <n v="203.39144438354487"/>
        <n v="67.198534186010193"/>
        <n v="177.50397726228772"/>
        <n v="160.80874123949064"/>
        <n v="64.683365652978353"/>
        <n v="305.58051587316095"/>
        <n v="48.82395470862167"/>
        <n v="175.14237109005563"/>
        <n v="101.29601161075276"/>
        <n v="60.857090690388837"/>
        <n v="73.906926305846753"/>
        <n v="76.552102367257078"/>
        <n v="60.521762112255196"/>
        <n v="33.804284581293643"/>
        <n v="177.85591854234588"/>
        <n v="151.13498328010442"/>
        <n v="317.01834747338052"/>
        <n v="67.905371103277929"/>
        <n v="444.93584447853726"/>
        <n v="50.045742748037753"/>
        <n v="60.462655009765271"/>
        <n v="425.13311087467645"/>
        <n v="155.59782450044327"/>
        <n v="57.13248377111568"/>
        <n v="108.08211631791472"/>
        <n v="40.706136946375217"/>
        <n v="240.11314236797625"/>
        <n v="230.02242990571423"/>
        <n v="155.70310366962823"/>
        <n v="60.297790356036657"/>
        <n v="133.50415412658089"/>
        <n v="177.26427063435966"/>
        <n v="200.42824781285665"/>
        <n v="169.95929656770829"/>
        <n v="334.19472611503949"/>
        <n v="275.22143617059584"/>
        <n v="198.38765350176382"/>
        <n v="101.99835875330278"/>
        <n v="175.33937728251453"/>
        <n v="117.13702642321232"/>
        <n v="165.40632211225778"/>
        <n v="97.944502006194455"/>
        <n v="138.87115418405736"/>
        <n v="41.851952128701079"/>
        <n v="50.867860439386703"/>
        <n v="135.00355260894511"/>
        <n v="812.17003777582408"/>
        <n v="74.988678290980616"/>
        <n v="55.699703605531582"/>
        <n v="40.289858351878266"/>
        <n v="59.232290721340746"/>
        <n v="152.99117353343144"/>
        <n v="127.68731729688115"/>
        <n v="119.83989411931914"/>
        <n v="157.53703172790534"/>
        <n v="367.58443104755059"/>
        <n v="57.37721931143551"/>
        <n v="77.768038388600573"/>
        <n v="114.51817288532006"/>
        <n v="177.6398418367254"/>
        <n v="1415.3457721516609"/>
        <n v="113.56138892853284"/>
        <n v="233.58694811859311"/>
        <n v="23.008105067102417"/>
        <n v="278.12657427769335"/>
        <n v="112.53393028097251"/>
        <n v="247.24064608436407"/>
        <n v="57.29383974782511"/>
        <n v="261.6783114463812"/>
        <n v="253.19987221212014"/>
        <n v="55.557979234869137"/>
        <n v="42.177864069432339"/>
        <n v="129.41245415661908"/>
        <n v="109.32040154579587"/>
        <n v="64.748311091826977"/>
        <n v="197.00099856382116"/>
        <n v="221.24977268155894"/>
        <n v="89.663239774156892"/>
        <n v="122.85883413704533"/>
        <n v="164.91993762813058"/>
        <n v="218.20983413788792"/>
        <n v="52.301599535197496"/>
        <n v="142.93022489286923"/>
        <n v="50.006210360733704"/>
        <n v="179.51169634491649"/>
        <n v="60.419684899354337"/>
        <n v="48.415388320575325"/>
        <n v="192.97407533312807"/>
        <n v="79.250712339171756"/>
        <n v="78.090801790365049"/>
        <n v="65.714382578132316"/>
        <n v="101.37911553664289"/>
        <n v="47.388365833780938"/>
        <n v="102.49263818606673"/>
        <n v="49.299278908044798"/>
        <n v="122.40394949868075"/>
        <n v="35.878295348298572"/>
        <n v="159.8347762673589"/>
        <n v="123.67257865193825"/>
        <n v="355.41418662894205"/>
        <n v="98.03793500457023"/>
        <n v="229.32420433500516"/>
        <n v="247.00463981790023"/>
        <n v="237.87899721966943"/>
        <n v="41.033978875037654"/>
        <n v="111.22455298900266"/>
        <n v="135.51273276578036"/>
        <n v="81.056326129416703"/>
        <n v="265.79283272426892"/>
        <n v="90.847967876931364"/>
        <n v="70.31540726572095"/>
        <n v="97.284858409648621"/>
        <n v="136.46026080969568"/>
        <n v="79.615552683925145"/>
        <n v="232.22215036797897"/>
        <n v="175.1931435858595"/>
        <n v="105.33767503041275"/>
        <n v="111.61131807382453"/>
        <n v="74.963516074097612"/>
        <n v="172.22385578841008"/>
        <n v="28.796245483472102"/>
        <n v="270.95687110336576"/>
        <n v="99.910608912037461"/>
        <n v="92.237499092323588"/>
        <n v="285.4926991278366"/>
        <n v="277.34439605879328"/>
        <n v="90.27830733001592"/>
        <n v="107.03774881930613"/>
        <n v="471.23381887464387"/>
        <n v="108.34191871258027"/>
        <n v="211.02863544304188"/>
        <n v="55.920714279546907"/>
        <n v="278.37885079278658"/>
        <n v="74.138423960770268"/>
        <n v="89.701733648758506"/>
        <n v="90.100996460871443"/>
        <n v="255.99759870063539"/>
        <n v="92.618948862163663"/>
        <n v="59.225453383444503"/>
        <n v="292.00468023336782"/>
        <n v="135.73848200385873"/>
        <n v="247.46765894886698"/>
        <n v="687.57834866130088"/>
        <n v="107.24129106655438"/>
        <n v="67.768500842358222"/>
        <n v="134.9445359467305"/>
        <n v="163.0036332149933"/>
        <n v="327.78505122702768"/>
        <n v="143.10546956433774"/>
        <n v="128.90557827477417"/>
        <n v="63.17819277889668"/>
        <n v="323.2830297298558"/>
        <n v="33.424054747151175"/>
        <n v="202.05479775113236"/>
        <n v="159.67192256730451"/>
        <n v="47.851240327102992"/>
        <n v="50.963240949794702"/>
        <n v="76.993062790161716"/>
        <n v="215.91794328917601"/>
        <n v="78.413125699623691"/>
        <n v="170.20314245696008"/>
        <n v="184.76606763537472"/>
        <n v="164.14919346681373"/>
        <n v="86.83209305980381"/>
        <n v="70.900099885409588"/>
        <n v="120.71087932817832"/>
        <n v="53.490341054697303"/>
        <n v="52.669486908282636"/>
        <n v="1051.5247239996177"/>
        <n v="146.27872443028275"/>
        <n v="53.524502728616632"/>
        <n v="64.436995057508739"/>
        <n v="192.28039650105208"/>
        <n v="204.95035857823859"/>
        <n v="115.86217381582672"/>
        <n v="54.699555449892557"/>
        <n v="135.4459595212644"/>
        <n v="248.93657257374599"/>
        <n v="531.39727046550593"/>
        <n v="215.61461123669915"/>
        <n v="166.60222501661039"/>
        <n v="40.424443898170495"/>
        <n v="409.45793686060568"/>
        <n v="286.623304385013"/>
        <n v="97.807454947700322"/>
        <n v="115.28892479433624"/>
        <n v="493.97039691661024"/>
        <n v="55.692622866081351"/>
        <n v="288.49950943716436"/>
        <n v="26.667187708988887"/>
        <n v="250.90694276782696"/>
        <n v="436.01639100758371"/>
        <n v="108.58696384090571"/>
        <n v="155.90371091387161"/>
        <n v="251.95827970519548"/>
        <n v="47.001332938130773"/>
        <n v="237.07340431710156"/>
        <n v="146.08998618792234"/>
        <n v="66.555308779835329"/>
        <n v="74.806888882221273"/>
        <n v="42.380489036546784"/>
        <n v="42.230659647524391"/>
        <n v="145.75540706733355"/>
        <n v="190.01394646914375"/>
        <n v="152.51722107106221"/>
        <n v="58.936320981108047"/>
        <n v="99.409270848845225"/>
        <n v="192.7201096880467"/>
        <n v="125.42235278061973"/>
        <n v="120.93029617690938"/>
        <n v="286.59412271416386"/>
        <n v="195.65724690258767"/>
        <n v="201.15417378524108"/>
        <n v="305.31592671981548"/>
        <n v="191.66399573772887"/>
        <n v="195.33223036406599"/>
        <n v="38.960097428382198"/>
        <n v="319.78124686310946"/>
        <n v="101.23586633092086"/>
        <n v="49.606864822269472"/>
        <n v="128.27949245272328"/>
        <n v="99.150644569721791"/>
        <n v="53.05766661657497"/>
        <n v="140.29127816106472"/>
        <n v="172.06991573734692"/>
        <n v="111.85345449219595"/>
        <n v="85.28090142419893"/>
        <n v="56.583093881074468"/>
        <n v="241.7687619064188"/>
        <n v="937.81159487879324"/>
        <n v="189.03272645288064"/>
        <n v="138.32394740263274"/>
        <n v="196.45583502573069"/>
        <n v="121.96081940965635"/>
        <n v="97.844883594652799"/>
        <n v="196.92200630217422"/>
        <n v="99.372104737910632"/>
        <n v="284.03443045742699"/>
        <n v="398.12416089800098"/>
        <n v="87.633065710326491"/>
        <n v="61.545157290044934"/>
        <n v="132.2690001186497"/>
        <n v="34.362418810903506"/>
        <n v="38.610542360782944"/>
        <n v="120.66500036529148"/>
        <n v="50.7109933140568"/>
        <n v="137.5655041766357"/>
        <n v="171.61545124666628"/>
        <n v="79.678536444549607"/>
        <n v="51.019836967615099"/>
        <n v="196.09244785855671"/>
        <n v="33.81172865912"/>
        <n v="76.349717553680009"/>
        <n v="128.14101885081692"/>
        <n v="32.598426414862359"/>
        <n v="191.58529700599124"/>
        <n v="155.37760370567852"/>
        <n v="110.48595503765061"/>
        <n v="27.856069712633218"/>
        <n v="193.81525021978126"/>
        <n v="41.382082293777536"/>
        <n v="426.96146929489765"/>
        <n v="50.037167173804015"/>
        <n v="83.715939864007765"/>
        <n v="1164.1846823170654"/>
        <n v="212.69494788855556"/>
        <n v="36.191720565145523"/>
        <n v="333.78600618279177"/>
        <n v="161.73002208596188"/>
        <n v="105.2844075993174"/>
        <n v="234.86156444799803"/>
        <n v="45.777256198765947"/>
        <n v="250.43261001670314"/>
        <n v="63.8953119362547"/>
        <n v="401.69947159163189"/>
        <n v="178.99278911210646"/>
        <n v="221.34569319099819"/>
        <n v="136.96413713126711"/>
        <n v="56.828054828998937"/>
        <n v="349.59924485016643"/>
        <n v="375.77808760834262"/>
        <n v="99.247865167259718"/>
        <n v="118.90281331109631"/>
        <n v="75.967812889724982"/>
        <n v="168.13044143490222"/>
        <n v="122.061218407738"/>
        <n v="87.444040464072231"/>
        <n v="214.87577089034826"/>
        <n v="188.66568804783384"/>
        <n v="115.05408737190403"/>
        <n v="163.72483985595957"/>
        <n v="159.82863649471017"/>
        <n v="66.446546286068951"/>
        <n v="103.58014434663733"/>
        <n v="107.65307390966186"/>
        <n v="90.438031654342183"/>
        <n v="195.58545860156349"/>
        <n v="222.78638388297068"/>
        <n v="71.770476166085615"/>
        <n v="39.615588597204592"/>
        <n v="394.40458557954128"/>
        <n v="31.563622098521506"/>
        <n v="176.7518242579406"/>
        <n v="63.619174247906578"/>
        <n v="318.26308840645424"/>
        <n v="160.73792265277692"/>
        <n v="111.74118996456089"/>
        <n v="159.69880839650304"/>
        <n v="124.1651445726601"/>
        <n v="86.287940941528376"/>
        <n v="211.28855770307655"/>
        <n v="41.749847331142675"/>
        <n v="131.31437090827831"/>
        <n v="146.51321281879473"/>
        <n v="54.713415564407406"/>
        <n v="77.023759636472136"/>
        <n v="45.739089729349921"/>
        <n v="138.50183338439058"/>
        <n v="83.340515850496445"/>
        <n v="110.70117281551418"/>
        <n v="276.32638149976157"/>
        <n v="104.29584544610255"/>
        <n v="219.07843001012267"/>
        <n v="84.745433355205222"/>
        <n v="37.478415354074706"/>
        <n v="147.91484744396715"/>
        <n v="146.25975452463877"/>
        <n v="28.121350528464841"/>
        <n v="220.41964551794237"/>
        <n v="202.12597036974927"/>
        <n v="487.65162194191237"/>
        <n v="43.422902587918109"/>
        <n v="81.802154384765842"/>
        <n v="569.48236483929372"/>
        <n v="65.218602817072863"/>
        <n v="277.75130838728438"/>
        <n v="153.91840863869129"/>
        <n v="132.13449333081576"/>
        <n v="42.419107952376649"/>
        <n v="82.81084719153327"/>
        <n v="54.417363313190307"/>
        <n v="74.156983587502452"/>
        <n v="147.85864938100303"/>
        <n v="145.98475768268483"/>
        <n v="275.97663201397563"/>
        <n v="74.66097633364906"/>
        <n v="67.5612668857258"/>
        <n v="86.050487178208883"/>
        <n v="150.72928633860417"/>
        <n v="67.714834877739776"/>
        <n v="76.436711309365606"/>
        <n v="349.98745809847225"/>
        <n v="114.86711329892132"/>
        <n v="134.12924952233877"/>
        <n v="74.399942977616888"/>
        <n v="244.12530807586708"/>
        <n v="80.458115609325787"/>
        <n v="119.00663921644349"/>
        <n v="214.43917227388204"/>
        <n v="136.1196226713601"/>
        <n v="161.52781082307632"/>
        <n v="90.221238111235422"/>
        <n v="73.37320651088244"/>
        <n v="177.24961923995502"/>
        <n v="31.346817220654021"/>
        <n v="597.63357452647551"/>
        <n v="189.73790256793725"/>
        <n v="134.56207781545604"/>
        <n v="119.29518101010959"/>
        <n v="114.89660190660223"/>
        <n v="79.372139042163269"/>
        <n v="199.63842857206873"/>
        <n v="67.628857918095477"/>
        <n v="192.68869187047156"/>
        <n v="74.594720354523886"/>
        <n v="241.03867799506099"/>
        <n v="106.1901105641556"/>
        <n v="155.83144935339766"/>
        <n v="66.579620813028427"/>
        <n v="154.16496182724498"/>
        <n v="123.41758060584921"/>
        <n v="233.01369683690194"/>
        <n v="60.571513313757393"/>
        <n v="63.488536512309786"/>
        <n v="56.483662039713515"/>
        <n v="86.611712899217252"/>
        <n v="140.69286162304729"/>
        <n v="82.26665315011364"/>
        <n v="186.55316433530189"/>
        <n v="138.70941893377136"/>
        <n v="238.14527630172515"/>
        <n v="175.89487344595668"/>
        <n v="132.40072071392783"/>
        <n v="135.73299878543492"/>
        <n v="50.289973940145579"/>
        <n v="181.61277995821413"/>
        <n v="605.14549081205439"/>
        <n v="32.099790437439196"/>
        <n v="31.633772147539958"/>
        <n v="142.011048453781"/>
        <n v="137.03090172054004"/>
        <n v="69.688264938500723"/>
        <n v="457.46035409205075"/>
        <n v="359.02333866824659"/>
        <n v="231.14320198745395"/>
        <n v="153.50745288341363"/>
        <n v="61.372262988019664"/>
        <n v="101.11178800586947"/>
        <n v="78.659819747987783"/>
        <n v="354.39381604693858"/>
        <n v="111.25132697176107"/>
        <n v="59.107472113363272"/>
        <n v="106.18210937252267"/>
        <n v="136.39217988305393"/>
        <n v="318.78032486300634"/>
        <n v="209.12048733240562"/>
        <n v="148.54811579897287"/>
        <n v="92.248123556093702"/>
        <n v="390.50518253369154"/>
        <n v="221.08620699866199"/>
        <n v="385.32515127920828"/>
        <n v="132.23336051970352"/>
        <n v="94.579738006480881"/>
        <n v="66.06363992855961"/>
        <n v="80.071662601846015"/>
        <n v="82.638097112472096"/>
        <n v="272.89980563027331"/>
        <n v="188.0933400618417"/>
        <n v="71.176339286037972"/>
        <n v="55.472406266987626"/>
        <n v="71.17045344355158"/>
        <n v="122.30657649708999"/>
        <n v="152.44508667962833"/>
        <n v="233.66155890194784"/>
        <n v="101.36842099241019"/>
        <n v="263.65615100308207"/>
        <n v="62.481184396841236"/>
        <n v="84.481828232497264"/>
        <n v="107.45888119859285"/>
        <n v="86.417274191822088"/>
        <n v="48.269502846998428"/>
        <n v="175.56286672293541"/>
        <n v="130.52794478897513"/>
        <n v="147.42902615415056"/>
        <n v="138.39823829415712"/>
        <n v="149.97920574649487"/>
        <n v="117.41460156620839"/>
        <n v="165.88533525149234"/>
        <n v="200.52843322829798"/>
        <n v="340.17448573400935"/>
        <n v="32.200742777196638"/>
        <n v="110.07649958350561"/>
        <n v="193.90232179590009"/>
        <n v="59.332977896173539"/>
        <n v="148.32008613971837"/>
        <n v="37.109601751350169"/>
        <n v="88.164723395817461"/>
        <n v="58.131677715091094"/>
        <n v="133.9472566262005"/>
        <n v="50.031887188387401"/>
        <n v="127.95220610403651"/>
        <n v="108.95838337104411"/>
        <n v="176.43278858511403"/>
        <n v="146.62379003774288"/>
        <n v="89.919442440104163"/>
        <n v="224.5821367263014"/>
        <n v="324.98972422728247"/>
        <n v="142.64574880403299"/>
        <n v="160.96415422459236"/>
        <n v="96.484153826926871"/>
        <n v="144.0231740081085"/>
        <n v="164.6414232974989"/>
        <n v="67.02914444220383"/>
        <n v="227.42549341227001"/>
        <n v="87.023287048206399"/>
        <n v="134.28304447034398"/>
        <n v="500.79702347914019"/>
        <n v="390.42104441839285"/>
        <n v="41.316965660703424"/>
        <n v="46.908550769834868"/>
        <n v="81.571183376374549"/>
        <n v="194.52148745370229"/>
        <n v="114.2353893773831"/>
        <n v="59.235659513081572"/>
        <n v="35.918681824312188"/>
        <n v="130.34980457476061"/>
        <n v="135.20738385966197"/>
        <n v="124.20266741466897"/>
        <n v="49.708930790295419"/>
        <n v="191.7619184262463"/>
        <n v="84.914012457856828"/>
        <n v="142.96885571620501"/>
        <n v="330.52307766792836"/>
        <n v="171.04550221565071"/>
        <n v="171.29468034882706"/>
        <n v="112.10781382155213"/>
        <n v="42.900769659008525"/>
        <n v="140.93604208252316"/>
        <n v="38.230753816820524"/>
        <n v="384.77621779006938"/>
        <n v="80.421157282254725"/>
        <n v="98.620646567698557"/>
        <n v="154.323301025902"/>
        <n v="71.195409166605643"/>
        <n v="64.372357944426838"/>
        <n v="42.678925742446694"/>
        <n v="43.014982302954856"/>
        <n v="146.1019941054715"/>
        <n v="83.017244613010675"/>
        <n v="142.41647558148529"/>
        <n v="221.0474126611754"/>
        <n v="63.673079330259547"/>
        <n v="397.44048359575646"/>
        <n v="179.80468036558418"/>
        <n v="47.123384377257665"/>
        <n v="90.003963801525757"/>
        <n v="94.17968109148066"/>
        <n v="103.41070107438233"/>
        <n v="103.97423188160944"/>
        <n v="583.88662817750321"/>
        <n v="184.06017797146578"/>
        <n v="322.01158010032549"/>
        <n v="225.17832493227544"/>
        <n v="140.44087575016798"/>
        <n v="140.50435137647352"/>
        <n v="107.85729534122429"/>
        <n v="67.792122744487656"/>
        <n v="245.26434665207876"/>
        <n v="257.65687726645928"/>
        <n v="101.3636510318665"/>
        <n v="42.848454480834896"/>
        <n v="251.75687142167868"/>
        <n v="121.34619709074443"/>
        <n v="85.168653518143287"/>
        <n v="112.38316159207331"/>
        <n v="133.67630498230193"/>
        <n v="48.043613989728975"/>
        <n v="687.18910747528923"/>
        <n v="110.51298231304517"/>
        <n v="201.63093726893538"/>
        <n v="218.91115086200901"/>
        <n v="37.384437409463501"/>
        <n v="102.81023271053009"/>
        <n v="294.06228496365941"/>
        <n v="163.98773877858446"/>
        <n v="151.08163458178296"/>
        <n v="219.39695891100638"/>
        <n v="34.005825400926739"/>
        <n v="211.9083961115125"/>
        <n v="177.7448685643491"/>
        <n v="36.03561844449991"/>
        <n v="62.595469442184822"/>
        <n v="40.477139257534425"/>
        <n v="143.09347258727263"/>
        <n v="368.57636097210491"/>
        <n v="69.453640872849007"/>
        <n v="83.642233269236257"/>
        <n v="59.53079722369008"/>
        <n v="197.90182338923731"/>
        <n v="74.683178502362736"/>
        <n v="101.0192510464622"/>
        <n v="164.90504384715123"/>
        <n v="98.389037608586435"/>
        <n v="120.71302172433371"/>
        <n v="83.004646499541948"/>
        <n v="108.35667362075999"/>
        <n v="360.92652942682076"/>
        <n v="129.92721533357047"/>
        <n v="29.368003125061723"/>
        <n v="229.39356888078152"/>
        <n v="352.3710447347957"/>
        <n v="302.57381463388634"/>
        <n v="103.81684332483754"/>
        <n v="129.37986525799977"/>
        <n v="43.782083402539676"/>
        <n v="124.92981055978817"/>
        <n v="165.95425623919439"/>
        <n v="56.979433710246525"/>
        <n v="128.7086645150095"/>
        <n v="119.34070356694053"/>
        <n v="39.78571967597189"/>
        <n v="545.34175763499843"/>
        <n v="84.863757683224421"/>
        <n v="153.08659013759473"/>
        <n v="1072.874220813429"/>
        <n v="128.26221043628462"/>
        <n v="53.789149464770084"/>
        <n v="198.01790615112461"/>
        <n v="176.41356972647054"/>
        <n v="127.78920912614373"/>
        <n v="40.52617233673422"/>
        <n v="115.42487345956253"/>
        <n v="135.99553987377325"/>
        <n v="66.129151678338943"/>
        <n v="219.57418726763194"/>
        <n v="75.845854847420085"/>
        <n v="76.997159297215092"/>
        <n v="110.49203967533221"/>
        <n v="174.42050957730706"/>
        <n v="233.27025849101798"/>
        <n v="746.04848904676987"/>
        <n v="57.347743479772348"/>
        <n v="84.421009392982839"/>
        <n v="93.763360907506737"/>
        <n v="117.25372787510909"/>
        <n v="112.10614147721067"/>
        <n v="81.501073607992993"/>
        <n v="121.11112145860822"/>
        <n v="125.50936554786814"/>
        <n v="287.94455698668924"/>
        <n v="57.14218476961792"/>
        <n v="389.25224433528234"/>
        <n v="234.99784199019339"/>
        <n v="152.35161688630956"/>
        <n v="44.780911227929131"/>
        <n v="118.59299957385663"/>
        <n v="229.58404184908508"/>
        <n v="291.3866106712195"/>
        <n v="38.629631706606055"/>
        <n v="152.13050032549677"/>
        <n v="175.41021568630941"/>
        <n v="98.392734761923279"/>
        <n v="88.94683104185539"/>
        <n v="142.74763894257211"/>
        <n v="147.08862358069891"/>
        <n v="52.60647553227885"/>
        <n v="78.866767517653216"/>
        <n v="110.36178948575375"/>
        <n v="101.06096274673509"/>
        <n v="56.565448406482069"/>
        <n v="188.11629388159758"/>
        <n v="676.60183402717985"/>
        <n v="271.95667168882039"/>
        <n v="69.842730435467203"/>
        <n v="166.19138071081656"/>
        <n v="48.323683807391255"/>
        <n v="262.57669509153897"/>
        <n v="71.487699980605925"/>
        <n v="86.13261343081858"/>
        <n v="432.31829051557708"/>
        <n v="174.96277895114451"/>
        <n v="101.05535276882837"/>
        <n v="156.01064247919027"/>
        <n v="219.69714293322815"/>
        <n v="99.898329024183525"/>
        <n v="96.019832796333333"/>
        <n v="30.379127171374698"/>
        <n v="35.939715504708602"/>
        <n v="457.41608283518178"/>
        <n v="41.365331677824301"/>
        <n v="87.037685182506863"/>
        <n v="211.32326386559802"/>
        <n v="220.73809445259127"/>
        <n v="138.69961348672157"/>
        <n v="71.415762356704448"/>
        <n v="107.4256703347379"/>
        <n v="63.809815896966448"/>
        <n v="248.72415173451137"/>
        <n v="165.21213888020429"/>
        <n v="146.12776388013748"/>
        <n v="70.870898969567193"/>
        <n v="347.86161712060482"/>
        <n v="83.914565525733323"/>
        <n v="181.22627238069575"/>
        <n v="129.79809649669039"/>
        <n v="109.85483878421857"/>
        <n v="38.300173230959679"/>
        <n v="188.22185699310538"/>
        <n v="40.558032441342071"/>
        <n v="41.012761027431367"/>
        <n v="37.711084808270385"/>
        <n v="210.91387075423097"/>
        <n v="318.25108342724292"/>
        <n v="103.19811955432756"/>
        <n v="98.822346275492876"/>
        <n v="280.3016856471254"/>
        <n v="54.338349145987948"/>
        <n v="226.78363934927171"/>
        <n v="727.7100757912059"/>
        <n v="110.06852184891517"/>
        <n v="98.761666829553079"/>
        <n v="176.26417113650044"/>
        <n v="36.295538909523984"/>
        <n v="79.199655595330412"/>
        <n v="202.68775598982657"/>
        <n v="118.20257362875557"/>
        <n v="249.62522388702143"/>
        <n v="213.69344561535988"/>
        <n v="66.49067955685787"/>
        <n v="67.194982375309607"/>
        <n v="48.332556101282535"/>
        <n v="193.02112093126266"/>
        <n v="80.924502470572548"/>
        <n v="214.59952645161391"/>
        <n v="111.02670061057032"/>
        <n v="238.02773657350755"/>
        <n v="158.28553257772003"/>
        <n v="123.25454919958395"/>
        <n v="82.997154511146064"/>
        <n v="108.03603964276726"/>
        <n v="343.87069848376245"/>
        <n v="41.10843925631282"/>
        <n v="145.05720061291498"/>
        <n v="280.17905121381182"/>
        <n v="94.26975253367921"/>
        <n v="158.88070876728119"/>
        <n v="80.425522947994082"/>
        <n v="105.14050219500334"/>
        <n v="157.87680796941368"/>
        <n v="185.93834942182241"/>
        <n v="502.31555463882569"/>
        <n v="129.34798552032183"/>
        <n v="61.915480999687432"/>
        <n v="27.924648120410037"/>
        <n v="243.45633426102717"/>
        <n v="211.09186140480827"/>
        <n v="72.305788107722307"/>
        <n v="247.3640612850559"/>
        <n v="93.169256044231133"/>
        <n v="58.807719059864773"/>
        <n v="65.366182824160234"/>
        <n v="137.78632488507495"/>
        <n v="156.0848508154703"/>
        <n v="76.792388538228295"/>
        <n v="174.29945048835665"/>
        <n v="159.67103680893089"/>
        <n v="63.349746727083712"/>
        <n v="180.91191252339479"/>
        <n v="176.01599526069842"/>
        <n v="54.093023472601921"/>
        <n v="36.400103389142686"/>
        <n v="107.12611169585327"/>
        <n v="66.791662268838891"/>
        <n v="107.87024757635335"/>
        <n v="277.89541510373027"/>
        <n v="153.66324580079038"/>
        <n v="60.951071592852685"/>
        <n v="74.776051467811683"/>
        <n v="77.802668285865508"/>
        <n v="429.6873621291162"/>
        <n v="92.818797595120216"/>
        <n v="111.43804346149656"/>
        <n v="98.048172303338134"/>
        <n v="145.75727198248876"/>
        <n v="152.77491796261148"/>
        <n v="120.11070867055591"/>
        <n v="153.1024533860641"/>
        <n v="160.51150851759255"/>
        <n v="183.79243305399777"/>
        <n v="728.66132515717038"/>
        <n v="156.39143025203799"/>
        <n v="247.59706050925016"/>
        <n v="257.8743385449223"/>
        <n v="61.192482348734934"/>
        <n v="87.756000125010303"/>
        <n v="114.18914735165701"/>
        <n v="93.201603872264755"/>
        <n v="63.582278612924689"/>
        <n v="52.890865423615217"/>
        <n v="83.268935864011013"/>
        <n v="53.943722204015721"/>
        <n v="540.63956753393984"/>
        <n v="24.394227831114605"/>
        <n v="248.65509082921156"/>
        <n v="113.36690177697299"/>
        <n v="67.720428098173315"/>
        <n v="44.455836210309634"/>
        <n v="138.62255520505641"/>
        <n v="379.64332542929805"/>
        <n v="269.50433234241092"/>
        <n v="118.95916364546251"/>
        <n v="169.09499089117654"/>
        <n v="369.84806954107381"/>
        <n v="64.198461581912369"/>
        <n v="358.62147520893927"/>
        <n v="192.06814379882002"/>
        <n v="105.30246737601416"/>
        <n v="165.68738133645186"/>
        <n v="102.31765698691986"/>
        <n v="92.025330918716151"/>
        <n v="170.89538399484013"/>
        <n v="124.82726286644311"/>
        <n v="294.25508320302106"/>
        <n v="78.422820504874366"/>
        <n v="146.68373592646657"/>
        <n v="113.50020195406003"/>
        <n v="378.12736733442352"/>
        <n v="103.1110639950322"/>
        <n v="53.168201881456966"/>
        <n v="287.58029190765041"/>
        <n v="102.01287161327018"/>
        <n v="227.51443364045065"/>
        <n v="382.72056527038308"/>
        <n v="155.63501899463836"/>
        <n v="120.00693568112513"/>
        <n v="91.305971361664689"/>
        <n v="99.728269706274872"/>
        <n v="134.39007451962274"/>
        <n v="112.67450573046135"/>
        <n v="211.13979126087497"/>
        <n v="45.81141375453273"/>
        <n v="94.828341470193536"/>
        <n v="210.62417233735286"/>
        <n v="159.75792328622106"/>
        <n v="1367.0485723882803"/>
        <n v="98.123056235628297"/>
        <n v="443.68272882070721"/>
        <n v="154.21086359782419"/>
        <n v="91.988587603851897"/>
        <n v="247.58612254003719"/>
        <n v="168.18241827819412"/>
        <n v="131.53828063629214"/>
        <n v="212.16251516793622"/>
        <n v="129.60926674936695"/>
        <n v="212.64237062919594"/>
        <n v="96.57456723727195"/>
        <n v="437.96950954692647"/>
        <n v="48.129450175051062"/>
        <n v="134.33474227775008"/>
        <n v="63.634406892465108"/>
        <n v="148.23147228737088"/>
        <n v="188.21571663999103"/>
        <n v="150.16923545143985"/>
        <n v="140.534561300756"/>
        <n v="145.54213751508303"/>
        <n v="94.690069970456804"/>
        <n v="77.198093128479869"/>
        <n v="40.743792109226781"/>
        <n v="209.23921005607454"/>
        <n v="205.38843572763085"/>
        <n v="136.55684655938018"/>
        <n v="178.03489857154221"/>
        <n v="316.44276427359819"/>
        <n v="193.38012163606527"/>
        <n v="68.797895994139935"/>
        <n v="212.16236933083724"/>
        <n v="195.59719071218308"/>
        <n v="450.54000545109415"/>
        <n v="342.70531251371858"/>
        <n v="277.21831806259945"/>
        <n v="32.945701721806408"/>
        <n v="220.52079561483552"/>
        <n v="92.963367751558039"/>
        <n v="251.38906461796776"/>
        <n v="149.81493171388524"/>
        <n v="280.55152233498183"/>
        <n v="518.13574125302546"/>
        <n v="116.55442039684543"/>
        <n v="54.650695015801148"/>
        <n v="65.196016992163464"/>
        <n v="212.78046551376852"/>
        <n v="134.34695302211128"/>
        <n v="398.81720286252749"/>
        <n v="164.14720320298406"/>
        <n v="58.300925012975512"/>
        <n v="247.3611229041714"/>
        <n v="152.09244551707485"/>
        <n v="75.987862626632648"/>
        <n v="141.55705080639123"/>
        <n v="113.17209820528778"/>
        <n v="178.45379997042608"/>
        <n v="217.55383170331433"/>
        <n v="82.704015663826496"/>
        <n v="134.89511900297057"/>
        <n v="477.9462340716812"/>
        <n v="47.592415291477877"/>
        <n v="333.46617844925231"/>
        <n v="413.41214730238562"/>
        <n v="244.13363563605751"/>
        <n v="205.18388043438088"/>
        <n v="217.09609546792981"/>
        <n v="94.422664113636401"/>
        <n v="64.039235807905797"/>
        <n v="111.58988620714928"/>
        <n v="47.719192785011195"/>
        <n v="149.18083868473707"/>
        <n v="100.01296475033543"/>
        <n v="108.85142205079893"/>
        <n v="560.99346367807436"/>
        <n v="62.255093006251677"/>
        <n v="187.98265809675584"/>
        <n v="118.06201779969788"/>
        <n v="90.191493840012669"/>
        <n v="66.722965895391695"/>
        <n v="64.428326094207847"/>
        <n v="165.11927566755108"/>
        <n v="134.7095152885469"/>
        <n v="116.56175082914012"/>
        <n v="241.85028318049248"/>
        <n v="81.235268622187533"/>
        <n v="56.105268238468135"/>
        <n v="86.872554148932068"/>
        <n v="110.55795737137541"/>
        <n v="117.49364620934108"/>
        <n v="53.413998048372967"/>
        <n v="83.498652325696952"/>
        <n v="135.52342934189136"/>
        <n v="149.46713290789972"/>
        <n v="172.98597609622487"/>
        <n v="366.95235887957716"/>
        <n v="134.04893138855158"/>
        <n v="55.687145569550616"/>
        <n v="131.88837030330984"/>
        <n v="234.82292999553638"/>
        <n v="270.22787328821011"/>
        <n v="173.87560961796453"/>
        <n v="71.119803308792271"/>
        <n v="35.365096987599514"/>
        <n v="139.72370107823954"/>
        <n v="262.42333111401422"/>
        <n v="224.6252848332409"/>
        <n v="62.897515949891343"/>
        <n v="134.91035704670236"/>
        <n v="175.29271197628316"/>
        <n v="219.97770213836134"/>
        <n v="239.02550942904847"/>
        <n v="55.430921204988422"/>
        <n v="145.19923539689159"/>
        <n v="144.35483663718207"/>
        <n v="134.46391387026563"/>
        <n v="249.13684505050742"/>
        <n v="71.386414788209422"/>
        <n v="85.789218528224836"/>
        <n v="431.47491895834202"/>
        <n v="67.814689404150258"/>
        <n v="730.00230022970914"/>
        <n v="114.2161765992098"/>
        <n v="44.766431940057068"/>
        <n v="98.860696983234675"/>
        <n v="120.74465666341781"/>
        <n v="34.034832576407439"/>
        <n v="115.76547179381006"/>
        <n v="125.0493407950942"/>
        <n v="164.81557009501557"/>
        <n v="255.84312109836128"/>
        <n v="133.81416543562679"/>
        <n v="73.872125828552981"/>
        <n v="177.35123522816221"/>
        <n v="79.997413431444869"/>
        <n v="74.570343329191743"/>
        <n v="66.543215062908672"/>
        <n v="44.540075963877527"/>
        <n v="107.1613158559306"/>
        <n v="61.689311040980549"/>
        <n v="641.25302318069396"/>
        <n v="95.213734295552527"/>
        <n v="173.83406022938021"/>
        <n v="76.216682397620687"/>
        <n v="142.45658770809573"/>
        <n v="104.16320286609707"/>
        <n v="143.93121848249947"/>
        <n v="27.531806894987383"/>
        <n v="399.27816039318913"/>
        <n v="94.385349242950014"/>
        <n v="173.49113451726018"/>
        <n v="178.2665712149755"/>
        <n v="150.04628544815338"/>
        <n v="152.1583275804845"/>
        <n v="56.168935984012478"/>
        <n v="182.4066418118469"/>
        <n v="141.05797128622785"/>
        <n v="74.250050566189671"/>
        <n v="649.81150408830854"/>
        <n v="165.82459990793109"/>
        <n v="161.03590863125669"/>
        <n v="89.650906527454538"/>
        <n v="192.991243375506"/>
        <n v="47.587388779497616"/>
        <n v="132.14762096953083"/>
        <n v="39.388553973540489"/>
        <n v="38.988153589748975"/>
        <n v="242.19002569227303"/>
        <n v="34.697491382068932"/>
        <n v="145.38574184336662"/>
        <n v="83.97241760803945"/>
        <n v="66.675776162516868"/>
        <n v="44.217313656407747"/>
        <n v="185.12602880118618"/>
        <n v="53.645340404635114"/>
        <n v="90.300693511116677"/>
        <n v="86.880537172584027"/>
        <n v="78.923011233290666"/>
        <n v="363.9969931775907"/>
        <n v="155.1545934311377"/>
        <n v="109.71716656429579"/>
        <n v="111.52382373425982"/>
        <n v="155.75804194267127"/>
        <n v="178.24394815424034"/>
        <n v="16.064257812628625"/>
        <n v="68.770934853388596"/>
        <n v="72.296551181382597"/>
        <n v="72.62919704357472"/>
        <n v="97.852285590874089"/>
        <n v="72.207000861799429"/>
        <n v="195.06050605795735"/>
        <n v="60.817632434920419"/>
        <n v="271.12508264661199"/>
        <n v="125.23692293448423"/>
        <n v="116.67115657586609"/>
        <n v="87.99976944407841"/>
        <n v="201.61372099178189"/>
        <n v="61.667157177408342"/>
        <n v="199.51974193704734"/>
        <n v="1924.2714499259494"/>
        <n v="119.56203823757768"/>
        <n v="99.331429926813428"/>
        <n v="58.464958142717194"/>
        <n v="62.11958909579878"/>
        <n v="191.74070406949966"/>
        <n v="135.08728542999475"/>
        <n v="68.21733213010387"/>
        <n v="54.991496454813337"/>
        <n v="59.009527087800066"/>
        <n v="90.2719765245064"/>
        <n v="27.97623763066705"/>
        <n v="247.66480572045944"/>
        <n v="107.77007291469862"/>
        <n v="59.649278307844888"/>
        <n v="66.727932746386642"/>
        <n v="251.05400118831795"/>
        <n v="195.17652944841655"/>
        <n v="404.6022936312142"/>
        <n v="173.92629751196191"/>
        <n v="419.25234928863938"/>
        <n v="205.06230139287916"/>
        <n v="175.77328053608872"/>
        <n v="75.179845632102968"/>
        <n v="139.07993933970164"/>
        <n v="176.74467351157372"/>
        <n v="160.62279137206787"/>
        <n v="33.333595228113126"/>
        <n v="32.816128896503827"/>
        <n v="173.16630558588517"/>
        <n v="96.498915256444917"/>
        <n v="93.327728557674547"/>
        <n v="77.795149049326881"/>
        <n v="544.67280752119677"/>
        <n v="116.78806458393944"/>
        <n v="67.770989127194468"/>
        <n v="243.10794207324415"/>
        <n v="106.25349300380002"/>
        <n v="197.62051251617561"/>
        <n v="77.713090647611423"/>
        <n v="78.904382211660732"/>
        <n v="91.369729527279659"/>
        <n v="240.14445225944334"/>
        <n v="246.46263591619123"/>
        <n v="92.319735343977158"/>
        <n v="164.94160874205954"/>
        <n v="80.590866852717539"/>
        <n v="77.388914266967959"/>
        <n v="156.1006719294258"/>
        <n v="191.13895673934974"/>
        <n v="228.2752650576972"/>
        <n v="160.9519646260394"/>
        <n v="163.71996056170036"/>
        <n v="174.28004690104174"/>
        <n v="78.78067653284954"/>
        <n v="70.864107768624379"/>
        <n v="409.44632271818921"/>
        <n v="220.83162368114139"/>
        <n v="130.43721391519722"/>
        <n v="204.89605709338431"/>
        <n v="97.594341968186157"/>
        <n v="178.35964711507177"/>
        <n v="125.49876756884458"/>
        <n v="193.41071707041138"/>
        <n v="103.80607786011183"/>
        <n v="123.83414699280979"/>
        <n v="50.142148054158092"/>
        <n v="440.08974092915594"/>
        <n v="95.998230823046512"/>
        <n v="134.9281380869686"/>
        <n v="463.48734139655193"/>
        <n v="160.33694755863186"/>
        <n v="140.30260418954313"/>
        <n v="108.84264670744004"/>
        <n v="66.291781212257561"/>
        <n v="861.49725088491016"/>
        <n v="70.73443160739177"/>
        <n v="261.63377652633898"/>
        <n v="296.26248978166785"/>
        <n v="89.235056827598086"/>
        <n v="40.254258224329732"/>
        <n v="42.877739039533814"/>
        <n v="218.94255476146841"/>
        <n v="78.617110394308426"/>
        <n v="41.584564833712427"/>
        <n v="25.364949964966897"/>
        <n v="30.703975411704363"/>
        <n v="154.11919248349335"/>
        <n v="57.894375057562009"/>
        <n v="212.14835436863316"/>
        <n v="129.64958968626325"/>
        <n v="818.10964511700354"/>
        <n v="85.871045791453582"/>
        <n v="276.50174670333371"/>
        <n v="386.95564455313377"/>
        <n v="248.33240079883765"/>
        <n v="121.14178174215489"/>
        <n v="215.31909516953041"/>
        <n v="114.32015530379442"/>
        <n v="92.046323131804414"/>
        <n v="67.35624690309686"/>
        <n v="107.55811426977452"/>
        <n v="137.69486469176624"/>
        <n v="131.35070528088877"/>
        <n v="133.41725652817411"/>
        <n v="97.806200890907462"/>
        <n v="173.15262989498387"/>
        <n v="246.95642318761551"/>
        <n v="78.812764732821876"/>
        <n v="88.602276666123871"/>
        <n v="198.96189105712867"/>
        <n v="135.75489623109547"/>
        <n v="203.50521807137815"/>
        <n v="145.74668321596471"/>
        <n v="135.63214080734593"/>
        <n v="213.9640338513945"/>
        <n v="199.55029731881208"/>
        <n v="131.60663379689305"/>
        <n v="107.91554122113182"/>
        <n v="50.034605341849947"/>
        <n v="343.19186239208977"/>
        <n v="102.02910362897309"/>
        <n v="277.44955621462714"/>
        <n v="73.973335436543337"/>
        <n v="37.980697108500181"/>
        <n v="106.23610683712027"/>
        <n v="78.239068077424903"/>
        <n v="86.205849533206475"/>
        <n v="119.26718266590674"/>
        <n v="132.69740231546072"/>
        <n v="88.811935492193456"/>
        <n v="113.59329762098336"/>
        <n v="135.4728435305432"/>
        <n v="207.22256544046755"/>
        <n v="38.132299712489491"/>
        <n v="131.46869037183262"/>
        <n v="460.60376189101783"/>
        <n v="103.24356240492698"/>
        <n v="128.78544562262613"/>
        <n v="102.80746081906305"/>
        <n v="154.63711013704872"/>
        <n v="125.74687192812273"/>
        <n v="175.62152838727337"/>
        <n v="134.30464760623477"/>
        <n v="236.39004800663065"/>
        <n v="58.59887383588098"/>
        <n v="302.91199932293148"/>
        <n v="114.8862758580624"/>
        <n v="117.61807694619"/>
        <n v="73.083640686096231"/>
        <n v="230.97786900170274"/>
        <n v="93.863067063622182"/>
        <n v="144.88116230759044"/>
        <n v="97.082784550526213"/>
        <n v="161.97681188881756"/>
        <n v="489.5385188460516"/>
        <n v="167.27720305549849"/>
        <n v="39.902564806704966"/>
        <n v="69.093357707123886"/>
        <n v="185.40807785480445"/>
        <n v="220.90442957206653"/>
        <n v="76.699365048728026"/>
        <n v="120.03472700667621"/>
        <n v="173.26555092560235"/>
        <n v="428.57958713147906"/>
        <n v="84.652499207543912"/>
        <n v="32.86273347829119"/>
        <n v="4618.2560600189663"/>
        <n v="123.21100323156749"/>
        <n v="50.020197610534737"/>
        <n v="241.69548821016252"/>
        <n v="30.500754057190118"/>
        <n v="45.090023583162555"/>
        <n v="160.43013135431309"/>
        <n v="151.701811094313"/>
        <n v="78.318567422436658"/>
        <n v="135.9677444163907"/>
        <n v="264.04984215913493"/>
        <n v="24.312559239986889"/>
        <n v="73.960213862080934"/>
        <n v="438.99142591163314"/>
        <n v="119.60075951316425"/>
        <n v="189.74786943678612"/>
        <n v="29.070782181503638"/>
        <n v="36.349154212586789"/>
        <n v="79.760713207280318"/>
        <n v="38.677907467526602"/>
        <n v="45.909421600662228"/>
        <n v="244.48844719298415"/>
        <n v="53.643213605227992"/>
        <n v="28.008322690009916"/>
        <n v="64.579788234165974"/>
        <n v="43.773608734546059"/>
        <n v="180.28692094538022"/>
        <n v="189.26684117726313"/>
        <n v="648.4086308107037"/>
        <n v="126.75102923164184"/>
        <n v="36.110888636637618"/>
        <n v="277.42826028833423"/>
        <n v="43.096932613484434"/>
        <n v="156.47712626901628"/>
        <n v="41.793549751070358"/>
        <n v="177.71480601208094"/>
        <n v="22.203447568222064"/>
        <n v="237.56265497361602"/>
        <n v="135.20649806457564"/>
        <n v="365.28026609618553"/>
        <n v="401.5926769079835"/>
        <n v="215.68933600110915"/>
        <n v="90.667530101808509"/>
        <n v="182.89010659383709"/>
        <n v="50.225628389181843"/>
        <n v="112.20568171220896"/>
        <n v="86.960179214871289"/>
        <n v="448.71560543314712"/>
        <n v="210.08667163043211"/>
        <n v="146.3138816253917"/>
        <n v="60.458841181255721"/>
        <n v="107.11900893306638"/>
        <n v="154.69696414520712"/>
        <n v="255.03933995280758"/>
        <n v="77.574219005792372"/>
        <n v="131.38802268855983"/>
        <n v="217.60281648564381"/>
        <n v="214.64346641651449"/>
        <n v="90.822515083507"/>
        <n v="132.64278427752524"/>
        <n v="37.289911339655085"/>
        <n v="58.117803836551971"/>
        <n v="97.032376598339923"/>
        <n v="119.18242512852746"/>
        <n v="167.27638278642354"/>
        <n v="1013.1807067069956"/>
        <n v="135.53169975962044"/>
        <n v="32.377310320818133"/>
        <n v="103.16158745421704"/>
        <n v="88.243881046843299"/>
        <n v="123.86367361705227"/>
        <n v="92.595737269034814"/>
        <n v="111.99261776997267"/>
        <n v="162.56806899487592"/>
        <n v="72.188244506409418"/>
        <n v="180.96504133232594"/>
        <n v="52.465489198250751"/>
        <n v="160.68696077187283"/>
        <n v="122.44911334584016"/>
        <n v="102.13302241899963"/>
        <n v="411.656989397877"/>
        <n v="223.64021209322678"/>
        <n v="38.704587599244462"/>
        <n v="423.22088102819225"/>
        <n v="45.80505882843957"/>
        <n v="172.98524791868655"/>
        <n v="97.19631328588514"/>
        <n v="49.341390367536285"/>
        <n v="226.65667037838045"/>
        <n v="168.01626126424787"/>
        <n v="54.511906283093651"/>
        <n v="217.0613765830619"/>
        <n v="123.73307216580523"/>
        <n v="56.805796206744887"/>
        <n v="136.58163047313514"/>
        <n v="70.266604028508411"/>
        <n v="83.97553746659888"/>
        <n v="71.49068300712014"/>
        <n v="180.11342561417072"/>
        <n v="73.068651813957558"/>
        <n v="118.16451571204669"/>
        <n v="33.442959762148099"/>
        <n v="69.728633470067805"/>
        <n v="177.5007547417288"/>
        <n v="170.94185426907563"/>
        <n v="275.36975198796557"/>
        <n v="316.28104871244722"/>
        <n v="230.59727831130837"/>
        <n v="212.57110219616345"/>
        <n v="195.20921862759184"/>
        <n v="158.43028711544031"/>
        <n v="110.2638032955704"/>
        <n v="147.56501689403379"/>
        <n v="160.65725466895336"/>
        <n v="56.750174961397519"/>
        <n v="158.94918172174911"/>
        <n v="178.51571921825246"/>
        <n v="420.1135712039914"/>
        <n v="131.74544989039902"/>
        <n v="73.171553534300983"/>
        <n v="211.83532511622008"/>
        <n v="99.904737142224135"/>
        <n v="219.72462334020383"/>
        <n v="93.494555491186887"/>
        <n v="34.796319073124636"/>
        <n v="29.255779658207214"/>
        <n v="192.72734537632354"/>
        <n v="71.124156990479335"/>
        <n v="1350.8772167371117"/>
        <n v="43.981441864669762"/>
        <n v="90.439940093831112"/>
        <n v="155.18758605143793"/>
        <n v="65.880743029020849"/>
        <n v="145.45456706238807"/>
        <n v="27.381953924183399"/>
        <n v="324.69527468299822"/>
        <n v="383.41596252484561"/>
        <n v="39.419297141202954"/>
        <n v="253.38713442998451"/>
        <n v="217.30606729421891"/>
        <n v="155.68503276421509"/>
        <n v="227.87121120136422"/>
        <n v="216.18688963179838"/>
        <n v="161.45108223525497"/>
        <n v="122.60443024336266"/>
        <n v="147.52703526150313"/>
        <n v="52.822243212722945"/>
        <n v="59.715167028213017"/>
        <n v="107.82506299019333"/>
        <n v="62.656285911536536"/>
        <n v="155.44506310962703"/>
        <n v="236.0309156860487"/>
        <n v="286.17164760200785"/>
        <n v="127.37129222964683"/>
        <n v="174.15366245189196"/>
        <n v="83.312335649142796"/>
        <n v="52.218617047268125"/>
        <n v="44.805484993120679"/>
        <n v="111.26548696595196"/>
        <n v="169.99008865945754"/>
        <n v="68.317072516020701"/>
        <n v="250.78231661434086"/>
        <n v="287.2973289408942"/>
        <n v="168.97472694292097"/>
        <n v="492.55888776140029"/>
        <n v="147.94234602032256"/>
        <n v="83.47432690619236"/>
        <n v="85.534223044894716"/>
        <n v="59.739901842094135"/>
        <n v="45.642515752189766"/>
        <n v="114.36447180629322"/>
        <n v="106.34242503205468"/>
        <n v="247.38006535777083"/>
        <n v="301.87398684234523"/>
        <n v="76.260834823886469"/>
        <n v="356.49602567673077"/>
        <n v="148.40976000465443"/>
        <n v="173.1150942215107"/>
        <n v="67.714927868772165"/>
        <n v="44.460630560990211"/>
        <n v="78.382950837744715"/>
        <n v="63.88024179291606"/>
        <n v="36.019053221936971"/>
        <n v="172.24052819056024"/>
        <n v="485.18686750499245"/>
        <n v="61.508138557034606"/>
        <n v="80.741251845316128"/>
        <n v="47.628302346486414"/>
        <n v="298.49373745526549"/>
        <n v="636.33129537173602"/>
        <n v="1048.0699154764316"/>
        <n v="95.024168091887432"/>
        <n v="96.19488803688084"/>
        <n v="87.708958968027162"/>
        <n v="93.860463839692017"/>
        <n v="91.523228608184311"/>
        <n v="46.413305502177309"/>
        <n v="28.790573763698937"/>
        <n v="154.43033778958866"/>
        <n v="72.88347724879884"/>
        <n v="28.888781440713924"/>
        <n v="42.952509819184336"/>
        <n v="83.223779066721534"/>
        <n v="42.141146025570983"/>
        <n v="103.24592280200152"/>
        <n v="163.67891698110625"/>
        <n v="45.236190521369586"/>
        <n v="94.345673574719669"/>
        <n v="118.73871078862231"/>
        <n v="265.8474443531594"/>
        <n v="265.28830883005924"/>
        <n v="167.78572079035675"/>
        <n v="208.95797390131693"/>
        <n v="165.69990544491179"/>
        <n v="106.68905092054135"/>
        <n v="62.473797380202704"/>
        <n v="197.38071413076608"/>
        <n v="146.27471586147774"/>
        <n v="934.52892352777747"/>
        <n v="31.798060150142064"/>
        <n v="124.74446963399747"/>
        <n v="129.04623284204916"/>
        <n v="163.98748282459067"/>
        <n v="104.53644643594725"/>
        <n v="91.034695399122342"/>
        <n v="53.239274546615938"/>
        <n v="117.05251760907804"/>
        <n v="46.181463941588518"/>
        <n v="48.784618098406312"/>
        <n v="427.6830295098577"/>
        <n v="154.87894166476195"/>
        <n v="97.577978752403951"/>
        <n v="120.19959127968765"/>
        <n v="690.49690688498731"/>
        <n v="101.10809463908588"/>
        <n v="70.559756101914715"/>
        <n v="36.256710854792587"/>
        <n v="178.93665320044494"/>
        <n v="132.97210465360487"/>
        <n v="56.851278868195607"/>
        <n v="157.8470125983992"/>
        <n v="86.839804719075389"/>
        <n v="1043.6179358530703"/>
        <n v="98.8852447543902"/>
        <n v="171.1887852341076"/>
        <n v="59.650638086046278"/>
        <n v="94.781199976416829"/>
        <n v="80.592763770666778"/>
        <n v="426.67736164350441"/>
        <n v="194.1460690830736"/>
        <n v="99.420270041048781"/>
        <n v="188.67990561485843"/>
        <n v="79.778036448674229"/>
        <n v="274.3499729728016"/>
        <n v="273.76941132854563"/>
        <n v="118.47030866146326"/>
        <n v="338.06839810613207"/>
        <n v="161.8880940346547"/>
        <n v="76.951352105307848"/>
        <n v="71.105988398622017"/>
        <n v="68.768909247904034"/>
        <n v="37.298132346845222"/>
        <n v="62.386489547146226"/>
        <n v="214.53478105557315"/>
        <n v="78.134019226754319"/>
        <n v="165.77410907297912"/>
        <n v="167.55776896477531"/>
        <n v="192.07986197952783"/>
        <n v="98.739564517895815"/>
        <n v="264.3468167583394"/>
        <n v="160.69703996266426"/>
        <n v="133.54257042855915"/>
        <n v="151.07325331708444"/>
        <n v="67.899968763692769"/>
        <n v="540.01833961003683"/>
        <n v="50.149457978101353"/>
        <n v="233.72801885233415"/>
        <n v="150.48312043057905"/>
        <n v="112.68981028967175"/>
        <n v="208.94161360698382"/>
        <n v="112.68302773937747"/>
        <n v="407.47396370998672"/>
        <n v="153.24467630651492"/>
        <n v="98.122901420983055"/>
        <n v="55.131658456611426"/>
        <n v="28.895952171448819"/>
        <n v="28.809829523012471"/>
        <n v="69.673960443768522"/>
        <n v="53.625136854801184"/>
        <n v="143.34695883169942"/>
        <n v="367.42529221896308"/>
        <n v="154.46893279773036"/>
        <n v="155.75497911325294"/>
        <n v="120.02952251439963"/>
        <n v="293.8737681249961"/>
        <n v="108.16544355779051"/>
        <n v="43.452760698437295"/>
        <n v="62.091418661046717"/>
        <n v="44.337761287060886"/>
        <n v="141.3765218062085"/>
        <n v="55.529392397091186"/>
        <n v="190.90490328277826"/>
        <n v="202.77234620193778"/>
        <n v="271.98225020180917"/>
        <n v="61.745618782929704"/>
        <n v="924.56295117127183"/>
        <n v="136.9435291538654"/>
        <n v="91.00309673979352"/>
        <n v="41.003774410936998"/>
        <n v="170.59594369739622"/>
        <n v="54.692069895498399"/>
        <n v="97.03951512026903"/>
        <n v="427.70726836583276"/>
        <n v="96.303001217993057"/>
        <n v="211.77776747041028"/>
        <n v="63.534424708882568"/>
        <n v="190.18919135504882"/>
        <n v="133.69784775481347"/>
        <n v="63.255786610393855"/>
        <n v="113.5131486069383"/>
        <n v="43.754918477947406"/>
        <n v="193.25385881892112"/>
        <n v="95.20990362340315"/>
        <n v="138.37973937756885"/>
        <n v="364.9677968240465"/>
        <n v="157.09992401563747"/>
        <n v="115.42653550376646"/>
        <n v="97.883415918636572"/>
        <n v="104.13516709892784"/>
        <n v="123.51556349769157"/>
        <n v="106.92601797926152"/>
        <n v="241.71322166777477"/>
        <n v="464.25047555815382"/>
        <n v="318.03325397082779"/>
        <n v="74.072776966444167"/>
        <n v="102.78881122250537"/>
        <n v="195.67061643101081"/>
        <n v="92.782843518714586"/>
        <n v="69.24710993912295"/>
        <n v="174.96532095086724"/>
        <n v="210.2209467235615"/>
        <n v="305.64667195466848"/>
        <n v="755.4383574093323"/>
        <n v="67.249275017386054"/>
        <n v="52.939294633043971"/>
        <n v="97.456962329560483"/>
        <n v="1213.7004492581143"/>
        <n v="242.14238782191919"/>
        <n v="191.96347155620842"/>
        <n v="58.744480590671046"/>
        <n v="162.24568218652328"/>
        <n v="130.55081766666834"/>
        <n v="353.89334650451946"/>
        <n v="92.119329048505676"/>
        <n v="111.43097355718524"/>
        <n v="44.749263541734287"/>
        <n v="73.168164573813797"/>
        <n v="102.60477443999243"/>
        <n v="97.305836749551901"/>
        <n v="70.655185930429127"/>
        <n v="220.61318503057365"/>
        <n v="25.952090386900085"/>
        <n v="181.35968701201244"/>
        <n v="232.23860027731746"/>
        <n v="82.785184019452871"/>
        <n v="195.15757612239528"/>
        <n v="169.79658614108027"/>
        <n v="203.87595139339984"/>
        <n v="36.084696238548283"/>
        <n v="84.376029636487388"/>
        <n v="276.60011943491816"/>
        <n v="98.836205692579838"/>
        <n v="232.936086867819"/>
        <n v="33.100763945921585"/>
        <n v="248.24444337874988"/>
        <n v="88.462191039369728"/>
        <n v="170.16124727517877"/>
        <n v="131.45704258604252"/>
        <n v="59.490773405669735"/>
        <n v="517.19376667898314"/>
        <n v="70.291824428779591"/>
        <n v="134.1572778227237"/>
        <n v="222.43373853297635"/>
        <n v="115.85813521636065"/>
        <n v="114.31751802833577"/>
        <n v="107.758358498443"/>
        <n v="314.45059271890591"/>
        <n v="153.87960890935975"/>
        <n v="155.98256309948616"/>
        <n v="136.37075655287924"/>
        <n v="111.53328978839201"/>
        <n v="169.58586066080704"/>
        <n v="1286.3502777692404"/>
        <n v="84.975215872435058"/>
        <n v="60.879079851075552"/>
        <n v="54.171545167890315"/>
        <n v="359.42590730077461"/>
        <n v="162.60633552729826"/>
        <n v="186.696588158054"/>
        <n v="210.75094698428904"/>
        <n v="101.49017365932018"/>
        <n v="326.13522352667712"/>
        <n v="65.407184258651412"/>
        <n v="297.94404510526277"/>
        <n v="280.06381428098291"/>
        <n v="202.56495884712365"/>
        <n v="659.52348982569902"/>
        <n v="140.4894249149273"/>
        <n v="75.192267546915303"/>
        <n v="31.617709746924071"/>
        <n v="115.9454082231878"/>
        <n v="84.852122708869814"/>
        <n v="78.438379619261241"/>
        <n v="183.0540882048991"/>
        <n v="129.94610469028541"/>
        <n v="232.07134497283934"/>
        <n v="28.008213686454539"/>
        <n v="64.48496182029109"/>
        <n v="87.374611146507206"/>
        <n v="71.025620206772757"/>
        <n v="187.57792242062587"/>
        <n v="40.724438453369984"/>
        <n v="56.25866415650593"/>
        <n v="149.72149773569902"/>
        <n v="175.21038386838885"/>
        <n v="398.53572959017231"/>
        <n v="242.31968777974242"/>
        <n v="133.41050712268199"/>
        <n v="356.04510401854895"/>
        <n v="100.49212055465983"/>
        <n v="161.70808522339979"/>
        <n v="94.597853634839637"/>
        <n v="92.24330382345066"/>
        <n v="117.72583329233511"/>
        <n v="121.86743457327506"/>
        <n v="70.811062362580941"/>
        <n v="100.45915173318581"/>
        <n v="104.83452888377245"/>
        <n v="119.19337684521302"/>
        <n v="58.641161079918987"/>
        <n v="88.693045439968884"/>
        <n v="109.76386758698905"/>
        <n v="117.68780556680234"/>
        <n v="663.89563074572266"/>
        <n v="29.511496857436192"/>
        <n v="171.9351997039164"/>
        <n v="101.22326966438786"/>
        <n v="86.147797839032933"/>
        <n v="53.904525099946937"/>
        <n v="87.50628301822826"/>
        <n v="97.519585175024858"/>
        <n v="49.220960220693968"/>
        <n v="69.788710377485799"/>
        <n v="203.49841736605887"/>
        <n v="54.489160999683364"/>
        <n v="393.79892847380052"/>
        <n v="134.24338809115679"/>
        <n v="22.334011159876681"/>
        <n v="165.38000536570431"/>
        <n v="665.79447445995731"/>
        <n v="78.516090497904031"/>
        <n v="130.92092674758567"/>
        <n v="266.52121290206503"/>
        <n v="232.36978022780096"/>
        <n v="202.63539892527248"/>
        <n v="160.10675284353687"/>
        <n v="50.412101412228644"/>
        <n v="142.6293248755936"/>
        <n v="104.40822650534442"/>
        <n v="196.0231506066319"/>
        <n v="156.78106787343063"/>
        <n v="178.70410753481406"/>
        <n v="65.270622299848071"/>
        <n v="129.02809042973175"/>
        <n v="70.86940605173055"/>
        <n v="98.865167098628575"/>
        <n v="36.252241920506272"/>
        <n v="195.78926736927735"/>
        <n v="166.30923597755171"/>
        <n v="57.52683938590441"/>
        <n v="189.32047440171101"/>
        <n v="86.904902905274497"/>
        <n v="89.006078391963698"/>
        <n v="72.787817697117433"/>
        <n v="57.825784096037069"/>
        <n v="241.30864823783901"/>
        <n v="129.25570989699048"/>
        <n v="229.16459802376224"/>
        <n v="160.96276160491882"/>
        <n v="148.86396489563936"/>
        <n v="321.26381560504024"/>
        <n v="84.060542340353948"/>
        <n v="223.19717653929507"/>
        <n v="84.860381239563637"/>
        <n v="71.049442426164461"/>
        <n v="275.48072300078911"/>
        <n v="199.57469585980704"/>
        <n v="152.608555420654"/>
        <n v="190.42399763557509"/>
        <n v="65.085801798891509"/>
        <n v="253.4811350228521"/>
        <n v="314.27517111615066"/>
        <n v="68.003308381247891"/>
        <n v="62.284258653853911"/>
        <n v="274.79530501972135"/>
        <n v="136.54696897986832"/>
        <n v="300.37628374556652"/>
        <n v="44.646805557925383"/>
        <n v="459.97088420671912"/>
        <n v="81.232896351625229"/>
        <n v="27.47469086592341"/>
        <n v="39.396515837781571"/>
        <n v="168.99928784470728"/>
        <n v="1033.5869800040182"/>
        <n v="114.09830255464705"/>
        <n v="128.41912397228245"/>
        <n v="153.69264424573618"/>
        <n v="158.54970496385431"/>
        <n v="388.54147950528738"/>
        <n v="84.170436658201055"/>
        <n v="68.163848397506982"/>
        <n v="54.757871226003473"/>
        <n v="212.46984688490409"/>
        <n v="254.61202089150478"/>
        <n v="131.81384979109708"/>
        <n v="126.55463805491124"/>
        <n v="147.85475691917833"/>
        <n v="430.1604867604708"/>
        <n v="142.23917203799343"/>
        <n v="745.55261799026789"/>
        <n v="122.41963369300603"/>
        <n v="78.186786315281665"/>
        <n v="141.21086174230317"/>
        <n v="49.337184317376234"/>
        <n v="66.447239631119544"/>
        <n v="52.597073519857339"/>
        <n v="67.79638371052026"/>
        <n v="86.986501356204954"/>
        <n v="348.04451474989702"/>
        <n v="107.60579740508544"/>
        <n v="46.921246410307333"/>
        <n v="62.964783795187735"/>
        <n v="399.05349540190133"/>
        <n v="162.0606987902996"/>
        <n v="54.615890165662442"/>
        <n v="25.699864124140941"/>
        <n v="104.92204683669161"/>
        <n v="191.520238085665"/>
        <n v="95.852548694319609"/>
        <n v="99.596909713057187"/>
        <n v="158.27619946016912"/>
        <n v="100.96704618983948"/>
        <n v="66.826584289411429"/>
        <n v="203.06792557631286"/>
        <n v="155.464420609038"/>
        <n v="113.76183306234448"/>
        <n v="65.980279629800265"/>
        <n v="63.7099889281942"/>
        <n v="173.69786130218432"/>
        <n v="275.37756580730786"/>
        <n v="73.093402656470658"/>
        <n v="275.39002284518085"/>
        <n v="195.51048865614766"/>
        <n v="162.53145506544959"/>
        <n v="156.42716245654964"/>
        <n v="164.27054679242039"/>
        <n v="96.891194166524215"/>
        <n v="194.16493486476571"/>
        <n v="39.252993114047527"/>
        <n v="117.58976676047223"/>
        <n v="145.1758739847653"/>
        <n v="132.49571525714262"/>
        <n v="200.72894562163353"/>
        <n v="44.300855302812565"/>
        <n v="106.50271785150393"/>
        <n v="97.916211099611502"/>
        <n v="225.48392758420812"/>
        <n v="50.127363209363175"/>
        <n v="222.2151791310892"/>
        <n v="310.64546793663163"/>
        <n v="95.1870210329012"/>
        <n v="282.23876380937037"/>
        <n v="140.99506059359538"/>
        <n v="68.318913361207876"/>
        <n v="763.05145048146915"/>
        <n v="164.50726979295885"/>
        <n v="112.30965568944832"/>
        <n v="477.18100224529843"/>
        <n v="125.82974294744662"/>
        <n v="191.90957257460175"/>
        <n v="180.13820430238161"/>
        <n v="186.24075278799799"/>
        <n v="75.131084719687337"/>
        <n v="29.1201574006712"/>
        <n v="160.25763515607755"/>
        <n v="187.90074367047308"/>
        <n v="81.811183912794448"/>
        <n v="50.078697056895102"/>
        <n v="24.747197682915171"/>
        <n v="92.428294366280284"/>
        <n v="133.16743418723465"/>
        <n v="287.17044210572675"/>
        <n v="116.6390692624099"/>
        <n v="127.89053562113988"/>
        <n v="170.24700769963403"/>
        <n v="45.941329540262004"/>
        <n v="138.65140126406069"/>
        <n v="66.700327517807239"/>
        <n v="37.270966834858953"/>
        <n v="62.58065154378729"/>
        <n v="336.87325383438616"/>
        <n v="190.92815303293537"/>
        <n v="79.024135552641667"/>
        <n v="133.94951436856132"/>
        <n v="411.39821911101302"/>
        <n v="125.27775209797974"/>
        <n v="87.700833445787495"/>
        <n v="69.503442646974676"/>
        <n v="106.3557181594223"/>
        <n v="147.96115566893201"/>
        <n v="69.920206461221809"/>
        <n v="108.32272247223004"/>
        <n v="3465.9313459547152"/>
        <n v="117.36050500358688"/>
        <n v="63.355992056318122"/>
        <n v="87.53398281681163"/>
        <n v="146.12154963433781"/>
        <n v="175.92375665990915"/>
        <n v="74.263646632745761"/>
        <n v="793.96926995355807"/>
        <n v="420.9855354810735"/>
        <n v="100.84307472451545"/>
        <n v="46.397371749718779"/>
        <n v="101.1038026609526"/>
        <n v="155.35414956048865"/>
        <n v="351.19496437877172"/>
        <n v="68.289006400022657"/>
        <n v="115.59610979562021"/>
        <n v="186.6751853479131"/>
        <n v="59.245838484154113"/>
        <n v="153.87972626790605"/>
        <n v="99.230899962817787"/>
        <n v="75.902810706378631"/>
        <n v="136.26957102850446"/>
        <n v="202.59010791796962"/>
        <n v="125.63346043371823"/>
        <n v="59.463229115450723"/>
        <n v="146.11644977329166"/>
        <n v="83.202490282850945"/>
        <n v="141.43162532207225"/>
        <n v="382.09192956490278"/>
        <n v="202.2124673878896"/>
        <n v="162.06938741484839"/>
        <n v="230.80174410051109"/>
        <n v="69.126558352967507"/>
        <n v="105.89046416839609"/>
        <n v="231.26822868948503"/>
        <n v="219.98966970799944"/>
        <n v="132.90067445313764"/>
        <n v="59.438590423023612"/>
        <n v="64.9709232559523"/>
        <n v="57.536150926209025"/>
        <n v="314.33331182148038"/>
        <n v="52.671662003575705"/>
        <n v="395.81301013482476"/>
        <n v="34.685101320579633"/>
        <n v="503.63512366430524"/>
        <n v="107.63485886504779"/>
        <n v="141.4317359443055"/>
        <n v="113.30557967148695"/>
        <n v="45.130625966314973"/>
        <n v="240.56659057779163"/>
        <n v="80.542665959052897"/>
        <n v="538.11706867715588"/>
        <n v="25.026382509632811"/>
        <n v="50.819315010129571"/>
        <n v="250.67750255633609"/>
        <n v="196.12863832537772"/>
        <n v="213.10906041122925"/>
        <n v="230.79443624430499"/>
        <n v="398.22069641572085"/>
        <n v="178.50616883008794"/>
        <n v="60.952072275860871"/>
        <n v="658.10800971081915"/>
        <n v="121.40026587859042"/>
        <n v="67.964543930217616"/>
        <n v="132.26678359564931"/>
        <n v="205.77957135066256"/>
        <n v="87.789579840307795"/>
        <n v="313.27407152745769"/>
        <n v="66.90886488245016"/>
        <n v="117.69236017439111"/>
        <n v="173.31501116994488"/>
        <n v="111.30677585809644"/>
        <n v="92.686936207371389"/>
        <n v="182.76207514604869"/>
        <n v="103.26714146842296"/>
        <n v="43.610929979454582"/>
        <n v="144.74204006224727"/>
        <n v="130.82395561221998"/>
        <n v="162.79449635235272"/>
        <n v="133.58672331248482"/>
        <n v="355.99459161544883"/>
        <n v="59.698797872027725"/>
        <n v="149.72575077470358"/>
        <n v="58.391906363352156"/>
        <n v="54.418713987491522"/>
        <n v="62.627995163641053"/>
        <n v="102.19283419952934"/>
        <n v="80.671957083673433"/>
        <n v="78.592409325639011"/>
        <n v="203.50161120013522"/>
        <n v="199.87679972079192"/>
        <n v="517.3926705518578"/>
        <n v="122.78656777204435"/>
        <n v="213.53651337665127"/>
        <n v="139.87774236197998"/>
        <n v="92.070535684781802"/>
        <n v="67.408042202524896"/>
        <n v="187.73984343751974"/>
        <n v="51.775577801714469"/>
        <n v="77.640210732616524"/>
        <n v="25.692677401627044"/>
        <n v="148.03092347329294"/>
        <n v="50.052141746256659"/>
        <n v="114.29663575040972"/>
        <n v="54.420040326965683"/>
        <n v="76.711875408581804"/>
        <n v="3336.695653275026"/>
        <n v="149.3184699227441"/>
        <n v="62.215963663712294"/>
        <n v="145.30964948159104"/>
        <n v="130.94258140890619"/>
        <n v="158.50903898276076"/>
        <n v="317.73792445570439"/>
        <n v="46.292737772210685"/>
        <n v="118.37097393950555"/>
        <n v="80.737945785220532"/>
        <n v="103.94417267064799"/>
        <n v="77.864999461736332"/>
        <n v="63.229424012733659"/>
        <n v="117.77687108000794"/>
        <n v="188.69783119041256"/>
        <n v="92.257368129067245"/>
        <n v="29.603982876648235"/>
        <n v="169.0725197218637"/>
        <n v="87.057718462461253"/>
        <n v="321.96714782649639"/>
        <n v="192.83517773062019"/>
        <n v="58.780497745742217"/>
        <n v="47.527732369112563"/>
        <n v="114.84775136582202"/>
        <n v="40.860304566635399"/>
        <n v="141.74725807568592"/>
        <n v="206.98448928670533"/>
        <n v="47.955174107517166"/>
        <n v="49.57865787517467"/>
        <n v="545.13516970005674"/>
        <n v="178.41490536139759"/>
        <n v="166.31541046764454"/>
        <n v="168.8111173564638"/>
        <n v="70.60472641247577"/>
        <n v="214.89985664919564"/>
        <n v="644.57522755495791"/>
        <n v="125.86962226226595"/>
        <n v="60.43821649801373"/>
        <n v="58.067690539550703"/>
        <n v="97.17602781990982"/>
        <n v="202.44363238707052"/>
        <n v="71.571968740553288"/>
        <n v="77.525521362179589"/>
        <n v="156.90950048070835"/>
        <n v="66.978918285423902"/>
        <n v="160.29781430656485"/>
        <n v="226.02179147317196"/>
        <n v="195.3389117485105"/>
        <n v="40.416411548975091"/>
        <n v="130.96129962452738"/>
        <n v="125.83953602634911"/>
        <n v="91.607305461189767"/>
        <n v="236.68164674063104"/>
        <n v="56.366244344348502"/>
        <n v="131.25221314130673"/>
        <n v="110.80470408670728"/>
        <n v="224.94447761168388"/>
        <n v="147.8739097985148"/>
        <n v="377.63588624146752"/>
        <n v="73.615318024091692"/>
        <n v="48.428940754456342"/>
        <n v="223.44811012921451"/>
        <n v="271.53097632544166"/>
        <n v="53.100740963802124"/>
        <n v="241.63410089656023"/>
        <n v="63.86321454603398"/>
        <n v="255.38604428430403"/>
        <n v="217.49754813300058"/>
        <n v="182.02806356694583"/>
        <n v="176.38502783000419"/>
        <n v="488.41952369479185"/>
        <n v="36.687070387664612"/>
        <n v="141.12322776776136"/>
        <n v="255.20278069777655"/>
        <n v="68.2835852302902"/>
        <n v="66.568983566703253"/>
        <n v="339.31128761270946"/>
        <n v="29.870161697935981"/>
        <n v="339.07909188501372"/>
        <n v="79.173617398693878"/>
        <n v="175.35632350133753"/>
        <n v="113.64440174807113"/>
        <n v="81.69018351866417"/>
        <n v="48.284333029830194"/>
        <n v="82.613025377740627"/>
        <n v="91.582622990732901"/>
        <n v="99.048155444349547"/>
        <n v="186.80459553374001"/>
        <n v="259.20141526235051"/>
        <n v="466.66955020800225"/>
        <n v="76.183978316214422"/>
        <n v="439.43110359506295"/>
        <n v="73.693955626686147"/>
        <n v="61.665046275362279"/>
        <n v="202.67371286256864"/>
        <n v="75.646043430641569"/>
        <n v="216.89084938456236"/>
        <n v="152.05684599482723"/>
        <n v="34.126736534496672"/>
        <n v="73.427448988332046"/>
        <n v="111.60042719709359"/>
        <n v="24.9047994977002"/>
        <n v="159.66268543488658"/>
        <n v="68.132947942744096"/>
        <n v="84.056747292168367"/>
        <n v="102.19246669284988"/>
        <n v="152.96981463869022"/>
        <n v="91.353793318319191"/>
        <n v="53.444676525783414"/>
        <n v="158.65680106194102"/>
        <n v="41.10475422715821"/>
        <n v="430.36250777662946"/>
        <n v="65.468388137568368"/>
        <n v="131.12555087152862"/>
        <n v="83.312599305228318"/>
        <n v="213.07464233175133"/>
        <n v="65.686838605280116"/>
        <n v="394.98219150691392"/>
        <n v="113.49424758359366"/>
        <n v="165.53449720582759"/>
        <n v="302.39980573655657"/>
        <n v="79.613872157201655"/>
        <n v="232.27254340445089"/>
        <n v="47.654430938222539"/>
        <n v="52.592258312427539"/>
        <n v="140.4227410456385"/>
        <n v="140.88388800525152"/>
        <n v="115.92622608360959"/>
        <n v="113.68664424083342"/>
        <n v="106.46432247766148"/>
        <n v="371.86008289932357"/>
        <n v="92.140458046626364"/>
        <n v="265.00812459563281"/>
        <n v="143.2043391405964"/>
        <n v="99.778863278255528"/>
        <n v="222.89064437606748"/>
        <n v="66.153877621589814"/>
        <n v="325.3445815452435"/>
        <n v="241.12777121764307"/>
        <n v="184.34919602481293"/>
        <n v="34.223658529150136"/>
        <n v="128.99154062971661"/>
        <n v="122.7506219086038"/>
        <n v="113.839319176638"/>
        <n v="141.21781175404035"/>
        <n v="114.26576954032878"/>
        <n v="146.90067348863602"/>
        <n v="184.05854196227739"/>
        <n v="23.603481777700665"/>
        <n v="175.64632371273368"/>
        <n v="58.382604507608733"/>
        <n v="320.395272800204"/>
        <n v="112.25608457974795"/>
        <n v="217.94134788161122"/>
        <n v="242.2865332604039"/>
        <n v="51.940123408944366"/>
        <n v="45.536174160095179"/>
        <n v="208.67134949656477"/>
        <n v="127.51512575621527"/>
        <n v="177.43960277293681"/>
        <n v="59.241379674513531"/>
        <n v="36.813983488976916"/>
        <n v="111.07858452213813"/>
        <n v="229.145433592285"/>
        <n v="103.89731009542702"/>
        <n v="56.525801422231289"/>
        <n v="40.229090736312145"/>
        <n v="274.83420689539611"/>
        <n v="81.715701821074163"/>
        <n v="129.24351176684979"/>
        <n v="36.342010693403438"/>
        <n v="187.0104648387746"/>
        <n v="49.940106503514556"/>
        <n v="204.01325606070804"/>
        <n v="128.60646013901902"/>
        <n v="145.89536911561805"/>
        <n v="304.07776225259784"/>
        <n v="55.324080866029369"/>
        <n v="1729.5945254360738"/>
        <n v="250.51031454617666"/>
        <n v="29.079172893204973"/>
        <n v="64.113926360165777"/>
        <n v="144.01475019026057"/>
        <n v="229.3634412216808"/>
        <n v="85.398563582814319"/>
        <n v="144.40569945293288"/>
        <n v="72.701955417976606"/>
        <n v="263.59645029501485"/>
        <n v="124.624005165233"/>
        <n v="190.2835093366227"/>
        <n v="163.8226435352797"/>
        <n v="64.961034364805911"/>
        <n v="39.405064615847444"/>
        <n v="136.16931836907554"/>
        <n v="81.271296168475729"/>
        <n v="247.65791092383367"/>
        <n v="94.322202432229943"/>
        <n v="188.18670994894214"/>
        <n v="117.23134559894423"/>
        <n v="95.400605432589813"/>
        <n v="68.724399886719482"/>
        <n v="95.812412998093563"/>
        <n v="66.812751747707054"/>
        <n v="33.32203607351434"/>
        <n v="194.0435533894846"/>
        <n v="139.72442035635268"/>
        <n v="187.66852648721766"/>
        <n v="108.19174123277708"/>
        <n v="102.77635214341858"/>
        <n v="152.00315763399448"/>
        <n v="107.42080103688875"/>
        <n v="58.711570884991623"/>
        <n v="61.268955126098746"/>
        <n v="100.81779662379058"/>
        <n v="54.097462713965172"/>
        <n v="63.509249238834535"/>
        <n v="103.94365265322641"/>
        <n v="251.11234928937645"/>
        <n v="44.307268583039807"/>
        <n v="52.733520878550436"/>
        <n v="91.229474346498606"/>
        <n v="267.42405713314946"/>
        <n v="43.240411078266646"/>
        <n v="260.78382276573751"/>
        <n v="34.937887810691649"/>
        <n v="74.34101261786482"/>
        <n v="248.05787533543835"/>
        <n v="243.54399498821743"/>
        <n v="226.78177872859143"/>
        <n v="42.922720742624819"/>
        <n v="68.305490157746519"/>
        <n v="145.51958469256533"/>
        <n v="102.94316879093003"/>
        <n v="257.34566261646182"/>
        <n v="517.32525956221139"/>
        <n v="42.523513843080636"/>
        <n v="138.19981128588267"/>
        <n v="170.77560198812853"/>
        <n v="136.71636433885391"/>
        <n v="195.98409545047377"/>
        <n v="203.21553650312836"/>
        <n v="221.48304701563387"/>
        <n v="64.481578068079273"/>
        <n v="128.03399270988359"/>
        <n v="66.917326257208757"/>
        <n v="218.92611748708953"/>
        <n v="40.242887485072714"/>
        <n v="136.00224207263008"/>
        <n v="73.52870822812389"/>
        <n v="125.40260574705135"/>
        <n v="222.27696410104141"/>
        <n v="148.94789931167105"/>
        <n v="208.07134673367688"/>
        <n v="83.686863937340519"/>
        <n v="168.15977706991066"/>
        <n v="176.11967528367191"/>
        <n v="83.544255405400321"/>
        <n v="58.540604831802561"/>
        <n v="218.7724909536245"/>
        <n v="237.34404874496317"/>
        <n v="339.30789650392308"/>
        <n v="27.066442456450712"/>
        <n v="105.5988449260982"/>
        <n v="171.80859323462408"/>
        <n v="70.145499157679595"/>
        <n v="134.68814193552572"/>
        <n v="77.439819811811432"/>
        <n v="152.79660572643763"/>
        <n v="272.13898697865767"/>
        <n v="161.23135951171858"/>
        <n v="263.2440089276696"/>
        <n v="131.52486291167199"/>
        <n v="358.88041280306794"/>
        <n v="250.18584863930647"/>
        <n v="113.16547633588769"/>
        <n v="49.007877113541603"/>
        <n v="285.68907947889664"/>
        <n v="275.80514507103078"/>
        <n v="117.24634215686136"/>
        <n v="78.828201753710204"/>
        <n v="234.10243133968672"/>
        <n v="46.421111935359455"/>
        <n v="97.153724623841924"/>
        <n v="706.2718420805586"/>
        <n v="62.259022831657553"/>
        <n v="133.76195601942041"/>
        <n v="202.93593566315948"/>
        <n v="30.97056144645282"/>
        <n v="90.733850085543551"/>
        <n v="177.90608567334473"/>
        <n v="493.01872953693123"/>
        <n v="56.220865190871834"/>
        <n v="259.60755793165691"/>
        <n v="144.68951394146632"/>
        <n v="141.07698170414335"/>
        <n v="75.17465369325754"/>
        <n v="102.77504899718589"/>
        <n v="148.99341387559483"/>
        <n v="130.67633692335789"/>
        <n v="104.55295407515085"/>
        <n v="43.678499272931028"/>
        <n v="72.266309941281349"/>
        <n v="159.32327434884033"/>
        <n v="209.01074598078904"/>
        <n v="117.28416170616731"/>
        <n v="33.393352032774793"/>
        <n v="83.067758952093229"/>
        <n v="36.068340779076919"/>
        <n v="194.260134032509"/>
        <n v="41.016751758412966"/>
        <n v="52.291877467325634"/>
        <n v="74.769450191902777"/>
        <n v="229.74394049428653"/>
        <n v="46.993050927544921"/>
        <n v="46.925751129848052"/>
        <n v="155.24094672319305"/>
        <n v="52.108629530038179"/>
        <n v="52.411002208977557"/>
        <n v="130.1164288535773"/>
        <n v="202.23653099284164"/>
        <n v="566.24032236420885"/>
        <n v="188.19612143124505"/>
        <n v="640.40028716268091"/>
        <n v="69.082751395036553"/>
        <n v="85.752066464380292"/>
        <n v="174.90460698331748"/>
        <n v="102.34230230328969"/>
        <n v="54.949718524548295"/>
        <n v="99.893798777753091"/>
        <n v="59.58907885826941"/>
        <n v="83.296707046039401"/>
        <n v="143.06833039363406"/>
        <n v="173.09475648468731"/>
        <n v="154.9528275777312"/>
        <n v="76.568811642932758"/>
        <n v="177.40531492213"/>
        <n v="70.337976246617941"/>
        <n v="108.9904963305563"/>
        <n v="235.28880890109022"/>
        <n v="184.2472502429107"/>
        <n v="808.61034053286323"/>
        <n v="54.541896638294958"/>
        <n v="151.1876299441588"/>
        <n v="166.33503554917084"/>
        <n v="51.353900505271305"/>
        <n v="110.98698982515272"/>
        <n v="47.10577206271779"/>
        <n v="99.688669407419212"/>
        <n v="85.130273183603578"/>
        <n v="65.901440646368968"/>
        <n v="164.33507961163721"/>
        <n v="139.71151689925941"/>
        <n v="813.68764199636246"/>
        <n v="112.7654123669286"/>
        <n v="115.22673036804058"/>
        <n v="123.20401370664497"/>
        <n v="71.252182596690616"/>
        <n v="116.2283647382835"/>
        <n v="116.20491581079777"/>
        <n v="104.54748994132753"/>
        <n v="69.082765728766915"/>
        <n v="211.56578062357781"/>
        <n v="56.950468992442374"/>
        <n v="199.06459762552848"/>
        <n v="125.40436607783782"/>
        <n v="226.05632424694176"/>
        <n v="166.84004502206807"/>
        <n v="52.3914786354444"/>
        <n v="107.02503345779425"/>
        <n v="128.68056585594567"/>
        <n v="130.69203450010968"/>
        <n v="160.17358509178189"/>
        <n v="70.98239411354902"/>
        <n v="53.718706808201318"/>
        <n v="136.13629558147591"/>
        <n v="46.290778685487311"/>
        <n v="178.46345724229209"/>
        <n v="174.46147212620679"/>
        <n v="89.635550989875284"/>
        <n v="54.025478720265731"/>
        <n v="61.457365011882445"/>
        <n v="45.428281702380701"/>
        <n v="64.750150730814099"/>
        <n v="78.220197101768775"/>
        <n v="629.31860493554211"/>
        <n v="56.842365522683217"/>
        <n v="989.02139124154496"/>
        <n v="175.31253630090521"/>
        <n v="215.44405104926281"/>
        <n v="106.76276834189719"/>
        <n v="63.365555450527765"/>
        <n v="166.1586153162138"/>
        <n v="137.23579503506696"/>
        <n v="186.92390930911611"/>
        <n v="51.907889969174335"/>
        <n v="71.585730625521492"/>
        <n v="58.229329413079689"/>
        <n v="137.2751325263967"/>
        <n v="98.302979838380949"/>
        <n v="125.24538480068303"/>
        <n v="53.721263151342271"/>
        <n v="302.72929294825821"/>
        <n v="75.420234071651493"/>
        <n v="176.63630801255346"/>
        <n v="310.66801109123031"/>
        <n v="180.68465860276649"/>
        <n v="149.29802999766341"/>
        <n v="328.96522652877212"/>
        <n v="276.44716610705439"/>
        <n v="120.15984027125783"/>
        <n v="193.30841193653987"/>
        <n v="172.82742324737191"/>
        <n v="150.17796276352016"/>
        <n v="43.305421777105572"/>
        <n v="1080.2806228552552"/>
        <n v="99.489515232963186"/>
        <n v="298.05610449775156"/>
        <n v="208.896135786949"/>
        <n v="56.201238362602844"/>
        <n v="59.594616705053028"/>
        <n v="52.234838392015412"/>
        <n v="33.189582884488246"/>
        <n v="64.020687091167247"/>
        <n v="175.43715105720702"/>
        <n v="108.8493356684978"/>
        <n v="50.400154092429972"/>
        <n v="193.79083341591135"/>
        <n v="184.22709352116934"/>
        <n v="85.743086274251368"/>
        <n v="211.36610847066865"/>
        <n v="101.95601246288615"/>
        <n v="217.5361184311933"/>
        <n v="88.887913313660661"/>
        <n v="105.53647667676533"/>
        <n v="84.620620534877787"/>
        <n v="206.3190418806916"/>
        <n v="36.523542520263035"/>
        <n v="113.09690018171665"/>
        <n v="141.80390521721873"/>
        <n v="87.975944209513116"/>
        <n v="172.37343372473615"/>
        <n v="299.18168123038282"/>
        <n v="105.22752953766303"/>
        <n v="440.17752034331539"/>
        <n v="155.50904981538918"/>
        <n v="95.354265675816762"/>
        <n v="84.403914183350579"/>
        <n v="272.72648882002443"/>
        <n v="34.090709431390835"/>
        <n v="79.291023032128109"/>
        <n v="98.826134850587209"/>
        <n v="108.6928108999121"/>
        <n v="153.78299662046737"/>
        <n v="172.55759843322053"/>
        <n v="1804.7808010827866"/>
        <n v="45.985411416615051"/>
        <n v="196.07023435546103"/>
        <n v="295.79717083541328"/>
        <n v="118.95899696506922"/>
        <n v="50.494000693541693"/>
        <n v="40.554724238815503"/>
        <n v="202.144906539131"/>
        <n v="89.366659351878866"/>
        <n v="105.06935664064463"/>
        <n v="140.3409294206875"/>
        <n v="171.46105158398979"/>
        <n v="58.477805259744009"/>
        <n v="133.20870912607842"/>
        <n v="32.31020389759491"/>
        <n v="84.225456238344321"/>
        <n v="328.60734467301495"/>
        <n v="1438.0131355683825"/>
        <n v="162.87150653668158"/>
        <n v="187.73822322851854"/>
        <n v="84.314469697231431"/>
        <n v="191.71012990325445"/>
        <n v="51.847544524299089"/>
        <n v="205.45244556883804"/>
        <n v="239.82014768586737"/>
        <n v="180.91458660465585"/>
        <n v="152.46931250865654"/>
        <n v="120.77001120149151"/>
        <n v="47.902157336924567"/>
        <n v="149.56026509315672"/>
        <n v="250.50677093515759"/>
        <n v="236.98155703688315"/>
        <n v="252.88400684812402"/>
        <n v="89.080743239466344"/>
        <n v="117.57691028950887"/>
        <n v="42.909071233740178"/>
        <n v="299.56654952499827"/>
        <n v="211.18503215011739"/>
        <n v="89.422984039621127"/>
        <n v="53.723685072918109"/>
        <n v="154.21189614261152"/>
        <n v="46.204318261992924"/>
        <n v="227.49424890043085"/>
        <n v="137.33026495544908"/>
        <n v="140.0079964012898"/>
        <n v="276.61188034831207"/>
        <n v="98.709764771864712"/>
        <n v="136.491020657679"/>
        <n v="148.51110234670958"/>
        <n v="132.56259095734006"/>
        <n v="49.810205867665815"/>
        <n v="59.111930601211526"/>
        <n v="134.00866888778771"/>
        <n v="163.80531367440923"/>
        <n v="374.78858057795225"/>
        <n v="85.40055930689617"/>
        <n v="171.91993266137814"/>
        <n v="81.317698420158663"/>
        <n v="55.753711986546961"/>
        <n v="241.18937153860583"/>
        <n v="115.18180577645448"/>
        <n v="193.87610064487299"/>
        <n v="185.28173772724793"/>
        <n v="148.02460003099617"/>
        <n v="224.22473570095096"/>
        <n v="52.748787894026862"/>
        <n v="110.65437747425814"/>
        <n v="66.89357579019854"/>
        <n v="538.97059407927873"/>
        <n v="253.56711364654745"/>
        <n v="173.59451145400882"/>
        <n v="121.57046328265967"/>
        <n v="95.266955441755258"/>
        <n v="68.930034697247621"/>
        <n v="60.952071441531615"/>
        <n v="81.781430808546659"/>
        <n v="80.10637445737396"/>
        <n v="269.88525581034219"/>
        <n v="181.45848834476334"/>
        <n v="37.303324364765984"/>
        <n v="71.490578107493377"/>
        <n v="263.22598117909115"/>
        <n v="24.884492653693908"/>
        <n v="151.72461361486481"/>
        <n v="70.01795258376697"/>
        <n v="64.57994421963609"/>
        <n v="117.64106204447228"/>
        <n v="178.35659085171233"/>
        <n v="273.51758448196193"/>
        <n v="58.08438572095087"/>
        <n v="57.66281796272002"/>
        <n v="223.31824628315582"/>
        <n v="86.790444468511936"/>
        <n v="239.6011982968073"/>
        <n v="58.237108005617081"/>
        <n v="33.499978689845527"/>
        <n v="41.724495525665581"/>
        <n v="167.61449760407004"/>
        <n v="90.463720413530865"/>
        <n v="176.25429775176508"/>
        <n v="127.40897427897073"/>
        <n v="206.68358003021629"/>
        <n v="48.904727905796115"/>
        <n v="78.244265779786758"/>
        <n v="208.7226802771379"/>
        <n v="126.71196594993698"/>
        <n v="46.049048968027371"/>
        <n v="207.18976963232288"/>
        <n v="47.831078773898533"/>
        <n v="190.00909413317368"/>
        <n v="178.7998443506736"/>
        <n v="78.823928285832977"/>
        <n v="494.43163807141184"/>
        <n v="104.12346054489574"/>
        <n v="121.96362386274332"/>
        <n v="76.322957538442637"/>
        <n v="60.475424510487279"/>
        <n v="51.155083411801662"/>
        <n v="26.700162530764089"/>
        <n v="119.39262346875576"/>
        <n v="126.27722184244732"/>
        <n v="303.38253460272267"/>
        <n v="153.27597023825192"/>
        <n v="380.92925645796726"/>
        <n v="105.23561428864609"/>
        <n v="40.355801619360889"/>
        <n v="89.680944524283234"/>
        <n v="259.2121662847037"/>
        <n v="146.69787422859164"/>
        <n v="242.89016423229717"/>
        <n v="287.43617380727659"/>
        <n v="58.361133901503401"/>
        <n v="58.435619551622686"/>
        <n v="126.87653993980167"/>
        <n v="182.91513550372125"/>
        <n v="67.49020850560845"/>
        <n v="150.32564628418297"/>
        <n v="176.51265791146605"/>
        <n v="40.965838729887594"/>
        <n v="93.750204443511464"/>
        <n v="111.90899025684307"/>
        <n v="99.527757873755647"/>
        <n v="94.688427541048455"/>
        <n v="66.126681906510129"/>
        <n v="107.54988657135597"/>
        <n v="73.548255271794886"/>
        <n v="72.259244376272434"/>
        <n v="182.89039494848399"/>
        <n v="161.66400437400688"/>
        <n v="151.78307326048653"/>
        <n v="102.56620085959281"/>
        <n v="149.20200928844011"/>
        <n v="227.80661138026045"/>
        <n v="78.359392936951224"/>
        <n v="153.12921801890079"/>
        <n v="237.53858092505018"/>
        <n v="351.38038431307325"/>
        <n v="51.027145166518117"/>
        <n v="109.04353565874374"/>
        <n v="54.41433122650529"/>
        <n v="171.96408291236688"/>
        <n v="65.492776419397472"/>
        <n v="846.30831800406747"/>
        <n v="84.496410708690505"/>
        <n v="40.277504666448884"/>
        <n v="272.65733215803442"/>
        <n v="63.990364093392778"/>
        <n v="71.931987565462407"/>
        <n v="66.07516549742985"/>
        <n v="155.07858279362353"/>
        <n v="295.91515585741797"/>
        <n v="74.425730460072486"/>
        <n v="63.412091664412749"/>
        <n v="76.800871930100783"/>
        <n v="104.47250980140331"/>
        <n v="94.765012994879712"/>
        <n v="179.37609154783249"/>
        <n v="1536.0750813031475"/>
        <n v="97.565606439058428"/>
        <n v="255.93985402011734"/>
        <n v="99.27295450370282"/>
        <n v="60.997483383476379"/>
        <n v="70.036848641811645"/>
        <n v="219.39267045997371"/>
        <n v="274.14315676958711"/>
        <n v="111.04462502741229"/>
        <n v="88.324023169606932"/>
        <n v="264.36667771691015"/>
        <n v="120.28976064738387"/>
        <n v="136.80075384266257"/>
        <n v="98.011577004644934"/>
        <n v="103.07460602618781"/>
        <n v="48.091683968432967"/>
        <n v="245.49001432183863"/>
        <n v="120.04436240562353"/>
        <n v="108.36871645594077"/>
        <n v="78.012359223386028"/>
        <n v="93.55294628236166"/>
        <n v="206.49397601770323"/>
        <n v="93.184116176381863"/>
        <n v="114.59349394901412"/>
        <n v="258.87078904383878"/>
        <n v="60.578276298331893"/>
        <n v="224.73342724339403"/>
        <n v="88.637808442746945"/>
        <n v="267.76816265849408"/>
        <n v="232.58538070475782"/>
        <n v="71.219887000689695"/>
        <n v="121.50796105287547"/>
        <n v="30.411698866196517"/>
        <n v="105.59167619617078"/>
        <n v="136.54459231867341"/>
        <n v="105.08342521865119"/>
        <n v="52.783137759808668"/>
        <n v="196.63319594277735"/>
        <n v="195.01911643964266"/>
        <n v="52.909491487951698"/>
        <n v="30.562171944601364"/>
        <n v="176.18669070073838"/>
        <n v="145.59859913949862"/>
        <n v="165.3148519845908"/>
        <n v="227.18250222013336"/>
        <n v="31.166820437645917"/>
        <n v="151.74433110414705"/>
        <n v="169.02785602463865"/>
        <n v="123.19383547057721"/>
        <n v="122.58878997177186"/>
        <n v="89.815651876231797"/>
        <n v="71.384971609835716"/>
        <n v="333.96998943214794"/>
        <n v="254.0108408646083"/>
        <n v="456.14160586633909"/>
        <n v="140.75605347490546"/>
        <n v="121.96609112711174"/>
        <n v="99.746431013502786"/>
        <n v="413.56324252828182"/>
        <n v="240.22924107229093"/>
        <n v="432.65053893560287"/>
        <n v="40.299664718170263"/>
        <n v="114.78907622860923"/>
        <n v="405.30437519869662"/>
        <n v="85.718554912148932"/>
        <n v="122.9574577793033"/>
        <n v="46.556558491299889"/>
        <n v="748.98954140866658"/>
        <n v="120.55248411410297"/>
        <n v="105.78442898188517"/>
        <n v="100.77436113216852"/>
        <n v="220.93903344253752"/>
        <n v="132.33928640923597"/>
        <n v="478.26229318644698"/>
        <n v="23.992436891869406"/>
        <n v="128.03338916617165"/>
        <n v="205.80363238327993"/>
        <n v="36.729215603670823"/>
        <n v="127.7323953912251"/>
        <n v="99.986512271893289"/>
        <n v="172.51977590952376"/>
        <n v="295.46659637847824"/>
        <n v="113.36797016879054"/>
        <n v="123.57772744606223"/>
        <n v="147.44891339716301"/>
        <n v="61.833349808711773"/>
        <n v="118.44282983804084"/>
        <n v="196.10735927266705"/>
        <n v="45.939631230453003"/>
        <n v="168.8887388535008"/>
        <n v="213.80069141203489"/>
        <n v="52.768640841487283"/>
        <n v="42.415467330400006"/>
        <n v="54.489166960134853"/>
        <n v="46.47683021772054"/>
        <n v="364.86388978390374"/>
        <n v="166.08043662755861"/>
        <n v="255.63114333932953"/>
        <n v="66.117300810772065"/>
        <n v="53.053589920062848"/>
        <n v="96.171520520748416"/>
        <n v="45.362869980699806"/>
        <n v="45.844802282823416"/>
        <n v="211.47817571562146"/>
        <n v="135.0008704181628"/>
        <n v="125.37778287224326"/>
        <n v="233.63829498222907"/>
        <n v="38.06642565748875"/>
        <n v="136.85877976832634"/>
        <n v="204.30295815436446"/>
        <n v="86.382386112730842"/>
        <n v="107.26887863601553"/>
        <n v="63.705240369482475"/>
        <n v="172.89592855919435"/>
        <n v="77.065631505070641"/>
        <n v="248.50097120138312"/>
        <n v="351.88340054720226"/>
        <n v="87.064279187359773"/>
        <n v="59.603643031060507"/>
        <n v="105.82080842214386"/>
        <n v="45.845142161472197"/>
        <n v="149.43079102071107"/>
        <n v="43.194380711239631"/>
        <n v="101.23674712607369"/>
        <n v="275.48595057383704"/>
        <n v="192.2638479883023"/>
        <n v="620.64398709583782"/>
        <n v="172.24701622831057"/>
        <n v="178.47066623863245"/>
        <n v="118.01145005357846"/>
        <n v="153.29358396412988"/>
        <n v="231.58025238306581"/>
        <n v="81.867020341607812"/>
        <n v="199.51304514332176"/>
        <n v="194.61615576219401"/>
        <n v="119.32355620229947"/>
        <n v="250.39504102300054"/>
        <n v="139.01136913459436"/>
        <n v="274.11801212003405"/>
        <n v="212.5100227454368"/>
        <n v="144.33785541478485"/>
        <n v="182.79499764936131"/>
        <n v="466.94105256841948"/>
        <n v="179.23895776684341"/>
        <n v="296.81084076823004"/>
        <n v="1301.5492712703422"/>
        <n v="34.377165742043189"/>
        <n v="114.16299099775259"/>
        <n v="45.043728189904989"/>
        <n v="100.99198798127247"/>
        <n v="28.739267778764241"/>
        <n v="84.739509825354574"/>
        <n v="233.34068705653539"/>
        <n v="144.13570680799251"/>
        <n v="75.612215028554289"/>
        <n v="165.23492986697488"/>
        <n v="45.562133349418623"/>
        <n v="39.964813859590961"/>
        <n v="284.94238476201349"/>
        <n v="190.69889623575739"/>
        <n v="271.40764179673107"/>
        <n v="207.67728197795157"/>
        <n v="81.06335667287324"/>
        <n v="38.342853963047766"/>
        <n v="137.31034475720833"/>
        <n v="182.71519719197642"/>
        <n v="139.91268691485513"/>
        <n v="56.887957760145774"/>
        <n v="183.25825034202344"/>
        <n v="132.0740683598259"/>
        <n v="188.17470681991949"/>
        <n v="93.170416363091618"/>
        <n v="28.954076217332879"/>
        <n v="303.71101639533941"/>
        <n v="138.77272633297852"/>
        <n v="131.67559783812507"/>
        <n v="88.793833974369676"/>
        <n v="295.31726669936654"/>
        <n v="305.12419725128518"/>
        <n v="208.59854761380154"/>
        <n v="24.089570929322086"/>
        <n v="147.19798216384621"/>
        <n v="71.490467886563323"/>
        <n v="122.18891587984865"/>
        <n v="104.05863742217541"/>
        <n v="210.47927101067199"/>
        <n v="128.58155839451811"/>
        <n v="125.32650699024228"/>
        <n v="84.569296910533254"/>
        <n v="361.07580298395425"/>
        <n v="276.42566046228063"/>
        <n v="92.347158295969408"/>
        <n v="365.15561557051933"/>
        <n v="133.39603943143462"/>
        <n v="200.23117417410833"/>
        <n v="143.10118435456317"/>
        <n v="190.63991636415776"/>
        <n v="65.365490190714937"/>
        <n v="86.094413843252894"/>
        <n v="442.10856871960664"/>
        <n v="172.47303549309569"/>
        <n v="99.743047343116586"/>
        <n v="140.03504389481307"/>
        <n v="78.823069479431027"/>
        <n v="179.33753428337468"/>
        <n v="100.85146353795989"/>
        <n v="241.4903080659725"/>
        <n v="230.38649126964341"/>
        <n v="129.02056169562613"/>
        <n v="140.84123394967725"/>
        <n v="79.29116458604625"/>
        <n v="221.05697056360418"/>
        <n v="92.188501691587874"/>
        <n v="179.20093078695916"/>
        <n v="125.12328682817166"/>
        <n v="185.57989820478926"/>
        <n v="122.03321338717934"/>
        <n v="267.23137238650321"/>
        <n v="84.872660341624922"/>
        <n v="70.559005485896918"/>
        <n v="269.80976951502447"/>
        <n v="119.94001397526516"/>
        <n v="113.65136264506472"/>
        <n v="186.83814189905192"/>
        <n v="121.56152811450696"/>
        <n v="311.80369122005425"/>
        <n v="286.22324294327137"/>
        <n v="151.2046283689784"/>
        <n v="62.882083372592604"/>
        <n v="158.77066492254494"/>
        <n v="27.350876750517404"/>
        <n v="167.06292294430972"/>
        <n v="169.48676978262702"/>
        <n v="55.525850532052232"/>
        <n v="247.01857679026332"/>
        <n v="96.155447195907016"/>
        <n v="98.939774293253905"/>
        <n v="434.52910068060544"/>
        <n v="150.88132366447985"/>
        <n v="21.00020774843188"/>
        <n v="141.37548421335072"/>
        <n v="206.68720406825588"/>
        <n v="236.85590409883847"/>
        <n v="421.34763646738975"/>
        <n v="308.30003681446385"/>
        <n v="164.83377930166873"/>
        <n v="66.395891939480038"/>
        <n v="134.25240434756148"/>
        <n v="129.07445213790692"/>
        <n v="37.6378753693104"/>
        <n v="225.1914528512294"/>
        <n v="214.59690696566113"/>
        <n v="78.925109265135177"/>
        <n v="91.619606105636748"/>
        <n v="164.06122197018763"/>
        <n v="255.94981129223828"/>
        <n v="57.681350299958673"/>
        <n v="72.986727425067244"/>
        <n v="194.09140676965455"/>
        <n v="175.04130101282576"/>
        <n v="85.964766227263709"/>
        <n v="50.728270793936716"/>
        <n v="78.914405984898508"/>
        <n v="243.45815345941122"/>
        <n v="613.49798879032994"/>
        <n v="133.31376399535714"/>
        <n v="179.81518972894347"/>
        <n v="190.39845204333878"/>
        <n v="201.45681332522005"/>
        <n v="95.783488769563107"/>
        <n v="144.05321519746647"/>
        <n v="60.985296173532682"/>
        <n v="42.796318282798779"/>
        <n v="115.2563481336876"/>
        <n v="437.33629664056997"/>
        <n v="40.763739193856445"/>
        <n v="125.69532198381823"/>
        <n v="130.02904660851084"/>
        <n v="107.1176655612539"/>
        <n v="200.41311494925537"/>
        <n v="197.66577079930033"/>
        <n v="37.131769837184279"/>
        <n v="75.848851561143221"/>
        <n v="245.20933413334168"/>
        <n v="209.22531816374138"/>
        <n v="83.001967663580274"/>
        <n v="107.90215370242652"/>
        <n v="59.082519357757668"/>
        <n v="50.672248680963015"/>
        <n v="66.602522593426229"/>
        <n v="305.99509588019225"/>
        <n v="54.936732707306945"/>
        <n v="315.26818228426998"/>
        <n v="112.67269889433186"/>
        <n v="192.74607644559521"/>
        <n v="53.896870698223303"/>
        <n v="208.72965103713148"/>
        <n v="102.3278408378291"/>
        <n v="136.11306247526468"/>
        <n v="151.68161108003824"/>
        <n v="202.51165143668007"/>
        <n v="723.50627702478369"/>
        <n v="117.59919570803731"/>
        <n v="84.914605816244944"/>
        <n v="277.78328622333419"/>
        <n v="97.47154974267329"/>
        <n v="135.17153014647363"/>
        <n v="161.31928631258072"/>
        <n v="59.65247960331039"/>
        <n v="159.55371512405236"/>
        <n v="77.193668554339609"/>
        <n v="279.31722411241407"/>
        <n v="419.99866320584186"/>
        <n v="119.82939818668154"/>
        <n v="182.79988736356381"/>
        <n v="79.023187891328803"/>
        <n v="56.760566788349351"/>
        <n v="99.701714842057754"/>
        <n v="80.583099697281824"/>
        <n v="228.72564934142051"/>
        <n v="42.233538556560717"/>
        <n v="113.34925080307231"/>
        <n v="36.873636151463501"/>
        <n v="130.55520019810368"/>
        <n v="84.451840195370451"/>
        <n v="48.919092800394225"/>
        <n v="125.37815965626491"/>
        <n v="248.66656223895112"/>
        <n v="100.03471268439581"/>
        <n v="142.12893195571343"/>
        <n v="162.37108323192558"/>
        <n v="229.40560587400881"/>
        <n v="155.81631867986835"/>
        <n v="154.39308520807995"/>
        <n v="44.240057163766281"/>
        <n v="97.23981570330514"/>
        <n v="55.465141641744076"/>
        <n v="156.78020851442412"/>
        <n v="93.876190078255476"/>
        <n v="97.912283021718437"/>
        <n v="175.36056482958892"/>
        <n v="126.57822641651347"/>
        <n v="225.4858297610287"/>
        <n v="248.02789867768513"/>
        <n v="2053.5727909176476"/>
        <n v="947.77568712291782"/>
        <n v="42.164187815997202"/>
        <n v="335.18481242734327"/>
        <n v="173.67223977246974"/>
        <n v="271.15539726236892"/>
        <n v="107.75598122449216"/>
        <n v="84.010795206746309"/>
        <n v="164.24781022122525"/>
        <n v="649.08223861374404"/>
        <n v="184.52373709385768"/>
        <n v="204.73551966192483"/>
        <n v="45.20955829329165"/>
        <n v="57.15553359244246"/>
        <n v="146.47124162130331"/>
        <n v="64.819076391004216"/>
        <n v="92.152306507011886"/>
        <n v="304.283339827546"/>
        <n v="190.10888545020202"/>
        <n v="206.59085140797603"/>
        <n v="194.22883625059532"/>
        <n v="343.99114131654659"/>
        <n v="150.23002149951913"/>
        <n v="118.42905824699791"/>
        <n v="175.3160178596502"/>
        <n v="49.336163452798814"/>
        <n v="158.13394759401925"/>
        <n v="451.65553475625563"/>
        <n v="96.873520113134717"/>
        <n v="205.03652294139445"/>
        <n v="163.98914040282261"/>
        <n v="168.34882177364793"/>
        <n v="141.91706745458904"/>
        <n v="260.68161060417452"/>
        <n v="121.41202603168162"/>
        <n v="98.408958055726998"/>
        <n v="57.745765939455602"/>
        <n v="158.03752121359122"/>
        <n v="173.54516448793404"/>
        <n v="162.4551135112261"/>
        <n v="82.843366794482378"/>
        <n v="173.4128474057301"/>
        <n v="206.46631489174993"/>
        <n v="538.69156514756867"/>
        <n v="48.641708098394695"/>
        <n v="46.037176982391088"/>
        <n v="124.99079795360406"/>
        <n v="251.33721658713336"/>
        <n v="344.14084209551243"/>
        <n v="159.28944029711911"/>
        <n v="100.27204084057686"/>
        <n v="129.39226431938047"/>
        <n v="129.06174661386007"/>
        <n v="46.838471230799577"/>
        <n v="93.493351456375706"/>
        <n v="82.113640083250488"/>
        <n v="406.78778151780972"/>
        <n v="100.2172421169487"/>
        <n v="232.01401223351388"/>
        <n v="169.9477744474267"/>
        <n v="59.462593212141385"/>
        <n v="222.25639446420288"/>
        <n v="89.828885675145415"/>
        <n v="49.969739131233588"/>
        <n v="168.00028928597888"/>
        <n v="285.47874707342129"/>
        <n v="188.58076105594276"/>
        <n v="667.78750032570656"/>
        <n v="86.346259194222327"/>
        <n v="34.397739138483452"/>
        <n v="50.254546563253996"/>
        <n v="73.780590597320852"/>
        <n v="38.982070546882397"/>
        <n v="89.304812920909995"/>
        <n v="76.304503592371191"/>
        <n v="299.46343731744179"/>
        <n v="178.17368494455687"/>
        <n v="67.19669579627147"/>
        <n v="166.86494137435793"/>
        <n v="79.57227370625894"/>
        <n v="134.84851390434028"/>
        <n v="59.864877660606197"/>
        <n v="79.917973387342897"/>
        <n v="210.15313729525846"/>
        <n v="225.31013804439621"/>
        <n v="152.21839001050054"/>
        <n v="144.39044492013238"/>
        <n v="145.97713595029347"/>
        <n v="171.04422023615908"/>
        <n v="179.45570699209802"/>
        <n v="301.01375994151823"/>
        <n v="223.18461918056275"/>
        <n v="131.47220695778137"/>
        <n v="210.95803902323354"/>
        <n v="223.96975536764776"/>
        <n v="70.190575927617829"/>
        <n v="64.608495397910389"/>
        <n v="44.180583505776454"/>
        <n v="87.355321272775058"/>
        <n v="243.74266928220763"/>
        <n v="213.84033359467173"/>
        <n v="34.471312528543613"/>
        <n v="85.573070111170679"/>
        <n v="270.18039827599489"/>
        <n v="78.354363218227647"/>
        <n v="166.28353883533077"/>
        <n v="140.00093599030674"/>
        <n v="299.90777265564901"/>
        <n v="94.711274505349749"/>
        <n v="134.31070545212719"/>
        <n v="39.146216433196493"/>
        <n v="299.10441402814109"/>
        <n v="34.465003325526219"/>
        <n v="188.5799460289453"/>
        <n v="139.58525816805258"/>
        <n v="143.90560688337891"/>
        <n v="207.73154188087926"/>
        <n v="129.43808780948521"/>
        <n v="141.38171583780027"/>
        <n v="198.67754497470418"/>
        <n v="186.34949935977957"/>
        <n v="53.848582189951763"/>
        <n v="125.40727256831654"/>
        <n v="175.39900760868525"/>
        <n v="97.470572288329052"/>
        <n v="93.586461510964568"/>
        <n v="193.89603840893662"/>
        <n v="594.78902102672339"/>
        <n v="206.03622710724125"/>
        <n v="141.52563776944808"/>
        <n v="127.59278007311764"/>
        <n v="68.82458942100746"/>
        <n v="75.851865735799137"/>
        <n v="52.637876811847335"/>
        <n v="61.339031463611995"/>
        <n v="45.403832474813932"/>
        <n v="127.30793791793684"/>
        <n v="28.938635593146266"/>
        <n v="58.448041222705577"/>
        <n v="133.42636377149702"/>
        <n v="140.47393589804912"/>
        <n v="75.205043406299382"/>
        <n v="57.680718873314838"/>
        <n v="201.97191844290356"/>
        <n v="107.28656114873718"/>
        <n v="71.096903114287329"/>
        <n v="123.43948544007236"/>
        <n v="309.06296073902439"/>
        <n v="160.25516845853869"/>
        <n v="242.06684218890146"/>
        <n v="525.76057914362923"/>
        <n v="137.72883747621279"/>
        <n v="246.11563287310534"/>
        <n v="58.007217003542763"/>
        <n v="97.443668927893384"/>
        <n v="75.765144809962663"/>
        <n v="179.82775759826092"/>
        <n v="49.196179819277248"/>
        <n v="121.11927473266518"/>
        <n v="121.45916616474589"/>
        <n v="106.96869680806634"/>
        <n v="810.7339141853123"/>
        <n v="79.691574185110966"/>
        <n v="297.77259934132695"/>
        <n v="105.69057066174024"/>
        <n v="75.211232245683547"/>
        <n v="222.71734120191158"/>
        <n v="43.947532187683443"/>
        <n v="76.108113133833442"/>
        <n v="143.67945338879088"/>
        <n v="147.26383416052741"/>
        <n v="161.02658950488228"/>
        <n v="51.881315743138011"/>
        <n v="274.58441774201674"/>
        <n v="99.30125223510251"/>
        <n v="71.575727224283625"/>
        <n v="67.168721519316378"/>
        <n v="103.32575735529724"/>
        <n v="76.479647581183386"/>
        <n v="213.04810173327277"/>
        <n v="43.208541956383954"/>
        <n v="207.52413856794817"/>
        <n v="88.834238024695651"/>
        <n v="45.849578413423856"/>
        <n v="233.41405514992368"/>
        <n v="109.14620463110552"/>
        <n v="43.537104451441536"/>
        <n v="97.657862262174589"/>
        <n v="136.1037839054211"/>
        <n v="227.15855579070575"/>
        <n v="268.11503854242335"/>
        <n v="471.37552115153727"/>
        <n v="78.411925148093616"/>
        <n v="109.39903463904082"/>
        <n v="234.77651564773424"/>
        <n v="196.20768850306968"/>
        <n v="39.685182490113654"/>
        <n v="80.653552968905885"/>
        <n v="222.32241492321401"/>
        <n v="28.453555085040513"/>
        <n v="85.355921147260418"/>
        <n v="68.165755086722697"/>
        <n v="216.65410933622363"/>
        <n v="123.26605835247454"/>
        <n v="40.260216830744106"/>
        <n v="97.51422890331969"/>
        <n v="102.22148999760131"/>
        <n v="29.368527904413835"/>
        <n v="182.47431656734364"/>
        <n v="373.46129254328014"/>
        <n v="74.99882865505505"/>
        <n v="108.01314460666282"/>
        <n v="395.63863156238818"/>
        <n v="111.67132224195019"/>
        <n v="183.1043991993852"/>
        <n v="175.51180793310121"/>
        <n v="109.72544866521513"/>
        <n v="92.652943975867259"/>
        <n v="115.33450225380633"/>
        <n v="275.10948714306141"/>
        <n v="94.003324928811949"/>
        <n v="92.480833554772857"/>
        <n v="117.05639843995026"/>
        <n v="144.90503312820169"/>
        <n v="591.92005156325229"/>
        <n v="172.1782524212426"/>
        <n v="1306.9995290494392"/>
        <n v="201.57161339112875"/>
        <n v="114.00044261551849"/>
        <n v="89.746663673242111"/>
        <n v="89.610240232022974"/>
        <n v="131.05205536834515"/>
        <n v="124.27768661367038"/>
        <n v="135.36570821533743"/>
        <n v="162.82812466110568"/>
        <n v="174.46098336242608"/>
        <n v="308.69457093396829"/>
        <n v="88.97525898888955"/>
        <n v="180.1703811040525"/>
        <n v="87.907758845116476"/>
        <n v="38.730413277398938"/>
        <n v="209.97972638781104"/>
        <n v="178.61384768310265"/>
        <n v="318.32124232893636"/>
        <n v="186.5847836624468"/>
        <n v="53.470227171994061"/>
        <n v="217.22551439784002"/>
        <n v="52.870819735982046"/>
        <n v="145.12487703065273"/>
        <n v="54.647138896846933"/>
        <n v="75.619528507555017"/>
        <n v="53.952175148771559"/>
        <n v="145.59833717653524"/>
        <n v="41.679370523558106"/>
        <n v="192.57579848754762"/>
        <n v="328.27066388576912"/>
        <n v="192.02910971612735"/>
        <n v="56.86288707395402"/>
        <n v="476.25828861002816"/>
        <n v="49.845052578578532"/>
        <n v="73.824262370803737"/>
        <n v="180.22730019352338"/>
        <n v="92.884430607357288"/>
        <n v="35.58447965629864"/>
        <n v="193.72711874387062"/>
        <n v="238.14685154407874"/>
        <n v="69.419224080374079"/>
        <n v="150.00817283086468"/>
        <n v="172.69452259247933"/>
        <n v="106.87246742127817"/>
        <n v="180.5865397723359"/>
        <n v="71.638724438703576"/>
        <n v="50.99328386655074"/>
        <n v="48.885719243873119"/>
        <n v="175.2585315333512"/>
        <n v="39.630063853776647"/>
        <n v="255.42610697957377"/>
        <n v="261.50753136860715"/>
        <n v="60.426214642595909"/>
        <n v="94.784366411569621"/>
        <n v="43.112798971696613"/>
        <n v="44.832849461493907"/>
        <n v="60.279354595082694"/>
        <n v="41.107720916718485"/>
        <n v="136.32559359368435"/>
        <n v="43.061835236271186"/>
        <n v="642.6175497364286"/>
        <n v="137.82941354829779"/>
        <n v="159.90042016383617"/>
        <n v="137.2990154172941"/>
        <n v="47.868458151557498"/>
        <n v="173.92258254866334"/>
        <n v="80.932943336583648"/>
        <n v="55.640975308804116"/>
        <n v="175.87876084149985"/>
        <n v="67.564091674115048"/>
        <n v="155.48971075531225"/>
        <n v="180.32188877891997"/>
        <n v="99.727441815518759"/>
        <n v="202.30557039281126"/>
        <n v="45.273040049373421"/>
        <n v="87.967484431521513"/>
        <n v="172.62592451213783"/>
        <n v="272.23104111310977"/>
        <n v="127.46235356921242"/>
        <n v="133.5824577333137"/>
        <n v="132.06899610849919"/>
        <n v="168.48220479114678"/>
        <n v="63.597218488980303"/>
        <n v="89.902114992033802"/>
        <n v="162.62647842506615"/>
        <n v="244.35706956262123"/>
        <n v="252.9591046022199"/>
        <n v="163.27738711989272"/>
        <n v="140.07208540987403"/>
        <n v="117.54258512812653"/>
        <n v="112.64314516093422"/>
        <n v="38.071562825877642"/>
        <n v="183.20595568035142"/>
        <n v="119.40354892248806"/>
        <n v="576.1038016578118"/>
        <n v="76.318362191841857"/>
        <n v="34.229495921767452"/>
        <n v="128.54586083507488"/>
        <n v="149.77193172214712"/>
        <n v="185.7082399328205"/>
        <n v="358.09170404198244"/>
        <n v="195.21176968498935"/>
        <n v="230.44914010766513"/>
        <n v="141.58867327197754"/>
        <n v="85.746519093367141"/>
        <n v="85.913516478194325"/>
        <n v="77.63485809897783"/>
        <n v="142.32363262835429"/>
        <n v="252.80699641299049"/>
        <n v="248.40490628773458"/>
        <n v="93.28382981504933"/>
        <n v="212.25356401352448"/>
        <n v="172.80624601996348"/>
        <n v="331.88864089513794"/>
        <n v="156.60809650015489"/>
        <n v="152.06110158083754"/>
        <n v="413.41387884493474"/>
        <n v="618.5465802405979"/>
        <n v="91.00663083597739"/>
        <n v="273.04901574717627"/>
        <n v="54.508396665894949"/>
        <n v="214.0600099128194"/>
        <n v="46.159139836360055"/>
        <n v="167.25042901435299"/>
        <n v="83.036145507684836"/>
        <n v="98.930571978349917"/>
        <n v="90.631640131049124"/>
        <n v="156.97184757319044"/>
        <n v="58.717448146094114"/>
        <n v="144.34264440702938"/>
        <n v="344.23377253461678"/>
        <n v="215.93194175623796"/>
        <n v="25.10508180227216"/>
        <n v="32.958669256367656"/>
        <n v="311.66741255266498"/>
        <n v="106.2859739437786"/>
        <n v="92.997573282839141"/>
        <n v="73.966834325044303"/>
        <n v="83.652241313928229"/>
        <n v="74.308625926796722"/>
        <n v="53.224499051978924"/>
        <n v="151.7916256657137"/>
        <n v="23.800370464336634"/>
        <n v="43.706022748374458"/>
        <n v="82.357803389469083"/>
        <n v="41.293117885711759"/>
        <n v="164.24500988862701"/>
        <n v="167.72268221352164"/>
        <n v="49.629424769267914"/>
        <n v="365.36152402669228"/>
        <n v="34.854331448910138"/>
        <n v="157.72219257111087"/>
        <n v="57.807073842242701"/>
        <n v="135.58933839780568"/>
        <n v="81.168105732707872"/>
        <n v="110.19389019118238"/>
        <n v="100.90641768736884"/>
        <n v="68.435137799679381"/>
        <n v="171.95225696443677"/>
        <n v="100.6386228717392"/>
        <n v="130.91805872079144"/>
        <n v="342.99714704675955"/>
        <n v="101.71703714107596"/>
        <n v="186.96537169388623"/>
        <n v="296.01819941619408"/>
        <n v="209.36139507998368"/>
        <n v="74.724904780853407"/>
        <n v="85.956669623494903"/>
        <n v="34.50448703140524"/>
        <n v="191.44713110588381"/>
        <n v="86.238750143808474"/>
        <n v="95.378989874081299"/>
        <n v="100.0105028433501"/>
        <n v="69.171305563405383"/>
        <n v="149.43496993199975"/>
        <n v="65.904696569002908"/>
        <n v="38.634668390838414"/>
        <n v="69.110817185164009"/>
        <n v="49.677089680660927"/>
        <n v="212.29313117497804"/>
        <n v="69.640201152057202"/>
        <n v="70.327048485256455"/>
        <n v="46.334272451232572"/>
        <n v="84.309612433528969"/>
        <n v="70.888836651185969"/>
        <n v="364.07551969240035"/>
        <n v="217.13432064091171"/>
        <n v="58.260662679051528"/>
        <n v="209.72856638066492"/>
        <n v="370.54670917385579"/>
        <n v="101.28767240487944"/>
        <n v="114.83880215262121"/>
        <n v="51.846324848668559"/>
        <n v="137.3578599722851"/>
        <n v="134.41872766127671"/>
        <n v="130.93072915608124"/>
        <n v="108.72896323855575"/>
        <n v="63.660484556413053"/>
        <n v="1135.8546701409175"/>
        <n v="163.61903156407067"/>
        <n v="41.051432953613443"/>
        <n v="194.51612449050455"/>
        <n v="164.02387806328193"/>
        <n v="60.127810680012431"/>
        <n v="99.356635502128697"/>
        <n v="770.39340894451527"/>
        <n v="41.114999781153514"/>
        <n v="38.802589299172411"/>
        <n v="1079.9533470857671"/>
        <n v="129.14489293692887"/>
        <n v="165.89464765119314"/>
        <n v="157.5944495515831"/>
        <n v="235.87145382712305"/>
        <n v="21.358026424314691"/>
        <n v="316.853148368875"/>
        <n v="418.74962001540064"/>
        <n v="53.424551384616258"/>
        <n v="106.1202986442138"/>
        <n v="169.85670673363023"/>
        <n v="84.282071489580474"/>
        <n v="94.718181453138826"/>
        <n v="85.572373476284568"/>
        <n v="183.20603270655798"/>
        <n v="78.154699976124931"/>
        <n v="263.98952767361607"/>
        <n v="45.323596874443396"/>
        <n v="74.462087358956708"/>
        <n v="159.56925210460861"/>
        <n v="228.54558155230941"/>
        <n v="141.62847831525494"/>
        <n v="87.427160289677815"/>
        <n v="82.374307612706048"/>
        <n v="32.498035769756065"/>
        <n v="141.1994799013716"/>
        <n v="49.37538174611452"/>
        <n v="44.539945317979488"/>
        <n v="52.762410316054556"/>
        <n v="146.22575930706915"/>
        <n v="216.62799510578864"/>
        <n v="104.3909286364385"/>
        <n v="119.47891656620361"/>
        <n v="125.75746779831296"/>
        <n v="118.94117816483129"/>
        <n v="241.95855750596508"/>
        <n v="42.783028024652182"/>
        <n v="186.47665493933167"/>
        <n v="495.78907636283662"/>
        <n v="98.952410971430368"/>
        <n v="55.170959203438386"/>
        <n v="458.80890773201753"/>
        <n v="173.41173049242201"/>
        <n v="177.26142502528663"/>
        <n v="56.637495250803219"/>
        <n v="68.444069960382848"/>
        <n v="32.420574269577969"/>
        <n v="164.5015905860871"/>
        <n v="77.979148492233662"/>
        <n v="74.56044649696409"/>
        <n v="213.68095648102877"/>
        <n v="44.649555542412145"/>
        <n v="164.99217304771184"/>
        <n v="49.632195315789538"/>
        <n v="89.166529474448282"/>
        <n v="181.75554207857425"/>
        <n v="60.905128297610261"/>
        <n v="137.42892194027374"/>
        <n v="75.800983864159122"/>
        <n v="218.38224703286372"/>
        <n v="70.188523683127798"/>
        <n v="171.23884035982633"/>
        <n v="49.123394154766707"/>
        <n v="34.844724469695869"/>
        <n v="216.93459396369181"/>
        <n v="347.10490968523635"/>
        <n v="178.33543058303908"/>
        <n v="90.892756978834413"/>
        <n v="1475.4806088571513"/>
        <n v="700.11079656805509"/>
        <n v="224.56321825041925"/>
        <n v="200.16329171991094"/>
        <n v="70.629185157536881"/>
        <n v="60.52882813444031"/>
        <n v="62.791536711618782"/>
        <n v="35.078204837060966"/>
        <n v="197.42601142444141"/>
        <n v="74.004730238143864"/>
        <n v="89.637094797605698"/>
        <n v="39.667906025975327"/>
        <n v="266.41730964865582"/>
        <n v="45.024807975728379"/>
        <n v="170.12140779700536"/>
        <n v="102.00306839294052"/>
        <n v="38.171697326065136"/>
        <n v="194.64732002133644"/>
        <n v="153.03969759242415"/>
        <n v="114.07816989101229"/>
        <n v="124.2989172952318"/>
        <n v="130.24799956649503"/>
        <n v="197.3134931959286"/>
        <n v="151.46669029554724"/>
        <n v="34.742782120416955"/>
        <n v="137.75033004634693"/>
        <n v="51.945285412090783"/>
        <n v="59.646495665801851"/>
        <n v="198.92582023019162"/>
        <n v="70.536444613687678"/>
        <n v="46.527504875925366"/>
        <n v="93.590689905812496"/>
        <n v="88.352992302490378"/>
        <n v="31.974903936558697"/>
        <n v="55.097333276632995"/>
        <n v="143.89725834752684"/>
        <n v="111.91009899826548"/>
        <n v="178.04459236028211"/>
        <n v="211.71840202537257"/>
        <n v="208.75246508364745"/>
        <n v="109.17194843614244"/>
        <n v="160.80297429207644"/>
        <n v="162.79798972559183"/>
        <n v="224.95258533879257"/>
        <n v="144.91860613458243"/>
        <n v="29.195029024805315"/>
        <n v="58.246832891524974"/>
        <n v="127.73728651672432"/>
        <n v="175.91726045024296"/>
        <n v="41.772299781316356"/>
        <n v="91.419047241492336"/>
        <n v="138.12372161695683"/>
        <n v="121.23855157735687"/>
        <n v="110.25700080830411"/>
        <n v="215.96500077550866"/>
        <n v="66.070905597472404"/>
        <n v="71.206088989774813"/>
        <n v="219.86612015538512"/>
        <n v="193.88821685042336"/>
        <n v="74.388398448139242"/>
        <n v="94.832143237865097"/>
        <n v="61.839943478666626"/>
        <n v="99.367759832288428"/>
        <n v="281.58374029458849"/>
        <n v="39.135918751683917"/>
        <n v="55.762900843635578"/>
        <n v="44.361229622439481"/>
        <n v="115.69406639854462"/>
        <n v="76.628996659542977"/>
        <n v="349.88316252992337"/>
        <n v="174.51838616025177"/>
        <n v="134.98319168437106"/>
        <n v="143.37375477255958"/>
        <n v="122.11597942743984"/>
        <n v="157.55484770503764"/>
        <n v="122.574740859424"/>
        <n v="193.93758060954048"/>
        <n v="410.1886423823496"/>
        <n v="237.90311895012235"/>
        <n v="698.23103844911225"/>
        <n v="97.080236686368792"/>
        <n v="77.588958465631521"/>
        <n v="62.182983222967906"/>
        <n v="94.23669036892629"/>
        <n v="31.612158802260787"/>
        <n v="44.732113224855063"/>
        <n v="90.668448092607221"/>
        <n v="39.752587108148809"/>
        <n v="139.74802182436028"/>
        <n v="128.22104845069126"/>
        <n v="121.5593866328975"/>
        <n v="123.85527895185662"/>
        <n v="243.23094887872827"/>
        <n v="69.775288617286535"/>
        <n v="174.35523956232174"/>
        <n v="53.955055635525873"/>
        <n v="217.78392688519338"/>
        <n v="159.68422862897793"/>
        <n v="84.739135660757128"/>
        <n v="199.53382572956289"/>
        <n v="75.79690737191514"/>
        <n v="153.49894882773671"/>
        <n v="102.31866766662515"/>
        <n v="95.433305597650204"/>
        <n v="62.356221711918025"/>
        <n v="49.067619384917116"/>
        <n v="118.1582014832057"/>
        <n v="92.282548989437899"/>
        <n v="124.12674206144554"/>
        <n v="456.83854921750566"/>
        <n v="100.40261746902208"/>
        <n v="89.031598054545341"/>
        <n v="130.2909588454813"/>
        <n v="102.64545175718811"/>
        <n v="94.289471997470869"/>
        <n v="162.09427884717957"/>
        <n v="94.314522054991642"/>
        <n v="63.046030896147649"/>
        <n v="93.906522859554684"/>
        <n v="172.42950789922381"/>
        <n v="489.34413267361532"/>
        <n v="53.809738453832303"/>
        <n v="985.2661686571214"/>
        <n v="51.874552892021761"/>
        <n v="140.29595535294771"/>
        <n v="200.41016052082523"/>
        <n v="149.52584587698311"/>
        <n v="126.81707089281089"/>
        <n v="106.78974920825793"/>
        <n v="343.51979221324291"/>
        <n v="265.66348390242894"/>
        <n v="165.57748970077068"/>
        <n v="65.17159639066648"/>
        <n v="99.940928127214505"/>
        <n v="199.35126610331207"/>
        <n v="166.33598343290535"/>
        <n v="99.027432545245233"/>
        <n v="122.80446459211907"/>
        <n v="183.33162782198235"/>
        <n v="41.594371106179942"/>
        <n v="156.00426710266905"/>
        <n v="180.56480937467174"/>
        <n v="156.52801040624826"/>
        <n v="167.87149966837887"/>
        <n v="694.99736141548351"/>
        <n v="51.778694976300137"/>
        <n v="107.21670684011717"/>
        <n v="707.65633509070699"/>
        <n v="106.02215202651693"/>
        <n v="129.66848888001871"/>
        <n v="320.79906085891162"/>
        <n v="420.03093080363197"/>
        <n v="105.65588069871426"/>
        <n v="176.32059761341645"/>
        <n v="129.73541079878595"/>
        <n v="96.945456183809426"/>
        <n v="84.309676418770763"/>
        <n v="22.3018500173674"/>
        <n v="125.00579166382342"/>
        <n v="51.805555095237963"/>
        <n v="105.86608901593971"/>
        <n v="57.290088376994582"/>
        <n v="208.47718194305287"/>
        <n v="225.56382402588162"/>
        <n v="611.04849096417729"/>
        <n v="626.47426114266398"/>
        <n v="40.994335404654421"/>
        <n v="136.46512118461442"/>
        <n v="65.878337930606264"/>
        <n v="37.48548391904621"/>
        <n v="202.3513144706983"/>
        <n v="135.68559993991235"/>
        <n v="232.11996798062262"/>
        <n v="74.910334718934635"/>
        <n v="912.42752994852719"/>
        <n v="54.469458340997775"/>
        <n v="134.7270100682716"/>
        <n v="176.55735609013027"/>
        <n v="641.91682223715372"/>
        <n v="51.05429173721614"/>
        <n v="124.377616551999"/>
        <n v="127.87882302664835"/>
        <n v="168.71630632740496"/>
        <n v="171.80514785144283"/>
        <n v="135.26249687966961"/>
        <n v="316.49160498830025"/>
        <n v="279.48948974658998"/>
        <n v="89.775434226580728"/>
        <n v="193.66803684003287"/>
        <n v="152.39395960140868"/>
        <n v="176.82053894862287"/>
        <n v="118.76086163470997"/>
        <n v="181.64068966554512"/>
        <n v="448.09593554296328"/>
        <n v="84.492804758178039"/>
        <n v="183.15246216060712"/>
        <n v="109.4945304303168"/>
        <n v="108.31283443767941"/>
        <n v="68.938892394996614"/>
        <n v="66.893488555036484"/>
        <n v="370.22062963696089"/>
        <n v="59.556602252564595"/>
        <n v="91.796478238556929"/>
        <n v="41.468164101529858"/>
        <n v="95.989264219149518"/>
        <n v="202.61987962950369"/>
        <n v="47.999744793483458"/>
        <n v="87.713003819801855"/>
        <n v="66.217087451047675"/>
        <n v="170.3683021882598"/>
        <n v="233.73210879781919"/>
        <n v="105.37924939115453"/>
        <n v="195.20433582763334"/>
        <n v="1031.5117261261153"/>
        <n v="293.4460701644594"/>
        <n v="99.928555245162073"/>
        <n v="285.75625245490113"/>
        <n v="148.61248604923793"/>
        <n v="95.288017166365648"/>
        <n v="267.16069637059337"/>
        <n v="168.18633090118132"/>
        <n v="26.771437214625909"/>
        <n v="33.80039667838048"/>
        <n v="216.81255560631777"/>
        <n v="217.72229793929677"/>
        <n v="291.83211305589856"/>
        <n v="210.61858241487076"/>
        <n v="78.775770921844924"/>
        <n v="177.64524939902384"/>
        <n v="185.14203949822416"/>
        <n v="128.89816004945615"/>
        <n v="80.911772284576813"/>
        <n v="195.86368306124919"/>
        <n v="150.16570101266026"/>
        <n v="236.27987892268879"/>
        <n v="139.15351488893373"/>
        <n v="143.71469550516298"/>
        <n v="147.0375775815904"/>
        <n v="328.87997882422849"/>
        <n v="154.01110895619038"/>
        <n v="84.457344709792551"/>
        <n v="112.88851446240002"/>
        <n v="72.901300833329799"/>
        <n v="46.646145935378271"/>
        <n v="94.366286957227516"/>
        <n v="939.66184604428815"/>
        <n v="48.611987814897887"/>
        <n v="169.20963013602443"/>
        <n v="129.1908774728654"/>
        <n v="51.741289253896568"/>
        <n v="131.72309916056534"/>
        <n v="239.49454879288055"/>
        <n v="203.16635333277068"/>
        <n v="332.72030602926719"/>
        <n v="93.638508815968095"/>
        <n v="118.44888344167919"/>
        <n v="109.6659269995142"/>
        <n v="64.293303603928209"/>
        <n v="118.22940212509971"/>
        <n v="67.941847519684487"/>
        <n v="149.01902590179458"/>
        <n v="79.680795629788619"/>
        <n v="43.178133721815691"/>
        <n v="141.50424293242222"/>
        <n v="81.496884335890812"/>
        <n v="86.125880243943726"/>
        <n v="129.98225816484458"/>
        <n v="151.69404737164601"/>
        <n v="71.157822887771886"/>
        <n v="65.76574595329555"/>
        <n v="37.38654166067672"/>
        <n v="97.370585546524609"/>
        <n v="80.962170727502112"/>
        <n v="126.47760383011388"/>
        <n v="312.42020312295108"/>
        <n v="197.20621926681741"/>
        <n v="160.91669722957076"/>
        <n v="374.96888157681195"/>
        <n v="258.56831201025261"/>
        <n v="159.0267788843083"/>
        <n v="54.832214340504166"/>
        <n v="51.648400611548979"/>
        <n v="172.36625559621746"/>
        <n v="41.184835024675493"/>
        <n v="56.903231072280768"/>
        <n v="324.49884355304965"/>
        <n v="66.391187048381937"/>
        <n v="299.11616166737252"/>
        <n v="352.83216526740711"/>
        <n v="117.81681569375438"/>
        <n v="207.16997117629103"/>
        <n v="185.3452084068303"/>
        <n v="68.277296040880557"/>
        <n v="42.015059173803351"/>
        <n v="35.012446771932815"/>
        <n v="214.86675870757628"/>
        <n v="130.04034483596519"/>
        <n v="234.78195277286818"/>
        <n v="61.798947471618192"/>
        <n v="82.231658038369631"/>
        <n v="473.3145845118205"/>
        <n v="56.368912783506644"/>
        <n v="76.059977714674517"/>
        <n v="113.59098741337509"/>
        <n v="233.17204520793877"/>
        <n v="207.18587798865008"/>
        <n v="133.13717880848907"/>
        <n v="98.952825503136737"/>
        <n v="156.79367643051646"/>
        <n v="67.910663701623392"/>
        <n v="318.04065818728594"/>
        <n v="103.72162484897844"/>
        <n v="135.80288152297075"/>
        <n v="123.73029276737833"/>
        <n v="126.35442719146782"/>
        <n v="238.07807804610812"/>
        <n v="123.35487074736183"/>
        <n v="118.74039178849728"/>
        <n v="216.59745792368687"/>
        <n v="37.187283562068032"/>
        <n v="122.62816329755886"/>
        <n v="1173.0172277452455"/>
        <n v="104.69002517653742"/>
        <n v="132.9041159104072"/>
        <n v="272.58591424106783"/>
        <n v="249.67053231226333"/>
        <n v="85.650391662398746"/>
        <n v="93.00873648521538"/>
        <n v="341.97772145096411"/>
        <n v="116.18510103080328"/>
        <n v="47.322233483263972"/>
        <n v="162.90224197944903"/>
        <n v="126.38181603962691"/>
        <n v="308.14814245642742"/>
        <n v="51.980953531302319"/>
        <n v="151.69976002102231"/>
        <n v="99.202655510520628"/>
        <n v="45.435208130929944"/>
        <n v="140.75262653189444"/>
        <n v="238.34550640740125"/>
        <n v="146.63467058135382"/>
        <n v="104.44254656456999"/>
        <n v="65.660815401734425"/>
        <n v="260.50791734061227"/>
        <n v="258.64265054269094"/>
        <n v="352.00051659868336"/>
        <n v="205.67562038752843"/>
        <n v="50.022793355112611"/>
        <n v="431.80680213521566"/>
        <n v="290.37116747580529"/>
        <n v="279.60523366649522"/>
        <n v="197.68173805984091"/>
        <n v="217.93711103288317"/>
        <n v="77.00841437906243"/>
        <n v="81.154574459224435"/>
        <n v="94.165662613308342"/>
        <n v="68.243921591521925"/>
        <n v="118.41526426249359"/>
        <n v="239.89307273988655"/>
        <n v="53.395076875365518"/>
        <n v="73.302391952892052"/>
        <n v="247.64269613562649"/>
        <n v="574.05533292957523"/>
        <n v="176.3512770413073"/>
        <n v="133.97758101100123"/>
        <n v="54.698163047890198"/>
        <n v="111.81455905640769"/>
        <n v="61.876699331549069"/>
        <n v="115.41291396167746"/>
        <n v="87.709271872045548"/>
        <n v="83.865926216599462"/>
        <n v="39.172606970014613"/>
        <n v="38.409066228519187"/>
        <n v="191.50914846882335"/>
        <n v="56.789020569254561"/>
        <n v="124.3663565934951"/>
        <n v="81.142228231519283"/>
        <n v="80.818358880986978"/>
        <n v="231.17421932200983"/>
        <n v="65.801560469664381"/>
        <n v="47.355917636467993"/>
        <n v="59.065993313750759"/>
        <n v="250.99691331898867"/>
        <n v="329.23589930752036"/>
        <n v="47.802202977729493"/>
        <n v="68.47031772636295"/>
        <n v="104.37082568149415"/>
        <n v="44.608215488514332"/>
        <n v="106.18038403489172"/>
        <n v="214.49144527596789"/>
        <n v="129.91148463038604"/>
        <n v="199.49225172258065"/>
        <n v="336.9538871927615"/>
        <n v="116.02793736945968"/>
        <n v="92.939218053283099"/>
        <n v="281.98012657498674"/>
        <n v="250.4794544679101"/>
        <n v="206.36783469956441"/>
        <n v="97.705151769470632"/>
        <n v="61.346169154982462"/>
        <n v="156.92868979015063"/>
        <n v="166.72053402398157"/>
        <n v="851.83768660981173"/>
        <n v="44.681875142312848"/>
        <n v="245.37660641564108"/>
        <n v="82.463016217744268"/>
        <n v="167.16505115980038"/>
        <n v="64.645915391648501"/>
        <n v="150.62341630375829"/>
        <n v="79.38238575431167"/>
        <n v="209.12759523902673"/>
        <n v="51.686393300697873"/>
        <n v="71.288069730175692"/>
        <n v="78.527385594237288"/>
        <n v="220.21179787956876"/>
        <n v="35.875532416526404"/>
        <n v="429.97021954555862"/>
        <n v="69.605668001579403"/>
        <n v="181.95524819458515"/>
        <n v="176.12388817683333"/>
        <n v="58.388863143287153"/>
        <n v="96.954302980590299"/>
        <n v="73.738312669005879"/>
        <n v="78.846057606084059"/>
        <n v="133.9376401659521"/>
        <n v="173.65808193970997"/>
        <n v="46.730431944270748"/>
        <n v="67.020508067191386"/>
        <n v="99.821666577775744"/>
        <n v="42.374058646190257"/>
        <n v="209.10147569123671"/>
        <n v="218.22333912564793"/>
        <n v="118.14210533580311"/>
        <n v="63.116939080351372"/>
        <n v="164.26566550300768"/>
        <n v="59.932195169351822"/>
        <n v="53.858022685485949"/>
        <n v="161.65290223438933"/>
        <n v="136.13066625786817"/>
        <n v="100.03178296706267"/>
        <n v="178.77169090241028"/>
        <n v="173.50565150980415"/>
        <n v="186.81879227286825"/>
        <n v="160.99407281824836"/>
        <n v="90.364995917090468"/>
        <n v="192.10199700432361"/>
        <n v="39.971057043074239"/>
        <n v="242.58303821143329"/>
        <n v="174.25366559550685"/>
        <n v="440.13345713372541"/>
        <n v="185.18483094611742"/>
        <n v="78.598673155097472"/>
        <n v="105.53406318975955"/>
        <n v="136.38546129428738"/>
        <n v="56.794250214109873"/>
        <n v="226.80083171699573"/>
        <n v="89.087434586378961"/>
        <n v="91.353874420621167"/>
        <n v="160.46498079389275"/>
        <n v="69.243666169870551"/>
        <n v="148.7570965548995"/>
        <n v="393.17504474529017"/>
        <n v="111.34193805282803"/>
        <n v="74.462012324355754"/>
        <n v="109.71323863290044"/>
        <n v="89.362226336139003"/>
        <n v="157.6888399404888"/>
        <n v="86.590460022020579"/>
        <n v="163.41301729783865"/>
        <n v="61.72460680175061"/>
        <n v="291.7692887308977"/>
        <n v="167.69127627326642"/>
        <n v="206.97337933738149"/>
        <n v="55.429837542904004"/>
        <n v="135.13166240672072"/>
        <n v="115.61037470965231"/>
        <n v="184.35119452472512"/>
        <n v="422.47911752354992"/>
        <n v="233.76500623342622"/>
        <n v="52.228706669897882"/>
        <n v="808.12449310622037"/>
        <n v="227.00315875850907"/>
        <n v="77.035473625090162"/>
        <n v="247.04182811436092"/>
        <n v="187.80932604167984"/>
        <n v="251.32648187876387"/>
        <n v="153.3047620265794"/>
        <n v="387.34695830756328"/>
        <n v="45.04178756506105"/>
        <n v="41.916949866363019"/>
        <n v="79.866934303004925"/>
        <n v="123.38167981493804"/>
        <n v="105.5197075287531"/>
        <n v="84.433956556744278"/>
        <n v="105.8580836012195"/>
        <n v="329.35098550121802"/>
        <n v="90.136634166831939"/>
        <n v="89.228347681284987"/>
        <n v="55.690765978052674"/>
        <n v="314.46531393678595"/>
        <n v="77.896046067432223"/>
        <n v="86.348102644368012"/>
        <n v="187.90760220929468"/>
        <n v="60.150015255786734"/>
        <n v="114.30944486609117"/>
        <n v="163.39184342171055"/>
        <n v="136.53920833130783"/>
        <n v="166.70135660482967"/>
        <n v="42.180107252538591"/>
        <n v="185.36460228035256"/>
        <n v="82.749772716991075"/>
        <n v="93.804528184715494"/>
        <n v="315.16797794124415"/>
        <n v="90.122182474497961"/>
        <n v="62.123494305541236"/>
        <n v="49.518930315880212"/>
        <n v="51.540986677424939"/>
        <n v="55.907553517396344"/>
        <n v="56.166337812175563"/>
        <n v="83.472931090942964"/>
        <n v="77.375954066650806"/>
        <n v="73.351977094000802"/>
        <n v="134.46569175408615"/>
        <n v="105.79010820857177"/>
        <n v="45.279429149888678"/>
        <n v="69.082462741885578"/>
        <n v="132.78581409754904"/>
        <n v="52.224281819567842"/>
        <n v="257.15151766472189"/>
        <n v="180.87187173077359"/>
        <n v="203.50342653178367"/>
        <n v="213.68625812189288"/>
        <n v="385.30188184025161"/>
        <n v="112.77155947415234"/>
        <n v="149.7307545912949"/>
        <n v="41.040838228358851"/>
        <n v="267.27197703016725"/>
        <n v="105.79394713061197"/>
        <n v="49.31240383877833"/>
        <n v="118.55994064683983"/>
        <n v="97.897084630453904"/>
        <n v="150.74222955638828"/>
        <n v="186.21064537599483"/>
        <n v="67.168282154888104"/>
        <n v="227.45632621514056"/>
        <n v="150.03628880954784"/>
        <n v="113.36179046681518"/>
        <n v="68.870980061551677"/>
        <n v="202.19419786804403"/>
        <n v="303.38485261727567"/>
        <n v="92.891140187742138"/>
        <n v="83.420236222034589"/>
        <n v="181.84065432791297"/>
        <n v="37.237753771949244"/>
        <n v="85.855795992756171"/>
        <n v="132.08075789869525"/>
        <n v="47.967919244211409"/>
        <n v="50.382882684457918"/>
        <n v="166.24904053329192"/>
        <n v="112.04716454492431"/>
        <n v="165.09340185952291"/>
        <n v="86.924413962360418"/>
        <n v="36.403263165038439"/>
        <n v="69.673543014626858"/>
        <n v="128.25542820381366"/>
        <n v="200.0335003504635"/>
        <n v="41.791544305050813"/>
        <n v="226.96552505817826"/>
        <n v="70.605918953584265"/>
        <n v="54.853983515004252"/>
        <n v="71.473917013930631"/>
        <n v="80.017428617681304"/>
        <n v="207.84904089712202"/>
        <n v="110.06582000295543"/>
        <n v="57.631355970001593"/>
        <n v="92.838100602675169"/>
        <n v="81.283590275740991"/>
        <n v="161.86101377638605"/>
        <n v="187.58712195005418"/>
        <n v="310.03335725121394"/>
        <n v="51.506204023052589"/>
        <n v="46.164306096900368"/>
        <n v="101.51457855109375"/>
        <n v="113.76934630743669"/>
        <n v="259.77459136020883"/>
        <n v="197.54584713273005"/>
        <n v="97.235653945669824"/>
        <n v="35.566129500752453"/>
        <n v="273.32191818742274"/>
        <n v="75.079638508172792"/>
        <n v="60.030233270332772"/>
        <n v="141.61823861745071"/>
        <n v="140.63793916639349"/>
        <n v="139.28081310717823"/>
        <n v="66.930807895939907"/>
        <n v="53.13770174561941"/>
        <n v="184.41050612663091"/>
        <n v="113.33800794810016"/>
        <n v="90.349214235522211"/>
        <n v="64.423354597823291"/>
        <n v="91.014163299110024"/>
        <n v="221.80320551514575"/>
        <n v="46.517994982134951"/>
        <n v="136.50353968795164"/>
        <n v="166.9012229371541"/>
        <n v="60.156344053057047"/>
        <n v="112.25611381058356"/>
        <n v="232.38896072535974"/>
        <n v="353.02800123851904"/>
        <n v="132.55551869192794"/>
        <n v="185.62646600903136"/>
        <n v="199.08040685778116"/>
        <n v="50.01233727556076"/>
        <n v="100.04070280447255"/>
        <n v="133.05802063791467"/>
        <n v="166.65507703173904"/>
        <n v="184.64278251294786"/>
        <n v="311.03229197631327"/>
        <n v="186.48817886346461"/>
        <n v="273.17117525951824"/>
        <n v="178.49883793050483"/>
        <n v="256.99721086817971"/>
        <n v="22.056538414594051"/>
        <n v="35.28712658147473"/>
        <n v="85.025034949037163"/>
        <n v="143.91914622344871"/>
        <n v="82.474523369471399"/>
        <n v="94.199413769052398"/>
        <n v="141.299077762835"/>
        <n v="109.37146335679441"/>
        <n v="137.43015690157168"/>
        <n v="132.36607160415969"/>
        <n v="277.45780478027064"/>
        <n v="147.30657823528421"/>
        <n v="140.90584853827474"/>
        <n v="276.14460130368491"/>
        <n v="41.097110506759179"/>
        <n v="89.398915264251102"/>
        <n v="204.89194036847371"/>
        <n v="91.262451271304741"/>
        <n v="49.268424194929551"/>
        <n v="101.72060000239516"/>
        <n v="187.9436942316419"/>
        <n v="55.624804009646034"/>
        <n v="268.92754886034817"/>
        <n v="125.96705399101441"/>
        <n v="239.40662958274521"/>
        <n v="69.178174485777745"/>
        <n v="762.36331565475848"/>
        <n v="62.256550388823676"/>
        <n v="173.68835370050084"/>
        <n v="32.409657894767129"/>
        <n v="179.82346557936984"/>
        <n v="166.34904148336545"/>
        <n v="284.09459437794607"/>
        <n v="175.20457232038837"/>
        <n v="169.06764369220085"/>
        <n v="186.96544326504323"/>
        <n v="226.4810752655801"/>
        <n v="88.143363210308181"/>
        <n v="540.68546336274733"/>
        <n v="94.831118420145941"/>
        <n v="57.375635937121316"/>
        <n v="38.012085821171254"/>
        <n v="109.24245450651674"/>
        <n v="93.260266131009828"/>
        <n v="94.08882335639457"/>
        <n v="121.02876719106673"/>
        <n v="249.30544134749027"/>
        <n v="82.207569437425335"/>
        <n v="112.05872631644517"/>
        <n v="279.95408348469329"/>
        <n v="109.81190489528876"/>
        <n v="147.06227058275954"/>
        <n v="70.281058036061324"/>
        <n v="92.837318876814678"/>
        <n v="92.048751403490684"/>
        <n v="150.44809237766145"/>
        <n v="76.862213303795457"/>
        <n v="40.708081028725545"/>
        <n v="31.738165598556186"/>
        <n v="230.13806111669888"/>
        <n v="153.98404826715043"/>
        <n v="62.856115234200544"/>
        <n v="367.15367671829921"/>
        <n v="80.76391601696028"/>
        <n v="132.06822067387603"/>
        <n v="67.852593539144166"/>
        <n v="180.72720691779438"/>
        <n v="104.09695657751736"/>
        <n v="111.85717373950843"/>
        <n v="172.55152348650157"/>
        <n v="53.043100090419884"/>
        <n v="63.4968120325005"/>
        <n v="130.06343398102021"/>
        <n v="62.557419022748824"/>
        <n v="52.553859147527952"/>
        <n v="53.033543636637283"/>
        <n v="201.87475679630447"/>
        <n v="151.97621222763297"/>
        <n v="57.712629929076314"/>
        <n v="141.46601649391226"/>
        <n v="48.612005361562261"/>
        <n v="159.3792527380165"/>
        <n v="59.599945507235908"/>
        <n v="134.12564985143885"/>
        <n v="68.539902278868325"/>
        <n v="131.74294066350916"/>
        <n v="492.67148564260128"/>
        <n v="250.86800730521449"/>
        <n v="139.99088027185039"/>
        <n v="57.53389352307331"/>
        <n v="71.49807163868411"/>
        <n v="107.11498726349933"/>
        <n v="31.001691248850481"/>
        <n v="150.86245070722583"/>
        <n v="238.03895172769046"/>
        <n v="355.0072266766976"/>
        <n v="146.80583439551773"/>
        <n v="150.36925481547135"/>
        <n v="106.40870166647134"/>
        <n v="110.93216998813936"/>
        <n v="109.61229699341229"/>
        <n v="63.282144463421922"/>
        <n v="78.353492449670824"/>
        <n v="106.68702692519939"/>
        <n v="59.843887081136529"/>
        <n v="141.75219110227781"/>
        <n v="150.78627447323535"/>
        <n v="69.555761252634497"/>
        <n v="181.25395863172884"/>
        <n v="138.02235100078852"/>
        <n v="146.00906281918142"/>
        <n v="44.782406069131497"/>
        <n v="81.08923170993333"/>
        <n v="428.83628557612519"/>
        <n v="209.80353055460799"/>
        <n v="169.25106216548647"/>
        <n v="129.69238060936138"/>
        <n v="64.580370399305352"/>
        <n v="69.098379703661735"/>
        <n v="121.94610318827324"/>
        <n v="165.94215671068889"/>
        <n v="168.95951419415707"/>
        <n v="283.77401838539862"/>
        <n v="128.4909297924392"/>
        <n v="83.820882250352227"/>
        <n v="173.97064864413775"/>
        <n v="126.62103061646671"/>
        <n v="67.488433052173761"/>
        <n v="113.02804981531445"/>
        <n v="72.91479016035548"/>
        <n v="22.199410073320223"/>
        <n v="219.73066558334514"/>
        <n v="159.31907719016118"/>
        <n v="286.66284854706811"/>
        <n v="32.998541253366163"/>
        <n v="118.97947481477277"/>
        <n v="108.88707162717645"/>
        <n v="52.478730252045182"/>
        <n v="195.1465415039319"/>
        <n v="214.16780300072119"/>
        <n v="43.613261205241066"/>
        <n v="214.18918228479927"/>
        <n v="533.97755739616252"/>
        <n v="91.295831026413111"/>
        <n v="109.20181076651657"/>
        <n v="138.4990877657973"/>
        <n v="213.1174911525448"/>
        <n v="384.08001312483486"/>
        <n v="140.6314268237843"/>
        <n v="133.46545150243699"/>
        <n v="83.518216657798348"/>
        <n v="44.66935296526627"/>
        <n v="110.8134730538595"/>
        <n v="200.69426518728261"/>
        <n v="110.7638838697325"/>
        <n v="69.21987545571865"/>
        <n v="41.602297282997291"/>
        <n v="144.38363475454724"/>
        <n v="49.315591933248541"/>
        <n v="98.4387040097956"/>
        <n v="134.84410313084655"/>
        <n v="101.67919148833658"/>
        <n v="57.928331390650101"/>
        <n v="88.780960097072068"/>
        <n v="191.52049123967248"/>
        <n v="162.55533241682258"/>
        <n v="100.62836360198611"/>
        <n v="172.68777283089301"/>
        <n v="170.13077185199498"/>
        <n v="140.23917194081724"/>
        <n v="75.044079528694439"/>
        <n v="57.986422964095212"/>
        <n v="159.22718323494487"/>
        <n v="66.53474742054533"/>
        <n v="132.21403005116451"/>
        <n v="154.43189272853064"/>
        <n v="124.91092101945995"/>
        <n v="114.10821326201048"/>
        <n v="77.057087459075277"/>
        <n v="117.72294547892524"/>
        <n v="123.42151235399599"/>
        <n v="136.56422929818925"/>
        <n v="47.808042988285244"/>
        <n v="72.666049060089279"/>
        <n v="147.94346049617576"/>
        <n v="116.8278615489551"/>
        <n v="63.179232831081102"/>
        <n v="162.16692513082518"/>
        <n v="58.47261705502499"/>
        <n v="143.11699470704301"/>
        <n v="145.53200804860992"/>
        <n v="78.130409064161228"/>
        <n v="499.44889256107228"/>
        <n v="58.27346530102497"/>
        <n v="114.16726899799862"/>
        <n v="70.703313627169663"/>
        <n v="158.48038268540785"/>
        <n v="563.80948625671215"/>
        <n v="87.632324170628124"/>
        <n v="185.10224994884871"/>
        <n v="126.32829080050961"/>
        <n v="66.840484956484303"/>
        <n v="116.6275465718788"/>
        <n v="760.99594399911189"/>
        <n v="111.19594944229372"/>
        <n v="129.07745725649693"/>
        <n v="37.030854423751386"/>
        <n v="218.21503289746565"/>
        <n v="243.60691735120042"/>
        <n v="51.971338137391733"/>
        <n v="123.13758428106213"/>
        <n v="111.54618355249926"/>
        <n v="90.154478418246256"/>
        <n v="53.371291281755788"/>
        <n v="88.352305867215648"/>
        <n v="297.45758020202499"/>
        <n v="131.82860895544505"/>
        <n v="435.69327799015088"/>
        <n v="161.8805343567154"/>
        <n v="98.871868290714872"/>
        <n v="39.146880995564807"/>
        <n v="85.762136739082337"/>
        <n v="87.902061036192279"/>
        <n v="108.34104275636379"/>
        <n v="94.706052861602402"/>
        <n v="117.63787130602535"/>
        <n v="66.550943000797801"/>
        <n v="145.79524803967965"/>
        <n v="58.822851793372877"/>
        <n v="255.44179406895341"/>
        <n v="49.374432688555444"/>
        <n v="32.44292210399199"/>
        <n v="187.80825122819448"/>
        <n v="68.444726874699185"/>
        <n v="247.40665705219917"/>
        <n v="78.513833412957638"/>
        <n v="106.44901143609627"/>
        <n v="29.378352690557332"/>
        <n v="134.35526286437781"/>
        <n v="271.78775017385198"/>
        <n v="42.750770408955397"/>
        <n v="159.38334016755911"/>
        <n v="229.3442351767163"/>
        <n v="131.80171214024654"/>
        <n v="69.276283155579108"/>
        <n v="143.48890272595054"/>
        <n v="140.00453070291974"/>
        <n v="42.829377370808245"/>
        <n v="321.02348550297938"/>
        <n v="91.141744019835983"/>
        <n v="70.284803590569112"/>
        <n v="134.89204791058813"/>
        <n v="431.47746470700787"/>
        <n v="123.25552392557212"/>
        <n v="81.078078730324208"/>
        <n v="56.76032930777707"/>
        <n v="262.86177025186379"/>
        <n v="298.48024788097638"/>
        <n v="57.634626178025748"/>
        <n v="43.275660622821491"/>
        <n v="327.44608556130385"/>
        <n v="193.69098942906393"/>
        <n v="117.86224996498437"/>
        <n v="354.47707149865352"/>
        <n v="185.43179907089319"/>
        <n v="234.37366748717449"/>
        <n v="296.01326114281289"/>
        <n v="74.076308541307696"/>
        <n v="113.22710086969721"/>
        <n v="88.53637715460718"/>
        <n v="197.17865157647964"/>
        <n v="25.347685138902552"/>
        <n v="184.86229643062791"/>
        <n v="337.43266292303184"/>
        <n v="251.47414706860366"/>
        <n v="86.771199404153606"/>
        <n v="196.03618520903632"/>
        <n v="90.968747496750765"/>
        <n v="88.028834652021601"/>
        <n v="143.55305025889166"/>
        <n v="68.944231335452614"/>
        <n v="112.29994360387963"/>
        <n v="170.86533804728771"/>
        <n v="103.8979193024233"/>
        <n v="151.76108030768509"/>
        <n v="59.857500992056266"/>
        <n v="55.254009720241179"/>
        <n v="72.046944598707583"/>
        <n v="120.81716460701368"/>
        <n v="930.06146483627413"/>
        <n v="130.65731860328569"/>
        <n v="537.66030877749915"/>
        <n v="80.606401357969062"/>
        <n v="106.45738092774333"/>
        <n v="129.27546894424722"/>
        <n v="105.11397767014435"/>
        <n v="351.24583813420213"/>
        <n v="86.413945473399821"/>
        <n v="123.03756113562163"/>
        <n v="209.73690134240135"/>
        <n v="289.2374020217315"/>
        <n v="626.48076693908013"/>
        <n v="250.74207612968468"/>
        <n v="119.91634249481389"/>
        <n v="97.159317785143756"/>
        <n v="140.39205843096764"/>
        <n v="80.181111315455382"/>
        <n v="100.69260120884212"/>
        <n v="68.623788985917201"/>
        <n v="198.31599025552211"/>
        <n v="72.175440034758452"/>
        <n v="205.1225486920784"/>
        <n v="149.92189573595584"/>
        <n v="131.51855632207483"/>
        <n v="53.532356051828998"/>
        <n v="161.74680954502523"/>
        <n v="281.36959987414696"/>
        <n v="93.077367200906451"/>
        <n v="183.66355656077192"/>
        <n v="58.06344760289516"/>
        <n v="92.046637699775189"/>
        <n v="214.31758361606907"/>
        <n v="322.0590224784882"/>
        <n v="163.49650398535817"/>
        <n v="138.3124859790278"/>
        <n v="48.345713398679493"/>
        <n v="176.98279498208325"/>
        <n v="67.988727579603136"/>
        <n v="46.454139900843657"/>
        <n v="83.417008422230978"/>
        <n v="96.3361074459782"/>
        <n v="57.990564789427118"/>
        <n v="145.23326456662897"/>
        <n v="257.67020223413988"/>
        <n v="210.90042617569475"/>
        <n v="262.50444956351993"/>
        <n v="192.59353356455031"/>
        <n v="202.75084187924401"/>
        <n v="240.71403590547382"/>
        <n v="336.86678756405229"/>
        <n v="35.51309866928495"/>
        <n v="144.90108346282744"/>
        <n v="60.109316715355121"/>
        <n v="227.40707097213263"/>
        <n v="60.76294416476231"/>
        <n v="89.856590548695848"/>
        <n v="62.123419278691109"/>
        <n v="133.42073616321554"/>
        <n v="179.39657097511119"/>
        <n v="129.91825688216394"/>
        <n v="192.99636133847568"/>
        <n v="143.06988893973417"/>
        <n v="101.97311466543034"/>
        <n v="44.367711021984142"/>
        <n v="22.435083161996676"/>
        <n v="88.683961686775845"/>
        <n v="23.071883048471445"/>
        <n v="185.81250716033426"/>
        <n v="255.01206680606978"/>
        <n v="51.152060035563466"/>
        <n v="34.9077420478284"/>
        <n v="196.11699778188236"/>
        <n v="79.34625015096924"/>
        <n v="71.313249580526957"/>
        <n v="56.945236562080055"/>
        <n v="95.469953820232718"/>
        <n v="95.009425309821452"/>
        <n v="133.33869720693781"/>
        <n v="135.84254716608106"/>
        <n v="842.68306948897134"/>
        <n v="151.10521270191339"/>
        <n v="128.19729714841506"/>
        <n v="108.40765336296933"/>
        <n v="113.33399648735738"/>
        <n v="441.10524070140895"/>
        <n v="181.93903504431933"/>
        <n v="43.660529181101204"/>
        <n v="164.20569774799498"/>
        <n v="63.138775472754816"/>
        <n v="42.681279937268691"/>
        <n v="120.43917084452663"/>
        <n v="441.27023375961255"/>
        <n v="39.401498241374078"/>
        <n v="151.56279691413783"/>
        <n v="76.763219406057331"/>
        <n v="275.73844683268919"/>
        <n v="132.91439138715475"/>
        <n v="125.66168073109417"/>
        <n v="176.21184964830024"/>
        <n v="473.01838349251796"/>
        <n v="139.35215982810499"/>
        <n v="252.18627460074299"/>
        <n v="143.88508191380438"/>
        <n v="151.49689780472013"/>
        <n v="59.258125021122424"/>
        <n v="121.98125601893172"/>
        <n v="97.45060241142815"/>
        <n v="75.007546840673399"/>
        <n v="190.98159718828711"/>
        <n v="100.67168157030322"/>
        <n v="95.918078611307052"/>
        <n v="49.225277045678709"/>
        <n v="98.119659888328769"/>
        <n v="203.95550433798118"/>
        <n v="101.80276724549498"/>
        <n v="144.46141326988317"/>
        <n v="136.79128199256533"/>
        <n v="50.925278964254133"/>
        <n v="78.727685326272706"/>
        <n v="80.635941511411446"/>
        <n v="34.346602762662272"/>
        <n v="51.185979059124463"/>
        <n v="510.52617089069594"/>
        <n v="137.02018701020501"/>
        <n v="135.82606839611199"/>
        <n v="32.794013485512401"/>
        <n v="127.72209332414783"/>
        <n v="182.06134011495234"/>
        <n v="148.81286270355849"/>
        <n v="1296.3139958302518"/>
        <n v="161.05510782032258"/>
        <n v="68.91331919334263"/>
        <n v="144.51608724542425"/>
        <n v="37.994397490487607"/>
        <n v="148.3181806885284"/>
        <n v="48.516033908564907"/>
        <n v="136.4578139306214"/>
        <n v="31.465214621851842"/>
        <n v="137.75679803514069"/>
        <n v="134.98035452769571"/>
        <n v="122.90004782033225"/>
        <n v="72.993268622083377"/>
        <n v="127.83123833855389"/>
        <n v="265.58304199874766"/>
        <n v="167.76511487120484"/>
        <n v="104.9457376851782"/>
        <n v="463.97001652027041"/>
        <n v="134.66962403679753"/>
        <n v="131.97789354898018"/>
        <n v="172.08368111135965"/>
        <n v="73.386293537348038"/>
        <n v="79.475464355468858"/>
        <n v="410.18529776182874"/>
        <n v="68.484138903966823"/>
        <n v="454.76103645851651"/>
        <n v="861.1193454406914"/>
        <n v="131.7738820746774"/>
        <n v="170.62966037363057"/>
        <n v="206.13377438948896"/>
        <n v="204.25594724971322"/>
        <n v="91.277261302112009"/>
        <n v="131.94280671692732"/>
        <n v="328.89786496288121"/>
        <n v="93.468584946223814"/>
        <n v="171.27814943120637"/>
        <n v="78.598586856006079"/>
        <n v="105.43369374802546"/>
        <n v="140.24988859021295"/>
        <n v="372.75332282018127"/>
        <n v="36.395763232368544"/>
        <n v="71.410598150333144"/>
        <n v="174.97832750436362"/>
        <n v="196.27456962291333"/>
        <n v="212.01232961503271"/>
        <n v="131.29659717987843"/>
        <n v="156.88883293986328"/>
        <n v="110.14656076084368"/>
        <n v="650.97677513888527"/>
        <n v="46.77120976771463"/>
        <n v="174.9162871808401"/>
        <n v="78.019297193600082"/>
        <n v="34.847725393286801"/>
        <n v="81.144589836264814"/>
        <n v="245.3892234244974"/>
        <n v="239.42590021389191"/>
        <n v="240.53666575532898"/>
        <n v="255.77285203313397"/>
        <n v="54.918092787180122"/>
        <n v="123.99981169420347"/>
        <n v="110.40927420980054"/>
        <n v="71.989066698004436"/>
        <n v="109.55113724983043"/>
        <n v="104.03264648760035"/>
        <n v="81.316724776607529"/>
        <n v="82.51370349817347"/>
        <n v="127.95647100795723"/>
        <n v="137.32106144821049"/>
        <n v="76.502698906429316"/>
        <n v="78.737980121724959"/>
        <n v="245.83500815637763"/>
        <n v="48.913787240422778"/>
        <n v="26.759673059861601"/>
        <n v="22.33174314107162"/>
        <n v="157.27678783234265"/>
        <n v="45.069537234983201"/>
        <n v="42.509301030780506"/>
        <n v="205.0991224885905"/>
        <n v="55.709060899541704"/>
        <n v="80.321057531213128"/>
        <n v="94.560943048686809"/>
        <n v="54.111862491499309"/>
        <n v="504.74637935491569"/>
        <n v="152.07826963474804"/>
        <n v="222.26683237467077"/>
        <n v="172.63575719032309"/>
        <n v="104.12765901523971"/>
        <n v="150.20846210941556"/>
        <n v="105.17576044832137"/>
        <n v="37.417928471961595"/>
        <n v="111.30418653128561"/>
        <n v="102.98295030556419"/>
        <n v="199.51336930184485"/>
        <n v="80.33167475595036"/>
        <n v="129.60715063587088"/>
        <n v="24.417985370299252"/>
        <n v="122.5158150419893"/>
        <n v="313.88570150726196"/>
        <n v="149.98915901750158"/>
        <n v="50.654747290522373"/>
        <n v="121.99715354739432"/>
        <n v="115.95430648933134"/>
        <n v="46.4066084966028"/>
        <n v="47.438268485556918"/>
        <n v="54.50532157246041"/>
        <n v="161.51444013547695"/>
        <n v="65.319802289714488"/>
        <n v="125.89854005887138"/>
        <n v="95.795077716771743"/>
        <n v="133.04012828293082"/>
        <n v="135.15609757690663"/>
        <n v="68.272670414586131"/>
        <n v="31.874661701975231"/>
        <n v="51.78793803645943"/>
        <n v="119.23926029030473"/>
        <n v="80.518954910491075"/>
        <n v="50.746042185004882"/>
        <n v="170.05844235584973"/>
        <n v="135.51104941635472"/>
        <n v="32.020262290563281"/>
        <n v="41.195057328066341"/>
        <n v="278.3680076633928"/>
        <n v="52.748767095074392"/>
        <n v="133.42934940697199"/>
        <n v="106.6424334166493"/>
        <n v="33.648638217748754"/>
        <n v="121.66656984505138"/>
        <n v="28.712855410218733"/>
        <n v="130.79239029462033"/>
        <n v="117.86148116027906"/>
        <n v="134.96572619537227"/>
        <n v="78.495322042149525"/>
        <n v="187.82596809595248"/>
        <n v="423.82876969194513"/>
        <n v="167.37503348817629"/>
        <n v="206.93979911919604"/>
        <n v="121.15291895570599"/>
        <n v="188.74307421295785"/>
        <n v="110.94759574513449"/>
        <n v="122.82402413860714"/>
        <n v="190.55241598932196"/>
        <n v="214.15432488775727"/>
        <n v="43.747412136250581"/>
        <n v="368.20065986623257"/>
        <n v="56.365647530966349"/>
        <n v="28.22625892344762"/>
        <n v="291.13763602089603"/>
        <n v="116.89991707894815"/>
        <n v="202.38926380131403"/>
        <n v="82.403973920404766"/>
        <n v="86.641531712815379"/>
        <n v="87.010200632288758"/>
        <n v="69.178045254326165"/>
        <n v="214.74433404983077"/>
        <n v="48.606051146673266"/>
        <n v="172.32708194599525"/>
        <n v="36.990469272618839"/>
        <n v="156.15363306663201"/>
        <n v="207.04534783799895"/>
        <n v="203.78734393516106"/>
        <n v="267.01925123301021"/>
        <n v="147.3106619480651"/>
        <n v="76.328293916291514"/>
        <n v="167.43477531691187"/>
        <n v="48.33373072686225"/>
        <n v="179.04769260217549"/>
        <n v="50.635875921907648"/>
        <n v="268.25537519634884"/>
        <n v="202.18461797370671"/>
        <n v="83.04844119969097"/>
        <n v="164.32901803219556"/>
        <n v="218.83943714130464"/>
        <n v="57.146926557728293"/>
        <n v="99.121819925838167"/>
        <n v="282.22098948731292"/>
        <n v="187.67707280067395"/>
        <n v="87.515349184052297"/>
        <n v="59.862321469154743"/>
        <n v="462.04615694981129"/>
        <n v="245.02337736193672"/>
        <n v="64.079136206279003"/>
        <n v="75.852164713313215"/>
        <n v="112.0164882326921"/>
        <n v="120.02407120395834"/>
        <n v="58.065321956858021"/>
        <n v="83.467854021078466"/>
        <n v="69.266082245272131"/>
        <n v="101.96336696080827"/>
        <n v="204.4457852966548"/>
        <n v="191.04241182526178"/>
        <n v="124.33115936388336"/>
        <n v="111.16791470425485"/>
        <n v="92.474845996219315"/>
        <n v="48.116532611484999"/>
        <n v="228.88274161582254"/>
        <n v="131.19001354245586"/>
        <n v="119.20189404271449"/>
        <n v="155.09388885460476"/>
        <n v="35.518267821242802"/>
        <n v="44.718377322149927"/>
        <n v="121.90129644197748"/>
        <n v="48.813565047761323"/>
        <n v="137.48172623112802"/>
        <n v="109.11988113056029"/>
        <n v="372.47280693738992"/>
        <n v="233.86468987340922"/>
        <n v="404.02594535350494"/>
        <n v="212.48676935319938"/>
        <n v="132.66226014316965"/>
        <n v="447.38597642562843"/>
        <n v="136.67194248560725"/>
        <n v="146.41996154523142"/>
        <n v="232.67024127498101"/>
        <n v="381.99341021632091"/>
        <n v="124.25030390826915"/>
        <n v="41.658217303070302"/>
        <n v="201.85231690382273"/>
        <n v="45.649405828093762"/>
        <n v="115.0267499499974"/>
        <n v="235.87347735012384"/>
        <n v="70.895278722828763"/>
        <n v="146.41625541242817"/>
        <n v="52.131887147455721"/>
        <n v="159.52943815709295"/>
        <n v="97.828314779332302"/>
        <n v="171.77264684296668"/>
        <n v="91.827678486826244"/>
        <n v="104.03553586225833"/>
        <n v="222.39576040305266"/>
        <n v="178.33037441903738"/>
        <n v="201.97256620356507"/>
        <n v="244.25768337612718"/>
        <n v="40.77377553661978"/>
        <n v="418.64775610302439"/>
        <n v="102.87430451227956"/>
        <n v="164.22824567682053"/>
        <n v="62.625814108678711"/>
        <n v="204.79071456215672"/>
        <n v="232.11691730679911"/>
        <n v="181.47309604911263"/>
        <n v="104.0540067198901"/>
        <n v="115.32538403441691"/>
        <n v="30.904068152732503"/>
        <n v="250.49911388340749"/>
        <n v="171.4257053299948"/>
        <n v="259.45121788149925"/>
        <n v="243.89170978574245"/>
        <n v="125.79159010066495"/>
        <n v="42.113250497852484"/>
        <n v="330.57086685906302"/>
        <n v="71.707707803628125"/>
        <n v="102.06963920285123"/>
        <n v="129.58330526787489"/>
        <n v="210.91573538372469"/>
        <n v="251.0805252556892"/>
        <n v="187.71632363726542"/>
        <n v="143.33339928409973"/>
        <n v="198.08318024043226"/>
        <n v="166.48072793656354"/>
        <n v="164.47079468872641"/>
        <n v="337.96312130987349"/>
        <n v="77.29200367426732"/>
        <n v="148.47613388816225"/>
        <n v="39.873998584784829"/>
        <n v="115.48597173729451"/>
        <n v="35.595272816317696"/>
        <n v="114.13226420555364"/>
        <n v="60.503609304029048"/>
        <n v="86.054833403259664"/>
        <n v="65.003334143768825"/>
        <n v="62.111670635191089"/>
        <n v="198.71342063090339"/>
        <n v="61.791131150596648"/>
        <n v="268.06342172678779"/>
        <n v="130.6025093699985"/>
        <n v="79.156999245274335"/>
        <n v="177.06552635956868"/>
        <n v="216.91765674229481"/>
        <n v="121.9399765017494"/>
        <n v="127.65033331979789"/>
        <n v="239.28026334896688"/>
        <n v="54.625427297576032"/>
        <n v="284.39132675267081"/>
        <n v="77.227662530060783"/>
        <n v="105.79435917735118"/>
        <n v="58.01157820588999"/>
        <n v="94.357883058833352"/>
        <n v="169.28014405695458"/>
        <n v="165.23680694224058"/>
        <n v="76.677991011527951"/>
        <n v="548.66353399134186"/>
        <n v="37.263374521833214"/>
        <n v="408.6161400328898"/>
        <n v="48.094769484895778"/>
        <n v="106.21576428357727"/>
        <n v="130.03588909438761"/>
        <n v="381.6126946643891"/>
        <n v="112.41318264635208"/>
        <n v="169.16198743149459"/>
        <n v="131.32144887379675"/>
        <n v="111.47537647192169"/>
        <n v="66.098964739864201"/>
        <n v="53.523477601088224"/>
        <n v="94.678766979265149"/>
        <n v="295.67239849618079"/>
        <n v="173.74219799458939"/>
        <n v="194.68144595429277"/>
        <n v="136.91565436805178"/>
        <n v="37.304266849543204"/>
        <n v="164.35213011171427"/>
        <n v="58.604979964769107"/>
        <n v="194.40800677978172"/>
        <n v="397.36799721425587"/>
        <n v="422.1585484037825"/>
        <n v="159.85649472729955"/>
        <n v="174.59517362876954"/>
        <n v="38.539020405216142"/>
        <n v="52.913672350166799"/>
        <n v="56.166994586077962"/>
        <n v="159.67880057401945"/>
        <n v="137.98028609823643"/>
        <n v="185.71331618548368"/>
        <n v="86.107780658592205"/>
        <n v="596.68725188359917"/>
        <n v="244.77201170187487"/>
        <n v="54.910427477605339"/>
        <n v="42.554027825204557"/>
        <n v="170.50390173009279"/>
        <n v="67.351694684853058"/>
        <n v="168.53091676231341"/>
        <n v="629.00082584201232"/>
        <n v="273.18223160995211"/>
        <n v="49.794970827999073"/>
        <n v="46.216739102234385"/>
        <n v="78.357992003650239"/>
        <n v="112.43597050191732"/>
        <n v="83.402138817903349"/>
        <n v="97.857334637095676"/>
        <n v="56.261911797085048"/>
        <n v="214.8674274563017"/>
        <n v="49.338253505815267"/>
        <n v="147.46701980631101"/>
        <n v="63.403370125783468"/>
        <n v="143.38976986158985"/>
        <n v="206.59863729400575"/>
        <n v="70.533920070090971"/>
        <n v="190.58292761195594"/>
        <n v="54.253191038799891"/>
        <n v="53.142988869009578"/>
        <n v="134.68419980249342"/>
        <n v="101.84476792307947"/>
        <n v="104.52532882258986"/>
        <n v="77.018382978561377"/>
        <n v="186.03283026848806"/>
        <n v="232.10406497269145"/>
        <n v="119.26765564313298"/>
        <n v="181.63915696634783"/>
        <n v="147.79282436520256"/>
        <n v="52.779305369818921"/>
        <n v="372.97837219703877"/>
        <n v="851.00490007964027"/>
        <n v="44.933746869541196"/>
        <n v="113.2532967308225"/>
        <n v="53.255682106838336"/>
        <n v="201.22295889948961"/>
        <n v="69.561791994677975"/>
        <n v="177.07813753411313"/>
        <n v="136.8549868975241"/>
        <n v="40.989356119802665"/>
        <n v="192.80270264157858"/>
        <n v="77.58597976277305"/>
        <n v="79.185464287414618"/>
        <n v="19907.368391694148"/>
        <n v="361.71093834261382"/>
        <n v="205.81930153230678"/>
        <n v="156.22862026481542"/>
        <n v="221.05161278623964"/>
        <n v="165.84244865177351"/>
        <n v="99.614968491009549"/>
        <n v="27.215666383986708"/>
        <n v="89.80537782158342"/>
        <n v="123.45886913827613"/>
        <n v="301.90064235864162"/>
        <n v="76.970858679808629"/>
        <n v="167.33067989267087"/>
        <n v="139.02934004783847"/>
        <n v="38.895942587373625"/>
        <n v="103.6805457709156"/>
        <n v="128.22804427217429"/>
        <n v="172.68070899677545"/>
        <n v="334.87911822461621"/>
        <n v="169.63304689440554"/>
        <n v="79.197846510550775"/>
        <n v="155.97015250712184"/>
        <n v="67.976024938580196"/>
        <n v="120.69906503125846"/>
        <n v="654.89513541815336"/>
        <n v="232.48189859104775"/>
        <n v="149.46393562632687"/>
        <n v="106.77794817957178"/>
        <n v="83.257520241498128"/>
        <n v="37.312265051841791"/>
        <n v="194.52456289199748"/>
        <n v="44.330348629264222"/>
        <n v="145.53013235171818"/>
        <n v="58.848736203308363"/>
        <n v="206.47284969993004"/>
        <n v="104.31132380177897"/>
        <n v="188.32314783821514"/>
        <n v="39.11714147008442"/>
        <n v="76.420023498509877"/>
        <n v="100.62640506937039"/>
        <n v="101.46574367245123"/>
        <n v="68.526371229900775"/>
        <n v="502.40513336452398"/>
        <n v="238.4528545950493"/>
        <n v="89.622193933795401"/>
        <n v="127.33809413022718"/>
        <n v="225.81344633165085"/>
        <n v="248.82973230220705"/>
        <n v="207.81103013848067"/>
        <n v="113.36745674810291"/>
        <n v="221.7733416816761"/>
        <n v="24.703719429648689"/>
        <n v="59.936512499339798"/>
        <n v="108.29430324460733"/>
        <n v="75.702962219046682"/>
        <n v="172.7010026979641"/>
        <n v="106.08051054781416"/>
        <n v="229.46075808532689"/>
        <n v="136.2478439588736"/>
        <n v="257.04886398544369"/>
        <n v="55.747923046249696"/>
        <n v="65.320712643262894"/>
        <n v="348.85844742458858"/>
        <n v="89.319593791210806"/>
        <n v="73.358669022519365"/>
        <n v="209.28421965028778"/>
        <n v="1078.2600725087204"/>
        <n v="259.74144604649564"/>
        <n v="54.942149774454194"/>
        <n v="63.393211886705416"/>
        <n v="70.787239882930976"/>
        <n v="77.296980856779342"/>
        <n v="62.222154659440378"/>
        <n v="252.77235038546351"/>
        <n v="99.723825084522304"/>
        <n v="83.545501418193027"/>
        <n v="107.32946514527555"/>
        <n v="58.51547340556904"/>
        <n v="133.54222830206626"/>
        <n v="205.61403130654753"/>
        <n v="93.732555445533748"/>
        <n v="145.89545067261508"/>
        <n v="59.06327077752271"/>
        <n v="141.81027139113053"/>
        <n v="18.716797225902692"/>
        <n v="50.277676118786857"/>
        <n v="78.081831270840411"/>
        <n v="423.32142461860496"/>
        <n v="63.609634003928129"/>
        <n v="73.675544468250706"/>
        <n v="58.317224035367232"/>
        <n v="157.43928667044389"/>
        <n v="141.09574444424487"/>
        <n v="55.107120196192014"/>
        <n v="58.116519481306831"/>
        <n v="61.149024130923841"/>
        <n v="68.680115873114332"/>
        <n v="50.622548621157215"/>
        <n v="293.63024653790035"/>
        <n v="235.66385658328244"/>
        <n v="71.815091558910567"/>
        <n v="64.42924336732311"/>
        <n v="143.94187113948274"/>
        <n v="71.836545676613824"/>
        <n v="145.07964380795403"/>
        <n v="117.96923585468966"/>
        <n v="113.19965615416405"/>
        <n v="27.995716003819393"/>
        <n v="162.90480190415477"/>
        <n v="84.51419117520669"/>
        <n v="129.79712346922986"/>
        <n v="36.627151961210608"/>
        <n v="161.80053497488561"/>
        <n v="140.03371879682811"/>
        <n v="240.09264739753141"/>
        <n v="90.6225780461033"/>
        <n v="220.19107321977106"/>
        <n v="128.05947269096515"/>
        <n v="163.52430934015879"/>
        <n v="76.06787929113969"/>
        <n v="70.298103762493838"/>
        <n v="57.674864472783554"/>
        <n v="138.57898365981137"/>
        <n v="88.106759951559496"/>
        <n v="60.24057849637321"/>
        <n v="77.660783160070324"/>
        <n v="94.276324943112712"/>
        <n v="275.11857981751342"/>
        <n v="115.51214141509502"/>
        <n v="57.967151208502777"/>
        <n v="137.27465205762317"/>
        <n v="52.84947215963841"/>
        <n v="280.16323739298326"/>
        <n v="72.156523523282857"/>
        <n v="74.779311884500942"/>
        <n v="34.57761952304763"/>
        <n v="76.367741688947092"/>
        <n v="111.63634476556432"/>
        <n v="40.764259541037163"/>
        <n v="26.830333109453949"/>
        <n v="109.0624803546448"/>
        <n v="129.24969795752594"/>
        <n v="58.806895312581709"/>
        <n v="274.81846073994859"/>
        <n v="308.73654739562028"/>
        <n v="60.710925870628863"/>
        <n v="96.360175900466231"/>
        <n v="226.74480438934333"/>
        <n v="85.644299801394411"/>
        <n v="177.0963856789237"/>
        <n v="218.22332558315736"/>
        <n v="95.848551130516427"/>
        <n v="147.76363541152514"/>
        <n v="347.16762358733365"/>
        <n v="33.487711037767887"/>
        <n v="76.283531646784425"/>
        <n v="77.937403032920841"/>
        <n v="127.1193602250863"/>
        <n v="155.95641568321048"/>
        <n v="110.18587146144672"/>
        <n v="206.36457521177567"/>
        <n v="126.902488480516"/>
        <n v="177.65480548560242"/>
        <n v="348.65204727813841"/>
        <n v="130.65485549484086"/>
        <n v="121.11232494743059"/>
        <n v="185.63050112061453"/>
        <n v="161.33195677617275"/>
        <n v="153.7293917156297"/>
        <n v="72.060228663666237"/>
        <n v="150.58710073725047"/>
        <n v="129.29388414107609"/>
        <n v="73.295738453521309"/>
        <n v="162.455257281999"/>
        <n v="102.97011825146369"/>
        <n v="85.596368927734929"/>
        <n v="289.27525745886356"/>
        <n v="198.1377322051178"/>
        <n v="348.09605271767811"/>
        <n v="238.19897526266408"/>
        <n v="61.370361978625418"/>
        <n v="165.9067465170547"/>
        <n v="201.60296753954358"/>
        <n v="45.351705753102138"/>
        <n v="99.522345583053806"/>
        <n v="27.091877685882203"/>
        <n v="70.731921383148233"/>
        <n v="187.4283610782162"/>
        <n v="144.23381209467681"/>
        <n v="166.27843383958208"/>
        <n v="75.429159348379542"/>
        <n v="129.56118359602073"/>
        <n v="372.34452143931759"/>
        <n v="56.19593164616569"/>
        <n v="89.090307216236255"/>
        <n v="94.378340097175766"/>
        <n v="116.32399766243591"/>
        <n v="36.163625352048491"/>
        <n v="311.35737296513821"/>
        <n v="74.755230752145977"/>
        <n v="122.75811833107755"/>
        <n v="103.53358920061541"/>
        <n v="175.33354726100163"/>
        <n v="337.468979913797"/>
        <n v="90.324544945136324"/>
        <n v="132.98257560927442"/>
        <n v="48.67104615300989"/>
        <n v="84.84120571007324"/>
        <n v="190.19421177842213"/>
        <n v="463.83581784945949"/>
        <n v="150.18635914064021"/>
        <n v="147.53118941917575"/>
        <n v="172.44964485708644"/>
        <n v="348.66411432612426"/>
        <n v="141.40515325148036"/>
        <n v="199.81117602360928"/>
        <n v="77.498450308820239"/>
        <n v="125.75848877519874"/>
        <n v="214.49263809188136"/>
        <n v="39.729990074545753"/>
        <n v="166.58726058288684"/>
        <n v="137.65996565032199"/>
        <n v="181.54348585888249"/>
        <n v="38.755680088721121"/>
        <n v="92.318921565139902"/>
        <n v="185.15198100323801"/>
        <n v="49.615745938022201"/>
        <n v="210.09851645273702"/>
        <n v="79.084936283103374"/>
        <n v="31.533479440943005"/>
        <n v="95.628381785279061"/>
        <n v="45.063709067054354"/>
        <n v="82.487001786433055"/>
        <n v="1337.9410322845392"/>
        <n v="124.99481813436928"/>
        <n v="159.99034003161117"/>
        <n v="101.41762440061984"/>
        <n v="137.42808181967078"/>
        <n v="162.33013521236757"/>
        <n v="33.394013026021291"/>
        <n v="51.16639371516299"/>
        <n v="82.890820173190605"/>
        <n v="316.00146444499688"/>
        <n v="63.632311467129981"/>
        <n v="115.05593139393707"/>
        <n v="224.21562076581645"/>
        <n v="50.039188166970696"/>
        <n v="114.29294860212393"/>
        <n v="309.60601615843143"/>
        <n v="129.86129285268865"/>
        <n v="96.923324040094684"/>
        <n v="58.649591196121698"/>
        <n v="289.79336454438987"/>
        <n v="48.735203551057865"/>
        <n v="93.965036398176636"/>
        <n v="188.88541208530583"/>
        <n v="120.21704121163769"/>
        <n v="229.36604216537157"/>
        <n v="92.327178501278254"/>
        <n v="155.48359889417574"/>
        <n v="164.37491078608329"/>
        <n v="120.80149592830463"/>
        <n v="237.94655764277633"/>
        <n v="66.754931859669085"/>
        <n v="792.75301310079806"/>
        <n v="86.638135865468101"/>
        <n v="165.22672642355082"/>
        <n v="62.795759821517599"/>
        <n v="199.09672010134727"/>
        <n v="199.59632794437746"/>
        <n v="45.974232861738109"/>
        <n v="484.24717786964851"/>
        <n v="101.94373526881127"/>
        <n v="45.565652891056168"/>
        <n v="32.301192531327629"/>
        <n v="46.96898069225346"/>
        <n v="64.573355100310394"/>
        <n v="139.86639230657681"/>
        <n v="42.47840543575056"/>
        <n v="156.59368952287062"/>
        <n v="101.22908958917776"/>
        <n v="94.503306770061528"/>
        <n v="109.55055211696883"/>
        <n v="116.94399551923048"/>
        <n v="144.31913435515037"/>
        <n v="222.35157877169772"/>
        <n v="132.12667079714427"/>
        <n v="338.26459711052064"/>
        <n v="203.67741446842942"/>
        <n v="244.57402079952013"/>
        <n v="134.77767256035821"/>
        <n v="164.39607733630149"/>
        <n v="311.50860619872333"/>
        <n v="358.47585457810652"/>
        <n v="61.600185031753099"/>
        <n v="293.29171869022542"/>
        <n v="153.35616841357236"/>
        <n v="155.97806989881332"/>
        <n v="249.60958854601711"/>
        <n v="1398.8240736586677"/>
        <n v="110.51346243431392"/>
        <n v="68.834137436646316"/>
        <n v="106.72400848125446"/>
        <n v="176.41586371438518"/>
        <n v="92.304347112772504"/>
        <n v="42.031090702174623"/>
        <n v="57.92263942558224"/>
        <n v="96.10396353676181"/>
        <n v="361.20812336461535"/>
        <n v="116.11996786175713"/>
        <n v="167.44067654262173"/>
        <n v="205.81901574005775"/>
        <n v="177.66020558640713"/>
        <n v="52.608686607836013"/>
        <n v="46.070456707985649"/>
        <n v="111.00096832544385"/>
        <n v="2598.3516872799278"/>
        <n v="55.377529987754144"/>
        <n v="129.29960132029191"/>
        <n v="188.04715775067658"/>
        <n v="167.47488228734858"/>
        <n v="423.64200086642234"/>
        <n v="281.23201349380616"/>
        <n v="215.58915165889127"/>
        <n v="79.828224908420495"/>
        <n v="46.883408773199903"/>
        <n v="168.84571443934561"/>
        <n v="46.810791718668"/>
        <n v="390.13256350695224"/>
        <n v="164.93332558707104"/>
        <n v="78.153757310905732"/>
        <n v="88.441773579686483"/>
        <n v="91.733131984441982"/>
        <n v="207.20120331412065"/>
        <n v="143.17245712613092"/>
        <n v="77.133227112937703"/>
        <n v="247.18549470188731"/>
        <n v="21.146663694959479"/>
        <n v="72.585077083402339"/>
        <n v="55.552385227978945"/>
        <n v="45.191992721318343"/>
        <n v="76.347782462018756"/>
        <n v="89.022418134675092"/>
        <n v="77.94675021335469"/>
        <n v="820.32108508091164"/>
        <n v="266.2940047461143"/>
        <n v="60.074228512652766"/>
        <n v="77.322950635984171"/>
        <n v="457.66543298561555"/>
        <n v="235.6586538005669"/>
        <n v="146.86484365019459"/>
        <n v="225.31141729200826"/>
        <n v="378.71081227745577"/>
        <n v="94.898244321804938"/>
        <n v="120.48880733414417"/>
        <n v="62.717460189828728"/>
        <n v="123.98638365988833"/>
        <n v="86.148601037805889"/>
        <n v="282.23290981184681"/>
        <n v="82.992833596217253"/>
        <n v="132.26967303339882"/>
        <n v="305.74276738292315"/>
        <n v="84.581424033239202"/>
        <n v="132.91492056912779"/>
        <n v="43.958118338065425"/>
        <n v="156.19130965270406"/>
        <n v="59.819711666501007"/>
        <n v="53.776936457808219"/>
        <n v="191.22733633596826"/>
        <n v="1219.4594021562009"/>
        <n v="276.84961001447112"/>
        <n v="102.35740339113906"/>
        <n v="61.706505897592415"/>
        <n v="362.21761271359799"/>
        <n v="30.003180965990524"/>
        <n v="172.3278290368211"/>
        <n v="125.28828462192311"/>
        <n v="214.04022229609893"/>
        <n v="152.21531938233838"/>
        <n v="141.25694860386142"/>
        <n v="435.08671663384166"/>
        <n v="175.45471088362982"/>
        <n v="56.345832918445645"/>
        <n v="89.949720490761578"/>
        <n v="193.54299908952211"/>
        <n v="221.95998761977424"/>
        <n v="212.37656342566478"/>
        <n v="226.30476121892963"/>
        <n v="377.92994462549365"/>
        <n v="186.16210736230153"/>
        <n v="168.14997396445139"/>
        <n v="107.74966824940022"/>
        <n v="99.884272932017069"/>
        <n v="55.451831511679046"/>
        <n v="62.513795358315946"/>
        <n v="76.692309954410405"/>
        <n v="188.31166780200448"/>
        <n v="112.48775086303881"/>
        <n v="88.509760064746558"/>
        <n v="60.574799005541628"/>
        <n v="166.58571460977936"/>
        <n v="49.864062488115742"/>
        <n v="75.329979322140716"/>
        <n v="117.91640271817569"/>
        <n v="167.69763763515488"/>
        <n v="67.042748876958242"/>
        <n v="181.52510081115551"/>
        <n v="99.123533490859089"/>
        <n v="143.27122493469096"/>
        <n v="43.578772645257253"/>
        <n v="5545.2891993859766"/>
        <n v="87.771255954282225"/>
        <n v="74.461681677211956"/>
        <n v="41.253547772353571"/>
        <n v="65.401034253998233"/>
        <n v="172.45621874119368"/>
        <n v="68.856778909950734"/>
        <n v="119.53647830876243"/>
        <n v="70.367467268010273"/>
        <n v="113.64219605453938"/>
        <n v="57.289088092424578"/>
        <n v="29.935256975271102"/>
        <n v="48.563968304181465"/>
        <n v="38.185407792704048"/>
        <n v="178.83976036226218"/>
        <n v="48.547830366331226"/>
        <n v="75.604066439136844"/>
        <n v="297.49468725978858"/>
        <n v="210.01043843232205"/>
        <n v="125.9085460421821"/>
        <n v="197.82578992116666"/>
        <n v="26.53403296129596"/>
        <n v="116.66156939376056"/>
        <n v="206.21852774223905"/>
        <n v="138.11234431754534"/>
        <n v="127.55690601053095"/>
        <n v="39.043561728484931"/>
        <n v="43.710396102360768"/>
        <n v="42.359477927145178"/>
        <n v="166.63002192992226"/>
        <n v="177.32773303307442"/>
        <n v="569.55695519097731"/>
        <n v="989.94584431574094"/>
        <n v="48.369276820577468"/>
        <n v="47.670945187823143"/>
        <n v="181.09720673525939"/>
        <n v="202.13068165664546"/>
        <n v="127.04438740417994"/>
        <n v="178.95273877981609"/>
        <n v="36.111643147925861"/>
        <n v="126.29650124838402"/>
        <n v="179.85665602542497"/>
        <n v="376.97066472971835"/>
        <n v="122.58567090738404"/>
        <n v="119.90719270892167"/>
        <n v="166.15933584151415"/>
        <n v="134.31223858503739"/>
        <n v="85.431389029092685"/>
        <n v="181.34942957966408"/>
        <n v="48.794760056011704"/>
        <n v="643.42733849592105"/>
        <n v="49.800971993136272"/>
        <n v="50.578324956044732"/>
        <n v="146.92462001764304"/>
        <n v="162.08058107493747"/>
        <n v="57.609138076168179"/>
        <n v="154.50098076007927"/>
        <n v="99.113320644746878"/>
        <n v="195.96425419787442"/>
        <n v="106.79205195055491"/>
        <n v="24.891889311510113"/>
        <n v="172.64075518370149"/>
        <n v="143.70237933349051"/>
        <n v="190.24641434301151"/>
        <n v="221.57781553023091"/>
        <n v="117.70067665238133"/>
        <n v="69.758025298121893"/>
        <n v="82.793405804771538"/>
        <n v="56.363215008086371"/>
        <n v="94.602856242027144"/>
        <n v="172.43506743702261"/>
        <n v="118.86216894227873"/>
        <n v="104.21957781538872"/>
        <n v="51.946737704794266"/>
        <n v="35.764940323630796"/>
        <n v="74.293254781970234"/>
        <n v="177.3573443365963"/>
        <n v="209.09982151101568"/>
        <n v="59.401718300714904"/>
        <n v="212.38558104792259"/>
        <n v="206.29747364336399"/>
        <n v="110.10818641579048"/>
        <n v="548.11941517037133"/>
        <n v="210.70769587586193"/>
        <n v="179.93451430916582"/>
        <n v="84.868984199693884"/>
        <n v="122.70287855203253"/>
        <n v="83.668266984406245"/>
        <n v="53.496665731460645"/>
        <n v="63.776566375838989"/>
        <n v="371.59502464938635"/>
        <n v="127.04244547411429"/>
        <n v="119.54057442553423"/>
        <n v="128.32460904292012"/>
        <n v="34.595847549813804"/>
        <n v="148.66602604095155"/>
        <n v="153.89140533794406"/>
        <n v="217.60113178852379"/>
        <n v="245.86773510320313"/>
        <n v="358.7288629674369"/>
        <n v="110.94268309153723"/>
        <n v="254.3773952797504"/>
        <n v="544.10449652855732"/>
        <n v="61.776483598523178"/>
        <n v="148.26012378510336"/>
        <n v="162.22048027976621"/>
        <n v="136.53584458971429"/>
        <n v="99.055952287474923"/>
        <n v="137.65973138233736"/>
        <n v="75.764418061168712"/>
        <n v="197.5162187477508"/>
        <n v="44.672560701463155"/>
        <n v="100.26687531345118"/>
        <n v="215.69120146953784"/>
        <n v="49.275257843280166"/>
        <n v="80.49874662458771"/>
        <n v="200.30433171703717"/>
        <n v="65.765879151898261"/>
        <n v="176.95398295309681"/>
        <n v="90.049257676096133"/>
        <n v="516.59572162148004"/>
        <n v="77.610967283372389"/>
        <n v="331.98069225360422"/>
        <n v="78.462245415499225"/>
        <n v="635.18752809478929"/>
        <n v="67.837384916368208"/>
        <n v="236.88924868916223"/>
        <n v="96.835545204552162"/>
        <n v="253.55995606277233"/>
        <n v="173.78209713919901"/>
        <n v="172.87082048941065"/>
        <n v="110.78120490855262"/>
        <n v="55.511971075762673"/>
        <n v="177.32459542497173"/>
        <n v="191.19308360362933"/>
        <n v="156.82347095431911"/>
        <n v="64.997287088000107"/>
        <n v="1930.1271967098921"/>
        <n v="93.200557003548084"/>
        <n v="68.817716405447712"/>
        <n v="286.4105578573292"/>
        <n v="76.628211118014931"/>
        <n v="148.29961425443219"/>
        <n v="255.75221934047687"/>
        <n v="48.206780139400799"/>
        <n v="139.06777619179249"/>
        <n v="96.245916083136535"/>
        <n v="221.12559966151119"/>
        <n v="156.34971838313956"/>
        <n v="158.0687424865101"/>
        <n v="125.17916227022367"/>
        <n v="30.785467805170029"/>
        <n v="73.612467841060194"/>
        <n v="348.17071700228979"/>
        <n v="108.59688966739769"/>
        <n v="30.348530524854986"/>
        <n v="133.08170332782501"/>
        <n v="202.26657263185322"/>
        <n v="80.191796134405166"/>
        <n v="391.21856606380362"/>
        <n v="89.730714307384872"/>
        <n v="145.87031281822223"/>
        <n v="189.73224195827606"/>
        <n v="409.34415157415953"/>
        <n v="213.74015025916626"/>
        <n v="164.42412026773769"/>
        <n v="129.76762727277355"/>
        <n v="288.26183096900991"/>
        <n v="124.45438445817615"/>
        <n v="100.02887770126476"/>
        <n v="129.86272224355031"/>
        <n v="76.537932552992743"/>
        <n v="169.18332469519552"/>
        <n v="44.330210541686363"/>
        <n v="141.24459161342634"/>
        <n v="70.809414353395994"/>
        <n v="163.04104286259673"/>
        <n v="67.761138403307939"/>
        <n v="84.663683412011892"/>
        <n v="438.84652408418674"/>
        <n v="84.656692618050471"/>
        <n v="39.823393695744684"/>
        <n v="145.64615967682349"/>
        <n v="153.31489814508132"/>
        <n v="82.933597245605412"/>
        <n v="218.82221719949507"/>
        <n v="87.688689518838217"/>
        <n v="35.193975091317796"/>
        <n v="66.228835880066981"/>
        <n v="68.18556725304164"/>
        <n v="221.39693357727387"/>
        <n v="277.30822409182247"/>
        <n v="724.77681276742385"/>
        <n v="103.5178276577379"/>
        <n v="119.44575056048043"/>
        <n v="174.53262617175034"/>
        <n v="26.936619938688686"/>
        <n v="42.883081543972466"/>
        <n v="139.92082488178391"/>
        <n v="35.882529448880852"/>
        <n v="706.02189851625906"/>
        <n v="192.32873031534041"/>
        <n v="186.28440648075514"/>
        <n v="191.67784971574932"/>
        <n v="85.76341649564867"/>
        <n v="235.98020701455536"/>
        <n v="112.13828014741755"/>
        <n v="42.136067695186902"/>
        <n v="223.25366051909222"/>
        <n v="44.15664741309444"/>
        <n v="148.82728349704973"/>
        <n v="56.452090135621766"/>
        <n v="47.805609770421718"/>
        <n v="127.2500335763345"/>
        <n v="90.435313659799192"/>
        <n v="57.765153479670374"/>
        <n v="95.142777822189487"/>
        <n v="227.58157565474451"/>
        <n v="135.60586317118259"/>
        <n v="100.98794993848365"/>
        <n v="152.66811326918702"/>
        <n v="223.63249804740616"/>
        <n v="183.53490101331815"/>
        <n v="47.763718451399711"/>
        <n v="248.09998524109301"/>
        <n v="158.9314571965316"/>
        <n v="32.797554071422638"/>
        <n v="269.58722745785923"/>
        <n v="266.69574169931906"/>
        <n v="78.700103013291638"/>
        <n v="119.57706480344244"/>
        <n v="89.77190826689079"/>
        <n v="179.34381357110061"/>
        <n v="107.7887329488733"/>
        <n v="43.201367979396117"/>
        <n v="159.77909924696522"/>
        <n v="41.026901746878487"/>
        <n v="33.378713703669327"/>
        <n v="171.14303112542103"/>
        <n v="136.04057580507893"/>
        <n v="101.91211288856198"/>
        <n v="70.719944928190159"/>
        <n v="112.13618984293036"/>
        <n v="103.29635911461239"/>
        <n v="126.60885995988008"/>
        <n v="56.544935647072073"/>
        <n v="292.53827884495928"/>
        <n v="49.899081590595436"/>
        <n v="169.75682339510669"/>
        <n v="42.647430619733079"/>
        <n v="120.95554179231387"/>
        <n v="99.345444230124073"/>
        <n v="131.27334610369235"/>
        <n v="181.47266198912027"/>
        <n v="100.34612184426425"/>
        <n v="50.476565752309568"/>
        <n v="94.362873235366919"/>
        <n v="83.7308308767808"/>
        <n v="165.92579610822264"/>
        <n v="97.533346809736571"/>
        <n v="168.36550386116599"/>
        <n v="88.161902943996523"/>
        <n v="176.62114674068701"/>
        <n v="47.955084468359587"/>
        <n v="88.041579381591163"/>
        <n v="47.653780859498113"/>
        <n v="113.70230682334177"/>
        <n v="237.93303522366486"/>
        <n v="201.65011421858676"/>
        <n v="195.62556714505317"/>
        <n v="1203.8400571674792"/>
        <n v="47.516065877517406"/>
        <n v="117.45524107716743"/>
        <n v="67.977137591279643"/>
        <n v="693.15565302108746"/>
        <n v="126.2653220571769"/>
        <n v="207.78403793191629"/>
        <n v="91.912342705664315"/>
        <n v="292.5860560121082"/>
        <n v="56.333624488608599"/>
        <n v="58.251910323234043"/>
        <n v="108.77533306437994"/>
        <n v="235.83025663153873"/>
        <n v="68.770213727378064"/>
        <n v="135.98273433962061"/>
        <n v="71.115844099019355"/>
        <n v="357.77108821999531"/>
        <n v="196.09144939246212"/>
        <n v="40.566573624177749"/>
        <n v="153.00795332139666"/>
        <n v="141.18258438894213"/>
        <n v="223.81757162169615"/>
        <n v="90.599611267271911"/>
        <n v="208.98960136299237"/>
        <n v="63.297976667426262"/>
        <n v="75.645122925688895"/>
        <n v="374.16261124370908"/>
        <n v="140.08597002182572"/>
        <n v="190.27707122048423"/>
        <n v="255.64560158641609"/>
        <n v="38.122741799572246"/>
        <n v="39.735975686018456"/>
        <n v="179.1955889954441"/>
        <n v="67.249456501078811"/>
        <n v="184.45937870638886"/>
        <n v="156.1979857795119"/>
        <n v="88.156366587326829"/>
        <n v="147.10194236047934"/>
        <n v="111.45694165627056"/>
        <n v="160.47063911001948"/>
        <n v="66.992436207453238"/>
        <n v="153.50141599501566"/>
        <n v="522.12528466620915"/>
        <n v="148.1396666218962"/>
        <n v="41.190979059646317"/>
        <n v="90.900446092199957"/>
        <n v="104.42069382794188"/>
        <n v="129.01543668815785"/>
        <n v="188.01740873448978"/>
        <n v="1007.9963927202807"/>
        <n v="47.062555060007291"/>
        <n v="252.63540907027161"/>
        <n v="97.87569428376635"/>
        <n v="56.468243866711184"/>
        <n v="303.61683214331441"/>
        <n v="116.75911963989844"/>
        <n v="120.83007813125876"/>
        <n v="461.68665170242537"/>
        <n v="978.67805124912866"/>
        <n v="164.50488610905617"/>
        <n v="36.279602784694774"/>
        <n v="184.34871513546901"/>
        <n v="152.13700762630614"/>
        <n v="180.94216803260699"/>
        <n v="145.61973313361"/>
        <n v="60.7447054055257"/>
        <n v="104.1102976546229"/>
        <n v="132.86334798905148"/>
        <n v="118.52859846427177"/>
        <n v="51.570358944214099"/>
        <n v="63.65261243660656"/>
        <n v="55.489244457694952"/>
        <n v="89.47464097419433"/>
        <n v="201.21580861898525"/>
        <n v="394.46149569673702"/>
        <n v="258.58318057767565"/>
        <n v="59.138933171763604"/>
        <n v="31.850334708013982"/>
        <n v="124.61426782836671"/>
        <n v="78.58044153212191"/>
        <n v="42.344950571822736"/>
        <n v="151.22555356835022"/>
        <n v="82.3028375918189"/>
        <n v="94.807635382982511"/>
        <n v="153.49553208409304"/>
        <n v="123.88478533428892"/>
        <n v="60.421859686303542"/>
        <n v="92.491163702754349"/>
        <n v="207.66824474625301"/>
        <n v="179.41720871909422"/>
        <n v="99.534865759770099"/>
        <n v="746.09789427845669"/>
        <n v="288.01687723287068"/>
        <n v="389.41372786292004"/>
        <n v="119.83206059155832"/>
        <n v="148.79121108294979"/>
        <n v="507.03151169774895"/>
        <n v="189.21323052184943"/>
        <n v="64.294251854137087"/>
        <n v="153.87669373039202"/>
        <n v="175.51031363186792"/>
        <n v="152.85722568774727"/>
        <n v="161.32141634198862"/>
        <n v="711.94087891617085"/>
        <n v="56.830892461733626"/>
        <n v="237.20865261780065"/>
        <n v="57.207953812335184"/>
        <n v="54.556428496348367"/>
        <n v="86.965384165829093"/>
        <n v="170.78963331882034"/>
        <n v="129.89683657768165"/>
        <n v="172.23438394348329"/>
        <n v="113.0609088478586"/>
        <n v="137.57615064669957"/>
        <n v="77.757756623036357"/>
        <n v="57.152936596909981"/>
        <n v="72.416045104379336"/>
        <n v="52.563994359735254"/>
        <n v="101.6715374037492"/>
        <n v="223.02057185763397"/>
        <n v="264.10684299408467"/>
        <n v="130.52976611829405"/>
        <n v="221.51913402875135"/>
        <n v="645.22550816439718"/>
        <n v="173.708233122016"/>
        <n v="253.84715538228917"/>
        <n v="135.45317105318142"/>
        <n v="115.69187084110406"/>
        <n v="43.603890953520512"/>
        <n v="3562.411490833696"/>
        <n v="67.611836375327144"/>
        <n v="75.083957885825257"/>
        <n v="147.47548072571601"/>
        <n v="171.5298943056317"/>
        <n v="137.35728652113025"/>
        <n v="154.99041057955802"/>
        <n v="95.968038873682772"/>
        <n v="54.408834835275108"/>
        <n v="41.211078806829121"/>
        <n v="860.02618575604674"/>
        <n v="211.54136831131845"/>
        <n v="65.960753449415535"/>
        <n v="131.70734607133852"/>
        <n v="70.494403964465093"/>
        <n v="152.72228931260167"/>
        <n v="136.92023056674887"/>
        <n v="214.19301606784808"/>
        <n v="74.975994062889924"/>
        <n v="123.66458296539682"/>
        <n v="64.438611188308812"/>
        <n v="592.18896067549986"/>
        <n v="78.6857261868807"/>
        <n v="117.39715173746401"/>
        <n v="108.85453010749301"/>
        <n v="113.49596838353438"/>
        <n v="133.84070952550508"/>
        <n v="69.363429387521322"/>
        <n v="134.85334277542501"/>
        <n v="56.856403826374063"/>
        <n v="67.582438153963906"/>
        <n v="148.40709584984987"/>
        <n v="127.22311295362906"/>
        <n v="107.51921630699113"/>
        <n v="29.11640112560854"/>
        <n v="374.62230232614019"/>
        <n v="35.717414628740094"/>
        <n v="94.837719509690345"/>
        <n v="83.84386150538144"/>
        <n v="58.887475024580411"/>
        <n v="104.33183054267109"/>
        <n v="292.00261744215538"/>
        <n v="148.57329249958153"/>
        <n v="102.20070218548788"/>
        <n v="128.92821788083955"/>
        <n v="48.378123951400063"/>
        <n v="186.91785319769363"/>
        <n v="55.467817135620692"/>
        <n v="97.71206860625891"/>
        <n v="65.189722226887483"/>
        <n v="46.112465497998279"/>
        <n v="94.492365406796438"/>
        <n v="304.76721821421376"/>
        <n v="186.93784345169314"/>
        <n v="390.47545681417563"/>
        <n v="152.83364820831557"/>
        <n v="73.639109399651048"/>
        <n v="112.21116405378906"/>
        <n v="63.310051763580127"/>
        <n v="132.57021220723627"/>
        <n v="70.586390314687605"/>
        <n v="115.00968050161458"/>
        <n v="85.633889371664026"/>
        <n v="51.581502512309577"/>
        <n v="67.969574488157235"/>
        <n v="194.15837558613643"/>
        <n v="108.03395504869628"/>
        <n v="113.44154912234499"/>
        <n v="791.00025962348491"/>
        <n v="80.608725373425955"/>
        <n v="151.4723045219902"/>
        <n v="328.57810356784688"/>
        <n v="105.57233657777296"/>
        <n v="107.76807091970235"/>
        <n v="69.428832376127616"/>
        <n v="248.09198050827783"/>
        <n v="89.344225350363331"/>
        <n v="278.04536215704746"/>
        <n v="104.29590885482344"/>
        <n v="76.928378082509994"/>
        <n v="147.11000085551856"/>
        <n v="149.77479642770845"/>
        <n v="99.4504334307004"/>
        <n v="181.19583312093127"/>
        <n v="78.418969851660691"/>
        <n v="91.110310341193383"/>
        <n v="71.640200351869836"/>
        <n v="232.40705268852872"/>
        <n v="32.86822897553229"/>
        <n v="85.054414587926615"/>
        <n v="104.18423366983697"/>
        <n v="406.42096197077848"/>
        <n v="125.94170339178119"/>
        <n v="94.970256709355027"/>
        <n v="244.61344351918106"/>
        <n v="115.23205723032449"/>
        <n v="313.48517671364181"/>
        <n v="220.4220824128796"/>
        <n v="44.986227540769974"/>
        <n v="154.67031510118863"/>
        <n v="52.391688873628716"/>
        <n v="64.987430563198814"/>
        <n v="57.785145448353433"/>
        <n v="77.512860470816108"/>
        <n v="130.66810406076783"/>
        <n v="69.855111582734907"/>
        <n v="84.85526418393242"/>
        <n v="76.709266340416548"/>
        <n v="168.85232661451286"/>
        <n v="76.563817811204629"/>
        <n v="442.82297871901164"/>
        <n v="325.3452300260023"/>
        <n v="210.65064796624119"/>
        <n v="171.98311715970169"/>
        <n v="172.32302245139351"/>
        <n v="146.38274783714067"/>
        <n v="89.805379726615627"/>
        <n v="105.03506881683623"/>
        <n v="57.014853130157221"/>
        <n v="65.301798304914584"/>
        <n v="35.735253153983209"/>
        <n v="254.624984102013"/>
        <n v="87.733320201143698"/>
        <n v="121.29472502212546"/>
        <n v="96.342487470817957"/>
        <n v="59.261249568336972"/>
        <n v="281.01394512404033"/>
        <n v="58.820344630516878"/>
        <n v="91.262708938689499"/>
        <n v="58.202250047860488"/>
        <n v="186.86204716313932"/>
        <n v="112.95282058700452"/>
        <n v="118.91897651838561"/>
        <n v="129.50259774290978"/>
        <n v="332.38702053478136"/>
        <n v="128.68974164448773"/>
        <n v="132.54718830811288"/>
        <n v="40.865271382895784"/>
        <n v="59.353082893516707"/>
        <n v="748.29881075430421"/>
        <n v="111.74125119945371"/>
        <n v="47.742867037260872"/>
        <n v="99.466447014368072"/>
        <n v="93.162954906782744"/>
        <n v="188.7271200454725"/>
        <n v="373.97805116398922"/>
        <n v="63.150817240461315"/>
        <n v="39.979450624363565"/>
        <n v="42.365660849465513"/>
        <n v="132.16166156081331"/>
        <n v="66.808110744588362"/>
        <n v="27.103865743494396"/>
        <n v="520.01751659315823"/>
        <n v="73.122827706158105"/>
        <n v="98.218373533697218"/>
        <n v="69.4658280481014"/>
        <n v="121.65758831086929"/>
        <n v="225.24900515717374"/>
        <n v="82.794827393635828"/>
        <n v="112.98696659685611"/>
        <n v="33.896537546696607"/>
        <n v="164.25134127644432"/>
        <n v="62.62064435672383"/>
        <n v="32.986916306803479"/>
        <n v="81.043912038754229"/>
        <n v="103.3107535773992"/>
        <n v="165.8862521420856"/>
        <n v="80.768020356744856"/>
        <n v="83.76306400611378"/>
        <n v="419.91330573420981"/>
        <n v="282.88518160645236"/>
        <n v="56.525864960756479"/>
        <n v="96.342093438786421"/>
        <n v="233.40582290562367"/>
        <n v="90.793985821511896"/>
        <n v="120.2417100513138"/>
        <n v="180.94644867179241"/>
        <n v="120.36550854457828"/>
        <n v="173.45642170560163"/>
        <n v="101.50131981081928"/>
        <n v="37.181315738277881"/>
        <n v="68.894110184101265"/>
        <n v="212.64368975158453"/>
        <n v="159.13911263962331"/>
        <n v="285.26145752301767"/>
        <n v="243.09293919343315"/>
        <n v="42.612720517976975"/>
        <n v="282.47388477413216"/>
        <n v="66.583310933668969"/>
        <n v="232.4051760351613"/>
        <n v="163.02732721246562"/>
        <n v="97.145614255644617"/>
        <n v="170.21479757387326"/>
        <n v="121.16762382921769"/>
        <n v="40.060439994879019"/>
        <n v="269.42901831834899"/>
        <n v="120.76344396748875"/>
        <n v="151.06012882580492"/>
        <n v="99.367197331278362"/>
        <n v="151.16580543397069"/>
        <n v="114.49783620729004"/>
        <n v="431.44467523163041"/>
        <n v="274.30668409985526"/>
        <n v="90.453249613168296"/>
        <n v="150.00757156762276"/>
        <n v="19.13522864054384"/>
        <n v="35.069103294108906"/>
        <n v="129.87268441777704"/>
        <n v="29.450333025605556"/>
        <n v="158.64831216054941"/>
        <n v="141.92880888610486"/>
        <n v="70.084378979880029"/>
        <n v="35.647962886923032"/>
        <n v="77.827809302338366"/>
        <n v="186.14799472974107"/>
        <n v="138.78616603471488"/>
        <n v="211.76962501379347"/>
        <n v="312.73092609687615"/>
        <n v="229.28416553012363"/>
        <n v="121.64691723487778"/>
        <n v="161.54108896786678"/>
        <n v="301.72276513349777"/>
        <n v="173.47585387824023"/>
        <n v="105.96859160242255"/>
        <n v="467.05260423820778"/>
        <n v="111.32062699693446"/>
        <n v="116.91491390565159"/>
        <n v="31.730059659745962"/>
        <n v="188.72175558053627"/>
        <n v="254.98941641858866"/>
        <n v="101.36725981233299"/>
        <n v="251.69974747329346"/>
        <n v="46.426417695662927"/>
        <n v="99.074041514218621"/>
        <n v="87.529765127512078"/>
        <n v="87.05301513058572"/>
        <n v="443.81343358212098"/>
        <n v="89.493065748538754"/>
        <n v="87.307246386906669"/>
        <n v="181.57202588927626"/>
        <n v="173.19057961692681"/>
        <n v="90.794958444912837"/>
        <n v="197.63725411257391"/>
        <n v="87.704057495759784"/>
        <n v="52.602730927606004"/>
        <n v="45.1632112706016"/>
        <n v="56.510540190748507"/>
        <n v="177.83271141082403"/>
        <n v="223.39485638877474"/>
        <n v="367.21586321016429"/>
        <n v="52.149020932336647"/>
        <n v="94.659049832109105"/>
        <n v="39.710336587909183"/>
        <n v="83.730392341895779"/>
        <n v="53.367090058553892"/>
        <n v="203.76985193625055"/>
        <n v="259.49455028997261"/>
        <n v="52.491581647226639"/>
        <n v="38.895568102862995"/>
        <n v="43.423544640897084"/>
        <n v="95.178498579868986"/>
        <n v="44.46583851145995"/>
        <n v="225.12189991398051"/>
        <n v="49.074741504911586"/>
        <n v="65.764928526108591"/>
        <n v="119.26259233359269"/>
        <n v="207.41710818238525"/>
        <n v="59.912517824671745"/>
        <n v="43.116433575667038"/>
        <n v="57.616961833392416"/>
        <n v="46.979094016805313"/>
        <n v="131.32563938767106"/>
        <n v="348.93560350235094"/>
        <n v="242.75815565981472"/>
        <n v="480.50747691892519"/>
        <n v="141.39867399940022"/>
        <n v="72.939480767866598"/>
        <n v="71.3120144157715"/>
        <n v="120.40744804704424"/>
        <n v="262.11953890854801"/>
        <n v="29.700720948644449"/>
        <n v="106.34972156007166"/>
        <n v="224.14903578265108"/>
        <n v="34.462730508554834"/>
        <n v="201.57394425589092"/>
        <n v="276.90746791023241"/>
        <n v="53.019815375526953"/>
        <n v="157.88324096179005"/>
        <n v="388.88680743192691"/>
        <n v="62.847140671622491"/>
        <n v="114.4564151393561"/>
        <n v="61.732762354012955"/>
        <n v="1214.471387561699"/>
        <n v="936.38774915871477"/>
        <n v="333.81030437730647"/>
        <n v="224.96493181143325"/>
        <n v="150.75565516475692"/>
        <n v="175.15480331792787"/>
        <n v="514.97845278738771"/>
        <n v="173.32140914440254"/>
        <n v="97.288834269610803"/>
        <n v="121.1169650123488"/>
        <n v="79.49319915709745"/>
        <n v="96.345135569093785"/>
        <n v="126.05373789684299"/>
        <n v="72.354089651915189"/>
        <n v="171.84078323669445"/>
        <n v="845.60000400990748"/>
        <n v="163.60184792773441"/>
        <n v="30.348780935417313"/>
        <n v="180.87692752824245"/>
        <n v="149.87211305774153"/>
        <n v="117.42813818514448"/>
        <n v="66.920699750595702"/>
        <n v="43.364515642965713"/>
        <n v="211.38185243688491"/>
        <n v="270.33952626984637"/>
        <n v="61.772055737538857"/>
        <n v="118.80983200867352"/>
        <n v="190.934654778826"/>
        <n v="31.600159168415814"/>
        <n v="101.46591435274831"/>
        <n v="60.842774482922749"/>
        <n v="58.122645280871737"/>
        <n v="108.18519696076314"/>
        <n v="54.251709470636698"/>
        <n v="88.650740984862779"/>
        <n v="425.66857424329351"/>
        <n v="79.09403483877135"/>
        <n v="134.12734749418692"/>
        <n v="169.42573501613185"/>
        <n v="153.70083292948161"/>
        <n v="98.486072902176232"/>
        <n v="226.68915649460777"/>
        <n v="113.77666115296114"/>
        <n v="259.16657661915281"/>
        <n v="242.95752176343552"/>
        <n v="333.56923199265952"/>
        <n v="85.228379682502052"/>
        <n v="103.04304511718611"/>
        <n v="173.93185759775304"/>
        <n v="109.13308413539093"/>
        <n v="64.368329578223594"/>
        <n v="50.552437989112946"/>
        <n v="113.00713178348643"/>
        <n v="465.56872977835479"/>
        <n v="45.991988311197389"/>
        <n v="133.05612414972992"/>
        <n v="138.70593126899271"/>
        <n v="44.172347204463399"/>
        <n v="49.035916141428977"/>
        <n v="129.23244604988389"/>
        <n v="91.044288908306669"/>
        <n v="136.4014140802081"/>
        <n v="37.236908980452995"/>
        <n v="153.06817787296629"/>
        <n v="101.7026255306111"/>
        <n v="388.64041070034068"/>
        <n v="59.563452057565954"/>
        <n v="59.115108970666398"/>
        <n v="52.760809751330825"/>
        <n v="260.50861520547323"/>
        <n v="201.59148580195657"/>
        <n v="38.66375643284205"/>
        <n v="239.02942162645019"/>
        <n v="113.68967657893214"/>
        <n v="122.22014729685586"/>
        <n v="130.65018243091654"/>
        <n v="75.923272517131494"/>
        <n v="305.42047818061701"/>
        <n v="259.49861917520843"/>
        <n v="57.427010339328646"/>
        <n v="151.99251681337077"/>
        <n v="249.37065415284019"/>
        <n v="30.632059363426343"/>
        <n v="133.22308130610645"/>
        <n v="288.49807818980571"/>
        <n v="76.382182037086693"/>
        <n v="117.81921548448157"/>
        <n v="105.27787368135714"/>
        <n v="89.680075590954871"/>
        <n v="339.58758954670679"/>
        <n v="49.301409429313665"/>
        <n v="283.04869161410153"/>
        <n v="72.598422375013584"/>
        <n v="189.4895713047402"/>
        <n v="112.59892417479408"/>
        <n v="125.0979392866452"/>
        <n v="708.77872675423703"/>
        <n v="39.895561034483642"/>
        <n v="139.8559203144217"/>
        <n v="90.598087973972085"/>
        <n v="68.866796795249442"/>
        <n v="121.16539238952051"/>
        <n v="188.68592854927627"/>
        <n v="77.19431313610373"/>
        <n v="1706.5679064487924"/>
        <n v="80.846314317146849"/>
        <n v="85.585759003519215"/>
        <n v="118.1259369490664"/>
        <n v="37.5436919472914"/>
        <n v="99.73862778935468"/>
        <n v="316.27588578987491"/>
        <n v="137.09148430927502"/>
        <n v="161.32906351606883"/>
        <n v="162.62806181439248"/>
        <n v="87.217054656477444"/>
        <n v="148.96532336630409"/>
        <n v="120.92004848584315"/>
        <n v="148.76882873008205"/>
        <n v="108.36781762373474"/>
        <n v="62.478410941069569"/>
        <n v="40.690061248458704"/>
        <n v="795.62882352975021"/>
        <n v="183.09016951080673"/>
        <n v="130.71685488356394"/>
        <n v="35.158931065127376"/>
        <n v="160.1676304213415"/>
        <n v="86.54541211829941"/>
        <n v="102.60488235375075"/>
        <n v="139.39502772379927"/>
        <n v="77.855042204846598"/>
        <n v="34.326105167974895"/>
        <n v="194.97599494873671"/>
        <n v="100.87178698863502"/>
        <n v="206.69004875793075"/>
        <n v="40.710760123733223"/>
        <n v="88.447952604941065"/>
        <n v="33.152322363315484"/>
        <n v="217.37119447316772"/>
        <n v="81.667094873339778"/>
        <n v="46.816119797358972"/>
        <n v="486.82407085827708"/>
        <n v="118.45505087471743"/>
        <n v="190.72814099649153"/>
        <n v="55.241689774132674"/>
        <n v="551.22238403575852"/>
        <n v="96.821690248972601"/>
        <n v="391.94148870993922"/>
        <n v="170.34536677711878"/>
        <n v="70.602246871451698"/>
        <n v="22.791482217543109"/>
        <n v="113.45679615475201"/>
        <n v="46.975687119512557"/>
        <n v="40.71514280581065"/>
        <n v="93.606935131811241"/>
        <n v="162.16670176050172"/>
        <n v="46.71490314269856"/>
        <n v="74.966082007809987"/>
        <n v="52.779293847064658"/>
        <n v="129.13262965263988"/>
        <n v="588.88394790735015"/>
        <n v="546.2175161954957"/>
        <n v="48.809259350994175"/>
        <n v="237.86586509780543"/>
        <n v="80.407158202624132"/>
        <n v="89.481835888510929"/>
        <n v="42.22762401222289"/>
        <n v="74.005495907018926"/>
        <n v="84.509622944818759"/>
        <n v="163.93187156555774"/>
        <n v="258.70857649428427"/>
        <n v="1906.833830643805"/>
        <n v="70.294125060643651"/>
        <n v="99.281248181528454"/>
        <n v="95.130695890774788"/>
        <n v="98.207021056614479"/>
        <n v="25.101039491251381"/>
        <n v="87.053185687527204"/>
        <n v="72.742365843326439"/>
        <n v="440.16296817989291"/>
        <n v="69.576930455154752"/>
        <n v="263.53324181704517"/>
        <n v="360.0907374981262"/>
        <n v="160.91571687223157"/>
        <n v="109.4411751924566"/>
        <n v="247.92720588273099"/>
        <n v="31.302341911476105"/>
        <n v="44.526428294672257"/>
        <n v="34.337666672612045"/>
        <n v="82.207082585794552"/>
        <n v="63.808558173166034"/>
        <n v="105.63904300620014"/>
        <n v="204.415843918067"/>
        <n v="533.58059167326689"/>
        <n v="127.30178429392876"/>
        <n v="85.241431147567795"/>
        <n v="126.65637105096032"/>
        <n v="355.10915515865895"/>
        <n v="124.45206410658726"/>
        <n v="171.77112873022594"/>
        <n v="47.80522474342974"/>
        <n v="50.767745361932135"/>
        <n v="310.2778721653022"/>
        <n v="89.934080276056818"/>
        <n v="230.04706984414852"/>
        <n v="83.120559236397028"/>
        <n v="179.76790458541316"/>
        <n v="304.20407788905334"/>
        <n v="76.325438694939891"/>
        <n v="150.05699428094758"/>
        <n v="172.38824634109147"/>
        <n v="114.92502028964851"/>
        <n v="81.359566930671349"/>
        <n v="126.57376765804294"/>
        <n v="152.8076407043591"/>
        <n v="252.60162822175872"/>
        <n v="574.35621573602657"/>
        <n v="72.76625216458558"/>
        <n v="153.59027286323541"/>
        <n v="160.67142319959112"/>
        <n v="138.25730137231753"/>
        <n v="84.98638566026186"/>
        <n v="231.03645368837263"/>
        <n v="163.25973761508436"/>
        <n v="88.160029152690825"/>
        <n v="177.89362886440898"/>
        <n v="42.3528800794669"/>
        <n v="128.2993392390222"/>
        <n v="129.80268565317004"/>
        <n v="33.397579743734184"/>
        <n v="145.01927021237609"/>
        <n v="187.55776722939444"/>
        <n v="187.37500703357392"/>
        <n v="111.80701540139235"/>
        <n v="179.81539168465889"/>
        <n v="199.49709359166471"/>
        <n v="639.99792149590883"/>
        <n v="120.91809634043945"/>
        <n v="148.60300027838127"/>
        <n v="113.88896655528254"/>
        <n v="71.499024003296455"/>
        <n v="167.75381336052973"/>
        <n v="44.71059000486656"/>
        <n v="79.763143312816993"/>
        <n v="138.83396596612792"/>
        <n v="70.306187161893831"/>
        <n v="172.76136424550441"/>
        <n v="142.88260957013566"/>
        <n v="216.19732967620681"/>
        <n v="120.7815760939373"/>
        <n v="105.21432200152165"/>
        <n v="100.56652021774765"/>
        <n v="49.403169769613093"/>
        <n v="233.28973520222203"/>
        <n v="68.465619049145829"/>
        <n v="40.054959264294475"/>
        <n v="117.71339591295126"/>
        <n v="98.09459101868697"/>
        <n v="71.4347498569213"/>
        <n v="559.04378837007152"/>
        <n v="162.53407061783508"/>
        <n v="177.13888494810274"/>
        <n v="148.56452776849349"/>
        <n v="315.97867485471608"/>
        <n v="51.828325275830231"/>
        <n v="61.922502542902912"/>
        <n v="58.584871149114107"/>
        <n v="172.31892739449532"/>
        <n v="274.39130458258677"/>
        <n v="249.18560916400554"/>
        <n v="47.881480034005861"/>
        <n v="189.33007384964793"/>
        <n v="142.54175957745403"/>
        <n v="48.546770760627098"/>
        <n v="52.162587929372606"/>
        <n v="229.65132500342276"/>
        <n v="135.55579713447884"/>
        <n v="42.902041061397227"/>
        <n v="310.17106174843258"/>
        <n v="160.63319744660177"/>
        <n v="41.775102736781122"/>
        <n v="276.59283894542324"/>
        <n v="184.12863390893301"/>
        <n v="55.662679110718351"/>
        <n v="62.731032511556101"/>
        <n v="209.10371448316246"/>
        <n v="136.13543767003475"/>
        <n v="256.91981716662173"/>
        <n v="55.155251733842441"/>
        <n v="80.61597329504481"/>
        <n v="55.797591905217971"/>
        <n v="39.421428199581165"/>
        <n v="178.60214020814257"/>
        <n v="104.64247471200267"/>
        <n v="206.98107683890458"/>
        <n v="111.17674775637288"/>
        <n v="112.50758920123441"/>
        <n v="65.593960911802029"/>
        <n v="206.79443835355639"/>
        <n v="117.02249789003845"/>
        <n v="122.67641117330058"/>
        <n v="159.12925998181498"/>
        <n v="290.89906895079253"/>
        <n v="42.543374813851187"/>
        <n v="143.67583393620706"/>
        <n v="322.03885812921294"/>
        <n v="75.012097674329965"/>
        <n v="63.148071899103087"/>
        <n v="172.25170774501743"/>
        <n v="61.901422688713787"/>
        <n v="99.921144490951576"/>
        <n v="144.85517710293908"/>
        <n v="220.68340136089373"/>
        <n v="128.85273467511462"/>
        <n v="81.37457167980736"/>
        <n v="132.17798882785152"/>
        <n v="242.57184487617218"/>
        <n v="110.80006909151976"/>
        <n v="46.195116605614501"/>
        <n v="65.171630538590819"/>
        <n v="60.699057009810794"/>
        <n v="165.55811111796879"/>
        <n v="188.30370022330482"/>
        <n v="47.509024063419886"/>
        <n v="237.49981836725786"/>
        <n v="228.35781980374207"/>
        <n v="46.492745225892278"/>
        <n v="100.88861436045583"/>
        <n v="131.63154315936924"/>
        <n v="204.26466937610007"/>
        <n v="77.033072495111156"/>
        <n v="81.064278946515387"/>
        <n v="158.29155765530933"/>
        <n v="59.009809023560585"/>
        <n v="139.19341240703716"/>
        <n v="47.641828179442307"/>
        <n v="105.68667489793906"/>
        <n v="57.510416429813965"/>
        <n v="480.0669654898411"/>
        <n v="226.62398606657973"/>
        <n v="47.8297232207196"/>
        <n v="54.202734980219184"/>
        <n v="149.54503034851442"/>
        <n v="57.447594090472322"/>
        <n v="256.99001656262845"/>
        <n v="460.50567629838707"/>
        <n v="110.89552943095251"/>
        <n v="135.95624890668773"/>
        <n v="99.839873741657158"/>
        <n v="200.55621338689789"/>
        <n v="166.02988227883847"/>
        <n v="234.5019842646299"/>
        <n v="44.856927544331349"/>
        <n v="678.77240616990184"/>
        <n v="255.06061448040913"/>
        <n v="143.40374019754381"/>
        <n v="139.40790273948866"/>
        <n v="104.71973982535694"/>
        <n v="43.426159328815217"/>
        <n v="351.32497408799367"/>
        <n v="37.09749317630515"/>
        <n v="119.9628195484116"/>
        <n v="120.64086754922782"/>
        <n v="44.412233586818765"/>
        <n v="78.296134091801449"/>
        <n v="157.93541502778262"/>
        <n v="173.09118951208268"/>
        <n v="45.59779248094371"/>
        <n v="191.81040660070892"/>
        <n v="199.27751718654744"/>
        <n v="56.77812437120155"/>
        <n v="175.80621367836278"/>
        <n v="208.01336523440906"/>
        <n v="152.42934408233577"/>
        <n v="123.30497120917126"/>
        <n v="125.3001277416425"/>
        <n v="168.83964747477125"/>
        <n v="122.46793543745159"/>
        <n v="67.070971286423983"/>
        <n v="52.017013985333207"/>
        <n v="109.58859093802847"/>
        <n v="428.00779097563367"/>
        <n v="184.51266373508554"/>
        <n v="172.15999026962945"/>
        <n v="65.005894243032103"/>
        <n v="72.010817851429692"/>
        <n v="172.99509322496067"/>
        <n v="67.638742287440039"/>
        <n v="123.29173429624741"/>
        <n v="75.916838629520925"/>
        <n v="234.53443058999071"/>
        <n v="213.46426408685309"/>
        <n v="111.86456650031639"/>
        <n v="240.25099792357202"/>
        <n v="90.337696511174244"/>
        <n v="136.87505227550045"/>
        <n v="74.026980319464698"/>
        <n v="54.224121413528117"/>
        <n v="37.350685130404585"/>
        <n v="1100.1507959192097"/>
        <n v="781.68759068319582"/>
        <n v="191.37755317500174"/>
        <n v="36.186541906270683"/>
        <n v="61.164971361687371"/>
        <n v="174.97854910335602"/>
        <n v="59.122912672503055"/>
        <n v="49.354460647553239"/>
        <n v="37.29684552666194"/>
        <n v="105.06897371955917"/>
        <n v="129.19319963108094"/>
        <n v="113.10287796986641"/>
        <n v="437.59115664455874"/>
        <n v="261.83346948114951"/>
        <n v="204.66264098492579"/>
        <n v="128.13578449666437"/>
        <n v="101.68695534403081"/>
        <n v="152.76531833842787"/>
        <n v="220.53343560505749"/>
        <n v="66.229267336312489"/>
        <n v="194.03856174662218"/>
        <n v="131.08816515689733"/>
        <n v="38.441397019548155"/>
        <n v="115.53562277502461"/>
        <n v="136.8729074680474"/>
        <n v="205.08272000956998"/>
        <n v="413.04259013384109"/>
        <n v="54.667048385106298"/>
        <n v="307.94881837103327"/>
        <n v="129.04856260686228"/>
        <n v="114.49271803213092"/>
        <n v="187.06477399059921"/>
        <n v="219.94629575858815"/>
        <n v="81.248425651429642"/>
        <n v="326.70641444904373"/>
        <n v="160.76464802392201"/>
        <n v="62.923943523247473"/>
        <n v="116.59442625301033"/>
        <n v="216.30643969936366"/>
        <n v="126.97078751348027"/>
        <n v="91.651590696235615"/>
        <n v="278.45477955275089"/>
        <n v="54.115175915548306"/>
        <n v="394.27011192410282"/>
        <n v="151.75585688087045"/>
        <n v="75.177451769846101"/>
        <n v="106.21205454902636"/>
        <n v="56.500254061331987"/>
        <n v="139.19984162482126"/>
        <n v="45.686713241254843"/>
        <n v="191.28452617653554"/>
        <n v="225.41743705240677"/>
        <n v="166.02908325683316"/>
        <n v="52.726428301210994"/>
        <n v="46.092195348475052"/>
        <n v="79.689619505863774"/>
        <n v="406.22816313544286"/>
        <n v="264.87295427909709"/>
        <n v="82.369240645497399"/>
        <n v="161.89324849088709"/>
        <n v="61.452194474491897"/>
        <n v="63.946416297310051"/>
        <n v="41.058282181655549"/>
        <n v="37.999955168543799"/>
        <n v="112.99591455091993"/>
        <n v="108.23185538747468"/>
        <n v="65.474339094181204"/>
        <n v="195.84413541420315"/>
        <n v="139.76468066190984"/>
        <n v="156.70728604835233"/>
        <n v="224.69080211771211"/>
        <n v="286.81048600974037"/>
        <n v="144.46404120268247"/>
        <n v="35.699274775794414"/>
        <n v="111.06404030639357"/>
        <n v="88.212664405013925"/>
        <n v="177.89500485602844"/>
        <n v="54.546289994708168"/>
        <n v="168.55946629246304"/>
        <n v="238.25177918839535"/>
        <n v="273.11167061746806"/>
        <n v="93.927556946090561"/>
        <n v="99.476373038219918"/>
        <n v="104.76539174308886"/>
        <n v="155.02169635019655"/>
        <n v="213.98410881970744"/>
        <n v="67.059699640831937"/>
        <n v="361.6901366116436"/>
        <n v="159.7228750521864"/>
        <n v="86.399288245313002"/>
        <n v="57.985164047253306"/>
        <n v="31.245535024331641"/>
        <n v="559.7758415779092"/>
        <n v="253.46960006543034"/>
        <n v="138.98109224317204"/>
        <n v="94.713752575581196"/>
        <n v="429.02937802359384"/>
        <n v="52.067925145561176"/>
        <n v="151.25329475485194"/>
        <n v="63.819072177367559"/>
        <n v="267.7149436428428"/>
        <n v="220.52823146298576"/>
        <n v="93.884685236249339"/>
        <n v="39.420229714649992"/>
        <n v="69.843182089912887"/>
        <n v="145.58678210712475"/>
        <n v="34.620188308009688"/>
        <n v="166.44331315887607"/>
        <n v="115.23407696356617"/>
        <n v="156.35243653206672"/>
        <n v="131.24252163651522"/>
        <n v="124.90284479447806"/>
        <n v="303.64113777407266"/>
        <n v="60.395700677076334"/>
        <n v="187.29694165811622"/>
        <n v="111.33106888922988"/>
        <n v="117.03562234431398"/>
        <n v="164.22002991556323"/>
        <n v="293.75591037478296"/>
        <n v="182.48531292019717"/>
        <n v="147.83346715433677"/>
        <n v="181.93104318795761"/>
        <n v="250.96765977501707"/>
        <n v="185.70672004639235"/>
        <n v="114.1960969050029"/>
        <n v="37.283946960695694"/>
        <n v="63.287599024817567"/>
        <n v="106.82699348907795"/>
        <n v="105.77837767892099"/>
        <n v="121.33152096145787"/>
        <n v="368.23695581023713"/>
        <n v="94.467064578934355"/>
        <n v="94.582103878128521"/>
        <n v="49.53871580985566"/>
        <n v="146.44761363587136"/>
        <n v="30.104638013689971"/>
        <n v="477.53631767053611"/>
        <n v="223.48550061457223"/>
        <n v="72.873761666797677"/>
        <n v="183.073008548443"/>
        <n v="39.540256704621946"/>
        <n v="314.18529017240866"/>
        <n v="104.57474553859733"/>
        <n v="77.804178703126979"/>
        <n v="230.6156237677919"/>
        <n v="117.78897761776436"/>
        <n v="35.331402973803179"/>
        <n v="122.43118306422521"/>
        <n v="132.0644492545826"/>
        <n v="115.60259337881911"/>
        <n v="163.72656340626594"/>
        <n v="159.01168420137782"/>
        <n v="83.445829595324099"/>
        <n v="597.02354965070606"/>
        <n v="134.88730679619351"/>
        <n v="135.27821901025243"/>
        <n v="102.51518134896261"/>
        <n v="93.68476520910481"/>
        <n v="175.07670931108922"/>
        <n v="87.210200051565039"/>
        <n v="42.66136566475474"/>
        <n v="349.25518954813816"/>
        <n v="124.74402106904765"/>
        <n v="237.33230241864135"/>
        <n v="169.75347134004275"/>
        <n v="715.07862584323118"/>
        <n v="324.71602367185096"/>
        <n v="315.01450182649734"/>
        <n v="40.30775828359964"/>
        <n v="69.483776702220922"/>
        <n v="124.20234741638698"/>
        <n v="124.03634045360472"/>
        <n v="47.567767721692661"/>
        <n v="196.6822246002115"/>
        <n v="112.72252926487248"/>
        <n v="215.24021543905155"/>
        <n v="328.24433479128453"/>
        <n v="57.479115613134077"/>
        <n v="199.20177243933767"/>
        <n v="498.34256483066139"/>
        <n v="137.64568753955149"/>
        <n v="212.64167358759457"/>
        <n v="81.449881532032762"/>
        <n v="272.77087736652686"/>
        <n v="57.004668688033249"/>
        <n v="159.31886986222921"/>
        <n v="139.77848519236071"/>
        <n v="58.087156231962361"/>
        <n v="148.50880491513692"/>
        <n v="215.03224475674588"/>
        <n v="214.56603842593424"/>
        <n v="77.814421898654913"/>
        <n v="39.128286279229251"/>
        <n v="43.435916631458056"/>
        <n v="48.503330102262524"/>
        <n v="115.41608277677078"/>
        <n v="129.17990934801114"/>
        <n v="268.99022556927821"/>
        <n v="146.41593115999945"/>
        <n v="57.799878570909577"/>
        <n v="184.75104329244616"/>
        <n v="242.57966078954408"/>
        <n v="114.24961830696226"/>
        <n v="223.43178705916037"/>
        <n v="202.24547569954245"/>
        <n v="83.337006608099188"/>
        <n v="44.259496371797105"/>
        <n v="135.41164570450309"/>
        <n v="119.39974826722354"/>
        <n v="165.05315050498282"/>
        <n v="216.94995355691071"/>
        <n v="199.72770592264408"/>
        <n v="537.89473585295832"/>
        <n v="155.73266647244006"/>
        <n v="117.00475452617232"/>
        <n v="23.314172947666925"/>
        <n v="129.61612375282186"/>
        <n v="71.179519016157499"/>
        <n v="217.29808759469651"/>
        <n v="65.471080806287176"/>
        <n v="267.05341549205582"/>
        <n v="124.96436059306859"/>
        <n v="65.935355739315312"/>
        <n v="199.49859856699902"/>
        <n v="130.73983995896901"/>
        <n v="124.74626326232527"/>
        <n v="160.66498027878509"/>
        <n v="114.86386163444752"/>
        <n v="52.389642427244162"/>
        <n v="151.78388491623903"/>
        <n v="351.2174952603927"/>
        <n v="213.98394190497609"/>
        <n v="65.431621017613281"/>
        <n v="924.96525308096761"/>
        <n v="71.998437607098282"/>
        <n v="92.29750077061658"/>
        <n v="477.26053476898784"/>
        <n v="191.50826345180744"/>
        <n v="62.197439670976607"/>
        <n v="47.246914333706293"/>
        <n v="230.45417937971806"/>
        <n v="105.91463119956207"/>
        <n v="33.600867948261701"/>
        <n v="65.904261867414377"/>
        <n v="268.93420652188519"/>
        <n v="132.36892267473706"/>
        <n v="193.65196780624251"/>
        <n v="111.50364578101575"/>
        <n v="121.5187164390735"/>
        <n v="101.08423172934152"/>
        <n v="211.8267182847415"/>
        <n v="1174.5169383720656"/>
        <n v="127.98888156798489"/>
        <n v="334.20522702148742"/>
        <n v="66.208207507023445"/>
        <n v="103.96368025794639"/>
        <n v="281.11153295015288"/>
        <n v="37.514120679505218"/>
        <n v="134.40608340278573"/>
        <n v="234.64353448463226"/>
        <n v="39.140762999087748"/>
        <n v="170.77875308146406"/>
        <n v="153.3308201337428"/>
        <n v="152.783405394097"/>
        <n v="166.83945542991819"/>
        <n v="75.351643797283018"/>
        <n v="121.96680803873578"/>
        <n v="71.413388265510548"/>
        <n v="85.000409633835403"/>
        <n v="177.53147195605453"/>
        <n v="132.52028615769501"/>
        <n v="29.517057543341327"/>
        <n v="61.090574864134503"/>
        <n v="122.44362056893304"/>
        <n v="180.13484619099546"/>
        <n v="645.49171372784178"/>
        <n v="294.69958677070747"/>
        <n v="73.418292562578259"/>
        <n v="158.21513789671113"/>
        <n v="123.85459623634242"/>
        <n v="159.04589606504925"/>
        <n v="97.665588546765392"/>
        <n v="158.97802957034028"/>
        <n v="96.972965710999517"/>
        <n v="158.53652191484312"/>
        <n v="161.64692857061098"/>
        <n v="80.753149177514032"/>
        <n v="59.51700317943282"/>
        <n v="120.85251017877576"/>
        <n v="119.62588774124505"/>
        <n v="156.04987030167101"/>
        <n v="134.81873776930641"/>
        <n v="85.930592935743832"/>
        <n v="112.08809090077789"/>
        <n v="100.35421594606156"/>
        <n v="41.776180462231046"/>
        <n v="63.883968971363025"/>
        <n v="62.21998408554353"/>
        <n v="152.17546649344251"/>
        <n v="35.609269062999672"/>
        <n v="49.025483440613066"/>
        <n v="98.291829297612011"/>
        <n v="135.87959950538189"/>
        <n v="136.84308180554081"/>
        <n v="46.589184457368695"/>
        <n v="199.01865699126415"/>
        <n v="414.16990573993303"/>
        <n v="43.623900644727428"/>
        <n v="165.6439565157545"/>
        <n v="132.23688365321161"/>
        <n v="190.40027295153203"/>
        <n v="219.92763210780367"/>
        <n v="46.150010616604419"/>
        <n v="238.6288303655619"/>
        <n v="149.72020811821474"/>
        <n v="40.40437644406699"/>
        <n v="143.45685882057765"/>
        <n v="64.413460805420513"/>
        <n v="189.56157745194321"/>
        <n v="305.70521313405891"/>
        <n v="123.05481825444252"/>
        <n v="301.15522727062285"/>
        <n v="57.964927867336399"/>
        <n v="152.85314603082446"/>
        <n v="58.075191443367402"/>
        <n v="47.53442043902551"/>
        <n v="173.17221286232873"/>
        <n v="138.26578905986474"/>
        <n v="99.062133917705111"/>
        <n v="29.628744891711502"/>
        <n v="202.6509554247325"/>
        <n v="71.065901175814858"/>
        <n v="311.21425066564711"/>
        <n v="81.856880832687949"/>
        <n v="141.60451248587304"/>
        <n v="92.610091245393306"/>
        <n v="120.61780032720499"/>
        <n v="184.54466237911427"/>
        <n v="768.39374360635406"/>
        <n v="66.634637170513784"/>
        <n v="181.13003020295773"/>
        <n v="259.55169810515736"/>
        <n v="81.191375022583514"/>
        <n v="98.602890380101883"/>
        <n v="38.309379242797299"/>
        <n v="60.836409007060702"/>
        <n v="80.70584284037389"/>
        <n v="91.94211675176453"/>
        <n v="116.15409400687469"/>
        <n v="78.299444462844562"/>
        <n v="76.31311549492959"/>
        <n v="79.555034373476857"/>
        <n v="128.47774425233331"/>
        <n v="93.218886984434448"/>
        <n v="77.438362450808214"/>
        <n v="165.7839657263134"/>
        <n v="142.54275699335014"/>
        <n v="260.10776468978702"/>
        <n v="44.662136559293117"/>
        <n v="142.30059507743229"/>
        <n v="106.38247335880922"/>
        <n v="34.245965918958454"/>
        <n v="248.83064255891736"/>
        <n v="163.53880634042574"/>
        <n v="66.25325760512969"/>
        <n v="304.5957098435947"/>
        <n v="204.25753695292687"/>
        <n v="227.06817311177397"/>
        <n v="84.023143276699003"/>
        <n v="37.592632325410264"/>
        <n v="126.90697715766767"/>
        <n v="190.85342983274577"/>
        <n v="82.19214561092123"/>
        <n v="62.098845421529653"/>
        <n v="1743.4828750236954"/>
        <n v="187.35086997532338"/>
        <n v="40.279150678496684"/>
        <n v="56.026753866033168"/>
        <n v="383.59881732461253"/>
        <n v="289.66407124713027"/>
        <n v="61.455731112914926"/>
        <n v="35.214772251176953"/>
        <n v="125.45893448070129"/>
        <n v="596.11135447474339"/>
        <n v="47.388053902222133"/>
        <n v="193.25759692557341"/>
        <n v="44.006325451412877"/>
        <n v="27.142267371495564"/>
        <n v="150.5738675409772"/>
        <n v="285.30265844843819"/>
        <n v="281.40733387135094"/>
        <n v="134.39178496749952"/>
        <n v="51.745893555960471"/>
        <n v="32.327494115775288"/>
        <n v="104.14295441625198"/>
        <n v="178.36549998011941"/>
        <n v="141.52694431818179"/>
        <n v="48.240069267940513"/>
        <n v="210.41247039099497"/>
        <n v="165.53114451828483"/>
        <n v="99.498612236688899"/>
        <n v="106.77312932944757"/>
        <n v="70.014275876802799"/>
        <n v="196.29555520692827"/>
        <n v="124.49468663315231"/>
        <n v="138.5794532845816"/>
        <n v="166.73972359657083"/>
        <n v="369.30053008280692"/>
        <n v="244.29211732599813"/>
        <n v="196.4567104204805"/>
        <n v="281.47493819232932"/>
        <n v="45.755314229613987"/>
        <n v="137.38189680141934"/>
        <n v="92.991609915130994"/>
        <n v="51.949980306288055"/>
        <n v="54.466960059510562"/>
        <n v="82.514899056164253"/>
        <n v="224.92518153368164"/>
        <n v="52.430685500005822"/>
        <n v="175.06041580214227"/>
        <n v="84.789264890311429"/>
        <n v="57.075223056691755"/>
        <n v="433.33738739564524"/>
        <n v="141.64333054037021"/>
        <n v="56.545326857073967"/>
        <n v="156.43108631232064"/>
        <n v="117.75829775338507"/>
        <n v="208.10284405992323"/>
        <n v="70.05551461824561"/>
        <n v="406.87554665916883"/>
        <n v="53.417883742920331"/>
        <n v="56.68748443998745"/>
        <n v="91.911118746010757"/>
        <n v="890.19573999483634"/>
        <n v="52.647239583345431"/>
        <n v="43.457988954154011"/>
        <n v="111.51958390573969"/>
        <n v="53.955464655545363"/>
        <n v="73.440671110566313"/>
        <n v="112.81354376930116"/>
        <n v="177.54606047205493"/>
        <n v="230.99418406700528"/>
        <n v="181.11875369514323"/>
        <n v="202.48255710097325"/>
        <n v="447.94317853836122"/>
        <n v="134.49143749713508"/>
        <n v="112.29287174605236"/>
        <n v="75.243177576791837"/>
        <n v="197.89651474484151"/>
        <n v="57.199765725956055"/>
        <n v="42.905034783087537"/>
        <n v="192.35262263078047"/>
        <n v="63.735233479677646"/>
        <n v="62.954031703102032"/>
        <n v="32.162045164535222"/>
        <n v="136.29075478722206"/>
        <n v="299.67894333954808"/>
        <n v="424.11978340926481"/>
        <n v="126.1976038472213"/>
        <n v="330.64904519699633"/>
        <n v="173.80538097098608"/>
        <n v="62.071958909111352"/>
        <n v="37.619749347648536"/>
        <n v="51.540729739280302"/>
        <n v="165.77589283534209"/>
        <n v="41.000507750850822"/>
        <n v="206.00601776318348"/>
        <n v="168.44411823238229"/>
        <n v="92.216739396581104"/>
        <n v="63.668601284359923"/>
        <n v="174.39015227733725"/>
        <n v="391.12736890921576"/>
        <n v="49.779543231711855"/>
        <n v="616.76842622808215"/>
        <n v="83.166574408267408"/>
        <n v="335.78855244817908"/>
        <n v="71.882780082935881"/>
        <n v="243.9719887403906"/>
        <n v="140.00784253138315"/>
        <n v="76.796378033550539"/>
        <n v="34.293925602425745"/>
        <n v="212.78230358164581"/>
        <n v="86.502802377904885"/>
        <n v="104.38503238700267"/>
        <n v="186.29713834072118"/>
        <n v="1245.5909597352706"/>
        <n v="133.24119446306128"/>
        <n v="57.032646683782069"/>
        <n v="78.36284323662295"/>
        <n v="190.53261953376244"/>
        <n v="189.15517797457093"/>
        <n v="198.47790281492664"/>
        <n v="160.75127215521186"/>
        <n v="164.15450185303911"/>
        <n v="106.6396741388412"/>
        <n v="259.10135875836039"/>
        <n v="145.36934232756118"/>
        <n v="96.725251667981794"/>
        <n v="228.50163417212181"/>
        <n v="53.864300385527564"/>
        <n v="134.49645390412442"/>
        <n v="57.265093790788214"/>
        <n v="33.801109733233368"/>
        <n v="263.88161903244219"/>
        <n v="96.383699705721455"/>
        <n v="71.976239762872879"/>
        <n v="48.452518402772434"/>
        <n v="241.33914657707982"/>
        <n v="86.939637486906491"/>
        <n v="51.448831642534266"/>
        <n v="129.90275756848186"/>
        <n v="135.36166442930579"/>
        <n v="140.72454257499626"/>
        <n v="237.27117936734504"/>
        <n v="51.735762720986763"/>
        <n v="206.89012669156935"/>
        <n v="178.41087220546115"/>
        <n v="105.81026617064762"/>
        <n v="92.871118272929294"/>
        <n v="154.41166554024844"/>
        <n v="114.99005667315845"/>
        <n v="106.61787273960338"/>
        <n v="76.161568631989056"/>
        <n v="73.024476897469839"/>
        <n v="302.49312183245564"/>
        <n v="55.769423056585936"/>
        <n v="109.99580368715981"/>
        <n v="46.716184371324736"/>
        <n v="284.3497481767472"/>
        <n v="97.150933443495006"/>
        <n v="130.55155461675125"/>
        <n v="189.67689230053429"/>
        <n v="61.419818596404774"/>
        <n v="74.838094559584235"/>
        <n v="64.83126636558022"/>
        <n v="48.771232099247733"/>
        <n v="155.50352625116244"/>
        <n v="61.695275648474265"/>
        <n v="96.86699022755657"/>
        <n v="523.99284257244642"/>
        <n v="69.833497877988322"/>
        <n v="137.22481474919681"/>
        <n v="174.0217662944234"/>
        <n v="141.86840830249659"/>
        <n v="69.788498086146035"/>
        <n v="102.07347513462713"/>
        <n v="183.51549571420298"/>
        <n v="245.89793251770138"/>
        <n v="36.440814621601348"/>
        <n v="97.69679268164542"/>
        <n v="96.760984754243395"/>
        <n v="416.25769037379996"/>
        <n v="51.245732534487885"/>
        <n v="131.80652784462757"/>
        <n v="56.080351714699695"/>
        <n v="93.102984262905395"/>
        <n v="46.883192555173963"/>
        <n v="246.88370622600721"/>
        <n v="208.2259925739576"/>
        <n v="959.1702254823756"/>
        <n v="100.38271441846281"/>
        <n v="47.570147318790809"/>
        <n v="225.18969025983563"/>
        <n v="36.648453629931176"/>
        <n v="49.23685143379911"/>
        <n v="113.98037451053588"/>
        <n v="177.56083594264351"/>
        <n v="52.226910383993463"/>
        <n v="114.88083446707752"/>
        <n v="79.886637312482151"/>
        <n v="174.72622681950125"/>
        <n v="26.892257141946359"/>
        <n v="153.18846223182854"/>
        <n v="134.84689454084892"/>
        <n v="236.70884461947387"/>
        <n v="43.992538582162908"/>
        <n v="150.76893617421618"/>
        <n v="217.16177789989857"/>
        <n v="277.56064052277281"/>
        <n v="211.10804072250525"/>
        <n v="30.844454214687225"/>
        <n v="94.328960856086255"/>
        <n v="68.912139879102028"/>
        <n v="84.815718246259692"/>
        <n v="191.13900065163861"/>
        <n v="62.440646873696394"/>
        <n v="144.51292959327816"/>
        <n v="130.49440475239251"/>
        <n v="147.008607108474"/>
        <n v="63.058402018775922"/>
        <n v="121.3850577551942"/>
        <n v="53.479022142041586"/>
        <n v="346.06672011728637"/>
        <n v="74.488044847614262"/>
        <n v="237.04881675439958"/>
        <n v="910.88659872250514"/>
        <n v="207.44770084467001"/>
        <n v="96.294087942200477"/>
        <n v="54.257301168586388"/>
        <n v="175.34165049965009"/>
        <n v="42.729596660990829"/>
        <n v="120.14304686996724"/>
        <n v="201.48068325256816"/>
        <n v="88.814246428448371"/>
        <n v="750.98310047868108"/>
        <n v="33.904123186222336"/>
        <n v="326.78900128025128"/>
        <n v="48.754131659384143"/>
        <n v="109.29497650086067"/>
        <n v="131.89529845406352"/>
        <n v="91.651169375227738"/>
        <n v="37.115817386746379"/>
        <n v="53.965878331758873"/>
        <n v="99.386194573652318"/>
        <n v="263.6089934924654"/>
        <n v="219.04184535283287"/>
        <n v="111.22383650389206"/>
        <n v="147.92177324522532"/>
        <n v="166.12441812943911"/>
        <n v="64.259410774165559"/>
        <n v="67.494580892468065"/>
        <n v="76.388203619904743"/>
        <n v="3721.7601586945239"/>
        <n v="42.776513113480625"/>
        <n v="52.089045793119951"/>
        <n v="145.10534674949437"/>
        <n v="81.088263164102969"/>
        <n v="73.66756017216872"/>
        <n v="298.7435487791783"/>
        <n v="139.2197457492413"/>
        <n v="109.24691324256325"/>
        <n v="31.051311490603499"/>
        <n v="50.997836485698123"/>
        <n v="67.146072833381737"/>
        <n v="66.218031924585517"/>
        <n v="372.61451663725921"/>
        <n v="221.14551269619497"/>
        <n v="228.19170749910663"/>
        <n v="107.46174857862924"/>
        <n v="112.2976723204482"/>
        <n v="56.49926121441348"/>
        <n v="145.72086579214641"/>
        <n v="146.48826273177198"/>
        <n v="150.60383127178631"/>
        <n v="153.78829347823577"/>
        <n v="173.46355068732024"/>
        <n v="661.39517842279361"/>
        <n v="43.966209772910311"/>
        <n v="181.16053468513289"/>
        <n v="59.581793348048514"/>
        <n v="141.816140073767"/>
        <n v="146.82079387900671"/>
        <n v="218.08513337920894"/>
        <n v="172.65460062777015"/>
        <n v="156.00164613923494"/>
        <n v="121.07756785122827"/>
        <n v="58.763143632546061"/>
        <n v="150.59513585761712"/>
        <n v="178.87536152578591"/>
        <n v="108.62440996525076"/>
        <n v="161.15126613650887"/>
        <n v="101.5599877219835"/>
        <n v="122.39420814954067"/>
        <n v="85.190427689959918"/>
        <n v="172.20313288238535"/>
        <n v="82.121319461687889"/>
        <n v="86.124567589497431"/>
        <n v="126.88833753354005"/>
        <n v="105.89359298888508"/>
        <n v="31.282032631788461"/>
        <n v="95.088562814423398"/>
        <n v="491.99116303849308"/>
        <n v="32.754507072254079"/>
        <n v="97.881367518700131"/>
        <n v="180.80880121221134"/>
        <n v="55.991929610119172"/>
        <n v="135.23104017181407"/>
        <n v="109.83772137401392"/>
        <n v="81.666207888680447"/>
        <n v="136.82034000425793"/>
        <n v="105.80466012851358"/>
        <n v="127.35702416849647"/>
        <n v="250.80199420114334"/>
        <n v="251.47078592427309"/>
        <n v="110.2247379574153"/>
        <n v="27.878225030626741"/>
        <n v="118.21960773292884"/>
        <n v="143.34713427301"/>
        <n v="65.049493816330241"/>
        <n v="110.08193211278285"/>
        <n v="149.44781191935786"/>
        <n v="261.08375949933571"/>
        <n v="202.9536209761182"/>
        <n v="126.09619557466021"/>
        <n v="372.4711016055146"/>
        <n v="71.410482611082486"/>
        <n v="85.233277854909488"/>
        <n v="470.90539424689973"/>
        <n v="259.8660215673317"/>
        <n v="81.359410971756176"/>
        <n v="133.61780418367104"/>
        <n v="74.541515061805555"/>
        <n v="66.702613594139848"/>
        <n v="199.95396721326867"/>
        <n v="238.12267981704878"/>
        <n v="121.99451398715709"/>
        <n v="264.14272392641709"/>
        <n v="189.55568293119009"/>
        <n v="109.53449998082773"/>
        <n v="205.34333693587357"/>
        <n v="204.003962590686"/>
        <n v="52.400714564233752"/>
        <n v="119.8356669162693"/>
        <n v="190.5951045188213"/>
        <n v="72.761271073419906"/>
        <n v="107.74532416274261"/>
        <n v="113.9901925616365"/>
        <n v="152.47261210659892"/>
        <n v="77.667284952703355"/>
        <n v="71.318840989859552"/>
        <n v="172.13583583167627"/>
        <n v="419.36800980655073"/>
        <n v="175.31010496767934"/>
        <n v="113.15211096253898"/>
        <n v="142.38625422884706"/>
        <n v="681.20228725805089"/>
        <n v="64.31313884041991"/>
        <n v="129.17934191508368"/>
        <n v="135.31923562331156"/>
        <n v="300.48723653081834"/>
        <n v="158.15853459353184"/>
        <n v="166.29130578302428"/>
        <n v="48.626638401756935"/>
        <n v="82.482645791798802"/>
        <n v="463.19887592262779"/>
        <n v="24.134540603079259"/>
        <n v="86.287347000340588"/>
        <n v="30.199953676291624"/>
        <n v="616.23151097181835"/>
        <n v="43.330879848573197"/>
        <n v="182.79068872218218"/>
        <n v="113.58443042206825"/>
        <n v="124.55402836150078"/>
        <n v="661.11163509063238"/>
        <n v="27.037453565490821"/>
        <n v="106.41624811103173"/>
        <n v="110.09008005294805"/>
        <n v="103.9781434761003"/>
        <n v="159.1207690419937"/>
        <n v="54.346449783052904"/>
        <n v="154.17168572652116"/>
        <n v="37.307232084047712"/>
        <n v="531.53488100846084"/>
        <n v="59.676461141906984"/>
        <n v="193.35224464196531"/>
        <n v="56.08238722877956"/>
        <n v="30.51241253785674"/>
        <n v="70.143271386808763"/>
        <n v="59.943844960918426"/>
        <n v="147.37267412879609"/>
        <n v="94.078814287733451"/>
        <n v="56.261428077548196"/>
        <n v="138.09394239391895"/>
        <n v="123.30756783617406"/>
        <n v="142.9156227158758"/>
        <n v="62.855503558267763"/>
        <n v="196.77590999246868"/>
        <n v="46.080933328735362"/>
        <n v="203.81485511158476"/>
        <n v="101.39253594862102"/>
        <n v="170.25649021604903"/>
        <n v="500.81866713123128"/>
        <n v="191.39493240797796"/>
        <n v="572.70060377433231"/>
        <n v="149.42155965497761"/>
        <n v="249.77250039131633"/>
        <n v="216.63232880142837"/>
        <n v="39.258606367990382"/>
        <n v="577.92752877640135"/>
        <n v="92.481697070225664"/>
        <n v="37.167141848006281"/>
        <n v="118.34062611663515"/>
        <n v="205.22166149655749"/>
        <n v="109.0568579439725"/>
        <n v="91.132459012255012"/>
        <n v="450.08418193993896"/>
        <n v="73.659180587675593"/>
        <n v="166.09970519335312"/>
        <n v="179.31552842799599"/>
        <n v="130.59524550588011"/>
        <n v="57.421263749600186"/>
        <n v="128.27816167175033"/>
        <n v="130.60740575706242"/>
        <n v="122.83537479563331"/>
        <n v="80.961892283765181"/>
        <n v="161.16996671831225"/>
        <n v="197.66261940054"/>
        <n v="111.14995343086188"/>
        <n v="117.28246992311395"/>
        <n v="83.803099453737588"/>
        <n v="132.92719501965175"/>
        <n v="258.27145086180042"/>
        <n v="77.039334818308376"/>
        <n v="123.65511224112399"/>
        <n v="318.60603575457708"/>
        <n v="96.749560594841796"/>
        <n v="55.784367939085662"/>
        <n v="62.307776962291783"/>
        <n v="44.821050543320077"/>
        <n v="97.110380907525411"/>
        <n v="85.697903736835926"/>
        <n v="124.42990390057835"/>
        <n v="75.639641590795961"/>
        <n v="120.79531643237462"/>
        <n v="254.79415858063953"/>
        <n v="69.529698868791385"/>
        <n v="47.14460628367106"/>
        <n v="262.84594178119414"/>
        <n v="403.73973185800844"/>
        <n v="124.57640529485475"/>
        <n v="61.186100016052876"/>
        <n v="130.32475601065477"/>
        <n v="162.58015210469387"/>
        <n v="188.54050444233152"/>
        <n v="197.30645405318052"/>
        <n v="109.20750400480006"/>
        <n v="344.221691618416"/>
        <n v="163.04684588781856"/>
        <n v="63.739069980194301"/>
        <n v="128.95088308804267"/>
        <n v="92.218875192966692"/>
        <n v="40.348808731956041"/>
        <n v="47.466641615614797"/>
        <n v="278.27400474107424"/>
        <n v="182.01292211974157"/>
        <n v="103.28232032375521"/>
        <n v="62.177467802862409"/>
        <n v="343.09533024640439"/>
        <n v="94.831301297032837"/>
        <n v="175.32797501149656"/>
        <n v="29.215380426022481"/>
        <n v="160.98419334671189"/>
        <n v="41.118610425629406"/>
        <n v="212.55659978260326"/>
        <n v="79.703386781752727"/>
        <n v="199.12659740184196"/>
        <n v="157.45231016447025"/>
        <n v="45.5289530839866"/>
        <n v="358.27813859469893"/>
        <n v="241.51961163855313"/>
        <n v="163.71434162221692"/>
        <n v="74.506715423765002"/>
        <n v="181.0185983381665"/>
        <n v="537.47150017979868"/>
        <n v="146.56926457036195"/>
        <n v="77.421261875229632"/>
        <n v="37.552658938322146"/>
        <n v="110.92606165041559"/>
        <n v="147.98200882719945"/>
        <n v="283.59993649738476"/>
        <n v="175.64028290499678"/>
        <n v="207.80218970387122"/>
        <n v="128.9243796901917"/>
        <n v="79.254995472335892"/>
        <n v="140.13272726467062"/>
        <n v="408.27419165595506"/>
        <n v="226.4695219244187"/>
        <n v="101.70377111850711"/>
        <n v="146.33105570572081"/>
        <n v="154.99661104437541"/>
        <n v="98.243854371482712"/>
        <n v="354.46188937688987"/>
        <n v="92.216740497351651"/>
        <n v="551.41261182220853"/>
        <n v="160.14638912945662"/>
        <n v="49.934732799304328"/>
        <n v="169.08564468477039"/>
        <n v="136.92163069523716"/>
        <n v="261.30792315582704"/>
        <n v="270.90352097037783"/>
        <n v="41.640801907174826"/>
        <n v="216.27592687710364"/>
        <n v="49.332131885519047"/>
        <n v="276.05098731882674"/>
        <n v="114.84354953732938"/>
        <n v="286.87380028749158"/>
        <n v="64.862045851991795"/>
        <n v="76.419321757398734"/>
        <n v="170.43036071216292"/>
        <n v="148.85120010726141"/>
        <n v="154.58094658595408"/>
        <n v="78.405213938131581"/>
        <n v="165.30632669562544"/>
        <n v="150.63160552408988"/>
        <n v="176.5898079220805"/>
        <n v="391.55335036134989"/>
        <n v="104.10552230765448"/>
        <n v="50.960540186709082"/>
        <n v="241.78734968469414"/>
        <n v="156.89268110611047"/>
        <n v="71.465254906033508"/>
        <n v="71.392297830008246"/>
        <n v="87.067826598560757"/>
        <n v="128.0776396291767"/>
        <n v="135.92221687820776"/>
        <n v="898.56727639000019"/>
        <n v="146.47457595022163"/>
        <n v="92.669563157622505"/>
        <n v="255.08553763252186"/>
        <n v="131.43353767178081"/>
        <n v="176.31720397394938"/>
        <n v="136.04612838121824"/>
        <n v="353.26905040628066"/>
        <n v="46.529811932675202"/>
        <n v="88.811306373310003"/>
        <n v="293.18178023880319"/>
        <n v="187.61985843552796"/>
        <n v="144.31875827041236"/>
        <n v="65.320584781792164"/>
        <n v="133.38125335237012"/>
        <n v="140.12074926275849"/>
        <n v="314.39412464459735"/>
        <n v="1257.0855649101482"/>
        <n v="336.77150945142381"/>
        <n v="354.00269522945484"/>
        <n v="91.546826327729391"/>
        <n v="809.98333091005054"/>
        <n v="355.0948421882357"/>
        <n v="153.14184117549851"/>
        <n v="72.511438399722294"/>
        <n v="52.453527341105556"/>
        <n v="111.11373194718168"/>
        <n v="145.7673887779236"/>
        <n v="39.380495877957948"/>
        <n v="175.83710593493279"/>
        <n v="55.312940633991801"/>
        <n v="548.86736428559993"/>
        <n v="226.22137879558235"/>
        <n v="210.20064670196518"/>
        <n v="70.660908050640145"/>
        <n v="551.52111426347039"/>
        <n v="127.23586078661765"/>
        <n v="198.73338953657256"/>
        <n v="85.793225491753574"/>
        <n v="218.99429670067258"/>
        <n v="74.889443513604263"/>
        <n v="56.321354005695937"/>
        <n v="195.8603913715657"/>
        <n v="245.03507257040548"/>
        <n v="215.531142104694"/>
        <n v="38.378264000514505"/>
        <n v="332.2495744224999"/>
        <n v="328.5756124669698"/>
        <n v="60.400502583851029"/>
        <n v="191.0453204461883"/>
        <n v="264.92718859306439"/>
        <n v="153.61969608660263"/>
        <n v="112.50472223068718"/>
        <n v="229.76127660331673"/>
        <n v="778.79893845405684"/>
        <n v="86.512898052961077"/>
        <n v="121.97468178201312"/>
        <n v="336.42954252920646"/>
        <n v="214.49465223733134"/>
        <n v="46.207671011632414"/>
        <n v="63.002436505776046"/>
        <n v="195.70166612411737"/>
        <n v="178.47676980286067"/>
        <n v="224.70324165952155"/>
        <n v="263.59727395253543"/>
        <n v="545.74566742258594"/>
        <n v="57.138802127259552"/>
        <n v="55.428897938280159"/>
        <n v="219.11362865855483"/>
        <n v="87.792534279786679"/>
        <n v="112.70348976700278"/>
        <n v="245.20437202366591"/>
        <n v="61.958282176878399"/>
        <n v="179.41095445111381"/>
        <n v="256.63108897635118"/>
        <n v="48.760792814626221"/>
        <n v="377.88194538064465"/>
        <n v="124.56399996912918"/>
        <n v="55.033587891125691"/>
        <n v="201.67185761543081"/>
        <n v="124.71491990139495"/>
        <n v="652.84839136582821"/>
        <n v="91.924323012485544"/>
        <n v="118.88652258300358"/>
        <n v="387.72809195081231"/>
        <n v="204.0365392924771"/>
        <n v="49.851009504516497"/>
        <n v="136.57654492983951"/>
        <n v="88.129260471204546"/>
        <n v="1090.3294303284429"/>
        <n v="410.27101647424922"/>
        <n v="141.52929870591942"/>
        <n v="153.14272690781078"/>
        <n v="261.08639363201513"/>
        <n v="90.989995896773991"/>
        <n v="214.98422828556977"/>
        <n v="218.70322171003616"/>
        <n v="81.280761735371442"/>
        <n v="76.959646287131534"/>
        <n v="81.922746972239992"/>
        <n v="44.644490341887312"/>
        <n v="127.49172906797203"/>
        <n v="76.865710040604938"/>
        <n v="253.42092745876951"/>
        <n v="95.423860590543299"/>
        <n v="42.447442408510426"/>
        <n v="64.553131601947086"/>
        <n v="179.08886836634383"/>
        <n v="50.674291650902198"/>
        <n v="81.916227831591016"/>
        <n v="92.784265973442629"/>
        <n v="192.26527102817585"/>
        <n v="400.36051827067325"/>
        <n v="44.871909257459265"/>
        <n v="148.09611186674545"/>
        <n v="170.84765775073561"/>
        <n v="94.86783564182457"/>
        <n v="50.157249094900621"/>
        <n v="124.72486481255561"/>
        <n v="61.955645472025026"/>
        <n v="50.646093994987346"/>
        <n v="81.488182873371656"/>
        <n v="243.69225506643062"/>
        <n v="342.87632170186924"/>
        <n v="151.34583797428013"/>
        <n v="102.92554464860622"/>
        <n v="189.05250087760209"/>
        <n v="220.40579861573943"/>
        <n v="50.121542391727623"/>
        <n v="199.6110876388303"/>
        <n v="210.88154978684994"/>
        <n v="74.05524226438645"/>
        <n v="109.31135920029671"/>
        <n v="401.50419731651647"/>
        <n v="33.310568882071628"/>
        <n v="78.688922787728714"/>
        <n v="70.488500671991019"/>
        <n v="53.921804652213964"/>
        <n v="66.258503392832381"/>
        <n v="160.56468919937674"/>
        <n v="104.41759003164638"/>
        <n v="238.1404289335251"/>
        <n v="162.38319261044469"/>
        <n v="150.46229725298062"/>
        <n v="61.020049717107369"/>
        <n v="269.86824750340372"/>
        <n v="253.06402480555417"/>
        <n v="84.120316076173324"/>
        <n v="181.30496392924746"/>
        <n v="226.42298281614563"/>
        <n v="43.323013912424891"/>
        <n v="97.424410264681626"/>
        <n v="97.161486456692757"/>
        <n v="141.27192600827036"/>
        <n v="69.133937007270859"/>
        <n v="63.769509702717421"/>
        <n v="44.0976419521552"/>
        <n v="108.47908015358743"/>
        <n v="83.354740765166412"/>
        <n v="569.59814526113144"/>
        <n v="60.895906217888999"/>
        <n v="153.00028453167869"/>
        <n v="139.56809787011039"/>
        <n v="137.93465031747746"/>
        <n v="156.35289798836604"/>
        <n v="163.25518547141371"/>
        <n v="137.98332252692049"/>
        <n v="73.051738593763702"/>
        <n v="104.80013351760958"/>
        <n v="127.42097453873934"/>
        <n v="164.75099824470547"/>
        <n v="188.53947260191785"/>
        <n v="62.73527577810453"/>
        <n v="37.777697451861961"/>
        <n v="212.51200757348394"/>
        <n v="354.17765650059931"/>
        <n v="318.46876652213467"/>
        <n v="247.91040404110021"/>
        <n v="204.66326885277837"/>
        <n v="611.86048157452217"/>
        <n v="164.43639303584715"/>
        <n v="82.41440861263591"/>
        <n v="33.062589803601881"/>
        <n v="248.83646302379057"/>
        <n v="95.044671641416329"/>
        <n v="37.130954457760019"/>
        <n v="239.98216734328665"/>
        <n v="167.0242084560021"/>
        <n v="106.35393220410729"/>
        <n v="46.977756988363588"/>
        <n v="127.43639792448261"/>
        <n v="140.11244669267936"/>
        <n v="114.28057435515565"/>
        <n v="203.41689934326723"/>
        <n v="136.46870221108941"/>
        <n v="112.43346600659379"/>
        <n v="220.59266836555241"/>
        <n v="59.553678653177407"/>
        <n v="228.1196870588021"/>
        <n v="100.72761152587353"/>
        <n v="59.254761468487288"/>
        <n v="124.13228426193162"/>
        <n v="101.93606724091075"/>
        <n v="83.950433494232342"/>
        <n v="57.039518716652573"/>
        <n v="172.48133802374997"/>
        <n v="404.16984644337833"/>
        <n v="78.476535911578722"/>
        <n v="81.208140994013178"/>
        <n v="353.60201739039258"/>
        <n v="136.00441886830473"/>
        <n v="84.698704079885104"/>
        <n v="89.072328107382489"/>
        <n v="383.27544880942128"/>
        <n v="29.717657788679425"/>
        <n v="48.395957404817942"/>
        <n v="124.56634980019435"/>
        <n v="74.670185033243641"/>
        <n v="170.93262078247858"/>
        <n v="72.835038094736859"/>
        <n v="228.72667456590887"/>
        <n v="53.633424837836586"/>
        <n v="193.72090629713438"/>
        <n v="58.956001549187874"/>
        <n v="101.32981479599437"/>
        <n v="71.928345082197794"/>
        <n v="101.23041249935173"/>
        <n v="157.77893133377088"/>
        <n v="133.06631099989986"/>
        <n v="48.419596063068795"/>
        <n v="64.237697364551877"/>
        <n v="31.454990117474093"/>
        <n v="163.69536819941752"/>
        <n v="72.987647388220779"/>
        <n v="162.59405809679686"/>
        <n v="76.184319176418072"/>
        <n v="67.952700347978364"/>
        <n v="141.69720991528666"/>
        <n v="54.437590891523428"/>
        <n v="149.88718898260385"/>
        <n v="221.21313650121732"/>
        <n v="703.23705344992584"/>
        <n v="79.975464981731704"/>
        <n v="28.509247925526399"/>
        <n v="168.3052884351784"/>
        <n v="94.563262833465728"/>
        <n v="66.463956119659272"/>
        <n v="61.99976944849935"/>
        <n v="293.6929937512229"/>
        <n v="95.383782102346771"/>
        <n v="54.982123403090696"/>
        <n v="125.07495836256483"/>
        <n v="83.867411119813298"/>
        <n v="51.960991439545289"/>
        <n v="28.623456665288369"/>
        <n v="216.7544862050419"/>
        <n v="188.16906983049142"/>
        <n v="125.29433469707466"/>
        <n v="30.266854854416462"/>
        <n v="285.21771835657825"/>
        <n v="30.353956187374671"/>
        <n v="723.6777341965942"/>
        <n v="192.62385892586741"/>
        <n v="24.756574284251951"/>
        <n v="168.26791600039769"/>
        <n v="32.808097822322075"/>
        <n v="65.502062844528837"/>
        <n v="214.72954131894346"/>
        <n v="132.79280227136954"/>
        <n v="131.70583291488194"/>
        <n v="149.39015614755536"/>
        <n v="74.053988089237563"/>
        <n v="244.88607095263134"/>
        <n v="306.62203644291515"/>
        <n v="185.49680706586878"/>
        <n v="100.04776004202088"/>
        <n v="189.32726422144401"/>
        <n v="47.512733213061168"/>
        <n v="298.52142142117958"/>
        <n v="91.911144210846373"/>
        <n v="85.307371689446782"/>
        <n v="113.478580280324"/>
        <n v="104.30654724528694"/>
        <n v="89.472054213788368"/>
        <n v="149.90168599380183"/>
        <n v="591.50534190913106"/>
        <n v="1858.6938579964228"/>
        <n v="101.22376935518541"/>
        <n v="145.0219629673432"/>
        <n v="401.43373875754293"/>
        <n v="51.534948125543039"/>
        <n v="228.25068554361462"/>
        <n v="74.361682403406178"/>
        <n v="41.107732635098984"/>
        <n v="184.45464587530651"/>
        <n v="173.77920457632703"/>
        <n v="175.72973413387902"/>
        <n v="90.538493781042263"/>
        <n v="40.214030025617454"/>
        <n v="355.64066942409534"/>
        <n v="145.10160219776191"/>
        <n v="69.133587958075324"/>
        <n v="168.26177470548834"/>
        <n v="143.29713266505647"/>
        <n v="192.36954861724925"/>
        <n v="125.65301052821829"/>
        <n v="105.22710607887473"/>
        <n v="34.032187882906953"/>
        <n v="169.83775618920691"/>
        <n v="128.84385735524046"/>
        <n v="87.7305768543863"/>
        <n v="56.812354532422603"/>
        <n v="316.47015834307416"/>
        <n v="41.56448880003235"/>
        <n v="89.987454056712792"/>
        <n v="46.066561654160843"/>
        <n v="95.926310190027138"/>
        <n v="43.876912975016737"/>
        <n v="141.71191673785123"/>
        <n v="212.45370521088449"/>
        <n v="30.092762140167316"/>
        <n v="184.70876035806342"/>
        <n v="373.960528548745"/>
        <n v="176.38461470305583"/>
        <n v="468.83638118310716"/>
        <n v="961.30556499232398"/>
        <n v="41.653419603501149"/>
        <n v="69.00736010851557"/>
        <n v="85.729795696386347"/>
        <n v="78.8162776173439"/>
        <n v="98.161366913155561"/>
        <n v="337.89472388565605"/>
        <n v="102.28757005712791"/>
        <n v="157.49012091325383"/>
        <n v="217.77151689510569"/>
        <n v="209.16944714019229"/>
        <n v="150.3799986813647"/>
        <n v="128.06347653149379"/>
        <n v="140.85229664013269"/>
        <n v="304.76030758610102"/>
        <n v="115.61998827475414"/>
        <n v="52.079178929931096"/>
        <n v="123.07091655483573"/>
        <n v="271.07215223925891"/>
        <n v="244.34849473771376"/>
        <n v="159.17001335533729"/>
        <n v="111.99437278615108"/>
        <n v="181.06191643406163"/>
        <n v="140.68534556117666"/>
        <n v="48.2067440917073"/>
        <n v="60.457083061540438"/>
        <n v="119.36610463298967"/>
        <n v="105.17126733775075"/>
        <n v="768.85726921999333"/>
        <n v="374.19034006941155"/>
        <n v="76.351572552631595"/>
        <n v="149.56824717819651"/>
        <n v="119.10991135715105"/>
        <n v="206.93358362281967"/>
        <n v="54.669612582909352"/>
        <n v="75.599540268460089"/>
        <n v="122.43109097706895"/>
        <n v="547.62488919053328"/>
        <n v="107.18305812135061"/>
        <n v="66.778847580899708"/>
        <n v="92.578034713954764"/>
        <n v="130.1387476732564"/>
        <n v="49.097270943068345"/>
        <n v="252.30511110446952"/>
        <n v="109.65719418685295"/>
        <n v="45.735260538154435"/>
        <n v="174.22613703529893"/>
        <n v="67.41205105670204"/>
        <n v="133.81344925279714"/>
        <n v="107.70245871396561"/>
        <n v="51.580710952060585"/>
        <n v="208.86812774950337"/>
        <n v="55.154814108025292"/>
        <n v="118.54014656647109"/>
        <n v="186.36280068687739"/>
        <n v="98.722092299390496"/>
        <n v="74.712982045081858"/>
        <n v="76.638876025396726"/>
        <n v="152.69768840927253"/>
        <n v="57.722842489436864"/>
        <n v="75.752654611216286"/>
        <n v="150.13860611684254"/>
        <n v="324.14081562331683"/>
        <n v="156.32965504996201"/>
        <n v="137.04351819380619"/>
        <n v="165.91763391226087"/>
        <n v="39.294499942508494"/>
        <n v="319.84532748204811"/>
        <n v="133.11353892062382"/>
        <n v="126.41361380052322"/>
        <n v="289.18236956650946"/>
        <n v="74.637093249120412"/>
        <n v="60.936900675087159"/>
        <n v="524.78130436436561"/>
        <n v="81.362708366529219"/>
        <n v="66.098334560403018"/>
        <n v="87.56146328664326"/>
        <n v="147.9631633112875"/>
        <n v="130.83954024895453"/>
        <n v="84.147649888710305"/>
        <n v="74.243498835390028"/>
        <n v="124.11136542553372"/>
        <n v="215.14211462176578"/>
        <n v="113.44621072540582"/>
        <n v="176.69274352629395"/>
        <n v="223.50663787675879"/>
        <n v="81.132627012415099"/>
        <n v="115.10032190062002"/>
        <n v="77.406729028736279"/>
        <n v="121.16348443029489"/>
        <n v="107.53607294043657"/>
        <n v="75.373899851014727"/>
        <n v="280.68543424904993"/>
        <n v="80.722901164524387"/>
        <n v="187.42194360960568"/>
        <n v="211.78282921666352"/>
        <n v="312.72186437348597"/>
        <n v="87.565337464462118"/>
        <n v="175.91441543675199"/>
        <n v="100.6528315818625"/>
        <n v="207.87836917736669"/>
        <n v="266.51062442918322"/>
        <n v="27.479686779899797"/>
        <n v="50.057326349537085"/>
        <n v="112.77006498059396"/>
        <n v="55.030203875291001"/>
        <n v="557.55130647113526"/>
        <n v="92.191312916011867"/>
        <n v="91.102811505753365"/>
        <n v="130.68351421338613"/>
        <n v="169.21773789727655"/>
        <n v="212.0145243204027"/>
        <n v="158.41693732475517"/>
        <n v="318.05486881127109"/>
        <n v="208.15651306645796"/>
        <n v="50.343519174541413"/>
        <n v="112.09927650934463"/>
        <n v="85.075952498089549"/>
        <n v="139.87771444974246"/>
        <n v="165.45471278910759"/>
        <n v="88.227765989037877"/>
        <n v="42.284534425529543"/>
        <n v="100.08046805739355"/>
        <n v="98.59991881148072"/>
        <n v="82.933511222908066"/>
        <n v="101.35409000738184"/>
        <n v="193.5870825703596"/>
        <n v="59.904100083042877"/>
        <n v="82.825315072155917"/>
        <n v="78.275812365510262"/>
        <n v="201.41308938862659"/>
        <n v="68.867124515487191"/>
        <n v="213.84812644550212"/>
        <n v="72.477736716754109"/>
        <n v="43.312780821965205"/>
        <n v="80.738422352485159"/>
        <n v="94.506488809092886"/>
        <n v="106.07041720725859"/>
        <n v="147.83303820016857"/>
        <n v="192.26230558415699"/>
        <n v="348.73145515607843"/>
        <n v="69.434278991634514"/>
        <n v="178.17862240087655"/>
        <n v="110.72807521488453"/>
        <n v="88.044317438281553"/>
        <n v="62.864048622138945"/>
        <n v="322.6777623818985"/>
        <n v="220.02446008706357"/>
        <n v="172.14521646855619"/>
        <n v="58.87576979916863"/>
        <n v="91.37995648450908"/>
        <n v="47.415763491862656"/>
        <n v="49.578564140741669"/>
        <n v="251.23841603858907"/>
        <n v="121.52634276840978"/>
        <n v="113.16717997458663"/>
        <n v="165.78406287777543"/>
        <n v="111.80993718380053"/>
        <n v="113.10930311165508"/>
        <n v="321.15057621132212"/>
        <n v="164.74023841055691"/>
        <n v="213.16763119675414"/>
        <n v="63.487640671116381"/>
        <n v="47.938293610507067"/>
        <n v="66.991548931590714"/>
        <n v="84.677928040385865"/>
        <n v="44.488676364724725"/>
        <n v="254.51913038177389"/>
        <n v="201.06488120101179"/>
        <n v="203.27678280923399"/>
        <n v="172.4741736324228"/>
        <n v="62.296557630051538"/>
        <n v="24.23888488382056"/>
        <n v="269.17933538390531"/>
        <n v="69.003609784076644"/>
        <n v="508.22662282383925"/>
        <n v="32.755005459598564"/>
        <n v="108.42200722236979"/>
        <n v="128.70240422174757"/>
        <n v="122.60012726779676"/>
        <n v="83.778825210181026"/>
        <n v="173.32051408349685"/>
        <n v="104.20032567829664"/>
        <n v="173.2916336253713"/>
        <n v="125.81511937913488"/>
        <n v="342.61332656067617"/>
        <n v="178.66406561124984"/>
        <n v="89.478851268564881"/>
        <n v="222.80155249322351"/>
        <n v="123.36048432953604"/>
        <n v="174.85899650356694"/>
        <n v="117.49965782329345"/>
        <n v="181.63383910949884"/>
        <n v="93.119356824133064"/>
        <n v="175.27015034150821"/>
        <n v="50.236060311480756"/>
        <n v="58.174224732811396"/>
        <n v="123.68748656440584"/>
        <n v="197.52212136042607"/>
        <n v="230.8208566861166"/>
        <n v="151.41370373906233"/>
        <n v="234.61843418095717"/>
        <n v="217.89227971452803"/>
        <n v="157.69655877298817"/>
        <n v="163.49104890266929"/>
        <n v="91.571603383267785"/>
        <n v="200.24254705407711"/>
        <n v="253.2771629966127"/>
        <n v="510.13360768043611"/>
        <n v="356.12497389860505"/>
        <n v="29.725878900203632"/>
        <n v="205.98582465311659"/>
        <n v="624.22942751111509"/>
        <n v="206.79873605316513"/>
        <n v="225.38679061988077"/>
        <n v="135.88675583843749"/>
        <n v="112.90058554844707"/>
        <n v="182.19250129489231"/>
        <n v="86.241259934327275"/>
        <n v="95.909836214603999"/>
        <n v="55.682027597616525"/>
        <n v="39.536041726653117"/>
        <n v="116.7994434304624"/>
        <n v="254.17540152387085"/>
        <n v="92.259402795118064"/>
        <n v="141.97999695184174"/>
        <n v="52.782962507013636"/>
        <n v="86.622136190543358"/>
        <n v="37.349949577016545"/>
        <n v="201.13534036143608"/>
        <n v="90.417442621569776"/>
        <n v="40.51674825398765"/>
        <n v="203.33884269029014"/>
        <n v="116.26676306054836"/>
        <n v="107.19769990041229"/>
        <n v="40.794448816930867"/>
        <n v="167.65373806578222"/>
        <n v="50.285049703008148"/>
        <n v="131.89395358257053"/>
        <n v="167.48435306317145"/>
        <n v="292.91872601325315"/>
        <n v="257.04556344154668"/>
        <n v="64.55538479429633"/>
        <n v="181.99523928429369"/>
        <n v="54.22629599414347"/>
        <n v="78.221800806389979"/>
        <n v="70.062173783332881"/>
        <n v="118.4098749519698"/>
        <n v="238.11110886952568"/>
        <n v="279.2597173220625"/>
        <n v="57.424589602247416"/>
        <n v="47.530972123865638"/>
        <n v="52.662765057120353"/>
        <n v="164.95054638292319"/>
        <n v="94.337953462569175"/>
        <n v="132.32141069657862"/>
        <n v="201.79680303249023"/>
        <n v="146.62092099137934"/>
        <n v="84.719700928088884"/>
        <n v="25.51195682184354"/>
        <n v="135.40069932908534"/>
        <n v="439.04445394164998"/>
        <n v="157.49190251027167"/>
        <n v="162.68129202516553"/>
        <n v="163.15266553808391"/>
        <n v="189.64160004044172"/>
        <n v="357.93098124431549"/>
        <n v="92.734468087244807"/>
        <n v="95.890624847021215"/>
        <n v="146.72726594842868"/>
        <n v="118.0244016555841"/>
        <n v="90.132669613650037"/>
        <n v="388.93195841422369"/>
        <n v="150.24770152639115"/>
        <n v="117.76608219364961"/>
        <n v="77.327654861398301"/>
        <n v="225.18239914913423"/>
        <n v="43.766753049543617"/>
        <n v="94.848080676239334"/>
        <n v="193.36030507867224"/>
        <n v="254.78852383655322"/>
        <n v="59.575960739798894"/>
        <n v="104.49193937928291"/>
        <n v="38.440750526633387"/>
        <n v="664.57971686561825"/>
        <n v="41.986210151624952"/>
        <n v="30.245786516456768"/>
        <n v="151.28039472289518"/>
        <n v="111.16011472176659"/>
        <n v="33.949547389034521"/>
        <n v="168.61391583314702"/>
        <n v="143.42266226378183"/>
        <n v="128.29365950853634"/>
        <n v="244.24241221401127"/>
        <n v="77.470898424077461"/>
        <n v="2001.3667315616169"/>
        <n v="135.16081586013107"/>
        <n v="145.21184334802376"/>
        <n v="222.20408664692712"/>
        <n v="381.25415063424009"/>
        <n v="118.41802435054929"/>
        <n v="268.55107773000071"/>
        <n v="61.129888809935778"/>
        <n v="161.16301981346834"/>
        <n v="72.18854505937496"/>
        <n v="234.45763887215199"/>
        <n v="117.19543143088688"/>
        <n v="171.26627582105354"/>
        <n v="42.405721094543793"/>
        <n v="49.283874741431028"/>
        <n v="88.068267976824188"/>
        <n v="54.132378690050849"/>
        <n v="441.60486470667149"/>
        <n v="147.78708129973668"/>
        <n v="296.36484508116496"/>
        <n v="79.281781667732474"/>
        <n v="333.92931249264984"/>
        <n v="47.86077343312359"/>
        <n v="793.77859284999397"/>
        <n v="519.84368626697994"/>
        <n v="69.317632655897938"/>
        <n v="152.98286908084296"/>
        <n v="217.39525228017419"/>
        <n v="44.52140198145873"/>
        <n v="165.00945110821698"/>
        <n v="71.198623762117791"/>
        <n v="41.516779626143261"/>
        <n v="68.249700252314014"/>
        <n v="41.198182753828"/>
        <n v="80.188878804513081"/>
        <n v="202.40740336214193"/>
        <n v="1415.3629125882078"/>
        <n v="276.87634260715976"/>
        <n v="153.84849994549106"/>
        <n v="44.298860802094019"/>
        <n v="129.0183422934135"/>
        <n v="159.79707464973708"/>
        <n v="266.86517350232356"/>
        <n v="273.27447814579313"/>
        <n v="64.073879265770216"/>
        <n v="93.921662699027479"/>
        <n v="29.322138101543313"/>
        <n v="129.5712272705812"/>
        <n v="240.72683161822425"/>
        <n v="202.48286813751449"/>
        <n v="35.671159595105934"/>
        <n v="123.69974378450353"/>
        <n v="54.739754272003644"/>
        <n v="141.70667553148382"/>
        <n v="78.718716530462117"/>
        <n v="296.96760500665243"/>
        <n v="101.86133155290975"/>
        <n v="216.46536164975919"/>
        <n v="237.48409823583651"/>
        <n v="118.99230748174529"/>
        <n v="211.25950262718058"/>
        <n v="54.097057719398123"/>
        <n v="104.47196801699305"/>
        <n v="102.23115323617328"/>
        <n v="68.001493446086201"/>
        <n v="203.29932515581885"/>
        <n v="88.278685645309309"/>
        <n v="110.43865298299623"/>
        <n v="199.4403688278866"/>
        <n v="116.22672013783034"/>
        <n v="173.52323090120001"/>
        <n v="32.671984577204014"/>
        <n v="100.5091848637977"/>
        <n v="108.18904021356261"/>
        <n v="117.16478695383768"/>
        <n v="167.26293757876917"/>
        <n v="130.2650992156951"/>
        <n v="46.425493860708229"/>
        <n v="144.12294786175443"/>
        <n v="40.171968963019033"/>
        <n v="107.20650841108788"/>
        <n v="158.40682365605167"/>
        <n v="309.41324216662713"/>
        <n v="205.68447937251821"/>
        <n v="237.45623513993434"/>
        <n v="55.846761864297974"/>
        <n v="104.05674116675505"/>
        <n v="399.85277670659798"/>
        <n v="126.99601695481756"/>
        <n v="52.670162873052483"/>
        <n v="221.30501450972082"/>
        <n v="162.29210594029351"/>
        <n v="129.3680829412838"/>
        <n v="72.441405877228391"/>
        <n v="71.13755616004596"/>
        <n v="122.89160694486938"/>
        <n v="57.752239472069832"/>
        <n v="113.27251054329203"/>
        <n v="288.33381494626059"/>
        <n v="145.0778194010478"/>
        <n v="148.12817227695922"/>
        <n v="3269.1171174199617"/>
        <n v="251.87917213981498"/>
        <n v="293.72512223425275"/>
        <n v="69.587435657597297"/>
        <n v="116.27082119884548"/>
        <n v="154.12422350957047"/>
        <n v="252.65706880054739"/>
        <n v="200.07046793815977"/>
        <n v="274.17574259062224"/>
        <n v="150.3884363308382"/>
        <n v="148.92509921998348"/>
        <n v="310.37546530145022"/>
        <n v="118.71952901335942"/>
        <n v="428.04164838144203"/>
        <n v="57.378109513026303"/>
        <n v="261.94287398091632"/>
        <n v="192.96591362433062"/>
        <n v="207.47621592065261"/>
        <n v="161.56557548186487"/>
        <n v="42.194279184306318"/>
        <n v="33.318549108442042"/>
        <n v="200.62585619497179"/>
        <n v="64.45204010244197"/>
        <n v="58.803267667354163"/>
        <n v="186.15614665777096"/>
        <n v="220.42926632803309"/>
        <n v="56.619774762826502"/>
        <n v="51.878576148190753"/>
        <n v="89.323455705666163"/>
        <n v="66.447389095041686"/>
        <n v="200.44539828639131"/>
        <n v="84.076764334253454"/>
        <n v="158.39765313522608"/>
        <n v="112.62676637234262"/>
        <n v="95.918515175780954"/>
        <n v="203.84042762164876"/>
        <n v="349.46890967977231"/>
        <n v="358.09361667663802"/>
        <n v="102.86569643024426"/>
        <n v="170.97594568974122"/>
        <n v="154.44959429987188"/>
        <n v="1344.7270857179205"/>
        <n v="114.35593076162357"/>
        <n v="60.47313656344086"/>
        <n v="258.82382393662488"/>
        <n v="186.77365676840216"/>
        <n v="105.83134002229956"/>
        <n v="341.80194913764808"/>
        <n v="163.1193830675123"/>
        <n v="66.159224182748773"/>
        <n v="195.19913222485374"/>
        <n v="161.53798802238535"/>
        <n v="999.32524544364765"/>
        <n v="149.72004809941748"/>
        <n v="154.37390939765984"/>
        <n v="49.256540893553485"/>
        <n v="128.89460945796955"/>
        <n v="906.44167812764226"/>
        <n v="57.427591005538559"/>
        <n v="97.358021326575752"/>
        <n v="75.554327715797655"/>
        <n v="31.692687608833019"/>
        <n v="686.07731156246723"/>
        <n v="79.395579945482723"/>
        <n v="276.83982721484813"/>
        <n v="162.91600783743729"/>
        <n v="31.919764071067899"/>
        <n v="33.746415481826538"/>
        <n v="221.06523690123439"/>
        <n v="47.803099437983533"/>
        <n v="242.74751141459058"/>
        <n v="189.67797035508875"/>
        <n v="67.321117178730248"/>
        <n v="29.854351880735774"/>
        <n v="235.27067881729292"/>
        <n v="79.521079429060833"/>
        <n v="52.281073708818212"/>
        <n v="145.3564954255769"/>
        <n v="211.07555557967353"/>
        <n v="269.6488938286567"/>
        <n v="184.50601632746839"/>
        <n v="133.64724305839258"/>
        <n v="145.90725418518775"/>
        <n v="98.881596751293173"/>
        <n v="369.99079260560757"/>
        <n v="154.8040110242919"/>
        <n v="218.62814956492505"/>
        <n v="49.260181224477435"/>
        <n v="107.94335750340574"/>
        <n v="145.61783642934176"/>
        <n v="102.28021682970324"/>
        <n v="91.650986740439606"/>
        <n v="793.96912840302377"/>
        <n v="205.81029151830998"/>
        <n v="133.34979002142836"/>
        <n v="210.86189955368809"/>
        <n v="143.58073646004672"/>
        <n v="75.410321700413462"/>
        <n v="151.29682857575651"/>
        <n v="633.82562125888558"/>
        <n v="90.932277967550021"/>
        <n v="116.04719439418017"/>
        <n v="79.657906405089975"/>
        <n v="334.58437921162471"/>
        <n v="165.75522600450043"/>
        <n v="424.6544884251922"/>
        <n v="222.38857688082524"/>
        <n v="119.26448440897434"/>
        <n v="53.089634973559249"/>
        <n v="101.5556544971041"/>
        <n v="296.80384375241033"/>
        <n v="107.28504004465573"/>
        <n v="236.50984256801573"/>
        <n v="166.43118017956422"/>
        <n v="143.98171539799574"/>
        <n v="159.07238298103684"/>
        <n v="81.69260596173261"/>
        <n v="117.93294741478091"/>
        <n v="237.78081825921561"/>
        <n v="128.05729956174267"/>
        <n v="98.728793027094071"/>
        <n v="59.594897178483883"/>
        <n v="225.71803981930645"/>
        <n v="129.62498627864665"/>
        <n v="131.28941192621832"/>
        <n v="189.65580323420969"/>
        <n v="202.36872936106784"/>
        <n v="97.687061541619244"/>
        <n v="57.956758973895859"/>
        <n v="156.14285420601885"/>
        <n v="349.77692079696772"/>
        <n v="64.722658659482278"/>
        <n v="353.86905815068383"/>
        <n v="62.495697011004751"/>
        <n v="206.08197079244849"/>
        <n v="73.560087305933834"/>
        <n v="45.914129579557446"/>
        <n v="32.107089823698026"/>
        <n v="305.12942303285854"/>
        <n v="81.257573629884021"/>
        <n v="219.27719182569757"/>
        <n v="223.90810913431946"/>
        <n v="101.43197712175633"/>
        <n v="170.96193762116812"/>
        <n v="409.46589721596797"/>
        <n v="152.35865953753361"/>
        <n v="62.63473661818179"/>
        <n v="169.21492361371151"/>
        <n v="177.95236071513025"/>
        <n v="286.61624003739843"/>
        <n v="591.84849250596176"/>
        <n v="47.631537259901236"/>
        <n v="311.93529645581856"/>
        <n v="110.71843308762624"/>
        <n v="49.573276481837148"/>
        <n v="147.84818694526001"/>
        <n v="173.81154033735916"/>
        <n v="320.45300828532754"/>
        <n v="38.754412529890082"/>
        <n v="125.77853391793671"/>
        <n v="56.748448666177623"/>
        <n v="42.690711671709899"/>
        <n v="155.4219522683982"/>
        <n v="117.36560081991327"/>
        <n v="76.665725946780455"/>
        <n v="104.53031566271537"/>
        <n v="220.39719447451191"/>
        <n v="531.13935506101325"/>
        <n v="171.53083524011021"/>
        <n v="134.8802159121673"/>
        <n v="395.00326487993641"/>
        <n v="142.54477699257049"/>
        <n v="145.12017517513047"/>
        <n v="204.78294549373035"/>
        <n v="80.383888765355564"/>
        <n v="59.916520526237058"/>
        <n v="102.48886649426623"/>
        <n v="207.75018718102802"/>
        <n v="148.22203239016247"/>
        <n v="233.61679950391013"/>
        <n v="258.71218940863002"/>
        <n v="77.124539870802366"/>
        <n v="898.8180625189292"/>
        <n v="66.6697009582916"/>
        <n v="92.246440870836608"/>
        <n v="161.86012530185073"/>
        <n v="56.487000834994795"/>
        <n v="71.97124469204158"/>
        <n v="66.878311262222539"/>
        <n v="146.62212249849549"/>
        <n v="59.218664311546505"/>
        <n v="98.60136635476637"/>
        <n v="92.761700398761022"/>
        <n v="64.610297513476922"/>
        <n v="108.97972287450284"/>
        <n v="82.993386120860194"/>
        <n v="79.868387682857531"/>
        <n v="72.489018540093895"/>
        <n v="160.88609998484603"/>
        <n v="96.929301151764932"/>
        <n v="157.74978054352641"/>
        <n v="258.96783409683684"/>
        <n v="213.19398994048547"/>
        <n v="187.40038870839214"/>
        <n v="118.75702456374907"/>
        <n v="178.82418702594876"/>
        <n v="153.59604857439422"/>
        <n v="134.95904487660525"/>
        <n v="53.585560025862236"/>
        <n v="230.94910400626634"/>
        <n v="116.49066358583609"/>
        <n v="327.0619802791586"/>
        <n v="262.34376132037903"/>
        <n v="176.47055658821651"/>
        <n v="117.60853171709337"/>
        <n v="91.989480296320266"/>
        <n v="202.42631626191019"/>
        <n v="210.11318816826562"/>
        <n v="65.530817258890906"/>
        <n v="206.95233488411662"/>
        <n v="127.81471137400568"/>
        <n v="227.04609869522216"/>
        <n v="172.90392083203204"/>
        <n v="129.98177979071983"/>
        <n v="161.20263453112332"/>
        <n v="483.29865506217772"/>
        <n v="150.9152229668718"/>
        <n v="82.586183008550876"/>
        <n v="51.780832275317614"/>
        <n v="105.42248373349857"/>
        <n v="107.47938658731034"/>
        <n v="78.995250280236363"/>
        <n v="127.91501566572644"/>
        <n v="127.20215911467068"/>
        <n v="207.73817679587242"/>
        <n v="203.12128229914507"/>
        <n v="103.55776787481864"/>
        <n v="36.196323053761155"/>
        <n v="1175.1781315367264"/>
        <n v="116.41531414564287"/>
        <n v="132.20827899667336"/>
        <n v="216.05843962340899"/>
        <n v="104.65440138104513"/>
        <n v="238.0420018255154"/>
        <n v="78.492274667255913"/>
        <n v="88.109704944374272"/>
        <n v="124.98954202419952"/>
        <n v="312.35815962183591"/>
        <n v="363.46706675173226"/>
        <n v="189.00516329683501"/>
        <n v="169.37161278509049"/>
        <n v="35.601753624686509"/>
        <n v="33.667130357104547"/>
        <n v="195.98433480678204"/>
        <n v="46.300126620947346"/>
        <n v="189.68754480017091"/>
        <n v="60.920691919281076"/>
        <n v="83.583002996362808"/>
        <n v="116.10341747994677"/>
        <n v="145.50574893886824"/>
        <n v="73.443529182538086"/>
        <n v="99.090609989000896"/>
        <n v="163.75833177427558"/>
        <n v="214.8222801927958"/>
        <n v="44.303183465619398"/>
        <n v="83.649190337050072"/>
        <n v="206.9521714406516"/>
        <n v="423.09893200485277"/>
        <n v="218.20767742404104"/>
        <n v="77.7992068254798"/>
        <n v="92.615944912513157"/>
        <n v="39.048315790512845"/>
        <n v="305.84319334727638"/>
        <n v="238.41493728024739"/>
        <n v="53.224763334260466"/>
        <n v="54.544511790678882"/>
        <n v="297.60033234123733"/>
        <n v="147.26540169506106"/>
        <n v="134.28351417821551"/>
        <n v="186.03071082688385"/>
        <n v="163.5434906487713"/>
        <n v="110.66926779771173"/>
        <n v="191.20937077453502"/>
        <n v="842.50976218103131"/>
        <n v="64.947163684955399"/>
        <n v="110.67607053177129"/>
        <n v="47.643379314531678"/>
        <n v="87.613736755235877"/>
        <n v="411.32153372454707"/>
        <n v="92.619835164867368"/>
        <n v="131.23441576235891"/>
        <n v="71.879669054576368"/>
        <n v="146.30532255999134"/>
        <n v="104.15252364604466"/>
        <n v="93.317223966252627"/>
        <n v="78.183781165539898"/>
        <n v="255.079663598298"/>
        <n v="80.119818852786125"/>
        <n v="232.2597071679761"/>
        <n v="157.27910459230569"/>
        <n v="155.25927749926728"/>
        <n v="119.12760438441522"/>
        <n v="279.96623426728814"/>
        <n v="210.73269918394334"/>
        <n v="134.94795908082259"/>
        <n v="59.367124277422775"/>
        <n v="45.273834641317421"/>
        <n v="188.37652971060615"/>
        <n v="162.23601352395573"/>
        <n v="196.07339449616805"/>
        <n v="28.115922922988819"/>
        <n v="138.88266452844493"/>
        <n v="46.849035551545768"/>
        <n v="37.594907029795188"/>
        <n v="95.918923726710815"/>
        <n v="45.720743535521684"/>
        <n v="132.22050358822324"/>
        <n v="182.33815071972671"/>
        <n v="137.46941463883729"/>
        <n v="458.29702761826769"/>
        <n v="357.04422028658757"/>
        <n v="215.61861363353296"/>
        <n v="45.721367303815398"/>
        <n v="186.45889105274716"/>
        <n v="205.81491956147374"/>
        <n v="67.332743927521562"/>
        <n v="243.16399031159085"/>
        <n v="141.07347702912111"/>
        <n v="48.189799744984256"/>
        <n v="149.42665296560804"/>
        <n v="76.52882595739969"/>
        <n v="146.00962825936449"/>
        <n v="151.27050428866329"/>
        <n v="127.1927465640386"/>
        <n v="49.23402965325311"/>
        <n v="89.182454237516723"/>
        <n v="169.54593824707396"/>
        <n v="33.8365896926556"/>
        <n v="248.30235458453518"/>
        <n v="36.720707745543137"/>
        <n v="94.548709369831457"/>
        <n v="140.12870345733975"/>
        <n v="191.88741027497946"/>
        <n v="229.40381270232092"/>
        <n v="192.85899722950472"/>
        <n v="61.001464104620467"/>
        <n v="63.011497292813182"/>
        <n v="100.96821008402553"/>
        <n v="54.60377982488388"/>
        <n v="175.19353657009552"/>
        <n v="178.89885053533553"/>
        <n v="60.603447375325061"/>
        <n v="305.2080571109957"/>
        <n v="99.978517076250029"/>
        <n v="143.70474924276732"/>
        <n v="522.6003849659736"/>
        <n v="32.751795863612124"/>
        <n v="93.304125746297473"/>
        <n v="278.94446228838865"/>
        <n v="61.948829783862131"/>
        <n v="65.384947463129492"/>
        <n v="72.927351761358409"/>
        <n v="179.01264620743362"/>
        <n v="312.91716923230422"/>
        <n v="190.66964961547566"/>
        <n v="49.206136709355079"/>
        <n v="227.69084060969001"/>
        <n v="59.220800019946118"/>
        <n v="90.695235987682707"/>
        <n v="42.251751457130325"/>
        <n v="401.67183632085175"/>
        <n v="119.95427951872112"/>
        <n v="82.762073750369794"/>
        <n v="48.718575148777788"/>
        <n v="52.819281231110338"/>
        <n v="128.61929975470204"/>
        <n v="149.86715452840832"/>
        <n v="74.1372102329629"/>
        <n v="123.17760038360058"/>
        <n v="451.35555800163752"/>
        <n v="206.06574882825657"/>
        <n v="255.18139636134498"/>
        <n v="109.5755373212511"/>
        <n v="201.36700570891387"/>
        <n v="132.78451061236834"/>
        <n v="44.749920380632659"/>
        <n v="58.477543156917505"/>
        <n v="156.98848172398462"/>
        <n v="176.65228046817137"/>
        <n v="32.897103711407489"/>
        <n v="77.054298245616707"/>
        <n v="113.78385890171135"/>
        <n v="49.989746203330334"/>
        <n v="154.87452175525672"/>
        <n v="125.38881527173936"/>
        <n v="82.976523312281827"/>
        <n v="31.150467035120037"/>
        <n v="216.40466283290581"/>
        <n v="30.749646393746481"/>
        <n v="229.08827001554985"/>
        <n v="163.21581220024655"/>
        <n v="196.95997627707223"/>
        <n v="163.65998505894038"/>
        <n v="372.21690812416398"/>
        <n v="125.24317801847623"/>
        <n v="194.90442349219066"/>
        <n v="64.346748424646691"/>
        <n v="333.4859637285262"/>
        <n v="253.17890308947085"/>
        <n v="92.355131173110877"/>
        <n v="145.05702436558374"/>
        <n v="251.29319902574144"/>
        <n v="72.190641205783308"/>
        <n v="171.85400288052901"/>
        <n v="49.456834096500558"/>
        <n v="48.395272515048788"/>
        <n v="173.63831685432868"/>
        <n v="63.097188949054043"/>
        <n v="75.143219998870705"/>
        <n v="251.19581499825631"/>
        <n v="96.809799825037032"/>
        <n v="88.060722358543075"/>
        <n v="99.94051284335147"/>
        <n v="31.241720533051886"/>
        <n v="32.716038689015477"/>
        <n v="95.681120739859608"/>
        <n v="158.89514227134669"/>
        <n v="58.972849019906342"/>
        <n v="121.60894264160387"/>
        <n v="29.121768139656162"/>
        <n v="143.23794854088149"/>
        <n v="60.822032688851493"/>
        <n v="71.561084625632319"/>
        <n v="89.742295148979437"/>
        <n v="158.64437907973127"/>
        <n v="432.22655019896007"/>
        <n v="44.785147243470931"/>
        <n v="222.71986021170915"/>
        <n v="282.27864713313272"/>
        <n v="178.68107855751833"/>
        <n v="149.14096681022534"/>
        <n v="110.02099249062468"/>
        <n v="83.965870180912077"/>
        <n v="378.44371241292242"/>
        <n v="147.77294555270913"/>
        <n v="29.301144155416765"/>
        <n v="927.95479602460125"/>
        <n v="75.040027952880948"/>
        <n v="48.529003824711218"/>
        <n v="266.70453232637686"/>
        <n v="1003.5599982637034"/>
        <n v="183.20288836241875"/>
        <n v="334.10259601952384"/>
        <n v="36.767735265811275"/>
        <n v="887.4927257928565"/>
        <n v="209.58464480991958"/>
        <n v="135.74315147962213"/>
        <n v="35.183766065710174"/>
        <n v="45.192067400514318"/>
        <n v="243.9977565502862"/>
        <n v="49.632010027531081"/>
        <n v="128.03891553017741"/>
        <n v="126.19657235360407"/>
        <n v="90.547933660271426"/>
        <n v="47.01454176355459"/>
        <n v="109.30908053441013"/>
        <n v="352.5980077145403"/>
        <n v="246.97467423156959"/>
        <n v="485.607525267977"/>
        <n v="394.05322876252285"/>
        <n v="51.770838379981754"/>
        <n v="167.55016717371572"/>
        <n v="241.96432528244551"/>
        <n v="217.3967721813934"/>
        <n v="134.3532899019464"/>
        <n v="163.62771071715457"/>
        <n v="224.48458303025748"/>
        <n v="43.457931866155334"/>
        <n v="82.258017187796739"/>
        <n v="77.621679103819744"/>
        <n v="229.7105718679841"/>
        <n v="171.40996126250033"/>
        <n v="46.00818071151587"/>
        <n v="26.178774620425237"/>
        <n v="214.95691752418944"/>
        <n v="524.41247107980496"/>
        <n v="71.688921970318702"/>
        <n v="69.739799807326094"/>
        <n v="125.61699490385215"/>
        <n v="108.55275460914827"/>
        <n v="329.10557949582488"/>
        <n v="265.57422559964698"/>
        <n v="93.255797471642566"/>
        <n v="209.55089556197936"/>
        <n v="121.84964376351851"/>
        <n v="155.19115791732497"/>
        <n v="239.88811105662435"/>
        <n v="92.249500411633392"/>
        <n v="77.830928684982695"/>
        <n v="684.46116547542317"/>
        <n v="117.2163798534162"/>
        <n v="8101.7119633268157"/>
        <n v="48.424246633530871"/>
        <n v="51.016481027501285"/>
        <n v="178.03457228676356"/>
        <n v="287.93636980354933"/>
        <n v="133.25360471823669"/>
        <n v="157.47337383949596"/>
        <n v="223.53888142661441"/>
        <n v="203.92295255197274"/>
        <n v="45.812374029159997"/>
        <n v="240.68012511686297"/>
        <n v="206.3020667008816"/>
        <n v="165.68716287722918"/>
        <n v="60.505904692525355"/>
        <n v="351.40127033898642"/>
        <n v="48.533901686752493"/>
        <n v="220.55132482178561"/>
        <n v="93.648165966375771"/>
        <n v="140.41486815243951"/>
        <n v="178.76258693327719"/>
        <n v="141.87508541690264"/>
        <n v="95.097437164627863"/>
        <n v="55.387261397800181"/>
        <n v="141.5595644909462"/>
        <n v="205.40958014043989"/>
        <n v="197.41716708759111"/>
        <n v="55.354460853712119"/>
        <n v="52.696375159170152"/>
        <n v="66.595915728448418"/>
        <n v="363.23224505962611"/>
        <n v="89.260851325776969"/>
        <n v="41.603049103830983"/>
        <n v="57.311093326583915"/>
        <n v="139.92441147385776"/>
        <n v="203.19494153645442"/>
        <n v="136.99377202347574"/>
        <n v="137.60396001269245"/>
        <n v="107.47880355841832"/>
        <n v="122.24795330615524"/>
        <n v="125.74380739442663"/>
        <n v="198.15913248291244"/>
        <n v="522.99792869684848"/>
        <n v="97.772375750300483"/>
        <n v="125.8957863633421"/>
        <n v="122.35468137362788"/>
        <n v="83.243281962331665"/>
        <n v="70.747734406906687"/>
        <n v="45.167106859454158"/>
        <n v="27.588638562235115"/>
        <n v="69.84948518218404"/>
        <n v="92.449824711178735"/>
        <n v="96.857217344401917"/>
        <n v="136.35664887646217"/>
        <n v="54.020086478266144"/>
        <n v="111.43801562223346"/>
        <n v="220.44374392965389"/>
        <n v="125.51771520316055"/>
        <n v="106.89986858310117"/>
        <n v="59.590090682630965"/>
        <n v="147.63509598394771"/>
        <n v="132.07346791372572"/>
        <n v="103.07310567988021"/>
        <n v="94.132997172528817"/>
        <n v="117.96893200478797"/>
        <n v="154.62366781051335"/>
        <n v="52.7970437754323"/>
        <n v="60.56289518976822"/>
        <n v="43.104411573916003"/>
        <n v="123.05010277995493"/>
        <n v="119.08577402229744"/>
        <n v="353.22722165779976"/>
        <n v="168.07237554633792"/>
        <n v="98.016574600212081"/>
        <n v="119.83799339014654"/>
        <n v="74.130077418322998"/>
        <n v="48.524270004251974"/>
        <n v="223.07912305535953"/>
        <n v="277.72450534137369"/>
        <n v="28.894382513550898"/>
        <n v="27.616533142867553"/>
        <n v="349.86559714592624"/>
        <n v="57.917905771994718"/>
        <n v="110.31855884486588"/>
        <n v="123.33780426062651"/>
        <n v="66.742669885503261"/>
        <n v="53.735934147209385"/>
        <n v="339.38898385064959"/>
        <n v="51.397273863435728"/>
        <n v="357.67354101351452"/>
        <n v="54.953214655480288"/>
        <n v="139.1129659016668"/>
        <n v="96.10988708568037"/>
        <n v="255.64978408236632"/>
        <n v="52.979464698215196"/>
        <n v="117.37609044472245"/>
        <n v="358.70704955510854"/>
        <n v="83.72593109633938"/>
        <n v="93.524307605771654"/>
        <n v="844.5964511479965"/>
        <n v="224.83503768077887"/>
        <n v="394.461822221484"/>
        <n v="502.21898414014919"/>
        <n v="37.507912954017975"/>
        <n v="499.80769361341027"/>
        <n v="110.35824282939251"/>
        <n v="141.5779425528255"/>
        <n v="46.398715760320933"/>
        <n v="290.02311550939845"/>
        <n v="94.601714946521113"/>
        <n v="88.035012046280343"/>
        <n v="212.3503030720222"/>
        <n v="129.03045847427589"/>
        <n v="112.17236984681804"/>
        <n v="123.1542347365192"/>
        <n v="93.943906163573246"/>
        <n v="106.45190926192492"/>
        <n v="97.527272143940749"/>
        <n v="232.31514269763753"/>
        <n v="186.55457273416175"/>
        <n v="139.84232503061736"/>
        <n v="48.064512045497139"/>
        <n v="102.63065045354224"/>
        <n v="95.359232625417363"/>
        <n v="139.97527954854047"/>
        <n v="98.340376634005352"/>
        <n v="63.726784066598142"/>
        <n v="166.81622076835527"/>
        <n v="30.765172485819715"/>
        <n v="57.04032968821771"/>
        <n v="207.98651626433224"/>
        <n v="187.61836673839443"/>
        <n v="373.48631249115357"/>
        <n v="49.477873181144801"/>
        <n v="350.80040600851953"/>
        <n v="34.800291701122852"/>
        <n v="382.73349767378528"/>
        <n v="74.685822624244921"/>
        <n v="71.049762827667109"/>
        <n v="683.62634238982423"/>
        <n v="520.37218389140457"/>
        <n v="173.43361526261424"/>
        <n v="63.438905670923802"/>
        <n v="361.37855541318538"/>
        <n v="216.91353034634614"/>
        <n v="45.396687069782885"/>
        <n v="90.36276025017834"/>
        <n v="163.47353148343439"/>
        <n v="188.5325766635483"/>
        <n v="144.53498530716402"/>
        <n v="119.95277273585786"/>
        <n v="142.95039264286922"/>
        <n v="29.812062546988265"/>
        <n v="52.907626442480606"/>
        <n v="156.29893744707209"/>
        <n v="50.447385530712012"/>
        <n v="156.40426432127251"/>
        <n v="371.90074955432698"/>
        <n v="145.12790843287226"/>
        <n v="30.694232753845878"/>
        <n v="50.52176175381549"/>
        <n v="121.80621117621037"/>
        <n v="62.425142602182348"/>
        <n v="38.65193063920195"/>
        <n v="484.15339080508244"/>
        <n v="46.04891745912694"/>
        <n v="88.620180527920397"/>
        <n v="117.63253523113791"/>
        <n v="340.07406621456835"/>
        <n v="200.55130104255934"/>
        <n v="72.882190320025757"/>
        <n v="47.633364304306127"/>
        <n v="55.114703170048408"/>
        <n v="68.62212452192928"/>
        <n v="38.318199004411312"/>
        <n v="125.7762090160185"/>
        <n v="200.46865821715562"/>
        <n v="129.63454559925847"/>
        <n v="203.50825194406656"/>
        <n v="83.514116278952571"/>
        <n v="37.474644271018441"/>
        <n v="141.79604210273899"/>
        <n v="38.380457720094533"/>
        <n v="119.85606228251174"/>
        <n v="170.68016960714363"/>
        <n v="605.86690304369802"/>
        <n v="73.865246923407526"/>
        <n v="123.20240764713121"/>
        <n v="84.228218754520668"/>
        <n v="191.46278228664121"/>
        <n v="123.56970679820577"/>
        <n v="378.09052806622594"/>
        <n v="67.177799486365402"/>
        <n v="210.81137299232597"/>
        <n v="230.06624404446478"/>
        <n v="290.14816478394579"/>
        <n v="89.247069358919831"/>
        <n v="769.59235258400884"/>
        <n v="207.49397490597954"/>
        <n v="130.70008055683203"/>
        <n v="197.8922253280727"/>
        <n v="92.300958854311332"/>
        <n v="134.08967426548898"/>
        <n v="44.084991223835075"/>
        <n v="51.022531678417742"/>
        <n v="54.305793234101138"/>
        <n v="42.841733766270117"/>
        <n v="54.93177188868529"/>
        <n v="99.041349743779023"/>
        <n v="132.73479611095783"/>
        <n v="117.5698771750305"/>
        <n v="49.872773127072321"/>
        <n v="65.388576585899713"/>
        <n v="34.57102152461556"/>
        <n v="207.27193864649541"/>
        <n v="227.94804991947478"/>
        <n v="106.6521114331218"/>
        <n v="115.07133278674007"/>
        <n v="100.48197386205428"/>
        <n v="150.31569216835803"/>
        <n v="66.718820739911905"/>
        <n v="124.34383523559352"/>
        <n v="147.46136031441449"/>
        <n v="59.608409951982637"/>
        <n v="552.73824336860582"/>
        <n v="410.64577967128702"/>
        <n v="180.76882180350191"/>
        <n v="83.827105122687428"/>
        <n v="164.30094575570763"/>
        <n v="109.2736743053641"/>
        <n v="241.79966849829171"/>
        <n v="271.77247128365184"/>
        <n v="51.231298737830322"/>
        <n v="163.48939102992526"/>
        <n v="342.36458118164063"/>
        <n v="153.317035483675"/>
        <n v="92.844588793329507"/>
        <n v="49.865118727890106"/>
        <n v="107.11678892858863"/>
        <n v="255.78920448395561"/>
        <n v="146.87270835560415"/>
        <n v="111.79175467829968"/>
        <n v="236.83227296985208"/>
        <n v="115.93345497662725"/>
        <n v="250.94221112080953"/>
        <n v="125.4986369965176"/>
        <n v="221.12696984526113"/>
        <n v="190.18004743672557"/>
        <n v="87.964587640186267"/>
        <n v="61.30904117490185"/>
        <n v="222.96626270028139"/>
        <n v="215.33515393141946"/>
        <n v="96.250573515432066"/>
        <n v="204.42280221796153"/>
        <n v="154.27969784949462"/>
        <n v="102.62144895770901"/>
        <n v="29.418550311981313"/>
        <n v="105.42979801089277"/>
        <n v="104.66856937105202"/>
        <n v="71.602201279257059"/>
        <n v="96.191333149537357"/>
        <n v="546.12484102024325"/>
        <n v="176.45050275614238"/>
        <n v="97.789477404792478"/>
        <n v="162.13228175155504"/>
        <n v="84.440916164791375"/>
        <n v="71.388016915061584"/>
        <n v="126.40320738168435"/>
        <n v="237.42991449660951"/>
        <n v="140.62313654097181"/>
        <n v="142.9321101822303"/>
        <n v="146.0488628594178"/>
        <n v="56.011667385198102"/>
        <n v="236.69571554990384"/>
        <n v="175.28963236431554"/>
        <n v="32.636217958204924"/>
        <n v="74.215706625261959"/>
        <n v="41.854771349458439"/>
        <n v="72.134211296315911"/>
        <n v="60.668985929071525"/>
        <n v="84.998139379584529"/>
        <n v="172.76684026714472"/>
        <n v="297.43638021718743"/>
        <n v="164.78044403275152"/>
        <n v="133.76375689738953"/>
        <n v="108.91682166115282"/>
        <n v="60.564833754207676"/>
        <n v="106.8464715358711"/>
        <n v="45.591182118124472"/>
        <n v="54.084196206696284"/>
        <n v="80.720182019933588"/>
        <n v="164.95787551602274"/>
        <n v="51.49033707521923"/>
        <n v="82.510619947506385"/>
        <n v="19.90423677590821"/>
        <n v="141.17031266757741"/>
        <n v="275.45143820680238"/>
        <n v="134.01851697305378"/>
        <n v="85.76752494558562"/>
        <n v="41.263979305017081"/>
        <n v="126.75746570736716"/>
        <n v="249.31951350668913"/>
        <n v="185.14694180458977"/>
        <n v="199.38430579106316"/>
        <n v="238.36794638073746"/>
        <n v="548.06115958868691"/>
        <n v="136.23173517572985"/>
        <n v="171.65023058295469"/>
        <n v="271.53636464863928"/>
        <n v="175.51734916481544"/>
        <n v="162.87339364573074"/>
        <n v="824.12583214754113"/>
        <n v="123.33065913416144"/>
        <n v="59.549029797192155"/>
        <n v="123.59343198888183"/>
        <n v="193.62272840266417"/>
        <n v="58.902368423996904"/>
        <n v="312.06357328132657"/>
        <n v="20.771122345200645"/>
        <n v="66.324403721319626"/>
        <n v="32.617979891771277"/>
        <n v="127.76493615433719"/>
        <n v="79.153941433472468"/>
        <n v="70.173041177593461"/>
        <n v="115.84499773733239"/>
        <n v="107.4172148751189"/>
        <n v="33.378595984333835"/>
        <n v="264.25570589851145"/>
        <n v="85.638625064825661"/>
        <n v="85.946530623033951"/>
        <n v="259.55600082986581"/>
        <n v="25.084071015033622"/>
        <n v="46.790518574687241"/>
        <n v="585.08763459063505"/>
        <n v="31.500966815577147"/>
        <n v="79.391753468691135"/>
        <n v="83.759799255690567"/>
        <n v="92.792607517695274"/>
        <n v="145.30300968399047"/>
        <n v="670.92748842709591"/>
        <n v="124.77677364108064"/>
        <n v="55.614582804186142"/>
        <n v="128.82195711272357"/>
        <n v="82.073782593410456"/>
        <n v="234.91987545421415"/>
        <n v="65.938233633416075"/>
        <n v="251.37414529962507"/>
        <n v="85.30270332560039"/>
        <n v="129.26695119263857"/>
        <n v="397.53851220938509"/>
        <n v="75.647476525260771"/>
        <n v="82.113625106612048"/>
        <n v="47.323145056591919"/>
        <n v="138.78676938662326"/>
        <n v="210.26996173499984"/>
        <n v="127.49139482587394"/>
        <n v="375.19362200554826"/>
        <n v="30.358131291852029"/>
        <n v="246.69329990559888"/>
        <n v="51.420560865427959"/>
        <n v="224.40967564742846"/>
        <n v="76.470769555933671"/>
        <n v="201.86184092529268"/>
        <n v="185.97436207974678"/>
        <n v="446.70827973523831"/>
        <n v="81.370439589769617"/>
        <n v="38.347192855398568"/>
        <n v="56.507627864358156"/>
        <n v="132.00451208573435"/>
        <n v="90.320441883653672"/>
        <n v="66.838967515964143"/>
        <n v="167.73417929328832"/>
        <n v="59.339601579010036"/>
        <n v="105.55662496246832"/>
        <n v="199.15832995052213"/>
        <n v="75.909196444823849"/>
        <n v="47.362495973233528"/>
        <n v="53.684502271544048"/>
        <n v="129.07825068619678"/>
        <n v="142.36900168834237"/>
        <n v="425.34190285347279"/>
        <n v="49.885380649135513"/>
        <n v="93.13691787575479"/>
        <n v="237.99325861849405"/>
        <n v="268.27526777702684"/>
        <n v="156.4986176982581"/>
        <n v="89.139766063318319"/>
        <n v="66.196218358012246"/>
        <n v="78.998531425353434"/>
        <n v="173.70360642113863"/>
        <n v="186.26141650614778"/>
        <n v="126.77702641268456"/>
        <n v="123.8301292322072"/>
        <n v="125.72105982995035"/>
        <n v="239.11910703018023"/>
        <n v="81.778018745802967"/>
        <n v="38.133648556494869"/>
        <n v="198.41367366733547"/>
        <n v="481.02237679739403"/>
        <n v="83.748542069698715"/>
        <n v="140.26258182332529"/>
        <n v="56.469726625878835"/>
        <n v="95.733575261892412"/>
        <n v="67.159741611403788"/>
        <n v="96.487848641357942"/>
        <n v="614.86158444253624"/>
        <n v="97.004863344750177"/>
        <n v="81.847103679164746"/>
        <n v="208.21742635214909"/>
        <n v="128.00117735745613"/>
        <n v="48.471850611984834"/>
        <n v="79.120313988363137"/>
        <n v="89.474459127044796"/>
        <n v="120.73361095832419"/>
        <n v="46.852844083044353"/>
        <n v="81.642844085450676"/>
        <n v="101.25942250244934"/>
        <n v="66.687128344108658"/>
        <n v="91.772130259604864"/>
        <n v="63.189799200947235"/>
        <n v="121.32721020571346"/>
        <n v="47.928912250413802"/>
        <n v="85.140758219340555"/>
        <n v="37.760935313319493"/>
        <n v="55.380369025258645"/>
        <n v="107.85485659682789"/>
      </sharedItems>
      <fieldGroup base="1">
        <rangePr autoStart="0" autoEnd="0" startNum="-200" endNum="2000" groupInterval="50"/>
        <groupItems count="46">
          <s v="&lt;-200"/>
          <s v="-200--150"/>
          <s v="-150--100"/>
          <s v="-100--50"/>
          <s v="-50-0"/>
          <s v="0-50"/>
          <s v="50-100"/>
          <s v="100-150"/>
          <s v="150-200"/>
          <s v="200-250"/>
          <s v="250-300"/>
          <s v="300-350"/>
          <s v="350-400"/>
          <s v="400-450"/>
          <s v="450-500"/>
          <s v="500-550"/>
          <s v="550-600"/>
          <s v="600-650"/>
          <s v="650-700"/>
          <s v="700-750"/>
          <s v="750-800"/>
          <s v="800-850"/>
          <s v="850-900"/>
          <s v="900-950"/>
          <s v="950-1000"/>
          <s v="1000-1050"/>
          <s v="1050-1100"/>
          <s v="1100-1150"/>
          <s v="1150-1200"/>
          <s v="1200-1250"/>
          <s v="1250-1300"/>
          <s v="1300-1350"/>
          <s v="1350-1400"/>
          <s v="1400-1450"/>
          <s v="1450-1500"/>
          <s v="1500-1550"/>
          <s v="1550-1600"/>
          <s v="1600-1650"/>
          <s v="1650-1700"/>
          <s v="1700-1750"/>
          <s v="1750-1800"/>
          <s v="1800-1850"/>
          <s v="1850-1900"/>
          <s v="1900-1950"/>
          <s v="1950-2000"/>
          <s v="&gt;2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817.657464351854" createdVersion="8" refreshedVersion="8" minRefreshableVersion="3" recordCount="10000" xr:uid="{22C2DA63-A08B-4DCA-93E2-D83A612D6D65}">
  <cacheSource type="worksheet">
    <worksheetSource ref="B4:C10004" sheet="Montecarlo"/>
  </cacheSource>
  <cacheFields count="2">
    <cacheField name="Observation" numFmtId="0">
      <sharedItems containsSemiMixedTypes="0" containsString="0" containsNumber="1" containsInteger="1" minValue="1" maxValue="10000"/>
    </cacheField>
    <cacheField name="Value" numFmtId="4">
      <sharedItems containsSemiMixedTypes="0" containsString="0" containsNumber="1" minValue="16.064257812628625" maxValue="19907.368391694148" count="9890">
        <n v="171.38980134642333"/>
        <n v="58.652894546798635"/>
        <n v="75.813427112735482"/>
        <n v="196.99114326703517"/>
        <n v="157.1722135791689"/>
        <n v="234.52581346126948"/>
        <n v="263.95635801060797"/>
        <n v="630.05184486123471"/>
        <n v="145.59505645824336"/>
        <n v="189.86042533077617"/>
        <n v="63.020448689364073"/>
        <n v="779.74162522915458"/>
        <n v="37.915807949759831"/>
        <n v="86.294516747540399"/>
        <n v="286.00168708422962"/>
        <n v="62.267036599068192"/>
        <n v="214.6987977423056"/>
        <n v="55.306020845242429"/>
        <n v="122.8557759348671"/>
        <n v="44.71669499555469"/>
        <n v="89.066845133927131"/>
        <n v="173.65266784929577"/>
        <n v="31.09276435532384"/>
        <n v="120.14407895296975"/>
        <n v="258.28826431115999"/>
        <n v="52.180122814466991"/>
        <n v="77.632563348785922"/>
        <n v="50.628324891064402"/>
        <n v="82.016669002974552"/>
        <n v="156.07466744899992"/>
        <n v="113.5455405971932"/>
        <n v="253.45281563099053"/>
        <n v="106.34454837232229"/>
        <n v="160.78069134377225"/>
        <n v="48.374855418314397"/>
        <n v="42.65155281585281"/>
        <n v="323.89933840083501"/>
        <n v="264.45438894389031"/>
        <n v="72.425581917670328"/>
        <n v="164.61323832148119"/>
        <n v="163.15592546153476"/>
        <n v="73.667459718865558"/>
        <n v="409.95520506383673"/>
        <n v="112.08876258349206"/>
        <n v="106.65030318978492"/>
        <n v="332.90278089654072"/>
        <n v="127.73024622900593"/>
        <n v="58.647593035468397"/>
        <n v="220.13163794549035"/>
        <n v="43.590388780740604"/>
        <n v="176.17159889028306"/>
        <n v="179.58953205668362"/>
        <n v="46.761631908467564"/>
        <n v="37.188553720132546"/>
        <n v="125.37171331571501"/>
        <n v="39.765867622661162"/>
        <n v="159.98725755244189"/>
        <n v="34.917366444024552"/>
        <n v="143.57332095567102"/>
        <n v="79.866199042323373"/>
        <n v="499.715334457849"/>
        <n v="561.20699228813169"/>
        <n v="76.233395459510376"/>
        <n v="227.59514697235255"/>
        <n v="189.10716833746773"/>
        <n v="206.88565054970107"/>
        <n v="215.98176535035475"/>
        <n v="464.5237309087471"/>
        <n v="630.30225967587535"/>
        <n v="335.79804514543792"/>
        <n v="241.00371331780173"/>
        <n v="212.58272734781679"/>
        <n v="222.29805541979735"/>
        <n v="156.61024741181197"/>
        <n v="77.385514855819864"/>
        <n v="162.56962309089701"/>
        <n v="65.327386656263599"/>
        <n v="81.32823533321644"/>
        <n v="202.71932951608315"/>
        <n v="866.34281407091339"/>
        <n v="150.63792898628398"/>
        <n v="105.53002596761785"/>
        <n v="92.831203163664924"/>
        <n v="33.82697917701784"/>
        <n v="80.576454454724711"/>
        <n v="82.978565253213688"/>
        <n v="195.88632296804229"/>
        <n v="73.801017685202694"/>
        <n v="125.66050496043165"/>
        <n v="795.63412084119705"/>
        <n v="63.076569873543541"/>
        <n v="171.83538501520252"/>
        <n v="116.28683318131939"/>
        <n v="64.607354056576142"/>
        <n v="182.00971456213773"/>
        <n v="111.78343793677411"/>
        <n v="65.120218801706031"/>
        <n v="155.87657526193732"/>
        <n v="201.72073577754043"/>
        <n v="256.7572511528129"/>
        <n v="229.05064439420315"/>
        <n v="202.09949280864689"/>
        <n v="500.12013869640776"/>
        <n v="105.06632701191116"/>
        <n v="151.9649175632502"/>
        <n v="77.504187124696074"/>
        <n v="98.313658069454576"/>
        <n v="193.40613927327161"/>
        <n v="90.726655704333567"/>
        <n v="141.68250437760642"/>
        <n v="182.76967834776747"/>
        <n v="124.23907120044812"/>
        <n v="53.110683308346218"/>
        <n v="94.115590956707521"/>
        <n v="78.2144577862951"/>
        <n v="190.92750575999557"/>
        <n v="90.401934776453317"/>
        <n v="85.202934460503869"/>
        <n v="73.227753166855635"/>
        <n v="51.963891474246232"/>
        <n v="37.659891953906211"/>
        <n v="81.887465618550252"/>
        <n v="299.01973966174955"/>
        <n v="135.65055877171235"/>
        <n v="50.22378973242386"/>
        <n v="168.20982897704081"/>
        <n v="133.68976192653801"/>
        <n v="90.870862139722988"/>
        <n v="170.36803843848159"/>
        <n v="64.048679326251772"/>
        <n v="109.08963902320663"/>
        <n v="90.010226547921462"/>
        <n v="71.413669505644066"/>
        <n v="78.385178046655753"/>
        <n v="166.83590534921157"/>
        <n v="38.054378123512748"/>
        <n v="55.569249939362017"/>
        <n v="423.42046561701329"/>
        <n v="132.82128189498815"/>
        <n v="80.266501195098556"/>
        <n v="166.11221128321776"/>
        <n v="119.95266845892876"/>
        <n v="44.657689862298007"/>
        <n v="63.349332635239605"/>
        <n v="53.456526446500732"/>
        <n v="105.00966951816582"/>
        <n v="121.29909615594252"/>
        <n v="40.045428902107894"/>
        <n v="180.17329047211666"/>
        <n v="76.216270071117691"/>
        <n v="34.675417528214837"/>
        <n v="229.52368863571837"/>
        <n v="76.09597415421581"/>
        <n v="84.951167107321581"/>
        <n v="190.2345296829786"/>
        <n v="253.95634510577813"/>
        <n v="108.38067937586611"/>
        <n v="153.07453499872793"/>
        <n v="123.7433027415311"/>
        <n v="296.12826507026261"/>
        <n v="208.56571298221951"/>
        <n v="49.376160285452514"/>
        <n v="59.972166395316371"/>
        <n v="123.72903202783435"/>
        <n v="94.264677453952189"/>
        <n v="196.79493180484204"/>
        <n v="192.91261090793475"/>
        <n v="84.992945300170632"/>
        <n v="238.46502707249547"/>
        <n v="101.07179867327908"/>
        <n v="42.218469348869064"/>
        <n v="28.69879250926904"/>
        <n v="427.0318952700178"/>
        <n v="85.39403142996369"/>
        <n v="246.25749221022983"/>
        <n v="147.2645408562781"/>
        <n v="50.166639114636553"/>
        <n v="272.51702285557627"/>
        <n v="145.19160082008824"/>
        <n v="72.385683237942047"/>
        <n v="62.828036390634047"/>
        <n v="94.217019205265331"/>
        <n v="108.60726203501964"/>
        <n v="83.956795393193488"/>
        <n v="456.48783958705457"/>
        <n v="28.253457750953835"/>
        <n v="44.397571080831725"/>
        <n v="675.14227683198726"/>
        <n v="51.755695366064494"/>
        <n v="31.736514193020142"/>
        <n v="117.38701201548669"/>
        <n v="111.93588340024581"/>
        <n v="234.35662414104888"/>
        <n v="244.90181729004433"/>
        <n v="77.429740148815583"/>
        <n v="110.38946022953232"/>
        <n v="250.28979136860846"/>
        <n v="149.76065449235057"/>
        <n v="161.29375384925896"/>
        <n v="128.90812421630162"/>
        <n v="236.46639567182464"/>
        <n v="52.875670974040617"/>
        <n v="51.176028881536702"/>
        <n v="113.0534390064294"/>
        <n v="217.05516336302185"/>
        <n v="52.346717415174602"/>
        <n v="133.41951900404447"/>
        <n v="221.95800092577889"/>
        <n v="610.34558562474763"/>
        <n v="566.39798928985169"/>
        <n v="55.654063307164996"/>
        <n v="170.94161857845518"/>
        <n v="82.615393590794028"/>
        <n v="35.573549312596221"/>
        <n v="54.348959889459522"/>
        <n v="127.62901737270218"/>
        <n v="140.26836458578879"/>
        <n v="80.337616306491768"/>
        <n v="48.193834838364133"/>
        <n v="367.25019523079686"/>
        <n v="353.14730369505435"/>
        <n v="257.6616103827651"/>
        <n v="64.38451071199141"/>
        <n v="59.402769032083505"/>
        <n v="194.02431691298904"/>
        <n v="74.004967743086794"/>
        <n v="345.54202766427028"/>
        <n v="170.64624121373416"/>
        <n v="47.278934002285247"/>
        <n v="264.88670952425468"/>
        <n v="341.8719645527587"/>
        <n v="86.884636242316802"/>
        <n v="130.36269154885341"/>
        <n v="71.670038698422076"/>
        <n v="77.225632094592626"/>
        <n v="504.54109949247993"/>
        <n v="207.04786944817928"/>
        <n v="90.536842551651404"/>
        <n v="178.21274943633946"/>
        <n v="230.25088707491631"/>
        <n v="275.21864403521494"/>
        <n v="112.5986107802736"/>
        <n v="92.669533354147504"/>
        <n v="223.98851644130932"/>
        <n v="29.65298148739312"/>
        <n v="120.43176431626534"/>
        <n v="399.78623550073934"/>
        <n v="949.32781787528506"/>
        <n v="94.570015298013828"/>
        <n v="89.64878019072475"/>
        <n v="69.175816759584322"/>
        <n v="86.238072738662979"/>
        <n v="47.504769720330295"/>
        <n v="32.819776692891899"/>
        <n v="177.94597669484995"/>
        <n v="154.44854922254206"/>
        <n v="148.97220130116861"/>
        <n v="750.37054469608393"/>
        <n v="242.07884436081332"/>
        <n v="95.863931138532308"/>
        <n v="153.39139809461597"/>
        <n v="478.82349845850121"/>
        <n v="448.03203779726778"/>
        <n v="89.695935848837507"/>
        <n v="105.82922198957846"/>
        <n v="146.25966253238337"/>
        <n v="95.178924749522068"/>
        <n v="108.16606784495403"/>
        <n v="253.23397163643568"/>
        <n v="59.178524869992863"/>
        <n v="45.825307764217186"/>
        <n v="165.381897958362"/>
        <n v="70.629257596754854"/>
        <n v="92.062975750865064"/>
        <n v="62.666366186577847"/>
        <n v="248.35190762423909"/>
        <n v="135.86487577253911"/>
        <n v="201.58414282388708"/>
        <n v="132.35609582817517"/>
        <n v="50.057705658091791"/>
        <n v="230.93096597490398"/>
        <n v="72.472370691611147"/>
        <n v="64.113716736208104"/>
        <n v="90.600101645013893"/>
        <n v="170.93909226343331"/>
        <n v="143.2971029886204"/>
        <n v="244.93661525749459"/>
        <n v="118.87881051158264"/>
        <n v="71.307658833204002"/>
        <n v="146.73776040259233"/>
        <n v="50.869109043996843"/>
        <n v="204.63131589112768"/>
        <n v="107.15429937783888"/>
        <n v="130.48305602580106"/>
        <n v="150.25193105792553"/>
        <n v="156.00146633898424"/>
        <n v="140.19438021759828"/>
        <n v="76.228749113206391"/>
        <n v="186.9864111384565"/>
        <n v="63.66982893907101"/>
        <n v="103.8911107604455"/>
        <n v="142.48603326619732"/>
        <n v="108.13797989219125"/>
        <n v="173.476390062874"/>
        <n v="226.90627541501482"/>
        <n v="207.88563420048584"/>
        <n v="42.537349388237935"/>
        <n v="181.94621768283611"/>
        <n v="199.57182978472787"/>
        <n v="330.3256542699624"/>
        <n v="133.59170548493751"/>
        <n v="117.32715522141605"/>
        <n v="187.35919002085154"/>
        <n v="234.79351536360113"/>
        <n v="74.888798840411198"/>
        <n v="208.83395737517191"/>
        <n v="73.776945388940064"/>
        <n v="63.828534588015216"/>
        <n v="130.77970782881076"/>
        <n v="89.874368756798049"/>
        <n v="453.50502983029298"/>
        <n v="171.30807432940162"/>
        <n v="73.237893400711698"/>
        <n v="124.28977092393286"/>
        <n v="66.076142842966988"/>
        <n v="23.899307503713423"/>
        <n v="67.242105117475433"/>
        <n v="127.71349696040042"/>
        <n v="44.781234633499345"/>
        <n v="98.222271946773262"/>
        <n v="232.07482773107654"/>
        <n v="43.266536099561492"/>
        <n v="212.41287451059142"/>
        <n v="70.826335170526377"/>
        <n v="47.154184215072817"/>
        <n v="66.811593317218382"/>
        <n v="239.73960133318047"/>
        <n v="70.711567576554003"/>
        <n v="42.561034983391835"/>
        <n v="206.96625238260023"/>
        <n v="110.65434818047805"/>
        <n v="212.29752016577376"/>
        <n v="100.8763418066511"/>
        <n v="211.52118889049225"/>
        <n v="304.40066167359458"/>
        <n v="119.29923179200084"/>
        <n v="45.16561824714919"/>
        <n v="132.98031416156988"/>
        <n v="104.66319301205719"/>
        <n v="323.44860905122846"/>
        <n v="95.665348692746335"/>
        <n v="141.63427267051438"/>
        <n v="82.637553133029016"/>
        <n v="97.429757146516422"/>
        <n v="243.35346826415579"/>
        <n v="84.831991705890715"/>
        <n v="64.837913962568123"/>
        <n v="129.26808682163463"/>
        <n v="49.221857957163969"/>
        <n v="105.16057734264048"/>
        <n v="33.773328228964701"/>
        <n v="126.81562591840373"/>
        <n v="201.06899818484891"/>
        <n v="91.134791274054265"/>
        <n v="162.07114424117228"/>
        <n v="87.972724890615254"/>
        <n v="166.52771770947928"/>
        <n v="139.2021545637536"/>
        <n v="92.620152103401196"/>
        <n v="135.27734894204946"/>
        <n v="66.149997674773303"/>
        <n v="134.83065328777542"/>
        <n v="46.241125209001936"/>
        <n v="278.94990721872813"/>
        <n v="112.08613444349069"/>
        <n v="54.827836110338559"/>
        <n v="34.968329528261791"/>
        <n v="167.98522157954329"/>
        <n v="189.66108960332426"/>
        <n v="198.29395138106915"/>
        <n v="144.86434607936613"/>
        <n v="65.80634146342004"/>
        <n v="97.65365560622287"/>
        <n v="110.285510922231"/>
        <n v="22.985015993944724"/>
        <n v="72.106394337982579"/>
        <n v="121.42820957027932"/>
        <n v="157.94888331503395"/>
        <n v="145.21597969909641"/>
        <n v="231.39479718847068"/>
        <n v="130.11254989703662"/>
        <n v="121.4904483884096"/>
        <n v="88.274617103376016"/>
        <n v="147.35895354803793"/>
        <n v="319.67691814764606"/>
        <n v="161.19072325011936"/>
        <n v="63.809783701700901"/>
        <n v="212.24975117255971"/>
        <n v="228.70084493755513"/>
        <n v="45.045882395476241"/>
        <n v="57.170801830596929"/>
        <n v="137.20707162453311"/>
        <n v="348.99707254400795"/>
        <n v="107.38952415306471"/>
        <n v="225.83790562251485"/>
        <n v="84.480294504874635"/>
        <n v="30.813001425460023"/>
        <n v="46.94718411423316"/>
        <n v="49.493336203842887"/>
        <n v="123.02597619798888"/>
        <n v="135.23085693005515"/>
        <n v="149.48850353986884"/>
        <n v="168.20955859959645"/>
        <n v="81.414407138287388"/>
        <n v="211.96491408381937"/>
        <n v="254.35741368057444"/>
        <n v="439.36981742899468"/>
        <n v="156.46163228193353"/>
        <n v="300.84760598416108"/>
        <n v="113.92997351335717"/>
        <n v="67.934333743473772"/>
        <n v="66.08650902119723"/>
        <n v="171.99978189537509"/>
        <n v="212.2240487399082"/>
        <n v="136.28432687787071"/>
        <n v="155.91360805081462"/>
        <n v="146.62329350485467"/>
        <n v="87.249302111162919"/>
        <n v="316.84855648526724"/>
        <n v="68.733781177645454"/>
        <n v="83.762053345396595"/>
        <n v="42.235253546667288"/>
        <n v="248.83385071291494"/>
        <n v="121.85811469859226"/>
        <n v="72.480646812525933"/>
        <n v="202.26031127050658"/>
        <n v="165.61030818784744"/>
        <n v="158.6672738017451"/>
        <n v="236.29105381190763"/>
        <n v="190.88306645063707"/>
        <n v="203.46327604517691"/>
        <n v="185.98306360780845"/>
        <n v="221.71488524023246"/>
        <n v="138.75908220828308"/>
        <n v="84.140370472901353"/>
        <n v="71.240655473789303"/>
        <n v="764.5103963405877"/>
        <n v="317.56154545958833"/>
        <n v="218.02736996539204"/>
        <n v="510.81021745807175"/>
        <n v="150.53497716968684"/>
        <n v="132.54012627445485"/>
        <n v="130.77870758840183"/>
        <n v="128.05305709104485"/>
        <n v="2173.7714913228619"/>
        <n v="220.06224863125544"/>
        <n v="40.889692443350739"/>
        <n v="44.641318653185039"/>
        <n v="319.42524510945316"/>
        <n v="54.046877978425883"/>
        <n v="65.670043601654257"/>
        <n v="78.713884552993463"/>
        <n v="96.505393448512123"/>
        <n v="129.41340224040707"/>
        <n v="151.87648095284706"/>
        <n v="103.65528581190941"/>
        <n v="264.03757611400232"/>
        <n v="73.83878155416447"/>
        <n v="132.9027197394324"/>
        <n v="33.951364765177431"/>
        <n v="184.19049062218909"/>
        <n v="34.844479354409565"/>
        <n v="94.147425442599499"/>
        <n v="77.225131581671448"/>
        <n v="88.600991905919969"/>
        <n v="83.289764413141967"/>
        <n v="487.39647189357794"/>
        <n v="114.18288902632635"/>
        <n v="107.73412355906021"/>
        <n v="177.09552587632837"/>
        <n v="204.79844976079477"/>
        <n v="197.86356783761661"/>
        <n v="72.699983536828512"/>
        <n v="3111.9657302165001"/>
        <n v="130.87782333741649"/>
        <n v="161.86658733549206"/>
        <n v="132.46687523473273"/>
        <n v="33.281101050840682"/>
        <n v="105.00943107906605"/>
        <n v="120.7391413577222"/>
        <n v="263.94535025655699"/>
        <n v="579.64251539679003"/>
        <n v="44.972726748310023"/>
        <n v="220.90861180207963"/>
        <n v="84.543812778713303"/>
        <n v="48.670299334676827"/>
        <n v="372.20335356817469"/>
        <n v="176.33814564327"/>
        <n v="153.68854382335127"/>
        <n v="244.71108186598002"/>
        <n v="52.091696451684363"/>
        <n v="167.57303394755098"/>
        <n v="84.777636120375874"/>
        <n v="298.36114136970446"/>
        <n v="52.918205830788132"/>
        <n v="95.327650918119431"/>
        <n v="257.28500780034852"/>
        <n v="85.253674679489379"/>
        <n v="58.816757456862902"/>
        <n v="150.52988466105225"/>
        <n v="271.86831238452942"/>
        <n v="44.355537430500746"/>
        <n v="83.103406379095247"/>
        <n v="122.55490009238973"/>
        <n v="117.16343893129809"/>
        <n v="188.34682179483363"/>
        <n v="121.96861533579751"/>
        <n v="168.56911772300134"/>
        <n v="213.75162235110599"/>
        <n v="162.7080875343043"/>
        <n v="61.653818684176713"/>
        <n v="58.903832260739861"/>
        <n v="307.94911203834783"/>
        <n v="52.710971078364821"/>
        <n v="218.10267465113461"/>
        <n v="205.05785008830614"/>
        <n v="48.67901550209514"/>
        <n v="97.316606840832193"/>
        <n v="156.86638211747385"/>
        <n v="113.53664175464468"/>
        <n v="651.34905813935165"/>
        <n v="162.22783240847636"/>
        <n v="60.691734033728117"/>
        <n v="129.71820832120648"/>
        <n v="425.93557655738243"/>
        <n v="138.93012668897705"/>
        <n v="33.06089724824006"/>
        <n v="123.12218109962407"/>
        <n v="88.769019888655194"/>
        <n v="81.00746978962944"/>
        <n v="524.46830634462833"/>
        <n v="67.052102087638517"/>
        <n v="236.0375656032804"/>
        <n v="139.93928013223712"/>
        <n v="47.786427928901517"/>
        <n v="52.438989328239217"/>
        <n v="66.449576611749833"/>
        <n v="171.13173039466542"/>
        <n v="46.410457083209813"/>
        <n v="173.2151483210429"/>
        <n v="226.11571089563188"/>
        <n v="111.5951150729895"/>
        <n v="58.827787340936865"/>
        <n v="222.95042262012845"/>
        <n v="63.218107070037135"/>
        <n v="76.125516262588931"/>
        <n v="38.509632609274661"/>
        <n v="76.830761479723648"/>
        <n v="159.56478537387559"/>
        <n v="37.10856279129775"/>
        <n v="105.09782285526393"/>
        <n v="165.32949794216591"/>
        <n v="35.90013068981667"/>
        <n v="116.97986748658587"/>
        <n v="260.37339188349057"/>
        <n v="197.2465141235981"/>
        <n v="122.9828096473726"/>
        <n v="180.79969115606835"/>
        <n v="120.85513307071386"/>
        <n v="192.37270340230955"/>
        <n v="98.755263865066667"/>
        <n v="83.737452076478732"/>
        <n v="45.242999817005618"/>
        <n v="902.42759475588332"/>
        <n v="75.619423480440858"/>
        <n v="142.73110918305835"/>
        <n v="105.62196225011135"/>
        <n v="284.90441853439461"/>
        <n v="45.770549218396702"/>
        <n v="161.62213373992137"/>
        <n v="35.857858102236243"/>
        <n v="59.75426506919726"/>
        <n v="83.725987007831193"/>
        <n v="172.67873278429664"/>
        <n v="163.71794887939285"/>
        <n v="261.62827945484588"/>
        <n v="36.640219710412971"/>
        <n v="259.54046401384079"/>
        <n v="119.50942041794394"/>
        <n v="181.93273839058045"/>
        <n v="66.923089474917518"/>
        <n v="118.78895468782852"/>
        <n v="139.12098175066222"/>
        <n v="233.20995981344157"/>
        <n v="221.99159946013884"/>
        <n v="171.96101588337922"/>
        <n v="68.957682701770381"/>
        <n v="113.18854054738267"/>
        <n v="270.88148607289264"/>
        <n v="120.69555548077588"/>
        <n v="196.71422971292603"/>
        <n v="223.74126717001295"/>
        <n v="650.28116132549576"/>
        <n v="97.106956548145021"/>
        <n v="71.213588349983866"/>
        <n v="194.3554731095706"/>
        <n v="72.257439244861317"/>
        <n v="54.219509925179395"/>
        <n v="78.577889442239666"/>
        <n v="72.738634352868104"/>
        <n v="201.7608978240348"/>
        <n v="137.7478368843714"/>
        <n v="218.5857118128134"/>
        <n v="153.11403703140266"/>
        <n v="63.586331033631488"/>
        <n v="49.454148805207716"/>
        <n v="101.07516926632117"/>
        <n v="167.43334490956829"/>
        <n v="57.086223329727787"/>
        <n v="155.30858824815979"/>
        <n v="491.78579356767307"/>
        <n v="115.04668632385311"/>
        <n v="87.674876832816281"/>
        <n v="161.52495347243229"/>
        <n v="108.35482983484177"/>
        <n v="177.12883559126425"/>
        <n v="82.455229979525512"/>
        <n v="67.349224170631473"/>
        <n v="176.58398709848547"/>
        <n v="130.87261055831664"/>
        <n v="95.492518761990596"/>
        <n v="44.096455918000196"/>
        <n v="165.94870729505908"/>
        <n v="163.09768993987302"/>
        <n v="149.77445455897367"/>
        <n v="155.19325191051311"/>
        <n v="50.595017796241819"/>
        <n v="168.40628114720403"/>
        <n v="262.12392608355725"/>
        <n v="175.88690387241328"/>
        <n v="83.361451651172942"/>
        <n v="367.6846729209679"/>
        <n v="203.4521222454629"/>
        <n v="119.52477994110782"/>
        <n v="61.023247152332104"/>
        <n v="61.086670527835174"/>
        <n v="133.49130295459199"/>
        <n v="51.694360545982441"/>
        <n v="167.16906436843541"/>
        <n v="173.72450201371583"/>
        <n v="75.918799609279347"/>
        <n v="102.10258495572566"/>
        <n v="104.10710512205205"/>
        <n v="69.549347676029612"/>
        <n v="213.80287073045326"/>
        <n v="57.363274419024933"/>
        <n v="69.120292528344009"/>
        <n v="124.47552015960778"/>
        <n v="335.03606027998484"/>
        <n v="368.13939370221919"/>
        <n v="121.82729681461271"/>
        <n v="118.26918833401832"/>
        <n v="291.48754501354597"/>
        <n v="139.18397066992335"/>
        <n v="342.01425256274291"/>
        <n v="104.90558990481148"/>
        <n v="619.40913622194626"/>
        <n v="52.107827807885315"/>
        <n v="134.96893744359329"/>
        <n v="121.25413921988449"/>
        <n v="103.46885546069281"/>
        <n v="205.92413305659824"/>
        <n v="90.452578936774927"/>
        <n v="81.214090552669191"/>
        <n v="37.918929715868366"/>
        <n v="48.187885740650373"/>
        <n v="54.861180902586781"/>
        <n v="33.460121030185427"/>
        <n v="122.00592980561872"/>
        <n v="134.87009212346405"/>
        <n v="109.10667437454642"/>
        <n v="199.54208082051994"/>
        <n v="45.266430019024043"/>
        <n v="402.23365591830805"/>
        <n v="141.04910771107097"/>
        <n v="175.67830616992563"/>
        <n v="197.73115272338981"/>
        <n v="648.7142748716218"/>
        <n v="58.071419521679388"/>
        <n v="89.686141933830186"/>
        <n v="101.53238378156432"/>
        <n v="185.51034266297501"/>
        <n v="100.33082454093766"/>
        <n v="104.03821953843132"/>
        <n v="156.3323283025137"/>
        <n v="51.404721182352716"/>
        <n v="273.19231293284895"/>
        <n v="192.61584499219327"/>
        <n v="167.17773309028715"/>
        <n v="94.826081633670384"/>
        <n v="28.042215450322654"/>
        <n v="48.203688943654086"/>
        <n v="137.68770249399054"/>
        <n v="101.52884194721064"/>
        <n v="217.08298876700414"/>
        <n v="119.5208817763944"/>
        <n v="179.56544663708632"/>
        <n v="173.73008816553303"/>
        <n v="130.43261191445487"/>
        <n v="58.175193381158621"/>
        <n v="117.75975483293927"/>
        <n v="138.82855598051793"/>
        <n v="152.96428682003287"/>
        <n v="33.8676498692084"/>
        <n v="214.49418616467301"/>
        <n v="85.876070807238449"/>
        <n v="48.234293984638569"/>
        <n v="68.477788680100161"/>
        <n v="141.70400634454504"/>
        <n v="87.656889280766762"/>
        <n v="130.42013437488166"/>
        <n v="222.17524153488998"/>
        <n v="180.9535838051797"/>
        <n v="102.71424025349172"/>
        <n v="89.117159196501149"/>
        <n v="56.208459240445265"/>
        <n v="121.46619673874844"/>
        <n v="135.28805423974541"/>
        <n v="54.840156395624419"/>
        <n v="185.96332692004097"/>
        <n v="119.02621301161834"/>
        <n v="134.88633796528001"/>
        <n v="94.143575239932332"/>
        <n v="352.58477995642107"/>
        <n v="49.564361729986167"/>
        <n v="40.102323356812654"/>
        <n v="126.12657521418481"/>
        <n v="226.06580508050931"/>
        <n v="156.32971580731515"/>
        <n v="218.1603494207464"/>
        <n v="101.42248284167654"/>
        <n v="95.185297153803745"/>
        <n v="54.386769564067841"/>
        <n v="41.387482958253671"/>
        <n v="206.39570740247518"/>
        <n v="111.87211315628544"/>
        <n v="127.73021318746345"/>
        <n v="117.90719644600119"/>
        <n v="162.84230611991973"/>
        <n v="162.67665250377269"/>
        <n v="108.09423617059419"/>
        <n v="57.742541413872729"/>
        <n v="161.16616889195464"/>
        <n v="96.771264736850611"/>
        <n v="161.11879871964697"/>
        <n v="102.15670181233274"/>
        <n v="115.66130595729327"/>
        <n v="227.98188127103853"/>
        <n v="59.709904131710758"/>
        <n v="44.877667832477819"/>
        <n v="65.707354744450669"/>
        <n v="136.21324796610867"/>
        <n v="203.04247343115841"/>
        <n v="141.59421719184286"/>
        <n v="134.03883820397641"/>
        <n v="123.90871118123499"/>
        <n v="165.1821868573557"/>
        <n v="88.229509758145397"/>
        <n v="138.41840156611426"/>
        <n v="242.28046860606671"/>
        <n v="137.29877029096411"/>
        <n v="771.89641794274428"/>
        <n v="98.910255200059296"/>
        <n v="97.934203471715449"/>
        <n v="163.72183880422233"/>
        <n v="47.122666327350942"/>
        <n v="50.008016742124049"/>
        <n v="136.93123628645725"/>
        <n v="59.985117584815285"/>
        <n v="148.33766587925084"/>
        <n v="67.355713177920492"/>
        <n v="79.025404327035218"/>
        <n v="151.4451125753998"/>
        <n v="46.644841845170596"/>
        <n v="172.79904159943021"/>
        <n v="69.262050916430397"/>
        <n v="311.49048555613001"/>
        <n v="66.254727259698328"/>
        <n v="47.976326469811916"/>
        <n v="143.66961509209827"/>
        <n v="190.78130536613264"/>
        <n v="86.33121478690245"/>
        <n v="91.542262285307061"/>
        <n v="26.956408007138574"/>
        <n v="42.723283777157803"/>
        <n v="26.3329494580187"/>
        <n v="189.46970369786126"/>
        <n v="84.042269108897997"/>
        <n v="77.625108834870531"/>
        <n v="123.32484454479504"/>
        <n v="171.53177672177216"/>
        <n v="318.9776959958059"/>
        <n v="173.7737675311482"/>
        <n v="171.67567388354945"/>
        <n v="129.3964310947521"/>
        <n v="108.71874568105893"/>
        <n v="3331.2117272445266"/>
        <n v="168.59479261042685"/>
        <n v="129.8598424480071"/>
        <n v="101.32121118161986"/>
        <n v="72.142966626110208"/>
        <n v="150.25276610882224"/>
        <n v="177.49140946392214"/>
        <n v="96.435780010884727"/>
        <n v="166.04794387718172"/>
        <n v="198.11733273655295"/>
        <n v="86.470166793924164"/>
        <n v="49.897542593699356"/>
        <n v="398.03527151550782"/>
        <n v="761.05282854073153"/>
        <n v="655.72858504381372"/>
        <n v="238.49532773992337"/>
        <n v="199.16786909502778"/>
        <n v="142.58875445818637"/>
        <n v="226.73861078091335"/>
        <n v="155.3743001849341"/>
        <n v="39.478420871996505"/>
        <n v="240.47820106849292"/>
        <n v="297.7419578679511"/>
        <n v="193.40818786487688"/>
        <n v="164.61414825004044"/>
        <n v="95.738434915530902"/>
        <n v="250.21213961130783"/>
        <n v="262.91392643483493"/>
        <n v="124.33488356646221"/>
        <n v="123.99362452976445"/>
        <n v="239.19474357301667"/>
        <n v="203.55892869790168"/>
        <n v="181.61513626977927"/>
        <n v="218.18573027690377"/>
        <n v="338.48319111942095"/>
        <n v="145.70947785400344"/>
        <n v="45.773599259004854"/>
        <n v="160.77925425103743"/>
        <n v="489.29202532437046"/>
        <n v="81.732607903971655"/>
        <n v="48.126783358204108"/>
        <n v="140.29831042868526"/>
        <n v="149.92921488014778"/>
        <n v="208.80327651909869"/>
        <n v="325.60150670771674"/>
        <n v="238.22571463977241"/>
        <n v="79.933841587215781"/>
        <n v="119.06223931330047"/>
        <n v="1365.4443646967363"/>
        <n v="124.54412184656147"/>
        <n v="138.60906326242667"/>
        <n v="76.429909538606807"/>
        <n v="138.00133855366596"/>
        <n v="62.180685237623322"/>
        <n v="172.64286462923292"/>
        <n v="150.74691916384762"/>
        <n v="211.41256402986187"/>
        <n v="203.23514696699291"/>
        <n v="80.957760707272911"/>
        <n v="125.95098315785606"/>
        <n v="98.774398381246812"/>
        <n v="94.831070821651863"/>
        <n v="1610.6078854033944"/>
        <n v="38.543989043323457"/>
        <n v="69.699127909968524"/>
        <n v="69.88973623732123"/>
        <n v="70.641453483473171"/>
        <n v="34.273534709158476"/>
        <n v="187.06278274294101"/>
        <n v="96.111413061898801"/>
        <n v="191.24295411070605"/>
        <n v="176.40453379734106"/>
        <n v="158.24835395815947"/>
        <n v="232.28130168082805"/>
        <n v="105.64401597126007"/>
        <n v="28.765661854042399"/>
        <n v="443.91740979131623"/>
        <n v="61.155466746500224"/>
        <n v="148.23548994410578"/>
        <n v="103.88869647760586"/>
        <n v="131.59075256922853"/>
        <n v="83.369688629633899"/>
        <n v="276.83218145139273"/>
        <n v="496.62413432614773"/>
        <n v="189.07598676980223"/>
        <n v="99.034943968473058"/>
        <n v="178.61720662255846"/>
        <n v="157.66607128451082"/>
        <n v="149.41296322619755"/>
        <n v="91.119729103144252"/>
        <n v="84.722414058449317"/>
        <n v="133.5285247927778"/>
        <n v="44.004712454353822"/>
        <n v="243.48249486282549"/>
        <n v="103.40345030113193"/>
        <n v="234.53222937468553"/>
        <n v="90.744327777041192"/>
        <n v="78.222306694794881"/>
        <n v="120.67514486279019"/>
        <n v="116.22074679371786"/>
        <n v="134.82668037074836"/>
        <n v="199.30525419614355"/>
        <n v="83.134855104421604"/>
        <n v="184.73488435332899"/>
        <n v="126.97772080861749"/>
        <n v="39.439089013009941"/>
        <n v="177.60011604451856"/>
        <n v="98.675816187442038"/>
        <n v="539.30579934880541"/>
        <n v="44.976366731480923"/>
        <n v="113.00706783402015"/>
        <n v="52.565477110207652"/>
        <n v="148.23335394476561"/>
        <n v="195.60586511004803"/>
        <n v="90.794044973372706"/>
        <n v="65.750168010420481"/>
        <n v="31.519066192461747"/>
        <n v="99.003652681904583"/>
        <n v="58.317641453429914"/>
        <n v="86.224329889279844"/>
        <n v="126.14809696663576"/>
        <n v="130.09191851596941"/>
        <n v="44.625069117675217"/>
        <n v="329.12986585818771"/>
        <n v="156.29938303884214"/>
        <n v="143.35327923143748"/>
        <n v="75.424610442311462"/>
        <n v="643.96522722231043"/>
        <n v="551.37720690025458"/>
        <n v="140.74598323273003"/>
        <n v="52.879285645060783"/>
        <n v="230.92711649956053"/>
        <n v="27.542157415349116"/>
        <n v="495.28073773154063"/>
        <n v="170.7726372678745"/>
        <n v="113.50974763569828"/>
        <n v="186.32777209988674"/>
        <n v="188.28889444159634"/>
        <n v="119.75005156177814"/>
        <n v="61.124890277631025"/>
        <n v="58.509858840520501"/>
        <n v="70.614921576777789"/>
        <n v="150.25124604035764"/>
        <n v="38.097820411207586"/>
        <n v="723.47548637691409"/>
        <n v="166.59203540052596"/>
        <n v="69.297135304965281"/>
        <n v="214.50351432484354"/>
        <n v="49.628203675860412"/>
        <n v="71.166603153898023"/>
        <n v="56.666284844223291"/>
        <n v="45.926871871647649"/>
        <n v="40.572839151118998"/>
        <n v="335.25228296489172"/>
        <n v="99.851387846428608"/>
        <n v="122.48632282604241"/>
        <n v="245.72026463810687"/>
        <n v="89.453878613158821"/>
        <n v="25.519809939757561"/>
        <n v="195.26892061395333"/>
        <n v="170.03957620861331"/>
        <n v="69.116599614758798"/>
        <n v="232.83306148064872"/>
        <n v="264.53675953369452"/>
        <n v="36.817864268488954"/>
        <n v="168.73801294373928"/>
        <n v="127.6603972929844"/>
        <n v="131.68193220384725"/>
        <n v="81.294196578370062"/>
        <n v="406.93926313900289"/>
        <n v="61.135383199425938"/>
        <n v="141.12640766355946"/>
        <n v="79.255266320859178"/>
        <n v="174.67132798155808"/>
        <n v="193.91783586769145"/>
        <n v="155.35862125473886"/>
        <n v="134.80921055047756"/>
        <n v="206.30246442323948"/>
        <n v="90.318630859069728"/>
        <n v="76.941513732152373"/>
        <n v="48.077754832357641"/>
        <n v="69.92836113515034"/>
        <n v="85.91743991904444"/>
        <n v="203.37437272324735"/>
        <n v="153.53964236642753"/>
        <n v="242.14397613991446"/>
        <n v="148.69506821003552"/>
        <n v="96.795592061768303"/>
        <n v="216.26412375104809"/>
        <n v="43.912008645361979"/>
        <n v="42.908549465239844"/>
        <n v="72.746048182748339"/>
        <n v="127.09344733055919"/>
        <n v="123.00082605665239"/>
        <n v="138.31249253340664"/>
        <n v="112.95473357624776"/>
        <n v="80.521737318454825"/>
        <n v="98.974256397686972"/>
        <n v="173.94880513035844"/>
        <n v="137.01614342427536"/>
        <n v="58.811661418148702"/>
        <n v="203.46715222503735"/>
        <n v="141.29290713346742"/>
        <n v="1251.7414991158432"/>
        <n v="69.289950737118886"/>
        <n v="123.03143911122437"/>
        <n v="65.754270361997726"/>
        <n v="189.79569922221907"/>
        <n v="75.398529889510641"/>
        <n v="125.90677263289575"/>
        <n v="209.96338857478781"/>
        <n v="171.75832297560135"/>
        <n v="89.091260969706539"/>
        <n v="148.37050474090472"/>
        <n v="42.16362586651222"/>
        <n v="53.247170918101048"/>
        <n v="146.57167961469193"/>
        <n v="102.4316310647848"/>
        <n v="392.8095992342632"/>
        <n v="188.31085252914443"/>
        <n v="145.64911889768038"/>
        <n v="61.893454523320329"/>
        <n v="216.19262483994163"/>
        <n v="70.224445710105684"/>
        <n v="339.62069906460306"/>
        <n v="58.749493134182025"/>
        <n v="182.35441784052009"/>
        <n v="71.825205052888236"/>
        <n v="41.961387151277009"/>
        <n v="112.51455143584968"/>
        <n v="100.18533009845876"/>
        <n v="96.141201707943281"/>
        <n v="52.980015110851525"/>
        <n v="67.902245251638902"/>
        <n v="73.452610954612879"/>
        <n v="403.15650267126455"/>
        <n v="70.525933405499913"/>
        <n v="62.172861771778265"/>
        <n v="325.51056089375362"/>
        <n v="120.72191502528031"/>
        <n v="87.903977975144088"/>
        <n v="149.26847280180874"/>
        <n v="49.342572069454327"/>
        <n v="191.26006108759304"/>
        <n v="74.912480847862952"/>
        <n v="203.39144438354487"/>
        <n v="67.198534186010193"/>
        <n v="177.50397726228772"/>
        <n v="160.80874123949064"/>
        <n v="64.683365652978353"/>
        <n v="305.58051587316095"/>
        <n v="48.82395470862167"/>
        <n v="175.14237109005563"/>
        <n v="101.29601161075276"/>
        <n v="60.857090690388837"/>
        <n v="73.906926305846753"/>
        <n v="76.552102367257078"/>
        <n v="60.521762112255196"/>
        <n v="33.804284581293643"/>
        <n v="177.85591854234588"/>
        <n v="151.13498328010442"/>
        <n v="317.01834747338052"/>
        <n v="67.905371103277929"/>
        <n v="444.93584447853726"/>
        <n v="50.045742748037753"/>
        <n v="60.462655009765271"/>
        <n v="425.13311087467645"/>
        <n v="155.59782450044327"/>
        <n v="57.13248377111568"/>
        <n v="108.08211631791472"/>
        <n v="40.706136946375217"/>
        <n v="240.11314236797625"/>
        <n v="230.02242990571423"/>
        <n v="155.70310366962823"/>
        <n v="60.297790356036657"/>
        <n v="133.50415412658089"/>
        <n v="177.26427063435966"/>
        <n v="200.42824781285665"/>
        <n v="169.95929656770829"/>
        <n v="334.19472611503949"/>
        <n v="275.22143617059584"/>
        <n v="198.38765350176382"/>
        <n v="101.99835875330278"/>
        <n v="175.33937728251453"/>
        <n v="117.13702642321232"/>
        <n v="165.40632211225778"/>
        <n v="97.944502006194455"/>
        <n v="138.87115418405736"/>
        <n v="41.851952128701079"/>
        <n v="50.867860439386703"/>
        <n v="135.00355260894511"/>
        <n v="812.17003777582408"/>
        <n v="74.988678290980616"/>
        <n v="55.699703605531582"/>
        <n v="40.289858351878266"/>
        <n v="59.232290721340746"/>
        <n v="152.99117353343144"/>
        <n v="127.68731729688115"/>
        <n v="119.83989411931914"/>
        <n v="157.53703172790534"/>
        <n v="367.58443104755059"/>
        <n v="57.37721931143551"/>
        <n v="77.768038388600573"/>
        <n v="114.51817288532006"/>
        <n v="177.6398418367254"/>
        <n v="1415.3457721516609"/>
        <n v="113.56138892853284"/>
        <n v="233.58694811859311"/>
        <n v="23.008105067102417"/>
        <n v="278.12657427769335"/>
        <n v="112.53393028097251"/>
        <n v="247.24064608436407"/>
        <n v="57.29383974782511"/>
        <n v="261.6783114463812"/>
        <n v="253.19987221212014"/>
        <n v="55.557979234869137"/>
        <n v="42.177864069432339"/>
        <n v="129.41245415661908"/>
        <n v="109.32040154579587"/>
        <n v="64.748311091826977"/>
        <n v="197.00099856382116"/>
        <n v="221.24977268155894"/>
        <n v="89.663239774156892"/>
        <n v="122.85883413704533"/>
        <n v="164.91993762813058"/>
        <n v="218.20983413788792"/>
        <n v="52.301599535197496"/>
        <n v="142.93022489286923"/>
        <n v="50.006210360733704"/>
        <n v="179.51169634491649"/>
        <n v="60.419684899354337"/>
        <n v="48.415388320575325"/>
        <n v="192.97407533312807"/>
        <n v="79.250712339171756"/>
        <n v="78.090801790365049"/>
        <n v="65.714382578132316"/>
        <n v="101.37911553664289"/>
        <n v="47.388365833780938"/>
        <n v="102.49263818606673"/>
        <n v="49.299278908044798"/>
        <n v="122.40394949868075"/>
        <n v="35.878295348298572"/>
        <n v="159.8347762673589"/>
        <n v="123.67257865193825"/>
        <n v="355.41418662894205"/>
        <n v="98.03793500457023"/>
        <n v="229.32420433500516"/>
        <n v="247.00463981790023"/>
        <n v="237.87899721966943"/>
        <n v="41.033978875037654"/>
        <n v="111.22455298900266"/>
        <n v="135.51273276578036"/>
        <n v="81.056326129416703"/>
        <n v="265.79283272426892"/>
        <n v="90.847967876931364"/>
        <n v="70.31540726572095"/>
        <n v="97.284858409648621"/>
        <n v="136.46026080969568"/>
        <n v="79.615552683925145"/>
        <n v="232.22215036797897"/>
        <n v="175.1931435858595"/>
        <n v="105.33767503041275"/>
        <n v="111.61131807382453"/>
        <n v="74.963516074097612"/>
        <n v="172.22385578841008"/>
        <n v="28.796245483472102"/>
        <n v="270.95687110336576"/>
        <n v="99.910608912037461"/>
        <n v="92.237499092323588"/>
        <n v="285.4926991278366"/>
        <n v="277.34439605879328"/>
        <n v="90.27830733001592"/>
        <n v="107.03774881930613"/>
        <n v="471.23381887464387"/>
        <n v="108.34191871258027"/>
        <n v="211.02863544304188"/>
        <n v="55.920714279546907"/>
        <n v="278.37885079278658"/>
        <n v="74.138423960770268"/>
        <n v="89.701733648758506"/>
        <n v="90.100996460871443"/>
        <n v="255.99759870063539"/>
        <n v="92.618948862163663"/>
        <n v="59.225453383444503"/>
        <n v="292.00468023336782"/>
        <n v="135.73848200385873"/>
        <n v="247.46765894886698"/>
        <n v="687.57834866130088"/>
        <n v="107.24129106655438"/>
        <n v="67.768500842358222"/>
        <n v="134.9445359467305"/>
        <n v="163.0036332149933"/>
        <n v="327.78505122702768"/>
        <n v="143.10546956433774"/>
        <n v="128.90557827477417"/>
        <n v="63.17819277889668"/>
        <n v="323.2830297298558"/>
        <n v="33.424054747151175"/>
        <n v="202.05479775113236"/>
        <n v="159.67192256730451"/>
        <n v="47.851240327102992"/>
        <n v="50.963240949794702"/>
        <n v="76.993062790161716"/>
        <n v="215.91794328917601"/>
        <n v="78.413125699623691"/>
        <n v="170.20314245696008"/>
        <n v="184.76606763537472"/>
        <n v="164.14919346681373"/>
        <n v="86.83209305980381"/>
        <n v="70.900099885409588"/>
        <n v="120.71087932817832"/>
        <n v="53.490341054697303"/>
        <n v="52.669486908282636"/>
        <n v="1051.5247239996177"/>
        <n v="146.27872443028275"/>
        <n v="53.524502728616632"/>
        <n v="64.436995057508739"/>
        <n v="192.28039650105208"/>
        <n v="204.95035857823859"/>
        <n v="115.86217381582672"/>
        <n v="54.699555449892557"/>
        <n v="135.4459595212644"/>
        <n v="248.93657257374599"/>
        <n v="531.39727046550593"/>
        <n v="215.61461123669915"/>
        <n v="166.60222501661039"/>
        <n v="40.424443898170495"/>
        <n v="409.45793686060568"/>
        <n v="286.623304385013"/>
        <n v="97.807454947700322"/>
        <n v="115.28892479433624"/>
        <n v="493.97039691661024"/>
        <n v="55.692622866081351"/>
        <n v="288.49950943716436"/>
        <n v="26.667187708988887"/>
        <n v="250.90694276782696"/>
        <n v="436.01639100758371"/>
        <n v="108.58696384090571"/>
        <n v="155.90371091387161"/>
        <n v="251.95827970519548"/>
        <n v="47.001332938130773"/>
        <n v="237.07340431710156"/>
        <n v="146.08998618792234"/>
        <n v="66.555308779835329"/>
        <n v="74.806888882221273"/>
        <n v="42.380489036546784"/>
        <n v="42.230659647524391"/>
        <n v="145.75540706733355"/>
        <n v="190.01394646914375"/>
        <n v="152.51722107106221"/>
        <n v="58.936320981108047"/>
        <n v="99.409270848845225"/>
        <n v="192.7201096880467"/>
        <n v="125.42235278061973"/>
        <n v="120.93029617690938"/>
        <n v="286.59412271416386"/>
        <n v="195.65724690258767"/>
        <n v="201.15417378524108"/>
        <n v="305.31592671981548"/>
        <n v="191.66399573772887"/>
        <n v="195.33223036406599"/>
        <n v="38.960097428382198"/>
        <n v="319.78124686310946"/>
        <n v="101.23586633092086"/>
        <n v="49.606864822269472"/>
        <n v="128.27949245272328"/>
        <n v="99.150644569721791"/>
        <n v="53.05766661657497"/>
        <n v="140.29127816106472"/>
        <n v="172.06991573734692"/>
        <n v="111.85345449219595"/>
        <n v="85.28090142419893"/>
        <n v="56.583093881074468"/>
        <n v="241.7687619064188"/>
        <n v="937.81159487879324"/>
        <n v="189.03272645288064"/>
        <n v="138.32394740263274"/>
        <n v="196.45583502573069"/>
        <n v="121.96081940965635"/>
        <n v="97.844883594652799"/>
        <n v="196.92200630217422"/>
        <n v="99.372104737910632"/>
        <n v="284.03443045742699"/>
        <n v="398.12416089800098"/>
        <n v="87.633065710326491"/>
        <n v="61.545157290044934"/>
        <n v="132.2690001186497"/>
        <n v="34.362418810903506"/>
        <n v="38.610542360782944"/>
        <n v="120.66500036529148"/>
        <n v="50.7109933140568"/>
        <n v="137.5655041766357"/>
        <n v="171.61545124666628"/>
        <n v="79.678536444549607"/>
        <n v="51.019836967615099"/>
        <n v="196.09244785855671"/>
        <n v="33.81172865912"/>
        <n v="76.349717553680009"/>
        <n v="128.14101885081692"/>
        <n v="32.598426414862359"/>
        <n v="191.58529700599124"/>
        <n v="155.37760370567852"/>
        <n v="110.48595503765061"/>
        <n v="27.856069712633218"/>
        <n v="193.81525021978126"/>
        <n v="41.382082293777536"/>
        <n v="426.96146929489765"/>
        <n v="50.037167173804015"/>
        <n v="83.715939864007765"/>
        <n v="1164.1846823170654"/>
        <n v="212.69494788855556"/>
        <n v="36.191720565145523"/>
        <n v="333.78600618279177"/>
        <n v="161.73002208596188"/>
        <n v="105.2844075993174"/>
        <n v="234.86156444799803"/>
        <n v="45.777256198765947"/>
        <n v="250.43261001670314"/>
        <n v="63.8953119362547"/>
        <n v="401.69947159163189"/>
        <n v="178.99278911210646"/>
        <n v="221.34569319099819"/>
        <n v="136.96413713126711"/>
        <n v="56.828054828998937"/>
        <n v="349.59924485016643"/>
        <n v="375.77808760834262"/>
        <n v="99.247865167259718"/>
        <n v="118.90281331109631"/>
        <n v="75.967812889724982"/>
        <n v="168.13044143490222"/>
        <n v="122.061218407738"/>
        <n v="87.444040464072231"/>
        <n v="214.87577089034826"/>
        <n v="188.66568804783384"/>
        <n v="115.05408737190403"/>
        <n v="163.72483985595957"/>
        <n v="159.82863649471017"/>
        <n v="66.446546286068951"/>
        <n v="103.58014434663733"/>
        <n v="107.65307390966186"/>
        <n v="90.438031654342183"/>
        <n v="195.58545860156349"/>
        <n v="222.78638388297068"/>
        <n v="71.770476166085615"/>
        <n v="39.615588597204592"/>
        <n v="394.40458557954128"/>
        <n v="31.563622098521506"/>
        <n v="176.7518242579406"/>
        <n v="63.619174247906578"/>
        <n v="318.26308840645424"/>
        <n v="160.73792265277692"/>
        <n v="111.74118996456089"/>
        <n v="159.69880839650304"/>
        <n v="124.1651445726601"/>
        <n v="86.287940941528376"/>
        <n v="211.28855770307655"/>
        <n v="41.749847331142675"/>
        <n v="131.31437090827831"/>
        <n v="146.51321281879473"/>
        <n v="54.713415564407406"/>
        <n v="77.023759636472136"/>
        <n v="45.739089729349921"/>
        <n v="138.50183338439058"/>
        <n v="83.340515850496445"/>
        <n v="110.70117281551418"/>
        <n v="276.32638149976157"/>
        <n v="104.29584544610255"/>
        <n v="219.07843001012267"/>
        <n v="84.745433355205222"/>
        <n v="37.478415354074706"/>
        <n v="147.91484744396715"/>
        <n v="146.25975452463877"/>
        <n v="28.121350528464841"/>
        <n v="220.41964551794237"/>
        <n v="202.12597036974927"/>
        <n v="487.65162194191237"/>
        <n v="43.422902587918109"/>
        <n v="81.802154384765842"/>
        <n v="569.48236483929372"/>
        <n v="65.218602817072863"/>
        <n v="277.75130838728438"/>
        <n v="153.91840863869129"/>
        <n v="132.13449333081576"/>
        <n v="42.419107952376649"/>
        <n v="82.81084719153327"/>
        <n v="54.417363313190307"/>
        <n v="74.156983587502452"/>
        <n v="147.85864938100303"/>
        <n v="145.98475768268483"/>
        <n v="275.97663201397563"/>
        <n v="74.66097633364906"/>
        <n v="67.5612668857258"/>
        <n v="86.050487178208883"/>
        <n v="150.72928633860417"/>
        <n v="67.714834877739776"/>
        <n v="76.436711309365606"/>
        <n v="349.98745809847225"/>
        <n v="114.86711329892132"/>
        <n v="134.12924952233877"/>
        <n v="74.399942977616888"/>
        <n v="244.12530807586708"/>
        <n v="80.458115609325787"/>
        <n v="119.00663921644349"/>
        <n v="214.43917227388204"/>
        <n v="136.1196226713601"/>
        <n v="161.52781082307632"/>
        <n v="90.221238111235422"/>
        <n v="73.37320651088244"/>
        <n v="177.24961923995502"/>
        <n v="31.346817220654021"/>
        <n v="597.63357452647551"/>
        <n v="189.73790256793725"/>
        <n v="134.56207781545604"/>
        <n v="119.29518101010959"/>
        <n v="114.89660190660223"/>
        <n v="79.372139042163269"/>
        <n v="199.63842857206873"/>
        <n v="67.628857918095477"/>
        <n v="192.68869187047156"/>
        <n v="74.594720354523886"/>
        <n v="241.03867799506099"/>
        <n v="106.1901105641556"/>
        <n v="155.83144935339766"/>
        <n v="66.579620813028427"/>
        <n v="154.16496182724498"/>
        <n v="123.41758060584921"/>
        <n v="233.01369683690194"/>
        <n v="60.571513313757393"/>
        <n v="63.488536512309786"/>
        <n v="56.483662039713515"/>
        <n v="86.611712899217252"/>
        <n v="140.69286162304729"/>
        <n v="82.26665315011364"/>
        <n v="186.55316433530189"/>
        <n v="138.70941893377136"/>
        <n v="238.14527630172515"/>
        <n v="175.89487344595668"/>
        <n v="132.40072071392783"/>
        <n v="135.73299878543492"/>
        <n v="50.289973940145579"/>
        <n v="181.61277995821413"/>
        <n v="605.14549081205439"/>
        <n v="32.099790437439196"/>
        <n v="31.633772147539958"/>
        <n v="142.011048453781"/>
        <n v="137.03090172054004"/>
        <n v="69.688264938500723"/>
        <n v="457.46035409205075"/>
        <n v="359.02333866824659"/>
        <n v="231.14320198745395"/>
        <n v="153.50745288341363"/>
        <n v="61.372262988019664"/>
        <n v="101.11178800586947"/>
        <n v="78.659819747987783"/>
        <n v="354.39381604693858"/>
        <n v="111.25132697176107"/>
        <n v="59.107472113363272"/>
        <n v="106.18210937252267"/>
        <n v="136.39217988305393"/>
        <n v="318.78032486300634"/>
        <n v="209.12048733240562"/>
        <n v="148.54811579897287"/>
        <n v="92.248123556093702"/>
        <n v="390.50518253369154"/>
        <n v="221.08620699866199"/>
        <n v="385.32515127920828"/>
        <n v="132.23336051970352"/>
        <n v="94.579738006480881"/>
        <n v="66.06363992855961"/>
        <n v="80.071662601846015"/>
        <n v="82.638097112472096"/>
        <n v="272.89980563027331"/>
        <n v="188.0933400618417"/>
        <n v="71.176339286037972"/>
        <n v="55.472406266987626"/>
        <n v="71.17045344355158"/>
        <n v="122.30657649708999"/>
        <n v="152.44508667962833"/>
        <n v="233.66155890194784"/>
        <n v="101.36842099241019"/>
        <n v="263.65615100308207"/>
        <n v="62.481184396841236"/>
        <n v="84.481828232497264"/>
        <n v="107.45888119859285"/>
        <n v="86.417274191822088"/>
        <n v="48.269502846998428"/>
        <n v="175.56286672293541"/>
        <n v="130.52794478897513"/>
        <n v="147.42902615415056"/>
        <n v="138.39823829415712"/>
        <n v="149.97920574649487"/>
        <n v="117.41460156620839"/>
        <n v="165.88533525149234"/>
        <n v="200.52843322829798"/>
        <n v="340.17448573400935"/>
        <n v="32.200742777196638"/>
        <n v="110.07649958350561"/>
        <n v="193.90232179590009"/>
        <n v="59.332977896173539"/>
        <n v="148.32008613971837"/>
        <n v="37.109601751350169"/>
        <n v="88.164723395817461"/>
        <n v="58.131677715091094"/>
        <n v="133.9472566262005"/>
        <n v="50.031887188387401"/>
        <n v="127.95220610403651"/>
        <n v="108.95838337104411"/>
        <n v="176.43278858511403"/>
        <n v="146.62379003774288"/>
        <n v="89.919442440104163"/>
        <n v="224.5821367263014"/>
        <n v="324.98972422728247"/>
        <n v="142.64574880403299"/>
        <n v="160.96415422459236"/>
        <n v="96.484153826926871"/>
        <n v="144.0231740081085"/>
        <n v="164.6414232974989"/>
        <n v="67.02914444220383"/>
        <n v="227.42549341227001"/>
        <n v="87.023287048206399"/>
        <n v="134.28304447034398"/>
        <n v="500.79702347914019"/>
        <n v="390.42104441839285"/>
        <n v="41.316965660703424"/>
        <n v="46.908550769834868"/>
        <n v="81.571183376374549"/>
        <n v="194.52148745370229"/>
        <n v="114.2353893773831"/>
        <n v="59.235659513081572"/>
        <n v="35.918681824312188"/>
        <n v="130.34980457476061"/>
        <n v="135.20738385966197"/>
        <n v="124.20266741466897"/>
        <n v="49.708930790295419"/>
        <n v="191.7619184262463"/>
        <n v="84.914012457856828"/>
        <n v="142.96885571620501"/>
        <n v="330.52307766792836"/>
        <n v="171.04550221565071"/>
        <n v="171.29468034882706"/>
        <n v="112.10781382155213"/>
        <n v="42.900769659008525"/>
        <n v="140.93604208252316"/>
        <n v="38.230753816820524"/>
        <n v="384.77621779006938"/>
        <n v="80.421157282254725"/>
        <n v="98.620646567698557"/>
        <n v="154.323301025902"/>
        <n v="71.195409166605643"/>
        <n v="64.372357944426838"/>
        <n v="42.678925742446694"/>
        <n v="43.014982302954856"/>
        <n v="146.1019941054715"/>
        <n v="83.017244613010675"/>
        <n v="142.41647558148529"/>
        <n v="221.0474126611754"/>
        <n v="63.673079330259547"/>
        <n v="397.44048359575646"/>
        <n v="179.80468036558418"/>
        <n v="47.123384377257665"/>
        <n v="90.003963801525757"/>
        <n v="94.17968109148066"/>
        <n v="103.41070107438233"/>
        <n v="103.97423188160944"/>
        <n v="583.88662817750321"/>
        <n v="184.06017797146578"/>
        <n v="322.01158010032549"/>
        <n v="225.17832493227544"/>
        <n v="140.44087575016798"/>
        <n v="140.50435137647352"/>
        <n v="107.85729534122429"/>
        <n v="67.792122744487656"/>
        <n v="245.26434665207876"/>
        <n v="257.65687726645928"/>
        <n v="101.3636510318665"/>
        <n v="42.848454480834896"/>
        <n v="251.75687142167868"/>
        <n v="121.34619709074443"/>
        <n v="85.168653518143287"/>
        <n v="112.38316159207331"/>
        <n v="133.67630498230193"/>
        <n v="48.043613989728975"/>
        <n v="687.18910747528923"/>
        <n v="110.51298231304517"/>
        <n v="201.63093726893538"/>
        <n v="218.91115086200901"/>
        <n v="37.384437409463501"/>
        <n v="102.81023271053009"/>
        <n v="294.06228496365941"/>
        <n v="163.98773877858446"/>
        <n v="151.08163458178296"/>
        <n v="219.39695891100638"/>
        <n v="34.005825400926739"/>
        <n v="211.9083961115125"/>
        <n v="177.7448685643491"/>
        <n v="36.03561844449991"/>
        <n v="62.595469442184822"/>
        <n v="40.477139257534425"/>
        <n v="143.09347258727263"/>
        <n v="368.57636097210491"/>
        <n v="69.453640872849007"/>
        <n v="83.642233269236257"/>
        <n v="59.53079722369008"/>
        <n v="197.90182338923731"/>
        <n v="74.683178502362736"/>
        <n v="101.0192510464622"/>
        <n v="164.90504384715123"/>
        <n v="98.389037608586435"/>
        <n v="120.71302172433371"/>
        <n v="83.004646499541948"/>
        <n v="108.35667362075999"/>
        <n v="360.92652942682076"/>
        <n v="129.92721533357047"/>
        <n v="29.368003125061723"/>
        <n v="229.39356888078152"/>
        <n v="352.3710447347957"/>
        <n v="302.57381463388634"/>
        <n v="103.81684332483754"/>
        <n v="129.37986525799977"/>
        <n v="43.782083402539676"/>
        <n v="124.92981055978817"/>
        <n v="165.95425623919439"/>
        <n v="56.979433710246525"/>
        <n v="128.7086645150095"/>
        <n v="119.34070356694053"/>
        <n v="39.78571967597189"/>
        <n v="545.34175763499843"/>
        <n v="84.863757683224421"/>
        <n v="153.08659013759473"/>
        <n v="1072.874220813429"/>
        <n v="128.26221043628462"/>
        <n v="53.789149464770084"/>
        <n v="198.01790615112461"/>
        <n v="176.41356972647054"/>
        <n v="127.78920912614373"/>
        <n v="40.52617233673422"/>
        <n v="115.42487345956253"/>
        <n v="135.99553987377325"/>
        <n v="66.129151678338943"/>
        <n v="219.57418726763194"/>
        <n v="75.845854847420085"/>
        <n v="76.997159297215092"/>
        <n v="110.49203967533221"/>
        <n v="174.42050957730706"/>
        <n v="233.27025849101798"/>
        <n v="746.04848904676987"/>
        <n v="57.347743479772348"/>
        <n v="84.421009392982839"/>
        <n v="93.763360907506737"/>
        <n v="117.25372787510909"/>
        <n v="112.10614147721067"/>
        <n v="81.501073607992993"/>
        <n v="121.11112145860822"/>
        <n v="125.50936554786814"/>
        <n v="287.94455698668924"/>
        <n v="57.14218476961792"/>
        <n v="389.25224433528234"/>
        <n v="234.99784199019339"/>
        <n v="152.35161688630956"/>
        <n v="44.780911227929131"/>
        <n v="118.59299957385663"/>
        <n v="229.58404184908508"/>
        <n v="291.3866106712195"/>
        <n v="38.629631706606055"/>
        <n v="152.13050032549677"/>
        <n v="175.41021568630941"/>
        <n v="98.392734761923279"/>
        <n v="88.94683104185539"/>
        <n v="142.74763894257211"/>
        <n v="147.08862358069891"/>
        <n v="52.60647553227885"/>
        <n v="78.866767517653216"/>
        <n v="110.36178948575375"/>
        <n v="101.06096274673509"/>
        <n v="56.565448406482069"/>
        <n v="188.11629388159758"/>
        <n v="676.60183402717985"/>
        <n v="271.95667168882039"/>
        <n v="69.842730435467203"/>
        <n v="166.19138071081656"/>
        <n v="48.323683807391255"/>
        <n v="262.57669509153897"/>
        <n v="71.487699980605925"/>
        <n v="86.13261343081858"/>
        <n v="432.31829051557708"/>
        <n v="174.96277895114451"/>
        <n v="101.05535276882837"/>
        <n v="156.01064247919027"/>
        <n v="219.69714293322815"/>
        <n v="99.898329024183525"/>
        <n v="96.019832796333333"/>
        <n v="30.379127171374698"/>
        <n v="35.939715504708602"/>
        <n v="457.41608283518178"/>
        <n v="41.365331677824301"/>
        <n v="87.037685182506863"/>
        <n v="211.32326386559802"/>
        <n v="220.73809445259127"/>
        <n v="138.69961348672157"/>
        <n v="71.415762356704448"/>
        <n v="107.4256703347379"/>
        <n v="63.809815896966448"/>
        <n v="248.72415173451137"/>
        <n v="165.21213888020429"/>
        <n v="146.12776388013748"/>
        <n v="70.870898969567193"/>
        <n v="347.86161712060482"/>
        <n v="83.914565525733323"/>
        <n v="181.22627238069575"/>
        <n v="129.79809649669039"/>
        <n v="109.85483878421857"/>
        <n v="38.300173230959679"/>
        <n v="188.22185699310538"/>
        <n v="40.558032441342071"/>
        <n v="41.012761027431367"/>
        <n v="37.711084808270385"/>
        <n v="210.91387075423097"/>
        <n v="318.25108342724292"/>
        <n v="103.19811955432756"/>
        <n v="98.822346275492876"/>
        <n v="280.3016856471254"/>
        <n v="54.338349145987948"/>
        <n v="226.78363934927171"/>
        <n v="727.7100757912059"/>
        <n v="110.06852184891517"/>
        <n v="98.761666829553079"/>
        <n v="176.26417113650044"/>
        <n v="36.295538909523984"/>
        <n v="79.199655595330412"/>
        <n v="202.68775598982657"/>
        <n v="118.20257362875557"/>
        <n v="249.62522388702143"/>
        <n v="213.69344561535988"/>
        <n v="66.49067955685787"/>
        <n v="67.194982375309607"/>
        <n v="48.332556101282535"/>
        <n v="193.02112093126266"/>
        <n v="80.924502470572548"/>
        <n v="214.59952645161391"/>
        <n v="111.02670061057032"/>
        <n v="238.02773657350755"/>
        <n v="158.28553257772003"/>
        <n v="123.25454919958395"/>
        <n v="82.997154511146064"/>
        <n v="108.03603964276726"/>
        <n v="343.87069848376245"/>
        <n v="41.10843925631282"/>
        <n v="145.05720061291498"/>
        <n v="280.17905121381182"/>
        <n v="94.26975253367921"/>
        <n v="158.88070876728119"/>
        <n v="80.425522947994082"/>
        <n v="105.14050219500334"/>
        <n v="157.87680796941368"/>
        <n v="185.93834942182241"/>
        <n v="502.31555463882569"/>
        <n v="129.34798552032183"/>
        <n v="61.915480999687432"/>
        <n v="27.924648120410037"/>
        <n v="243.45633426102717"/>
        <n v="211.09186140480827"/>
        <n v="72.305788107722307"/>
        <n v="247.3640612850559"/>
        <n v="93.169256044231133"/>
        <n v="58.807719059864773"/>
        <n v="65.366182824160234"/>
        <n v="137.78632488507495"/>
        <n v="156.0848508154703"/>
        <n v="76.792388538228295"/>
        <n v="174.29945048835665"/>
        <n v="159.67103680893089"/>
        <n v="63.349746727083712"/>
        <n v="180.91191252339479"/>
        <n v="176.01599526069842"/>
        <n v="54.093023472601921"/>
        <n v="36.400103389142686"/>
        <n v="107.12611169585327"/>
        <n v="66.791662268838891"/>
        <n v="107.87024757635335"/>
        <n v="277.89541510373027"/>
        <n v="153.66324580079038"/>
        <n v="60.951071592852685"/>
        <n v="74.776051467811683"/>
        <n v="77.802668285865508"/>
        <n v="429.6873621291162"/>
        <n v="92.818797595120216"/>
        <n v="111.43804346149656"/>
        <n v="98.048172303338134"/>
        <n v="145.75727198248876"/>
        <n v="152.77491796261148"/>
        <n v="120.11070867055591"/>
        <n v="153.1024533860641"/>
        <n v="160.51150851759255"/>
        <n v="183.79243305399777"/>
        <n v="728.66132515717038"/>
        <n v="156.39143025203799"/>
        <n v="247.59706050925016"/>
        <n v="257.8743385449223"/>
        <n v="61.192482348734934"/>
        <n v="87.756000125010303"/>
        <n v="114.18914735165701"/>
        <n v="93.201603872264755"/>
        <n v="63.582278612924689"/>
        <n v="52.890865423615217"/>
        <n v="83.268935864011013"/>
        <n v="53.943722204015721"/>
        <n v="540.63956753393984"/>
        <n v="24.394227831114605"/>
        <n v="248.65509082921156"/>
        <n v="113.36690177697299"/>
        <n v="67.720428098173315"/>
        <n v="44.455836210309634"/>
        <n v="138.62255520505641"/>
        <n v="379.64332542929805"/>
        <n v="269.50433234241092"/>
        <n v="118.95916364546251"/>
        <n v="169.09499089117654"/>
        <n v="369.84806954107381"/>
        <n v="64.198461581912369"/>
        <n v="358.62147520893927"/>
        <n v="192.06814379882002"/>
        <n v="105.30246737601416"/>
        <n v="165.68738133645186"/>
        <n v="102.31765698691986"/>
        <n v="92.025330918716151"/>
        <n v="170.89538399484013"/>
        <n v="124.82726286644311"/>
        <n v="294.25508320302106"/>
        <n v="78.422820504874366"/>
        <n v="146.68373592646657"/>
        <n v="113.50020195406003"/>
        <n v="378.12736733442352"/>
        <n v="103.1110639950322"/>
        <n v="53.168201881456966"/>
        <n v="287.58029190765041"/>
        <n v="102.01287161327018"/>
        <n v="227.51443364045065"/>
        <n v="382.72056527038308"/>
        <n v="155.63501899463836"/>
        <n v="120.00693568112513"/>
        <n v="91.305971361664689"/>
        <n v="99.728269706274872"/>
        <n v="134.39007451962274"/>
        <n v="112.67450573046135"/>
        <n v="211.13979126087497"/>
        <n v="45.81141375453273"/>
        <n v="94.828341470193536"/>
        <n v="210.62417233735286"/>
        <n v="159.75792328622106"/>
        <n v="1367.0485723882803"/>
        <n v="98.123056235628297"/>
        <n v="443.68272882070721"/>
        <n v="154.21086359782419"/>
        <n v="91.988587603851897"/>
        <n v="247.58612254003719"/>
        <n v="168.18241827819412"/>
        <n v="131.53828063629214"/>
        <n v="212.16251516793622"/>
        <n v="129.60926674936695"/>
        <n v="212.64237062919594"/>
        <n v="96.57456723727195"/>
        <n v="437.96950954692647"/>
        <n v="48.129450175051062"/>
        <n v="134.33474227775008"/>
        <n v="63.634406892465108"/>
        <n v="148.23147228737088"/>
        <n v="188.21571663999103"/>
        <n v="150.16923545143985"/>
        <n v="140.534561300756"/>
        <n v="145.54213751508303"/>
        <n v="94.690069970456804"/>
        <n v="77.198093128479869"/>
        <n v="40.743792109226781"/>
        <n v="209.23921005607454"/>
        <n v="205.38843572763085"/>
        <n v="136.55684655938018"/>
        <n v="178.03489857154221"/>
        <n v="316.44276427359819"/>
        <n v="193.38012163606527"/>
        <n v="68.797895994139935"/>
        <n v="212.16236933083724"/>
        <n v="195.59719071218308"/>
        <n v="450.54000545109415"/>
        <n v="342.70531251371858"/>
        <n v="277.21831806259945"/>
        <n v="32.945701721806408"/>
        <n v="220.52079561483552"/>
        <n v="92.963367751558039"/>
        <n v="251.38906461796776"/>
        <n v="149.81493171388524"/>
        <n v="280.55152233498183"/>
        <n v="518.13574125302546"/>
        <n v="116.55442039684543"/>
        <n v="54.650695015801148"/>
        <n v="65.196016992163464"/>
        <n v="212.78046551376852"/>
        <n v="134.34695302211128"/>
        <n v="398.81720286252749"/>
        <n v="164.14720320298406"/>
        <n v="58.300925012975512"/>
        <n v="247.3611229041714"/>
        <n v="152.09244551707485"/>
        <n v="75.987862626632648"/>
        <n v="141.55705080639123"/>
        <n v="113.17209820528778"/>
        <n v="178.45379997042608"/>
        <n v="217.55383170331433"/>
        <n v="82.704015663826496"/>
        <n v="134.89511900297057"/>
        <n v="477.9462340716812"/>
        <n v="47.592415291477877"/>
        <n v="333.46617844925231"/>
        <n v="413.41214730238562"/>
        <n v="244.13363563605751"/>
        <n v="205.18388043438088"/>
        <n v="217.09609546792981"/>
        <n v="94.422664113636401"/>
        <n v="64.039235807905797"/>
        <n v="111.58988620714928"/>
        <n v="47.719192785011195"/>
        <n v="149.18083868473707"/>
        <n v="100.01296475033543"/>
        <n v="108.85142205079893"/>
        <n v="560.99346367807436"/>
        <n v="62.255093006251677"/>
        <n v="187.98265809675584"/>
        <n v="118.06201779969788"/>
        <n v="90.191493840012669"/>
        <n v="66.722965895391695"/>
        <n v="64.428326094207847"/>
        <n v="165.11927566755108"/>
        <n v="134.7095152885469"/>
        <n v="116.56175082914012"/>
        <n v="241.85028318049248"/>
        <n v="81.235268622187533"/>
        <n v="56.105268238468135"/>
        <n v="86.872554148932068"/>
        <n v="110.55795737137541"/>
        <n v="117.49364620934108"/>
        <n v="53.413998048372967"/>
        <n v="83.498652325696952"/>
        <n v="135.52342934189136"/>
        <n v="149.46713290789972"/>
        <n v="172.98597609622487"/>
        <n v="366.95235887957716"/>
        <n v="134.04893138855158"/>
        <n v="55.687145569550616"/>
        <n v="131.88837030330984"/>
        <n v="234.82292999553638"/>
        <n v="270.22787328821011"/>
        <n v="173.87560961796453"/>
        <n v="71.119803308792271"/>
        <n v="35.365096987599514"/>
        <n v="139.72370107823954"/>
        <n v="262.42333111401422"/>
        <n v="224.6252848332409"/>
        <n v="62.897515949891343"/>
        <n v="134.91035704670236"/>
        <n v="175.29271197628316"/>
        <n v="219.97770213836134"/>
        <n v="239.02550942904847"/>
        <n v="55.430921204988422"/>
        <n v="145.19923539689159"/>
        <n v="144.35483663718207"/>
        <n v="134.46391387026563"/>
        <n v="249.13684505050742"/>
        <n v="71.386414788209422"/>
        <n v="85.789218528224836"/>
        <n v="431.47491895834202"/>
        <n v="67.814689404150258"/>
        <n v="730.00230022970914"/>
        <n v="114.2161765992098"/>
        <n v="44.766431940057068"/>
        <n v="98.860696983234675"/>
        <n v="120.74465666341781"/>
        <n v="34.034832576407439"/>
        <n v="115.76547179381006"/>
        <n v="125.0493407950942"/>
        <n v="164.81557009501557"/>
        <n v="255.84312109836128"/>
        <n v="133.81416543562679"/>
        <n v="73.872125828552981"/>
        <n v="177.35123522816221"/>
        <n v="79.997413431444869"/>
        <n v="74.570343329191743"/>
        <n v="66.543215062908672"/>
        <n v="44.540075963877527"/>
        <n v="107.1613158559306"/>
        <n v="61.689311040980549"/>
        <n v="641.25302318069396"/>
        <n v="95.213734295552527"/>
        <n v="173.83406022938021"/>
        <n v="76.216682397620687"/>
        <n v="142.45658770809573"/>
        <n v="104.16320286609707"/>
        <n v="143.93121848249947"/>
        <n v="27.531806894987383"/>
        <n v="399.27816039318913"/>
        <n v="94.385349242950014"/>
        <n v="173.49113451726018"/>
        <n v="178.2665712149755"/>
        <n v="150.04628544815338"/>
        <n v="152.1583275804845"/>
        <n v="56.168935984012478"/>
        <n v="182.4066418118469"/>
        <n v="141.05797128622785"/>
        <n v="74.250050566189671"/>
        <n v="649.81150408830854"/>
        <n v="165.82459990793109"/>
        <n v="161.03590863125669"/>
        <n v="89.650906527454538"/>
        <n v="192.991243375506"/>
        <n v="47.587388779497616"/>
        <n v="132.14762096953083"/>
        <n v="39.388553973540489"/>
        <n v="38.988153589748975"/>
        <n v="242.19002569227303"/>
        <n v="34.697491382068932"/>
        <n v="145.38574184336662"/>
        <n v="83.97241760803945"/>
        <n v="66.675776162516868"/>
        <n v="44.217313656407747"/>
        <n v="185.12602880118618"/>
        <n v="53.645340404635114"/>
        <n v="90.300693511116677"/>
        <n v="86.880537172584027"/>
        <n v="78.923011233290666"/>
        <n v="363.9969931775907"/>
        <n v="155.1545934311377"/>
        <n v="109.71716656429579"/>
        <n v="111.52382373425982"/>
        <n v="155.75804194267127"/>
        <n v="178.24394815424034"/>
        <n v="16.064257812628625"/>
        <n v="68.770934853388596"/>
        <n v="72.296551181382597"/>
        <n v="72.62919704357472"/>
        <n v="97.852285590874089"/>
        <n v="72.207000861799429"/>
        <n v="195.06050605795735"/>
        <n v="60.817632434920419"/>
        <n v="271.12508264661199"/>
        <n v="125.23692293448423"/>
        <n v="116.67115657586609"/>
        <n v="87.99976944407841"/>
        <n v="201.61372099178189"/>
        <n v="61.667157177408342"/>
        <n v="199.51974193704734"/>
        <n v="1924.2714499259494"/>
        <n v="119.56203823757768"/>
        <n v="99.331429926813428"/>
        <n v="58.464958142717194"/>
        <n v="62.11958909579878"/>
        <n v="191.74070406949966"/>
        <n v="135.08728542999475"/>
        <n v="68.21733213010387"/>
        <n v="54.991496454813337"/>
        <n v="59.009527087800066"/>
        <n v="90.2719765245064"/>
        <n v="27.97623763066705"/>
        <n v="247.66480572045944"/>
        <n v="107.77007291469862"/>
        <n v="59.649278307844888"/>
        <n v="66.727932746386642"/>
        <n v="251.05400118831795"/>
        <n v="195.17652944841655"/>
        <n v="404.6022936312142"/>
        <n v="173.92629751196191"/>
        <n v="419.25234928863938"/>
        <n v="205.06230139287916"/>
        <n v="175.77328053608872"/>
        <n v="75.179845632102968"/>
        <n v="139.07993933970164"/>
        <n v="176.74467351157372"/>
        <n v="160.62279137206787"/>
        <n v="33.333595228113126"/>
        <n v="32.816128896503827"/>
        <n v="173.16630558588517"/>
        <n v="96.498915256444917"/>
        <n v="93.327728557674547"/>
        <n v="77.795149049326881"/>
        <n v="544.67280752119677"/>
        <n v="116.78806458393944"/>
        <n v="67.770989127194468"/>
        <n v="243.10794207324415"/>
        <n v="106.25349300380002"/>
        <n v="197.62051251617561"/>
        <n v="77.713090647611423"/>
        <n v="78.904382211660732"/>
        <n v="91.369729527279659"/>
        <n v="240.14445225944334"/>
        <n v="246.46263591619123"/>
        <n v="92.319735343977158"/>
        <n v="164.94160874205954"/>
        <n v="80.590866852717539"/>
        <n v="77.388914266967959"/>
        <n v="156.1006719294258"/>
        <n v="191.13895673934974"/>
        <n v="228.2752650576972"/>
        <n v="160.9519646260394"/>
        <n v="163.71996056170036"/>
        <n v="174.28004690104174"/>
        <n v="78.78067653284954"/>
        <n v="70.864107768624379"/>
        <n v="409.44632271818921"/>
        <n v="220.83162368114139"/>
        <n v="130.43721391519722"/>
        <n v="204.89605709338431"/>
        <n v="97.594341968186157"/>
        <n v="178.35964711507177"/>
        <n v="125.49876756884458"/>
        <n v="193.41071707041138"/>
        <n v="103.80607786011183"/>
        <n v="123.83414699280979"/>
        <n v="50.142148054158092"/>
        <n v="440.08974092915594"/>
        <n v="95.998230823046512"/>
        <n v="134.9281380869686"/>
        <n v="463.48734139655193"/>
        <n v="160.33694755863186"/>
        <n v="140.30260418954313"/>
        <n v="108.84264670744004"/>
        <n v="66.291781212257561"/>
        <n v="861.49725088491016"/>
        <n v="70.73443160739177"/>
        <n v="261.63377652633898"/>
        <n v="296.26248978166785"/>
        <n v="89.235056827598086"/>
        <n v="40.254258224329732"/>
        <n v="42.877739039533814"/>
        <n v="218.94255476146841"/>
        <n v="78.617110394308426"/>
        <n v="41.584564833712427"/>
        <n v="25.364949964966897"/>
        <n v="30.703975411704363"/>
        <n v="154.11919248349335"/>
        <n v="57.894375057562009"/>
        <n v="212.14835436863316"/>
        <n v="129.64958968626325"/>
        <n v="818.10964511700354"/>
        <n v="85.871045791453582"/>
        <n v="276.50174670333371"/>
        <n v="386.95564455313377"/>
        <n v="248.33240079883765"/>
        <n v="121.14178174215489"/>
        <n v="215.31909516953041"/>
        <n v="114.32015530379442"/>
        <n v="92.046323131804414"/>
        <n v="67.35624690309686"/>
        <n v="107.55811426977452"/>
        <n v="137.69486469176624"/>
        <n v="131.35070528088877"/>
        <n v="133.41725652817411"/>
        <n v="97.806200890907462"/>
        <n v="173.15262989498387"/>
        <n v="246.95642318761551"/>
        <n v="78.812764732821876"/>
        <n v="88.602276666123871"/>
        <n v="198.96189105712867"/>
        <n v="135.75489623109547"/>
        <n v="203.50521807137815"/>
        <n v="145.74668321596471"/>
        <n v="135.63214080734593"/>
        <n v="213.9640338513945"/>
        <n v="199.55029731881208"/>
        <n v="131.60663379689305"/>
        <n v="107.91554122113182"/>
        <n v="50.034605341849947"/>
        <n v="343.19186239208977"/>
        <n v="102.02910362897309"/>
        <n v="277.44955621462714"/>
        <n v="73.973335436543337"/>
        <n v="37.980697108500181"/>
        <n v="106.23610683712027"/>
        <n v="78.239068077424903"/>
        <n v="86.205849533206475"/>
        <n v="119.26718266590674"/>
        <n v="132.69740231546072"/>
        <n v="88.811935492193456"/>
        <n v="113.59329762098336"/>
        <n v="135.4728435305432"/>
        <n v="207.22256544046755"/>
        <n v="38.132299712489491"/>
        <n v="131.46869037183262"/>
        <n v="460.60376189101783"/>
        <n v="103.24356240492698"/>
        <n v="128.78544562262613"/>
        <n v="102.80746081906305"/>
        <n v="154.63711013704872"/>
        <n v="125.74687192812273"/>
        <n v="175.62152838727337"/>
        <n v="134.30464760623477"/>
        <n v="236.39004800663065"/>
        <n v="58.59887383588098"/>
        <n v="302.91199932293148"/>
        <n v="114.8862758580624"/>
        <n v="117.61807694619"/>
        <n v="73.083640686096231"/>
        <n v="230.97786900170274"/>
        <n v="93.863067063622182"/>
        <n v="144.88116230759044"/>
        <n v="97.082784550526213"/>
        <n v="161.97681188881756"/>
        <n v="489.5385188460516"/>
        <n v="167.27720305549849"/>
        <n v="39.902564806704966"/>
        <n v="69.093357707123886"/>
        <n v="185.40807785480445"/>
        <n v="220.90442957206653"/>
        <n v="76.699365048728026"/>
        <n v="120.03472700667621"/>
        <n v="173.26555092560235"/>
        <n v="428.57958713147906"/>
        <n v="84.652499207543912"/>
        <n v="32.86273347829119"/>
        <n v="4618.2560600189663"/>
        <n v="123.21100323156749"/>
        <n v="50.020197610534737"/>
        <n v="241.69548821016252"/>
        <n v="30.500754057190118"/>
        <n v="45.090023583162555"/>
        <n v="160.43013135431309"/>
        <n v="151.701811094313"/>
        <n v="78.318567422436658"/>
        <n v="135.9677444163907"/>
        <n v="264.04984215913493"/>
        <n v="24.312559239986889"/>
        <n v="73.960213862080934"/>
        <n v="438.99142591163314"/>
        <n v="119.60075951316425"/>
        <n v="189.74786943678612"/>
        <n v="29.070782181503638"/>
        <n v="36.349154212586789"/>
        <n v="79.760713207280318"/>
        <n v="38.677907467526602"/>
        <n v="45.909421600662228"/>
        <n v="244.48844719298415"/>
        <n v="53.643213605227992"/>
        <n v="28.008322690009916"/>
        <n v="64.579788234165974"/>
        <n v="43.773608734546059"/>
        <n v="180.28692094538022"/>
        <n v="189.26684117726313"/>
        <n v="648.4086308107037"/>
        <n v="126.75102923164184"/>
        <n v="36.110888636637618"/>
        <n v="277.42826028833423"/>
        <n v="43.096932613484434"/>
        <n v="156.47712626901628"/>
        <n v="41.793549751070358"/>
        <n v="177.71480601208094"/>
        <n v="22.203447568222064"/>
        <n v="237.56265497361602"/>
        <n v="135.20649806457564"/>
        <n v="365.28026609618553"/>
        <n v="401.5926769079835"/>
        <n v="215.68933600110915"/>
        <n v="90.667530101808509"/>
        <n v="182.89010659383709"/>
        <n v="50.225628389181843"/>
        <n v="112.20568171220896"/>
        <n v="86.960179214871289"/>
        <n v="448.71560543314712"/>
        <n v="210.08667163043211"/>
        <n v="146.3138816253917"/>
        <n v="60.458841181255721"/>
        <n v="107.11900893306638"/>
        <n v="154.69696414520712"/>
        <n v="255.03933995280758"/>
        <n v="77.574219005792372"/>
        <n v="131.38802268855983"/>
        <n v="217.60281648564381"/>
        <n v="214.64346641651449"/>
        <n v="90.822515083507"/>
        <n v="132.64278427752524"/>
        <n v="37.289911339655085"/>
        <n v="58.117803836551971"/>
        <n v="97.032376598339923"/>
        <n v="119.18242512852746"/>
        <n v="167.27638278642354"/>
        <n v="1013.1807067069956"/>
        <n v="135.53169975962044"/>
        <n v="32.377310320818133"/>
        <n v="103.16158745421704"/>
        <n v="88.243881046843299"/>
        <n v="123.86367361705227"/>
        <n v="92.595737269034814"/>
        <n v="111.99261776997267"/>
        <n v="162.56806899487592"/>
        <n v="72.188244506409418"/>
        <n v="180.96504133232594"/>
        <n v="52.465489198250751"/>
        <n v="160.68696077187283"/>
        <n v="122.44911334584016"/>
        <n v="102.13302241899963"/>
        <n v="411.656989397877"/>
        <n v="223.64021209322678"/>
        <n v="38.704587599244462"/>
        <n v="423.22088102819225"/>
        <n v="45.80505882843957"/>
        <n v="172.98524791868655"/>
        <n v="97.19631328588514"/>
        <n v="49.341390367536285"/>
        <n v="226.65667037838045"/>
        <n v="168.01626126424787"/>
        <n v="54.511906283093651"/>
        <n v="217.0613765830619"/>
        <n v="123.73307216580523"/>
        <n v="56.805796206744887"/>
        <n v="136.58163047313514"/>
        <n v="70.266604028508411"/>
        <n v="83.97553746659888"/>
        <n v="71.49068300712014"/>
        <n v="180.11342561417072"/>
        <n v="73.068651813957558"/>
        <n v="118.16451571204669"/>
        <n v="33.442959762148099"/>
        <n v="69.728633470067805"/>
        <n v="177.5007547417288"/>
        <n v="170.94185426907563"/>
        <n v="275.36975198796557"/>
        <n v="316.28104871244722"/>
        <n v="230.59727831130837"/>
        <n v="212.57110219616345"/>
        <n v="195.20921862759184"/>
        <n v="158.43028711544031"/>
        <n v="110.2638032955704"/>
        <n v="147.56501689403379"/>
        <n v="160.65725466895336"/>
        <n v="56.750174961397519"/>
        <n v="158.94918172174911"/>
        <n v="178.51571921825246"/>
        <n v="420.1135712039914"/>
        <n v="131.74544989039902"/>
        <n v="73.171553534300983"/>
        <n v="211.83532511622008"/>
        <n v="99.904737142224135"/>
        <n v="219.72462334020383"/>
        <n v="93.494555491186887"/>
        <n v="34.796319073124636"/>
        <n v="29.255779658207214"/>
        <n v="192.72734537632354"/>
        <n v="71.124156990479335"/>
        <n v="1350.8772167371117"/>
        <n v="43.981441864669762"/>
        <n v="90.439940093831112"/>
        <n v="155.18758605143793"/>
        <n v="65.880743029020849"/>
        <n v="145.45456706238807"/>
        <n v="27.381953924183399"/>
        <n v="324.69527468299822"/>
        <n v="383.41596252484561"/>
        <n v="39.419297141202954"/>
        <n v="253.38713442998451"/>
        <n v="217.30606729421891"/>
        <n v="155.68503276421509"/>
        <n v="227.87121120136422"/>
        <n v="216.18688963179838"/>
        <n v="161.45108223525497"/>
        <n v="122.60443024336266"/>
        <n v="147.52703526150313"/>
        <n v="52.822243212722945"/>
        <n v="59.715167028213017"/>
        <n v="107.82506299019333"/>
        <n v="62.656285911536536"/>
        <n v="155.44506310962703"/>
        <n v="236.0309156860487"/>
        <n v="286.17164760200785"/>
        <n v="127.37129222964683"/>
        <n v="174.15366245189196"/>
        <n v="83.312335649142796"/>
        <n v="52.218617047268125"/>
        <n v="44.805484993120679"/>
        <n v="111.26548696595196"/>
        <n v="169.99008865945754"/>
        <n v="68.317072516020701"/>
        <n v="250.78231661434086"/>
        <n v="287.2973289408942"/>
        <n v="168.97472694292097"/>
        <n v="492.55888776140029"/>
        <n v="147.94234602032256"/>
        <n v="83.47432690619236"/>
        <n v="85.534223044894716"/>
        <n v="59.739901842094135"/>
        <n v="45.642515752189766"/>
        <n v="114.36447180629322"/>
        <n v="106.34242503205468"/>
        <n v="247.38006535777083"/>
        <n v="301.87398684234523"/>
        <n v="76.260834823886469"/>
        <n v="356.49602567673077"/>
        <n v="148.40976000465443"/>
        <n v="173.1150942215107"/>
        <n v="67.714927868772165"/>
        <n v="44.460630560990211"/>
        <n v="78.382950837744715"/>
        <n v="63.88024179291606"/>
        <n v="36.019053221936971"/>
        <n v="172.24052819056024"/>
        <n v="485.18686750499245"/>
        <n v="61.508138557034606"/>
        <n v="80.741251845316128"/>
        <n v="47.628302346486414"/>
        <n v="298.49373745526549"/>
        <n v="636.33129537173602"/>
        <n v="1048.0699154764316"/>
        <n v="95.024168091887432"/>
        <n v="96.19488803688084"/>
        <n v="87.708958968027162"/>
        <n v="93.860463839692017"/>
        <n v="91.523228608184311"/>
        <n v="46.413305502177309"/>
        <n v="28.790573763698937"/>
        <n v="154.43033778958866"/>
        <n v="72.88347724879884"/>
        <n v="28.888781440713924"/>
        <n v="42.952509819184336"/>
        <n v="83.223779066721534"/>
        <n v="42.141146025570983"/>
        <n v="103.24592280200152"/>
        <n v="163.67891698110625"/>
        <n v="45.236190521369586"/>
        <n v="94.345673574719669"/>
        <n v="118.73871078862231"/>
        <n v="265.8474443531594"/>
        <n v="265.28830883005924"/>
        <n v="167.78572079035675"/>
        <n v="208.95797390131693"/>
        <n v="165.69990544491179"/>
        <n v="106.68905092054135"/>
        <n v="62.473797380202704"/>
        <n v="197.38071413076608"/>
        <n v="146.27471586147774"/>
        <n v="934.52892352777747"/>
        <n v="31.798060150142064"/>
        <n v="124.74446963399747"/>
        <n v="129.04623284204916"/>
        <n v="163.98748282459067"/>
        <n v="104.53644643594725"/>
        <n v="91.034695399122342"/>
        <n v="53.239274546615938"/>
        <n v="117.05251760907804"/>
        <n v="46.181463941588518"/>
        <n v="48.784618098406312"/>
        <n v="427.6830295098577"/>
        <n v="154.87894166476195"/>
        <n v="97.577978752403951"/>
        <n v="120.19959127968765"/>
        <n v="690.49690688498731"/>
        <n v="101.10809463908588"/>
        <n v="70.559756101914715"/>
        <n v="36.256710854792587"/>
        <n v="178.93665320044494"/>
        <n v="132.97210465360487"/>
        <n v="56.851278868195607"/>
        <n v="157.8470125983992"/>
        <n v="86.839804719075389"/>
        <n v="1043.6179358530703"/>
        <n v="98.8852447543902"/>
        <n v="171.1887852341076"/>
        <n v="59.650638086046278"/>
        <n v="94.781199976416829"/>
        <n v="80.592763770666778"/>
        <n v="426.67736164350441"/>
        <n v="194.1460690830736"/>
        <n v="99.420270041048781"/>
        <n v="188.67990561485843"/>
        <n v="79.778036448674229"/>
        <n v="274.3499729728016"/>
        <n v="273.76941132854563"/>
        <n v="118.47030866146326"/>
        <n v="338.06839810613207"/>
        <n v="161.8880940346547"/>
        <n v="76.951352105307848"/>
        <n v="71.105988398622017"/>
        <n v="68.768909247904034"/>
        <n v="37.298132346845222"/>
        <n v="62.386489547146226"/>
        <n v="214.53478105557315"/>
        <n v="78.134019226754319"/>
        <n v="165.77410907297912"/>
        <n v="167.55776896477531"/>
        <n v="192.07986197952783"/>
        <n v="98.739564517895815"/>
        <n v="264.3468167583394"/>
        <n v="160.69703996266426"/>
        <n v="133.54257042855915"/>
        <n v="151.07325331708444"/>
        <n v="67.899968763692769"/>
        <n v="540.01833961003683"/>
        <n v="50.149457978101353"/>
        <n v="233.72801885233415"/>
        <n v="150.48312043057905"/>
        <n v="112.68981028967175"/>
        <n v="208.94161360698382"/>
        <n v="112.68302773937747"/>
        <n v="407.47396370998672"/>
        <n v="153.24467630651492"/>
        <n v="98.122901420983055"/>
        <n v="55.131658456611426"/>
        <n v="28.895952171448819"/>
        <n v="28.809829523012471"/>
        <n v="69.673960443768522"/>
        <n v="53.625136854801184"/>
        <n v="143.34695883169942"/>
        <n v="367.42529221896308"/>
        <n v="154.46893279773036"/>
        <n v="155.75497911325294"/>
        <n v="120.02952251439963"/>
        <n v="293.8737681249961"/>
        <n v="108.16544355779051"/>
        <n v="43.452760698437295"/>
        <n v="62.091418661046717"/>
        <n v="44.337761287060886"/>
        <n v="141.3765218062085"/>
        <n v="55.529392397091186"/>
        <n v="190.90490328277826"/>
        <n v="202.77234620193778"/>
        <n v="271.98225020180917"/>
        <n v="61.745618782929704"/>
        <n v="924.56295117127183"/>
        <n v="136.9435291538654"/>
        <n v="91.00309673979352"/>
        <n v="41.003774410936998"/>
        <n v="170.59594369739622"/>
        <n v="54.692069895498399"/>
        <n v="97.03951512026903"/>
        <n v="427.70726836583276"/>
        <n v="96.303001217993057"/>
        <n v="211.77776747041028"/>
        <n v="63.534424708882568"/>
        <n v="190.18919135504882"/>
        <n v="133.69784775481347"/>
        <n v="63.255786610393855"/>
        <n v="113.5131486069383"/>
        <n v="43.754918477947406"/>
        <n v="193.25385881892112"/>
        <n v="95.20990362340315"/>
        <n v="138.37973937756885"/>
        <n v="364.9677968240465"/>
        <n v="157.09992401563747"/>
        <n v="115.42653550376646"/>
        <n v="97.883415918636572"/>
        <n v="104.13516709892784"/>
        <n v="123.51556349769157"/>
        <n v="106.92601797926152"/>
        <n v="241.71322166777477"/>
        <n v="464.25047555815382"/>
        <n v="318.03325397082779"/>
        <n v="74.072776966444167"/>
        <n v="102.78881122250537"/>
        <n v="195.67061643101081"/>
        <n v="92.782843518714586"/>
        <n v="69.24710993912295"/>
        <n v="174.96532095086724"/>
        <n v="210.2209467235615"/>
        <n v="305.64667195466848"/>
        <n v="755.4383574093323"/>
        <n v="67.249275017386054"/>
        <n v="52.939294633043971"/>
        <n v="97.456962329560483"/>
        <n v="1213.7004492581143"/>
        <n v="242.14238782191919"/>
        <n v="191.96347155620842"/>
        <n v="58.744480590671046"/>
        <n v="162.24568218652328"/>
        <n v="130.55081766666834"/>
        <n v="353.89334650451946"/>
        <n v="92.119329048505676"/>
        <n v="111.43097355718524"/>
        <n v="44.749263541734287"/>
        <n v="73.168164573813797"/>
        <n v="102.60477443999243"/>
        <n v="97.305836749551901"/>
        <n v="70.655185930429127"/>
        <n v="220.61318503057365"/>
        <n v="25.952090386900085"/>
        <n v="181.35968701201244"/>
        <n v="232.23860027731746"/>
        <n v="82.785184019452871"/>
        <n v="195.15757612239528"/>
        <n v="169.79658614108027"/>
        <n v="203.87595139339984"/>
        <n v="36.084696238548283"/>
        <n v="84.376029636487388"/>
        <n v="276.60011943491816"/>
        <n v="98.836205692579838"/>
        <n v="232.936086867819"/>
        <n v="33.100763945921585"/>
        <n v="248.24444337874988"/>
        <n v="88.462191039369728"/>
        <n v="170.16124727517877"/>
        <n v="131.45704258604252"/>
        <n v="59.490773405669735"/>
        <n v="517.19376667898314"/>
        <n v="70.291824428779591"/>
        <n v="134.1572778227237"/>
        <n v="222.43373853297635"/>
        <n v="115.85813521636065"/>
        <n v="114.31751802833577"/>
        <n v="107.758358498443"/>
        <n v="314.45059271890591"/>
        <n v="153.87960890935975"/>
        <n v="155.98256309948616"/>
        <n v="136.37075655287924"/>
        <n v="111.53328978839201"/>
        <n v="169.58586066080704"/>
        <n v="1286.3502777692404"/>
        <n v="84.975215872435058"/>
        <n v="60.879079851075552"/>
        <n v="54.171545167890315"/>
        <n v="359.42590730077461"/>
        <n v="162.60633552729826"/>
        <n v="186.696588158054"/>
        <n v="210.75094698428904"/>
        <n v="101.49017365932018"/>
        <n v="326.13522352667712"/>
        <n v="65.407184258651412"/>
        <n v="297.94404510526277"/>
        <n v="280.06381428098291"/>
        <n v="202.56495884712365"/>
        <n v="659.52348982569902"/>
        <n v="140.4894249149273"/>
        <n v="75.192267546915303"/>
        <n v="31.617709746924071"/>
        <n v="115.9454082231878"/>
        <n v="84.852122708869814"/>
        <n v="78.438379619261241"/>
        <n v="183.0540882048991"/>
        <n v="129.94610469028541"/>
        <n v="232.07134497283934"/>
        <n v="28.008213686454539"/>
        <n v="64.48496182029109"/>
        <n v="87.374611146507206"/>
        <n v="71.025620206772757"/>
        <n v="187.57792242062587"/>
        <n v="40.724438453369984"/>
        <n v="56.25866415650593"/>
        <n v="149.72149773569902"/>
        <n v="175.21038386838885"/>
        <n v="398.53572959017231"/>
        <n v="242.31968777974242"/>
        <n v="133.41050712268199"/>
        <n v="356.04510401854895"/>
        <n v="100.49212055465983"/>
        <n v="161.70808522339979"/>
        <n v="94.597853634839637"/>
        <n v="92.24330382345066"/>
        <n v="117.72583329233511"/>
        <n v="121.86743457327506"/>
        <n v="70.811062362580941"/>
        <n v="100.45915173318581"/>
        <n v="104.83452888377245"/>
        <n v="119.19337684521302"/>
        <n v="58.641161079918987"/>
        <n v="88.693045439968884"/>
        <n v="109.76386758698905"/>
        <n v="117.68780556680234"/>
        <n v="663.89563074572266"/>
        <n v="29.511496857436192"/>
        <n v="171.9351997039164"/>
        <n v="101.22326966438786"/>
        <n v="86.147797839032933"/>
        <n v="53.904525099946937"/>
        <n v="87.50628301822826"/>
        <n v="97.519585175024858"/>
        <n v="49.220960220693968"/>
        <n v="69.788710377485799"/>
        <n v="203.49841736605887"/>
        <n v="54.489160999683364"/>
        <n v="393.79892847380052"/>
        <n v="134.24338809115679"/>
        <n v="22.334011159876681"/>
        <n v="165.38000536570431"/>
        <n v="665.79447445995731"/>
        <n v="78.516090497904031"/>
        <n v="130.92092674758567"/>
        <n v="266.52121290206503"/>
        <n v="232.36978022780096"/>
        <n v="202.63539892527248"/>
        <n v="160.10675284353687"/>
        <n v="50.412101412228644"/>
        <n v="142.6293248755936"/>
        <n v="104.40822650534442"/>
        <n v="196.0231506066319"/>
        <n v="156.78106787343063"/>
        <n v="178.70410753481406"/>
        <n v="65.270622299848071"/>
        <n v="129.02809042973175"/>
        <n v="70.86940605173055"/>
        <n v="98.865167098628575"/>
        <n v="36.252241920506272"/>
        <n v="195.78926736927735"/>
        <n v="166.30923597755171"/>
        <n v="57.52683938590441"/>
        <n v="189.32047440171101"/>
        <n v="86.904902905274497"/>
        <n v="89.006078391963698"/>
        <n v="72.787817697117433"/>
        <n v="57.825784096037069"/>
        <n v="241.30864823783901"/>
        <n v="129.25570989699048"/>
        <n v="229.16459802376224"/>
        <n v="160.96276160491882"/>
        <n v="148.86396489563936"/>
        <n v="321.26381560504024"/>
        <n v="84.060542340353948"/>
        <n v="223.19717653929507"/>
        <n v="84.860381239563637"/>
        <n v="71.049442426164461"/>
        <n v="275.48072300078911"/>
        <n v="199.57469585980704"/>
        <n v="152.608555420654"/>
        <n v="190.42399763557509"/>
        <n v="65.085801798891509"/>
        <n v="253.4811350228521"/>
        <n v="314.27517111615066"/>
        <n v="68.003308381247891"/>
        <n v="62.284258653853911"/>
        <n v="274.79530501972135"/>
        <n v="136.54696897986832"/>
        <n v="300.37628374556652"/>
        <n v="44.646805557925383"/>
        <n v="459.97088420671912"/>
        <n v="81.232896351625229"/>
        <n v="27.47469086592341"/>
        <n v="39.396515837781571"/>
        <n v="168.99928784470728"/>
        <n v="1033.5869800040182"/>
        <n v="114.09830255464705"/>
        <n v="128.41912397228245"/>
        <n v="153.69264424573618"/>
        <n v="158.54970496385431"/>
        <n v="388.54147950528738"/>
        <n v="84.170436658201055"/>
        <n v="68.163848397506982"/>
        <n v="54.757871226003473"/>
        <n v="212.46984688490409"/>
        <n v="254.61202089150478"/>
        <n v="131.81384979109708"/>
        <n v="126.55463805491124"/>
        <n v="147.85475691917833"/>
        <n v="430.1604867604708"/>
        <n v="142.23917203799343"/>
        <n v="745.55261799026789"/>
        <n v="122.41963369300603"/>
        <n v="78.186786315281665"/>
        <n v="141.21086174230317"/>
        <n v="49.337184317376234"/>
        <n v="66.447239631119544"/>
        <n v="52.597073519857339"/>
        <n v="67.79638371052026"/>
        <n v="86.986501356204954"/>
        <n v="348.04451474989702"/>
        <n v="107.60579740508544"/>
        <n v="46.921246410307333"/>
        <n v="62.964783795187735"/>
        <n v="399.05349540190133"/>
        <n v="162.0606987902996"/>
        <n v="54.615890165662442"/>
        <n v="25.699864124140941"/>
        <n v="104.92204683669161"/>
        <n v="191.520238085665"/>
        <n v="95.852548694319609"/>
        <n v="99.596909713057187"/>
        <n v="158.27619946016912"/>
        <n v="100.96704618983948"/>
        <n v="66.826584289411429"/>
        <n v="203.06792557631286"/>
        <n v="155.464420609038"/>
        <n v="113.76183306234448"/>
        <n v="65.980279629800265"/>
        <n v="63.7099889281942"/>
        <n v="173.69786130218432"/>
        <n v="275.37756580730786"/>
        <n v="73.093402656470658"/>
        <n v="275.39002284518085"/>
        <n v="195.51048865614766"/>
        <n v="162.53145506544959"/>
        <n v="156.42716245654964"/>
        <n v="164.27054679242039"/>
        <n v="96.891194166524215"/>
        <n v="194.16493486476571"/>
        <n v="39.252993114047527"/>
        <n v="117.58976676047223"/>
        <n v="145.1758739847653"/>
        <n v="132.49571525714262"/>
        <n v="200.72894562163353"/>
        <n v="44.300855302812565"/>
        <n v="106.50271785150393"/>
        <n v="97.916211099611502"/>
        <n v="225.48392758420812"/>
        <n v="50.127363209363175"/>
        <n v="222.2151791310892"/>
        <n v="310.64546793663163"/>
        <n v="95.1870210329012"/>
        <n v="282.23876380937037"/>
        <n v="140.99506059359538"/>
        <n v="68.318913361207876"/>
        <n v="763.05145048146915"/>
        <n v="164.50726979295885"/>
        <n v="112.30965568944832"/>
        <n v="477.18100224529843"/>
        <n v="125.82974294744662"/>
        <n v="191.90957257460175"/>
        <n v="180.13820430238161"/>
        <n v="186.24075278799799"/>
        <n v="75.131084719687337"/>
        <n v="29.1201574006712"/>
        <n v="160.25763515607755"/>
        <n v="187.90074367047308"/>
        <n v="81.811183912794448"/>
        <n v="50.078697056895102"/>
        <n v="24.747197682915171"/>
        <n v="92.428294366280284"/>
        <n v="133.16743418723465"/>
        <n v="287.17044210572675"/>
        <n v="116.6390692624099"/>
        <n v="127.89053562113988"/>
        <n v="170.24700769963403"/>
        <n v="45.941329540262004"/>
        <n v="138.65140126406069"/>
        <n v="66.700327517807239"/>
        <n v="37.270966834858953"/>
        <n v="62.58065154378729"/>
        <n v="336.87325383438616"/>
        <n v="190.92815303293537"/>
        <n v="79.024135552641667"/>
        <n v="133.94951436856132"/>
        <n v="411.39821911101302"/>
        <n v="125.27775209797974"/>
        <n v="87.700833445787495"/>
        <n v="69.503442646974676"/>
        <n v="106.3557181594223"/>
        <n v="147.96115566893201"/>
        <n v="69.920206461221809"/>
        <n v="108.32272247223004"/>
        <n v="3465.9313459547152"/>
        <n v="117.36050500358688"/>
        <n v="63.355992056318122"/>
        <n v="87.53398281681163"/>
        <n v="146.12154963433781"/>
        <n v="175.92375665990915"/>
        <n v="74.263646632745761"/>
        <n v="793.96926995355807"/>
        <n v="420.9855354810735"/>
        <n v="100.84307472451545"/>
        <n v="46.397371749718779"/>
        <n v="101.1038026609526"/>
        <n v="155.35414956048865"/>
        <n v="351.19496437877172"/>
        <n v="68.289006400022657"/>
        <n v="115.59610979562021"/>
        <n v="186.6751853479131"/>
        <n v="59.245838484154113"/>
        <n v="153.87972626790605"/>
        <n v="99.230899962817787"/>
        <n v="75.902810706378631"/>
        <n v="136.26957102850446"/>
        <n v="202.59010791796962"/>
        <n v="125.63346043371823"/>
        <n v="59.463229115450723"/>
        <n v="146.11644977329166"/>
        <n v="83.202490282850945"/>
        <n v="141.43162532207225"/>
        <n v="382.09192956490278"/>
        <n v="202.2124673878896"/>
        <n v="162.06938741484839"/>
        <n v="230.80174410051109"/>
        <n v="69.126558352967507"/>
        <n v="105.89046416839609"/>
        <n v="231.26822868948503"/>
        <n v="219.98966970799944"/>
        <n v="132.90067445313764"/>
        <n v="59.438590423023612"/>
        <n v="64.9709232559523"/>
        <n v="57.536150926209025"/>
        <n v="314.33331182148038"/>
        <n v="52.671662003575705"/>
        <n v="395.81301013482476"/>
        <n v="34.685101320579633"/>
        <n v="503.63512366430524"/>
        <n v="107.63485886504779"/>
        <n v="141.4317359443055"/>
        <n v="113.30557967148695"/>
        <n v="45.130625966314973"/>
        <n v="240.56659057779163"/>
        <n v="80.542665959052897"/>
        <n v="538.11706867715588"/>
        <n v="25.026382509632811"/>
        <n v="50.819315010129571"/>
        <n v="250.67750255633609"/>
        <n v="196.12863832537772"/>
        <n v="213.10906041122925"/>
        <n v="230.79443624430499"/>
        <n v="398.22069641572085"/>
        <n v="178.50616883008794"/>
        <n v="60.952072275860871"/>
        <n v="658.10800971081915"/>
        <n v="121.40026587859042"/>
        <n v="67.964543930217616"/>
        <n v="132.26678359564931"/>
        <n v="205.77957135066256"/>
        <n v="87.789579840307795"/>
        <n v="313.27407152745769"/>
        <n v="66.90886488245016"/>
        <n v="117.69236017439111"/>
        <n v="173.31501116994488"/>
        <n v="111.30677585809644"/>
        <n v="92.686936207371389"/>
        <n v="182.76207514604869"/>
        <n v="103.26714146842296"/>
        <n v="43.610929979454582"/>
        <n v="144.74204006224727"/>
        <n v="130.82395561221998"/>
        <n v="162.79449635235272"/>
        <n v="133.58672331248482"/>
        <n v="355.99459161544883"/>
        <n v="59.698797872027725"/>
        <n v="149.72575077470358"/>
        <n v="58.391906363352156"/>
        <n v="54.418713987491522"/>
        <n v="62.627995163641053"/>
        <n v="102.19283419952934"/>
        <n v="80.671957083673433"/>
        <n v="78.592409325639011"/>
        <n v="203.50161120013522"/>
        <n v="199.87679972079192"/>
        <n v="517.3926705518578"/>
        <n v="122.78656777204435"/>
        <n v="213.53651337665127"/>
        <n v="139.87774236197998"/>
        <n v="92.070535684781802"/>
        <n v="67.408042202524896"/>
        <n v="187.73984343751974"/>
        <n v="51.775577801714469"/>
        <n v="77.640210732616524"/>
        <n v="25.692677401627044"/>
        <n v="148.03092347329294"/>
        <n v="50.052141746256659"/>
        <n v="114.29663575040972"/>
        <n v="54.420040326965683"/>
        <n v="76.711875408581804"/>
        <n v="3336.695653275026"/>
        <n v="149.3184699227441"/>
        <n v="62.215963663712294"/>
        <n v="145.30964948159104"/>
        <n v="130.94258140890619"/>
        <n v="158.50903898276076"/>
        <n v="317.73792445570439"/>
        <n v="46.292737772210685"/>
        <n v="118.37097393950555"/>
        <n v="80.737945785220532"/>
        <n v="103.94417267064799"/>
        <n v="77.864999461736332"/>
        <n v="63.229424012733659"/>
        <n v="117.77687108000794"/>
        <n v="188.69783119041256"/>
        <n v="92.257368129067245"/>
        <n v="29.603982876648235"/>
        <n v="169.0725197218637"/>
        <n v="87.057718462461253"/>
        <n v="321.96714782649639"/>
        <n v="192.83517773062019"/>
        <n v="58.780497745742217"/>
        <n v="47.527732369112563"/>
        <n v="114.84775136582202"/>
        <n v="40.860304566635399"/>
        <n v="141.74725807568592"/>
        <n v="206.98448928670533"/>
        <n v="47.955174107517166"/>
        <n v="49.57865787517467"/>
        <n v="545.13516970005674"/>
        <n v="178.41490536139759"/>
        <n v="166.31541046764454"/>
        <n v="168.8111173564638"/>
        <n v="70.60472641247577"/>
        <n v="214.89985664919564"/>
        <n v="644.57522755495791"/>
        <n v="125.86962226226595"/>
        <n v="60.43821649801373"/>
        <n v="58.067690539550703"/>
        <n v="97.17602781990982"/>
        <n v="202.44363238707052"/>
        <n v="71.571968740553288"/>
        <n v="77.525521362179589"/>
        <n v="156.90950048070835"/>
        <n v="66.978918285423902"/>
        <n v="160.29781430656485"/>
        <n v="226.02179147317196"/>
        <n v="195.3389117485105"/>
        <n v="40.416411548975091"/>
        <n v="130.96129962452738"/>
        <n v="125.83953602634911"/>
        <n v="91.607305461189767"/>
        <n v="236.68164674063104"/>
        <n v="56.366244344348502"/>
        <n v="131.25221314130673"/>
        <n v="110.80470408670728"/>
        <n v="224.94447761168388"/>
        <n v="147.8739097985148"/>
        <n v="377.63588624146752"/>
        <n v="73.615318024091692"/>
        <n v="48.428940754456342"/>
        <n v="223.44811012921451"/>
        <n v="271.53097632544166"/>
        <n v="53.100740963802124"/>
        <n v="241.63410089656023"/>
        <n v="63.86321454603398"/>
        <n v="255.38604428430403"/>
        <n v="217.49754813300058"/>
        <n v="182.02806356694583"/>
        <n v="176.38502783000419"/>
        <n v="488.41952369479185"/>
        <n v="36.687070387664612"/>
        <n v="141.12322776776136"/>
        <n v="255.20278069777655"/>
        <n v="68.2835852302902"/>
        <n v="66.568983566703253"/>
        <n v="339.31128761270946"/>
        <n v="29.870161697935981"/>
        <n v="339.07909188501372"/>
        <n v="79.173617398693878"/>
        <n v="175.35632350133753"/>
        <n v="113.64440174807113"/>
        <n v="81.69018351866417"/>
        <n v="48.284333029830194"/>
        <n v="82.613025377740627"/>
        <n v="91.582622990732901"/>
        <n v="99.048155444349547"/>
        <n v="186.80459553374001"/>
        <n v="259.20141526235051"/>
        <n v="466.66955020800225"/>
        <n v="76.183978316214422"/>
        <n v="439.43110359506295"/>
        <n v="73.693955626686147"/>
        <n v="61.665046275362279"/>
        <n v="202.67371286256864"/>
        <n v="75.646043430641569"/>
        <n v="216.89084938456236"/>
        <n v="152.05684599482723"/>
        <n v="34.126736534496672"/>
        <n v="73.427448988332046"/>
        <n v="111.60042719709359"/>
        <n v="24.9047994977002"/>
        <n v="159.66268543488658"/>
        <n v="68.132947942744096"/>
        <n v="84.056747292168367"/>
        <n v="102.19246669284988"/>
        <n v="152.96981463869022"/>
        <n v="91.353793318319191"/>
        <n v="53.444676525783414"/>
        <n v="158.65680106194102"/>
        <n v="41.10475422715821"/>
        <n v="430.36250777662946"/>
        <n v="65.468388137568368"/>
        <n v="131.12555087152862"/>
        <n v="83.312599305228318"/>
        <n v="213.07464233175133"/>
        <n v="65.686838605280116"/>
        <n v="394.98219150691392"/>
        <n v="113.49424758359366"/>
        <n v="165.53449720582759"/>
        <n v="302.39980573655657"/>
        <n v="79.613872157201655"/>
        <n v="232.27254340445089"/>
        <n v="47.654430938222539"/>
        <n v="52.592258312427539"/>
        <n v="140.4227410456385"/>
        <n v="140.88388800525152"/>
        <n v="115.92622608360959"/>
        <n v="113.68664424083342"/>
        <n v="106.46432247766148"/>
        <n v="371.86008289932357"/>
        <n v="92.140458046626364"/>
        <n v="265.00812459563281"/>
        <n v="143.2043391405964"/>
        <n v="99.778863278255528"/>
        <n v="222.89064437606748"/>
        <n v="66.153877621589814"/>
        <n v="325.3445815452435"/>
        <n v="241.12777121764307"/>
        <n v="184.34919602481293"/>
        <n v="34.223658529150136"/>
        <n v="128.99154062971661"/>
        <n v="122.7506219086038"/>
        <n v="113.839319176638"/>
        <n v="141.21781175404035"/>
        <n v="114.26576954032878"/>
        <n v="146.90067348863602"/>
        <n v="184.05854196227739"/>
        <n v="23.603481777700665"/>
        <n v="175.64632371273368"/>
        <n v="58.382604507608733"/>
        <n v="320.395272800204"/>
        <n v="112.25608457974795"/>
        <n v="217.94134788161122"/>
        <n v="242.2865332604039"/>
        <n v="51.940123408944366"/>
        <n v="45.536174160095179"/>
        <n v="208.67134949656477"/>
        <n v="127.51512575621527"/>
        <n v="177.43960277293681"/>
        <n v="59.241379674513531"/>
        <n v="36.813983488976916"/>
        <n v="111.07858452213813"/>
        <n v="229.145433592285"/>
        <n v="103.89731009542702"/>
        <n v="56.525801422231289"/>
        <n v="40.229090736312145"/>
        <n v="274.83420689539611"/>
        <n v="81.715701821074163"/>
        <n v="129.24351176684979"/>
        <n v="36.342010693403438"/>
        <n v="187.0104648387746"/>
        <n v="49.940106503514556"/>
        <n v="204.01325606070804"/>
        <n v="128.60646013901902"/>
        <n v="145.89536911561805"/>
        <n v="304.07776225259784"/>
        <n v="55.324080866029369"/>
        <n v="1729.5945254360738"/>
        <n v="250.51031454617666"/>
        <n v="29.079172893204973"/>
        <n v="64.113926360165777"/>
        <n v="144.01475019026057"/>
        <n v="229.3634412216808"/>
        <n v="85.398563582814319"/>
        <n v="144.40569945293288"/>
        <n v="72.701955417976606"/>
        <n v="263.59645029501485"/>
        <n v="124.624005165233"/>
        <n v="190.2835093366227"/>
        <n v="163.8226435352797"/>
        <n v="64.961034364805911"/>
        <n v="39.405064615847444"/>
        <n v="136.16931836907554"/>
        <n v="81.271296168475729"/>
        <n v="247.65791092383367"/>
        <n v="94.322202432229943"/>
        <n v="188.18670994894214"/>
        <n v="117.23134559894423"/>
        <n v="95.400605432589813"/>
        <n v="68.724399886719482"/>
        <n v="95.812412998093563"/>
        <n v="66.812751747707054"/>
        <n v="33.32203607351434"/>
        <n v="194.0435533894846"/>
        <n v="139.72442035635268"/>
        <n v="187.66852648721766"/>
        <n v="108.19174123277708"/>
        <n v="102.77635214341858"/>
        <n v="152.00315763399448"/>
        <n v="107.42080103688875"/>
        <n v="58.711570884991623"/>
        <n v="61.268955126098746"/>
        <n v="100.81779662379058"/>
        <n v="54.097462713965172"/>
        <n v="63.509249238834535"/>
        <n v="103.94365265322641"/>
        <n v="251.11234928937645"/>
        <n v="44.307268583039807"/>
        <n v="52.733520878550436"/>
        <n v="91.229474346498606"/>
        <n v="267.42405713314946"/>
        <n v="43.240411078266646"/>
        <n v="260.78382276573751"/>
        <n v="34.937887810691649"/>
        <n v="74.34101261786482"/>
        <n v="248.05787533543835"/>
        <n v="243.54399498821743"/>
        <n v="226.78177872859143"/>
        <n v="42.922720742624819"/>
        <n v="68.305490157746519"/>
        <n v="145.51958469256533"/>
        <n v="102.94316879093003"/>
        <n v="257.34566261646182"/>
        <n v="517.32525956221139"/>
        <n v="42.523513843080636"/>
        <n v="138.19981128588267"/>
        <n v="170.77560198812853"/>
        <n v="136.71636433885391"/>
        <n v="195.98409545047377"/>
        <n v="203.21553650312836"/>
        <n v="221.48304701563387"/>
        <n v="64.481578068079273"/>
        <n v="128.03399270988359"/>
        <n v="66.917326257208757"/>
        <n v="218.92611748708953"/>
        <n v="40.242887485072714"/>
        <n v="136.00224207263008"/>
        <n v="73.52870822812389"/>
        <n v="125.40260574705135"/>
        <n v="222.27696410104141"/>
        <n v="148.94789931167105"/>
        <n v="208.07134673367688"/>
        <n v="83.686863937340519"/>
        <n v="168.15977706991066"/>
        <n v="176.11967528367191"/>
        <n v="83.544255405400321"/>
        <n v="58.540604831802561"/>
        <n v="218.7724909536245"/>
        <n v="237.34404874496317"/>
        <n v="339.30789650392308"/>
        <n v="27.066442456450712"/>
        <n v="105.5988449260982"/>
        <n v="171.80859323462408"/>
        <n v="70.145499157679595"/>
        <n v="134.68814193552572"/>
        <n v="77.439819811811432"/>
        <n v="152.79660572643763"/>
        <n v="272.13898697865767"/>
        <n v="161.23135951171858"/>
        <n v="263.2440089276696"/>
        <n v="131.52486291167199"/>
        <n v="358.88041280306794"/>
        <n v="250.18584863930647"/>
        <n v="113.16547633588769"/>
        <n v="49.007877113541603"/>
        <n v="285.68907947889664"/>
        <n v="275.80514507103078"/>
        <n v="117.24634215686136"/>
        <n v="78.828201753710204"/>
        <n v="234.10243133968672"/>
        <n v="46.421111935359455"/>
        <n v="97.153724623841924"/>
        <n v="706.2718420805586"/>
        <n v="62.259022831657553"/>
        <n v="133.76195601942041"/>
        <n v="202.93593566315948"/>
        <n v="30.97056144645282"/>
        <n v="90.733850085543551"/>
        <n v="177.90608567334473"/>
        <n v="493.01872953693123"/>
        <n v="56.220865190871834"/>
        <n v="259.60755793165691"/>
        <n v="144.68951394146632"/>
        <n v="141.07698170414335"/>
        <n v="75.17465369325754"/>
        <n v="102.77504899718589"/>
        <n v="148.99341387559483"/>
        <n v="130.67633692335789"/>
        <n v="104.55295407515085"/>
        <n v="43.678499272931028"/>
        <n v="72.266309941281349"/>
        <n v="159.32327434884033"/>
        <n v="209.01074598078904"/>
        <n v="117.28416170616731"/>
        <n v="33.393352032774793"/>
        <n v="83.067758952093229"/>
        <n v="36.068340779076919"/>
        <n v="194.260134032509"/>
        <n v="41.016751758412966"/>
        <n v="52.291877467325634"/>
        <n v="74.769450191902777"/>
        <n v="229.74394049428653"/>
        <n v="46.993050927544921"/>
        <n v="46.925751129848052"/>
        <n v="155.24094672319305"/>
        <n v="52.108629530038179"/>
        <n v="52.411002208977557"/>
        <n v="130.1164288535773"/>
        <n v="202.23653099284164"/>
        <n v="566.24032236420885"/>
        <n v="188.19612143124505"/>
        <n v="640.40028716268091"/>
        <n v="69.082751395036553"/>
        <n v="85.752066464380292"/>
        <n v="174.90460698331748"/>
        <n v="102.34230230328969"/>
        <n v="54.949718524548295"/>
        <n v="99.893798777753091"/>
        <n v="59.58907885826941"/>
        <n v="83.296707046039401"/>
        <n v="143.06833039363406"/>
        <n v="173.09475648468731"/>
        <n v="154.9528275777312"/>
        <n v="76.568811642932758"/>
        <n v="177.40531492213"/>
        <n v="70.337976246617941"/>
        <n v="108.9904963305563"/>
        <n v="235.28880890109022"/>
        <n v="184.2472502429107"/>
        <n v="808.61034053286323"/>
        <n v="54.541896638294958"/>
        <n v="151.1876299441588"/>
        <n v="166.33503554917084"/>
        <n v="51.353900505271305"/>
        <n v="110.98698982515272"/>
        <n v="47.10577206271779"/>
        <n v="99.688669407419212"/>
        <n v="85.130273183603578"/>
        <n v="65.901440646368968"/>
        <n v="164.33507961163721"/>
        <n v="139.71151689925941"/>
        <n v="813.68764199636246"/>
        <n v="112.7654123669286"/>
        <n v="115.22673036804058"/>
        <n v="123.20401370664497"/>
        <n v="71.252182596690616"/>
        <n v="116.2283647382835"/>
        <n v="116.20491581079777"/>
        <n v="104.54748994132753"/>
        <n v="69.082765728766915"/>
        <n v="211.56578062357781"/>
        <n v="56.950468992442374"/>
        <n v="199.06459762552848"/>
        <n v="125.40436607783782"/>
        <n v="226.05632424694176"/>
        <n v="166.84004502206807"/>
        <n v="52.3914786354444"/>
        <n v="107.02503345779425"/>
        <n v="128.68056585594567"/>
        <n v="130.69203450010968"/>
        <n v="160.17358509178189"/>
        <n v="70.98239411354902"/>
        <n v="53.718706808201318"/>
        <n v="136.13629558147591"/>
        <n v="46.290778685487311"/>
        <n v="178.46345724229209"/>
        <n v="174.46147212620679"/>
        <n v="89.635550989875284"/>
        <n v="54.025478720265731"/>
        <n v="61.457365011882445"/>
        <n v="45.428281702380701"/>
        <n v="64.750150730814099"/>
        <n v="78.220197101768775"/>
        <n v="629.31860493554211"/>
        <n v="56.842365522683217"/>
        <n v="989.02139124154496"/>
        <n v="175.31253630090521"/>
        <n v="215.44405104926281"/>
        <n v="106.76276834189719"/>
        <n v="63.365555450527765"/>
        <n v="166.1586153162138"/>
        <n v="137.23579503506696"/>
        <n v="186.92390930911611"/>
        <n v="51.907889969174335"/>
        <n v="71.585730625521492"/>
        <n v="58.229329413079689"/>
        <n v="137.2751325263967"/>
        <n v="98.302979838380949"/>
        <n v="125.24538480068303"/>
        <n v="53.721263151342271"/>
        <n v="302.72929294825821"/>
        <n v="75.420234071651493"/>
        <n v="176.63630801255346"/>
        <n v="310.66801109123031"/>
        <n v="180.68465860276649"/>
        <n v="149.29802999766341"/>
        <n v="328.96522652877212"/>
        <n v="276.44716610705439"/>
        <n v="120.15984027125783"/>
        <n v="193.30841193653987"/>
        <n v="172.82742324737191"/>
        <n v="150.17796276352016"/>
        <n v="43.305421777105572"/>
        <n v="1080.2806228552552"/>
        <n v="99.489515232963186"/>
        <n v="298.05610449775156"/>
        <n v="208.896135786949"/>
        <n v="56.201238362602844"/>
        <n v="59.594616705053028"/>
        <n v="52.234838392015412"/>
        <n v="33.189582884488246"/>
        <n v="64.020687091167247"/>
        <n v="175.43715105720702"/>
        <n v="108.8493356684978"/>
        <n v="50.400154092429972"/>
        <n v="193.79083341591135"/>
        <n v="184.22709352116934"/>
        <n v="85.743086274251368"/>
        <n v="211.36610847066865"/>
        <n v="101.95601246288615"/>
        <n v="217.5361184311933"/>
        <n v="88.887913313660661"/>
        <n v="105.53647667676533"/>
        <n v="84.620620534877787"/>
        <n v="206.3190418806916"/>
        <n v="36.523542520263035"/>
        <n v="113.09690018171665"/>
        <n v="141.80390521721873"/>
        <n v="87.975944209513116"/>
        <n v="172.37343372473615"/>
        <n v="299.18168123038282"/>
        <n v="105.22752953766303"/>
        <n v="440.17752034331539"/>
        <n v="155.50904981538918"/>
        <n v="95.354265675816762"/>
        <n v="84.403914183350579"/>
        <n v="272.72648882002443"/>
        <n v="34.090709431390835"/>
        <n v="79.291023032128109"/>
        <n v="98.826134850587209"/>
        <n v="108.6928108999121"/>
        <n v="153.78299662046737"/>
        <n v="172.55759843322053"/>
        <n v="1804.7808010827866"/>
        <n v="45.985411416615051"/>
        <n v="196.07023435546103"/>
        <n v="295.79717083541328"/>
        <n v="118.95899696506922"/>
        <n v="50.494000693541693"/>
        <n v="40.554724238815503"/>
        <n v="202.144906539131"/>
        <n v="89.366659351878866"/>
        <n v="105.06935664064463"/>
        <n v="140.3409294206875"/>
        <n v="171.46105158398979"/>
        <n v="58.477805259744009"/>
        <n v="133.20870912607842"/>
        <n v="32.31020389759491"/>
        <n v="84.225456238344321"/>
        <n v="328.60734467301495"/>
        <n v="1438.0131355683825"/>
        <n v="162.87150653668158"/>
        <n v="187.73822322851854"/>
        <n v="84.314469697231431"/>
        <n v="191.71012990325445"/>
        <n v="51.847544524299089"/>
        <n v="205.45244556883804"/>
        <n v="239.82014768586737"/>
        <n v="180.91458660465585"/>
        <n v="152.46931250865654"/>
        <n v="120.77001120149151"/>
        <n v="47.902157336924567"/>
        <n v="149.56026509315672"/>
        <n v="250.50677093515759"/>
        <n v="236.98155703688315"/>
        <n v="252.88400684812402"/>
        <n v="89.080743239466344"/>
        <n v="117.57691028950887"/>
        <n v="42.909071233740178"/>
        <n v="299.56654952499827"/>
        <n v="211.18503215011739"/>
        <n v="89.422984039621127"/>
        <n v="53.723685072918109"/>
        <n v="154.21189614261152"/>
        <n v="46.204318261992924"/>
        <n v="227.49424890043085"/>
        <n v="137.33026495544908"/>
        <n v="140.0079964012898"/>
        <n v="276.61188034831207"/>
        <n v="98.709764771864712"/>
        <n v="136.491020657679"/>
        <n v="148.51110234670958"/>
        <n v="132.56259095734006"/>
        <n v="49.810205867665815"/>
        <n v="59.111930601211526"/>
        <n v="134.00866888778771"/>
        <n v="163.80531367440923"/>
        <n v="374.78858057795225"/>
        <n v="85.40055930689617"/>
        <n v="171.91993266137814"/>
        <n v="81.317698420158663"/>
        <n v="55.753711986546961"/>
        <n v="241.18937153860583"/>
        <n v="115.18180577645448"/>
        <n v="193.87610064487299"/>
        <n v="185.28173772724793"/>
        <n v="148.02460003099617"/>
        <n v="224.22473570095096"/>
        <n v="52.748787894026862"/>
        <n v="110.65437747425814"/>
        <n v="66.89357579019854"/>
        <n v="538.97059407927873"/>
        <n v="253.56711364654745"/>
        <n v="173.59451145400882"/>
        <n v="121.57046328265967"/>
        <n v="95.266955441755258"/>
        <n v="68.930034697247621"/>
        <n v="60.952071441531615"/>
        <n v="81.781430808546659"/>
        <n v="80.10637445737396"/>
        <n v="269.88525581034219"/>
        <n v="181.45848834476334"/>
        <n v="37.303324364765984"/>
        <n v="71.490578107493377"/>
        <n v="263.22598117909115"/>
        <n v="24.884492653693908"/>
        <n v="151.72461361486481"/>
        <n v="70.01795258376697"/>
        <n v="64.57994421963609"/>
        <n v="117.64106204447228"/>
        <n v="178.35659085171233"/>
        <n v="273.51758448196193"/>
        <n v="58.08438572095087"/>
        <n v="57.66281796272002"/>
        <n v="223.31824628315582"/>
        <n v="86.790444468511936"/>
        <n v="239.6011982968073"/>
        <n v="58.237108005617081"/>
        <n v="33.499978689845527"/>
        <n v="41.724495525665581"/>
        <n v="167.61449760407004"/>
        <n v="90.463720413530865"/>
        <n v="176.25429775176508"/>
        <n v="127.40897427897073"/>
        <n v="206.68358003021629"/>
        <n v="48.904727905796115"/>
        <n v="78.244265779786758"/>
        <n v="208.7226802771379"/>
        <n v="126.71196594993698"/>
        <n v="46.049048968027371"/>
        <n v="207.18976963232288"/>
        <n v="47.831078773898533"/>
        <n v="190.00909413317368"/>
        <n v="178.7998443506736"/>
        <n v="78.823928285832977"/>
        <n v="494.43163807141184"/>
        <n v="104.12346054489574"/>
        <n v="121.96362386274332"/>
        <n v="76.322957538442637"/>
        <n v="60.475424510487279"/>
        <n v="51.155083411801662"/>
        <n v="26.700162530764089"/>
        <n v="119.39262346875576"/>
        <n v="126.27722184244732"/>
        <n v="303.38253460272267"/>
        <n v="153.27597023825192"/>
        <n v="380.92925645796726"/>
        <n v="105.23561428864609"/>
        <n v="40.355801619360889"/>
        <n v="89.680944524283234"/>
        <n v="259.2121662847037"/>
        <n v="146.69787422859164"/>
        <n v="242.89016423229717"/>
        <n v="287.43617380727659"/>
        <n v="58.361133901503401"/>
        <n v="58.435619551622686"/>
        <n v="126.87653993980167"/>
        <n v="182.91513550372125"/>
        <n v="67.49020850560845"/>
        <n v="150.32564628418297"/>
        <n v="176.51265791146605"/>
        <n v="40.965838729887594"/>
        <n v="93.750204443511464"/>
        <n v="111.90899025684307"/>
        <n v="99.527757873755647"/>
        <n v="94.688427541048455"/>
        <n v="66.126681906510129"/>
        <n v="107.54988657135597"/>
        <n v="73.548255271794886"/>
        <n v="72.259244376272434"/>
        <n v="182.89039494848399"/>
        <n v="161.66400437400688"/>
        <n v="151.78307326048653"/>
        <n v="102.56620085959281"/>
        <n v="149.20200928844011"/>
        <n v="227.80661138026045"/>
        <n v="78.359392936951224"/>
        <n v="153.12921801890079"/>
        <n v="237.53858092505018"/>
        <n v="351.38038431307325"/>
        <n v="51.027145166518117"/>
        <n v="109.04353565874374"/>
        <n v="54.41433122650529"/>
        <n v="171.96408291236688"/>
        <n v="65.492776419397472"/>
        <n v="846.30831800406747"/>
        <n v="84.496410708690505"/>
        <n v="40.277504666448884"/>
        <n v="272.65733215803442"/>
        <n v="63.990364093392778"/>
        <n v="71.931987565462407"/>
        <n v="66.07516549742985"/>
        <n v="155.07858279362353"/>
        <n v="295.91515585741797"/>
        <n v="74.425730460072486"/>
        <n v="63.412091664412749"/>
        <n v="76.800871930100783"/>
        <n v="104.47250980140331"/>
        <n v="94.765012994879712"/>
        <n v="179.37609154783249"/>
        <n v="1536.0750813031475"/>
        <n v="97.565606439058428"/>
        <n v="255.93985402011734"/>
        <n v="99.27295450370282"/>
        <n v="60.997483383476379"/>
        <n v="70.036848641811645"/>
        <n v="219.39267045997371"/>
        <n v="274.14315676958711"/>
        <n v="111.04462502741229"/>
        <n v="88.324023169606932"/>
        <n v="264.36667771691015"/>
        <n v="120.28976064738387"/>
        <n v="136.80075384266257"/>
        <n v="98.011577004644934"/>
        <n v="103.07460602618781"/>
        <n v="48.091683968432967"/>
        <n v="245.49001432183863"/>
        <n v="120.04436240562353"/>
        <n v="108.36871645594077"/>
        <n v="78.012359223386028"/>
        <n v="93.55294628236166"/>
        <n v="206.49397601770323"/>
        <n v="93.184116176381863"/>
        <n v="114.59349394901412"/>
        <n v="258.87078904383878"/>
        <n v="60.578276298331893"/>
        <n v="224.73342724339403"/>
        <n v="88.637808442746945"/>
        <n v="267.76816265849408"/>
        <n v="232.58538070475782"/>
        <n v="71.219887000689695"/>
        <n v="121.50796105287547"/>
        <n v="30.411698866196517"/>
        <n v="105.59167619617078"/>
        <n v="136.54459231867341"/>
        <n v="105.08342521865119"/>
        <n v="52.783137759808668"/>
        <n v="196.63319594277735"/>
        <n v="195.01911643964266"/>
        <n v="52.909491487951698"/>
        <n v="30.562171944601364"/>
        <n v="176.18669070073838"/>
        <n v="145.59859913949862"/>
        <n v="165.3148519845908"/>
        <n v="227.18250222013336"/>
        <n v="31.166820437645917"/>
        <n v="151.74433110414705"/>
        <n v="169.02785602463865"/>
        <n v="123.19383547057721"/>
        <n v="122.58878997177186"/>
        <n v="89.815651876231797"/>
        <n v="71.384971609835716"/>
        <n v="333.96998943214794"/>
        <n v="254.0108408646083"/>
        <n v="456.14160586633909"/>
        <n v="140.75605347490546"/>
        <n v="121.96609112711174"/>
        <n v="99.746431013502786"/>
        <n v="413.56324252828182"/>
        <n v="240.22924107229093"/>
        <n v="432.65053893560287"/>
        <n v="40.299664718170263"/>
        <n v="114.78907622860923"/>
        <n v="405.30437519869662"/>
        <n v="85.718554912148932"/>
        <n v="122.9574577793033"/>
        <n v="46.556558491299889"/>
        <n v="748.98954140866658"/>
        <n v="120.55248411410297"/>
        <n v="105.78442898188517"/>
        <n v="100.77436113216852"/>
        <n v="220.93903344253752"/>
        <n v="132.33928640923597"/>
        <n v="478.26229318644698"/>
        <n v="23.992436891869406"/>
        <n v="128.03338916617165"/>
        <n v="205.80363238327993"/>
        <n v="36.729215603670823"/>
        <n v="127.7323953912251"/>
        <n v="99.986512271893289"/>
        <n v="172.51977590952376"/>
        <n v="295.46659637847824"/>
        <n v="113.36797016879054"/>
        <n v="123.57772744606223"/>
        <n v="147.44891339716301"/>
        <n v="61.833349808711773"/>
        <n v="118.44282983804084"/>
        <n v="196.10735927266705"/>
        <n v="45.939631230453003"/>
        <n v="168.8887388535008"/>
        <n v="213.80069141203489"/>
        <n v="52.768640841487283"/>
        <n v="42.415467330400006"/>
        <n v="54.489166960134853"/>
        <n v="46.47683021772054"/>
        <n v="364.86388978390374"/>
        <n v="166.08043662755861"/>
        <n v="255.63114333932953"/>
        <n v="66.117300810772065"/>
        <n v="53.053589920062848"/>
        <n v="96.171520520748416"/>
        <n v="45.362869980699806"/>
        <n v="45.844802282823416"/>
        <n v="211.47817571562146"/>
        <n v="135.0008704181628"/>
        <n v="125.37778287224326"/>
        <n v="233.63829498222907"/>
        <n v="38.06642565748875"/>
        <n v="136.85877976832634"/>
        <n v="204.30295815436446"/>
        <n v="86.382386112730842"/>
        <n v="107.26887863601553"/>
        <n v="63.705240369482475"/>
        <n v="172.89592855919435"/>
        <n v="77.065631505070641"/>
        <n v="248.50097120138312"/>
        <n v="351.88340054720226"/>
        <n v="87.064279187359773"/>
        <n v="59.603643031060507"/>
        <n v="105.82080842214386"/>
        <n v="45.845142161472197"/>
        <n v="149.43079102071107"/>
        <n v="43.194380711239631"/>
        <n v="101.23674712607369"/>
        <n v="275.48595057383704"/>
        <n v="192.2638479883023"/>
        <n v="620.64398709583782"/>
        <n v="172.24701622831057"/>
        <n v="178.47066623863245"/>
        <n v="118.01145005357846"/>
        <n v="153.29358396412988"/>
        <n v="231.58025238306581"/>
        <n v="81.867020341607812"/>
        <n v="199.51304514332176"/>
        <n v="194.61615576219401"/>
        <n v="119.32355620229947"/>
        <n v="250.39504102300054"/>
        <n v="139.01136913459436"/>
        <n v="274.11801212003405"/>
        <n v="212.5100227454368"/>
        <n v="144.33785541478485"/>
        <n v="182.79499764936131"/>
        <n v="466.94105256841948"/>
        <n v="179.23895776684341"/>
        <n v="296.81084076823004"/>
        <n v="1301.5492712703422"/>
        <n v="34.377165742043189"/>
        <n v="114.16299099775259"/>
        <n v="45.043728189904989"/>
        <n v="100.99198798127247"/>
        <n v="28.739267778764241"/>
        <n v="84.739509825354574"/>
        <n v="233.34068705653539"/>
        <n v="144.13570680799251"/>
        <n v="75.612215028554289"/>
        <n v="165.23492986697488"/>
        <n v="45.562133349418623"/>
        <n v="39.964813859590961"/>
        <n v="284.94238476201349"/>
        <n v="190.69889623575739"/>
        <n v="271.40764179673107"/>
        <n v="207.67728197795157"/>
        <n v="81.06335667287324"/>
        <n v="38.342853963047766"/>
        <n v="137.31034475720833"/>
        <n v="182.71519719197642"/>
        <n v="139.91268691485513"/>
        <n v="56.887957760145774"/>
        <n v="183.25825034202344"/>
        <n v="132.0740683598259"/>
        <n v="188.17470681991949"/>
        <n v="93.170416363091618"/>
        <n v="28.954076217332879"/>
        <n v="303.71101639533941"/>
        <n v="138.77272633297852"/>
        <n v="131.67559783812507"/>
        <n v="88.793833974369676"/>
        <n v="295.31726669936654"/>
        <n v="305.12419725128518"/>
        <n v="208.59854761380154"/>
        <n v="24.089570929322086"/>
        <n v="147.19798216384621"/>
        <n v="71.490467886563323"/>
        <n v="122.18891587984865"/>
        <n v="104.05863742217541"/>
        <n v="210.47927101067199"/>
        <n v="128.58155839451811"/>
        <n v="125.32650699024228"/>
        <n v="84.569296910533254"/>
        <n v="361.07580298395425"/>
        <n v="276.42566046228063"/>
        <n v="92.347158295969408"/>
        <n v="365.15561557051933"/>
        <n v="133.39603943143462"/>
        <n v="200.23117417410833"/>
        <n v="143.10118435456317"/>
        <n v="190.63991636415776"/>
        <n v="65.365490190714937"/>
        <n v="86.094413843252894"/>
        <n v="442.10856871960664"/>
        <n v="172.47303549309569"/>
        <n v="99.743047343116586"/>
        <n v="140.03504389481307"/>
        <n v="78.823069479431027"/>
        <n v="179.33753428337468"/>
        <n v="100.85146353795989"/>
        <n v="241.4903080659725"/>
        <n v="230.38649126964341"/>
        <n v="129.02056169562613"/>
        <n v="140.84123394967725"/>
        <n v="79.29116458604625"/>
        <n v="221.05697056360418"/>
        <n v="92.188501691587874"/>
        <n v="179.20093078695916"/>
        <n v="125.12328682817166"/>
        <n v="185.57989820478926"/>
        <n v="122.03321338717934"/>
        <n v="267.23137238650321"/>
        <n v="84.872660341624922"/>
        <n v="70.559005485896918"/>
        <n v="269.80976951502447"/>
        <n v="119.94001397526516"/>
        <n v="113.65136264506472"/>
        <n v="186.83814189905192"/>
        <n v="121.56152811450696"/>
        <n v="311.80369122005425"/>
        <n v="286.22324294327137"/>
        <n v="151.2046283689784"/>
        <n v="62.882083372592604"/>
        <n v="158.77066492254494"/>
        <n v="27.350876750517404"/>
        <n v="167.06292294430972"/>
        <n v="169.48676978262702"/>
        <n v="55.525850532052232"/>
        <n v="247.01857679026332"/>
        <n v="96.155447195907016"/>
        <n v="98.939774293253905"/>
        <n v="434.52910068060544"/>
        <n v="150.88132366447985"/>
        <n v="21.00020774843188"/>
        <n v="141.37548421335072"/>
        <n v="206.68720406825588"/>
        <n v="236.85590409883847"/>
        <n v="421.34763646738975"/>
        <n v="308.30003681446385"/>
        <n v="164.83377930166873"/>
        <n v="66.395891939480038"/>
        <n v="134.25240434756148"/>
        <n v="129.07445213790692"/>
        <n v="37.6378753693104"/>
        <n v="225.1914528512294"/>
        <n v="214.59690696566113"/>
        <n v="78.925109265135177"/>
        <n v="91.619606105636748"/>
        <n v="164.06122197018763"/>
        <n v="255.94981129223828"/>
        <n v="57.681350299958673"/>
        <n v="72.986727425067244"/>
        <n v="194.09140676965455"/>
        <n v="175.04130101282576"/>
        <n v="85.964766227263709"/>
        <n v="50.728270793936716"/>
        <n v="78.914405984898508"/>
        <n v="243.45815345941122"/>
        <n v="613.49798879032994"/>
        <n v="133.31376399535714"/>
        <n v="179.81518972894347"/>
        <n v="190.39845204333878"/>
        <n v="201.45681332522005"/>
        <n v="95.783488769563107"/>
        <n v="144.05321519746647"/>
        <n v="60.985296173532682"/>
        <n v="42.796318282798779"/>
        <n v="115.2563481336876"/>
        <n v="437.33629664056997"/>
        <n v="40.763739193856445"/>
        <n v="125.69532198381823"/>
        <n v="130.02904660851084"/>
        <n v="107.1176655612539"/>
        <n v="200.41311494925537"/>
        <n v="197.66577079930033"/>
        <n v="37.131769837184279"/>
        <n v="75.848851561143221"/>
        <n v="245.20933413334168"/>
        <n v="209.22531816374138"/>
        <n v="83.001967663580274"/>
        <n v="107.90215370242652"/>
        <n v="59.082519357757668"/>
        <n v="50.672248680963015"/>
        <n v="66.602522593426229"/>
        <n v="305.99509588019225"/>
        <n v="54.936732707306945"/>
        <n v="315.26818228426998"/>
        <n v="112.67269889433186"/>
        <n v="192.74607644559521"/>
        <n v="53.896870698223303"/>
        <n v="208.72965103713148"/>
        <n v="102.3278408378291"/>
        <n v="136.11306247526468"/>
        <n v="151.68161108003824"/>
        <n v="202.51165143668007"/>
        <n v="723.50627702478369"/>
        <n v="117.59919570803731"/>
        <n v="84.914605816244944"/>
        <n v="277.78328622333419"/>
        <n v="97.47154974267329"/>
        <n v="135.17153014647363"/>
        <n v="161.31928631258072"/>
        <n v="59.65247960331039"/>
        <n v="159.55371512405236"/>
        <n v="77.193668554339609"/>
        <n v="279.31722411241407"/>
        <n v="419.99866320584186"/>
        <n v="119.82939818668154"/>
        <n v="182.79988736356381"/>
        <n v="79.023187891328803"/>
        <n v="56.760566788349351"/>
        <n v="99.701714842057754"/>
        <n v="80.583099697281824"/>
        <n v="228.72564934142051"/>
        <n v="42.233538556560717"/>
        <n v="113.34925080307231"/>
        <n v="36.873636151463501"/>
        <n v="130.55520019810368"/>
        <n v="84.451840195370451"/>
        <n v="48.919092800394225"/>
        <n v="125.37815965626491"/>
        <n v="248.66656223895112"/>
        <n v="100.03471268439581"/>
        <n v="142.12893195571343"/>
        <n v="162.37108323192558"/>
        <n v="229.40560587400881"/>
        <n v="155.81631867986835"/>
        <n v="154.39308520807995"/>
        <n v="44.240057163766281"/>
        <n v="97.23981570330514"/>
        <n v="55.465141641744076"/>
        <n v="156.78020851442412"/>
        <n v="93.876190078255476"/>
        <n v="97.912283021718437"/>
        <n v="175.36056482958892"/>
        <n v="126.57822641651347"/>
        <n v="225.4858297610287"/>
        <n v="248.02789867768513"/>
        <n v="2053.5727909176476"/>
        <n v="947.77568712291782"/>
        <n v="42.164187815997202"/>
        <n v="335.18481242734327"/>
        <n v="173.67223977246974"/>
        <n v="271.15539726236892"/>
        <n v="107.75598122449216"/>
        <n v="84.010795206746309"/>
        <n v="164.24781022122525"/>
        <n v="649.08223861374404"/>
        <n v="184.52373709385768"/>
        <n v="204.73551966192483"/>
        <n v="45.20955829329165"/>
        <n v="57.15553359244246"/>
        <n v="146.47124162130331"/>
        <n v="64.819076391004216"/>
        <n v="92.152306507011886"/>
        <n v="304.283339827546"/>
        <n v="190.10888545020202"/>
        <n v="206.59085140797603"/>
        <n v="194.22883625059532"/>
        <n v="343.99114131654659"/>
        <n v="150.23002149951913"/>
        <n v="118.42905824699791"/>
        <n v="175.3160178596502"/>
        <n v="49.336163452798814"/>
        <n v="158.13394759401925"/>
        <n v="451.65553475625563"/>
        <n v="96.873520113134717"/>
        <n v="205.03652294139445"/>
        <n v="163.98914040282261"/>
        <n v="168.34882177364793"/>
        <n v="141.91706745458904"/>
        <n v="260.68161060417452"/>
        <n v="121.41202603168162"/>
        <n v="98.408958055726998"/>
        <n v="57.745765939455602"/>
        <n v="158.03752121359122"/>
        <n v="173.54516448793404"/>
        <n v="162.4551135112261"/>
        <n v="82.843366794482378"/>
        <n v="173.4128474057301"/>
        <n v="206.46631489174993"/>
        <n v="538.69156514756867"/>
        <n v="48.641708098394695"/>
        <n v="46.037176982391088"/>
        <n v="124.99079795360406"/>
        <n v="251.33721658713336"/>
        <n v="344.14084209551243"/>
        <n v="159.28944029711911"/>
        <n v="100.27204084057686"/>
        <n v="129.39226431938047"/>
        <n v="129.06174661386007"/>
        <n v="46.838471230799577"/>
        <n v="93.493351456375706"/>
        <n v="82.113640083250488"/>
        <n v="406.78778151780972"/>
        <n v="100.2172421169487"/>
        <n v="232.01401223351388"/>
        <n v="169.9477744474267"/>
        <n v="59.462593212141385"/>
        <n v="222.25639446420288"/>
        <n v="89.828885675145415"/>
        <n v="49.969739131233588"/>
        <n v="168.00028928597888"/>
        <n v="285.47874707342129"/>
        <n v="188.58076105594276"/>
        <n v="667.78750032570656"/>
        <n v="86.346259194222327"/>
        <n v="34.397739138483452"/>
        <n v="50.254546563253996"/>
        <n v="73.780590597320852"/>
        <n v="38.982070546882397"/>
        <n v="89.304812920909995"/>
        <n v="76.304503592371191"/>
        <n v="299.46343731744179"/>
        <n v="178.17368494455687"/>
        <n v="67.19669579627147"/>
        <n v="166.86494137435793"/>
        <n v="79.57227370625894"/>
        <n v="134.84851390434028"/>
        <n v="59.864877660606197"/>
        <n v="79.917973387342897"/>
        <n v="210.15313729525846"/>
        <n v="225.31013804439621"/>
        <n v="152.21839001050054"/>
        <n v="144.39044492013238"/>
        <n v="145.97713595029347"/>
        <n v="171.04422023615908"/>
        <n v="179.45570699209802"/>
        <n v="301.01375994151823"/>
        <n v="223.18461918056275"/>
        <n v="131.47220695778137"/>
        <n v="210.95803902323354"/>
        <n v="223.96975536764776"/>
        <n v="70.190575927617829"/>
        <n v="64.608495397910389"/>
        <n v="44.180583505776454"/>
        <n v="87.355321272775058"/>
        <n v="243.74266928220763"/>
        <n v="213.84033359467173"/>
        <n v="34.471312528543613"/>
        <n v="85.573070111170679"/>
        <n v="270.18039827599489"/>
        <n v="78.354363218227647"/>
        <n v="166.28353883533077"/>
        <n v="140.00093599030674"/>
        <n v="299.90777265564901"/>
        <n v="94.711274505349749"/>
        <n v="134.31070545212719"/>
        <n v="39.146216433196493"/>
        <n v="299.10441402814109"/>
        <n v="34.465003325526219"/>
        <n v="188.5799460289453"/>
        <n v="139.58525816805258"/>
        <n v="143.90560688337891"/>
        <n v="207.73154188087926"/>
        <n v="129.43808780948521"/>
        <n v="141.38171583780027"/>
        <n v="198.67754497470418"/>
        <n v="186.34949935977957"/>
        <n v="53.848582189951763"/>
        <n v="125.40727256831654"/>
        <n v="175.39900760868525"/>
        <n v="97.470572288329052"/>
        <n v="93.586461510964568"/>
        <n v="193.89603840893662"/>
        <n v="594.78902102672339"/>
        <n v="206.03622710724125"/>
        <n v="141.52563776944808"/>
        <n v="127.59278007311764"/>
        <n v="68.82458942100746"/>
        <n v="75.851865735799137"/>
        <n v="52.637876811847335"/>
        <n v="61.339031463611995"/>
        <n v="45.403832474813932"/>
        <n v="127.30793791793684"/>
        <n v="28.938635593146266"/>
        <n v="58.448041222705577"/>
        <n v="133.42636377149702"/>
        <n v="140.47393589804912"/>
        <n v="75.205043406299382"/>
        <n v="57.680718873314838"/>
        <n v="201.97191844290356"/>
        <n v="107.28656114873718"/>
        <n v="71.096903114287329"/>
        <n v="123.43948544007236"/>
        <n v="309.06296073902439"/>
        <n v="160.25516845853869"/>
        <n v="242.06684218890146"/>
        <n v="525.76057914362923"/>
        <n v="137.72883747621279"/>
        <n v="246.11563287310534"/>
        <n v="58.007217003542763"/>
        <n v="97.443668927893384"/>
        <n v="75.765144809962663"/>
        <n v="179.82775759826092"/>
        <n v="49.196179819277248"/>
        <n v="121.11927473266518"/>
        <n v="121.45916616474589"/>
        <n v="106.96869680806634"/>
        <n v="810.7339141853123"/>
        <n v="79.691574185110966"/>
        <n v="297.77259934132695"/>
        <n v="105.69057066174024"/>
        <n v="75.211232245683547"/>
        <n v="222.71734120191158"/>
        <n v="43.947532187683443"/>
        <n v="76.108113133833442"/>
        <n v="143.67945338879088"/>
        <n v="147.26383416052741"/>
        <n v="161.02658950488228"/>
        <n v="51.881315743138011"/>
        <n v="274.58441774201674"/>
        <n v="99.30125223510251"/>
        <n v="71.575727224283625"/>
        <n v="67.168721519316378"/>
        <n v="103.32575735529724"/>
        <n v="76.479647581183386"/>
        <n v="213.04810173327277"/>
        <n v="43.208541956383954"/>
        <n v="207.52413856794817"/>
        <n v="88.834238024695651"/>
        <n v="45.849578413423856"/>
        <n v="233.41405514992368"/>
        <n v="109.14620463110552"/>
        <n v="43.537104451441536"/>
        <n v="97.657862262174589"/>
        <n v="136.1037839054211"/>
        <n v="227.15855579070575"/>
        <n v="268.11503854242335"/>
        <n v="471.37552115153727"/>
        <n v="78.411925148093616"/>
        <n v="109.39903463904082"/>
        <n v="234.77651564773424"/>
        <n v="196.20768850306968"/>
        <n v="39.685182490113654"/>
        <n v="80.653552968905885"/>
        <n v="222.32241492321401"/>
        <n v="28.453555085040513"/>
        <n v="85.355921147260418"/>
        <n v="68.165755086722697"/>
        <n v="216.65410933622363"/>
        <n v="123.26605835247454"/>
        <n v="40.260216830744106"/>
        <n v="97.51422890331969"/>
        <n v="102.22148999760131"/>
        <n v="29.368527904413835"/>
        <n v="182.47431656734364"/>
        <n v="373.46129254328014"/>
        <n v="74.99882865505505"/>
        <n v="108.01314460666282"/>
        <n v="395.63863156238818"/>
        <n v="111.67132224195019"/>
        <n v="183.1043991993852"/>
        <n v="175.51180793310121"/>
        <n v="109.72544866521513"/>
        <n v="92.652943975867259"/>
        <n v="115.33450225380633"/>
        <n v="275.10948714306141"/>
        <n v="94.003324928811949"/>
        <n v="92.480833554772857"/>
        <n v="117.05639843995026"/>
        <n v="144.90503312820169"/>
        <n v="591.92005156325229"/>
        <n v="172.1782524212426"/>
        <n v="1306.9995290494392"/>
        <n v="201.57161339112875"/>
        <n v="114.00044261551849"/>
        <n v="89.746663673242111"/>
        <n v="89.610240232022974"/>
        <n v="131.05205536834515"/>
        <n v="124.27768661367038"/>
        <n v="135.36570821533743"/>
        <n v="162.82812466110568"/>
        <n v="174.46098336242608"/>
        <n v="308.69457093396829"/>
        <n v="88.97525898888955"/>
        <n v="180.1703811040525"/>
        <n v="87.907758845116476"/>
        <n v="38.730413277398938"/>
        <n v="209.97972638781104"/>
        <n v="178.61384768310265"/>
        <n v="318.32124232893636"/>
        <n v="186.5847836624468"/>
        <n v="53.470227171994061"/>
        <n v="217.22551439784002"/>
        <n v="52.870819735982046"/>
        <n v="145.12487703065273"/>
        <n v="54.647138896846933"/>
        <n v="75.619528507555017"/>
        <n v="53.952175148771559"/>
        <n v="145.59833717653524"/>
        <n v="41.679370523558106"/>
        <n v="192.57579848754762"/>
        <n v="328.27066388576912"/>
        <n v="192.02910971612735"/>
        <n v="56.86288707395402"/>
        <n v="476.25828861002816"/>
        <n v="49.845052578578532"/>
        <n v="73.824262370803737"/>
        <n v="180.22730019352338"/>
        <n v="92.884430607357288"/>
        <n v="35.58447965629864"/>
        <n v="193.72711874387062"/>
        <n v="238.14685154407874"/>
        <n v="69.419224080374079"/>
        <n v="150.00817283086468"/>
        <n v="172.69452259247933"/>
        <n v="106.87246742127817"/>
        <n v="180.5865397723359"/>
        <n v="71.638724438703576"/>
        <n v="50.99328386655074"/>
        <n v="48.885719243873119"/>
        <n v="175.2585315333512"/>
        <n v="39.630063853776647"/>
        <n v="255.42610697957377"/>
        <n v="261.50753136860715"/>
        <n v="60.426214642595909"/>
        <n v="94.784366411569621"/>
        <n v="43.112798971696613"/>
        <n v="44.832849461493907"/>
        <n v="60.279354595082694"/>
        <n v="41.107720916718485"/>
        <n v="136.32559359368435"/>
        <n v="43.061835236271186"/>
        <n v="642.6175497364286"/>
        <n v="137.82941354829779"/>
        <n v="159.90042016383617"/>
        <n v="137.2990154172941"/>
        <n v="47.868458151557498"/>
        <n v="173.92258254866334"/>
        <n v="80.932943336583648"/>
        <n v="55.640975308804116"/>
        <n v="175.87876084149985"/>
        <n v="67.564091674115048"/>
        <n v="155.48971075531225"/>
        <n v="180.32188877891997"/>
        <n v="99.727441815518759"/>
        <n v="202.30557039281126"/>
        <n v="45.273040049373421"/>
        <n v="87.967484431521513"/>
        <n v="172.62592451213783"/>
        <n v="272.23104111310977"/>
        <n v="127.46235356921242"/>
        <n v="133.5824577333137"/>
        <n v="132.06899610849919"/>
        <n v="168.48220479114678"/>
        <n v="63.597218488980303"/>
        <n v="89.902114992033802"/>
        <n v="162.62647842506615"/>
        <n v="244.35706956262123"/>
        <n v="252.9591046022199"/>
        <n v="163.27738711989272"/>
        <n v="140.07208540987403"/>
        <n v="117.54258512812653"/>
        <n v="112.64314516093422"/>
        <n v="38.071562825877642"/>
        <n v="183.20595568035142"/>
        <n v="119.40354892248806"/>
        <n v="576.1038016578118"/>
        <n v="76.318362191841857"/>
        <n v="34.229495921767452"/>
        <n v="128.54586083507488"/>
        <n v="149.77193172214712"/>
        <n v="185.7082399328205"/>
        <n v="358.09170404198244"/>
        <n v="195.21176968498935"/>
        <n v="230.44914010766513"/>
        <n v="141.58867327197754"/>
        <n v="85.746519093367141"/>
        <n v="85.913516478194325"/>
        <n v="77.63485809897783"/>
        <n v="142.32363262835429"/>
        <n v="252.80699641299049"/>
        <n v="248.40490628773458"/>
        <n v="93.28382981504933"/>
        <n v="212.25356401352448"/>
        <n v="172.80624601996348"/>
        <n v="331.88864089513794"/>
        <n v="156.60809650015489"/>
        <n v="152.06110158083754"/>
        <n v="413.41387884493474"/>
        <n v="618.5465802405979"/>
        <n v="91.00663083597739"/>
        <n v="273.04901574717627"/>
        <n v="54.508396665894949"/>
        <n v="214.0600099128194"/>
        <n v="46.159139836360055"/>
        <n v="167.25042901435299"/>
        <n v="83.036145507684836"/>
        <n v="98.930571978349917"/>
        <n v="90.631640131049124"/>
        <n v="156.97184757319044"/>
        <n v="58.717448146094114"/>
        <n v="144.34264440702938"/>
        <n v="344.23377253461678"/>
        <n v="215.93194175623796"/>
        <n v="25.10508180227216"/>
        <n v="32.958669256367656"/>
        <n v="311.66741255266498"/>
        <n v="106.2859739437786"/>
        <n v="92.997573282839141"/>
        <n v="73.966834325044303"/>
        <n v="83.652241313928229"/>
        <n v="74.308625926796722"/>
        <n v="53.224499051978924"/>
        <n v="151.7916256657137"/>
        <n v="23.800370464336634"/>
        <n v="43.706022748374458"/>
        <n v="82.357803389469083"/>
        <n v="41.293117885711759"/>
        <n v="164.24500988862701"/>
        <n v="167.72268221352164"/>
        <n v="49.629424769267914"/>
        <n v="365.36152402669228"/>
        <n v="34.854331448910138"/>
        <n v="157.72219257111087"/>
        <n v="57.807073842242701"/>
        <n v="135.58933839780568"/>
        <n v="81.168105732707872"/>
        <n v="110.19389019118238"/>
        <n v="100.90641768736884"/>
        <n v="68.435137799679381"/>
        <n v="171.95225696443677"/>
        <n v="100.6386228717392"/>
        <n v="130.91805872079144"/>
        <n v="342.99714704675955"/>
        <n v="101.71703714107596"/>
        <n v="186.96537169388623"/>
        <n v="296.01819941619408"/>
        <n v="209.36139507998368"/>
        <n v="74.724904780853407"/>
        <n v="85.956669623494903"/>
        <n v="34.50448703140524"/>
        <n v="191.44713110588381"/>
        <n v="86.238750143808474"/>
        <n v="95.378989874081299"/>
        <n v="100.0105028433501"/>
        <n v="69.171305563405383"/>
        <n v="149.43496993199975"/>
        <n v="65.904696569002908"/>
        <n v="38.634668390838414"/>
        <n v="69.110817185164009"/>
        <n v="49.677089680660927"/>
        <n v="212.29313117497804"/>
        <n v="69.640201152057202"/>
        <n v="70.327048485256455"/>
        <n v="46.334272451232572"/>
        <n v="84.309612433528969"/>
        <n v="70.888836651185969"/>
        <n v="364.07551969240035"/>
        <n v="217.13432064091171"/>
        <n v="58.260662679051528"/>
        <n v="209.72856638066492"/>
        <n v="370.54670917385579"/>
        <n v="101.28767240487944"/>
        <n v="114.83880215262121"/>
        <n v="51.846324848668559"/>
        <n v="137.3578599722851"/>
        <n v="134.41872766127671"/>
        <n v="130.93072915608124"/>
        <n v="108.72896323855575"/>
        <n v="63.660484556413053"/>
        <n v="1135.8546701409175"/>
        <n v="163.61903156407067"/>
        <n v="41.051432953613443"/>
        <n v="194.51612449050455"/>
        <n v="164.02387806328193"/>
        <n v="60.127810680012431"/>
        <n v="99.356635502128697"/>
        <n v="770.39340894451527"/>
        <n v="41.114999781153514"/>
        <n v="38.802589299172411"/>
        <n v="1079.9533470857671"/>
        <n v="129.14489293692887"/>
        <n v="165.89464765119314"/>
        <n v="157.5944495515831"/>
        <n v="235.87145382712305"/>
        <n v="21.358026424314691"/>
        <n v="316.853148368875"/>
        <n v="418.74962001540064"/>
        <n v="53.424551384616258"/>
        <n v="106.1202986442138"/>
        <n v="169.85670673363023"/>
        <n v="84.282071489580474"/>
        <n v="94.718181453138826"/>
        <n v="85.572373476284568"/>
        <n v="183.20603270655798"/>
        <n v="78.154699976124931"/>
        <n v="263.98952767361607"/>
        <n v="45.323596874443396"/>
        <n v="74.462087358956708"/>
        <n v="159.56925210460861"/>
        <n v="228.54558155230941"/>
        <n v="141.62847831525494"/>
        <n v="87.427160289677815"/>
        <n v="82.374307612706048"/>
        <n v="32.498035769756065"/>
        <n v="141.1994799013716"/>
        <n v="49.37538174611452"/>
        <n v="44.539945317979488"/>
        <n v="52.762410316054556"/>
        <n v="146.22575930706915"/>
        <n v="216.62799510578864"/>
        <n v="104.3909286364385"/>
        <n v="119.47891656620361"/>
        <n v="125.75746779831296"/>
        <n v="118.94117816483129"/>
        <n v="241.95855750596508"/>
        <n v="42.783028024652182"/>
        <n v="186.47665493933167"/>
        <n v="495.78907636283662"/>
        <n v="98.952410971430368"/>
        <n v="55.170959203438386"/>
        <n v="458.80890773201753"/>
        <n v="173.41173049242201"/>
        <n v="177.26142502528663"/>
        <n v="56.637495250803219"/>
        <n v="68.444069960382848"/>
        <n v="32.420574269577969"/>
        <n v="164.5015905860871"/>
        <n v="77.979148492233662"/>
        <n v="74.56044649696409"/>
        <n v="213.68095648102877"/>
        <n v="44.649555542412145"/>
        <n v="164.99217304771184"/>
        <n v="49.632195315789538"/>
        <n v="89.166529474448282"/>
        <n v="181.75554207857425"/>
        <n v="60.905128297610261"/>
        <n v="137.42892194027374"/>
        <n v="75.800983864159122"/>
        <n v="218.38224703286372"/>
        <n v="70.188523683127798"/>
        <n v="171.23884035982633"/>
        <n v="49.123394154766707"/>
        <n v="34.844724469695869"/>
        <n v="216.93459396369181"/>
        <n v="347.10490968523635"/>
        <n v="178.33543058303908"/>
        <n v="90.892756978834413"/>
        <n v="1475.4806088571513"/>
        <n v="700.11079656805509"/>
        <n v="224.56321825041925"/>
        <n v="200.16329171991094"/>
        <n v="70.629185157536881"/>
        <n v="60.52882813444031"/>
        <n v="62.791536711618782"/>
        <n v="35.078204837060966"/>
        <n v="197.42601142444141"/>
        <n v="74.004730238143864"/>
        <n v="89.637094797605698"/>
        <n v="39.667906025975327"/>
        <n v="266.41730964865582"/>
        <n v="45.024807975728379"/>
        <n v="170.12140779700536"/>
        <n v="102.00306839294052"/>
        <n v="38.171697326065136"/>
        <n v="194.64732002133644"/>
        <n v="153.03969759242415"/>
        <n v="114.07816989101229"/>
        <n v="124.2989172952318"/>
        <n v="130.24799956649503"/>
        <n v="197.3134931959286"/>
        <n v="151.46669029554724"/>
        <n v="34.742782120416955"/>
        <n v="137.75033004634693"/>
        <n v="51.945285412090783"/>
        <n v="59.646495665801851"/>
        <n v="198.92582023019162"/>
        <n v="70.536444613687678"/>
        <n v="46.527504875925366"/>
        <n v="93.590689905812496"/>
        <n v="88.352992302490378"/>
        <n v="31.974903936558697"/>
        <n v="55.097333276632995"/>
        <n v="143.89725834752684"/>
        <n v="111.91009899826548"/>
        <n v="178.04459236028211"/>
        <n v="211.71840202537257"/>
        <n v="208.75246508364745"/>
        <n v="109.17194843614244"/>
        <n v="160.80297429207644"/>
        <n v="162.79798972559183"/>
        <n v="224.95258533879257"/>
        <n v="144.91860613458243"/>
        <n v="29.195029024805315"/>
        <n v="58.246832891524974"/>
        <n v="127.73728651672432"/>
        <n v="175.91726045024296"/>
        <n v="41.772299781316356"/>
        <n v="91.419047241492336"/>
        <n v="138.12372161695683"/>
        <n v="121.23855157735687"/>
        <n v="110.25700080830411"/>
        <n v="215.96500077550866"/>
        <n v="66.070905597472404"/>
        <n v="71.206088989774813"/>
        <n v="219.86612015538512"/>
        <n v="193.88821685042336"/>
        <n v="74.388398448139242"/>
        <n v="94.832143237865097"/>
        <n v="61.839943478666626"/>
        <n v="99.367759832288428"/>
        <n v="281.58374029458849"/>
        <n v="39.135918751683917"/>
        <n v="55.762900843635578"/>
        <n v="44.361229622439481"/>
        <n v="115.69406639854462"/>
        <n v="76.628996659542977"/>
        <n v="349.88316252992337"/>
        <n v="174.51838616025177"/>
        <n v="134.98319168437106"/>
        <n v="143.37375477255958"/>
        <n v="122.11597942743984"/>
        <n v="157.55484770503764"/>
        <n v="122.574740859424"/>
        <n v="193.93758060954048"/>
        <n v="410.1886423823496"/>
        <n v="237.90311895012235"/>
        <n v="698.23103844911225"/>
        <n v="97.080236686368792"/>
        <n v="77.588958465631521"/>
        <n v="62.182983222967906"/>
        <n v="94.23669036892629"/>
        <n v="31.612158802260787"/>
        <n v="44.732113224855063"/>
        <n v="90.668448092607221"/>
        <n v="39.752587108148809"/>
        <n v="139.74802182436028"/>
        <n v="128.22104845069126"/>
        <n v="121.5593866328975"/>
        <n v="123.85527895185662"/>
        <n v="243.23094887872827"/>
        <n v="69.775288617286535"/>
        <n v="174.35523956232174"/>
        <n v="53.955055635525873"/>
        <n v="217.78392688519338"/>
        <n v="159.68422862897793"/>
        <n v="84.739135660757128"/>
        <n v="199.53382572956289"/>
        <n v="75.79690737191514"/>
        <n v="153.49894882773671"/>
        <n v="102.31866766662515"/>
        <n v="95.433305597650204"/>
        <n v="62.356221711918025"/>
        <n v="49.067619384917116"/>
        <n v="118.1582014832057"/>
        <n v="92.282548989437899"/>
        <n v="124.12674206144554"/>
        <n v="456.83854921750566"/>
        <n v="100.40261746902208"/>
        <n v="89.031598054545341"/>
        <n v="130.2909588454813"/>
        <n v="102.64545175718811"/>
        <n v="94.289471997470869"/>
        <n v="162.09427884717957"/>
        <n v="94.314522054991642"/>
        <n v="63.046030896147649"/>
        <n v="93.906522859554684"/>
        <n v="172.42950789922381"/>
        <n v="489.34413267361532"/>
        <n v="53.809738453832303"/>
        <n v="985.2661686571214"/>
        <n v="51.874552892021761"/>
        <n v="140.29595535294771"/>
        <n v="200.41016052082523"/>
        <n v="149.52584587698311"/>
        <n v="126.81707089281089"/>
        <n v="106.78974920825793"/>
        <n v="343.51979221324291"/>
        <n v="265.66348390242894"/>
        <n v="165.57748970077068"/>
        <n v="65.17159639066648"/>
        <n v="99.940928127214505"/>
        <n v="199.35126610331207"/>
        <n v="166.33598343290535"/>
        <n v="99.027432545245233"/>
        <n v="122.80446459211907"/>
        <n v="183.33162782198235"/>
        <n v="41.594371106179942"/>
        <n v="156.00426710266905"/>
        <n v="180.56480937467174"/>
        <n v="156.52801040624826"/>
        <n v="167.87149966837887"/>
        <n v="694.99736141548351"/>
        <n v="51.778694976300137"/>
        <n v="107.21670684011717"/>
        <n v="707.65633509070699"/>
        <n v="106.02215202651693"/>
        <n v="129.66848888001871"/>
        <n v="320.79906085891162"/>
        <n v="420.03093080363197"/>
        <n v="105.65588069871426"/>
        <n v="176.32059761341645"/>
        <n v="129.73541079878595"/>
        <n v="96.945456183809426"/>
        <n v="84.309676418770763"/>
        <n v="22.3018500173674"/>
        <n v="125.00579166382342"/>
        <n v="51.805555095237963"/>
        <n v="105.86608901593971"/>
        <n v="57.290088376994582"/>
        <n v="208.47718194305287"/>
        <n v="225.56382402588162"/>
        <n v="611.04849096417729"/>
        <n v="626.47426114266398"/>
        <n v="40.994335404654421"/>
        <n v="136.46512118461442"/>
        <n v="65.878337930606264"/>
        <n v="37.48548391904621"/>
        <n v="202.3513144706983"/>
        <n v="135.68559993991235"/>
        <n v="232.11996798062262"/>
        <n v="74.910334718934635"/>
        <n v="912.42752994852719"/>
        <n v="54.469458340997775"/>
        <n v="134.7270100682716"/>
        <n v="176.55735609013027"/>
        <n v="641.91682223715372"/>
        <n v="51.05429173721614"/>
        <n v="124.377616551999"/>
        <n v="127.87882302664835"/>
        <n v="168.71630632740496"/>
        <n v="171.80514785144283"/>
        <n v="135.26249687966961"/>
        <n v="316.49160498830025"/>
        <n v="279.48948974658998"/>
        <n v="89.775434226580728"/>
        <n v="193.66803684003287"/>
        <n v="152.39395960140868"/>
        <n v="176.82053894862287"/>
        <n v="118.76086163470997"/>
        <n v="181.64068966554512"/>
        <n v="448.09593554296328"/>
        <n v="84.492804758178039"/>
        <n v="183.15246216060712"/>
        <n v="109.4945304303168"/>
        <n v="108.31283443767941"/>
        <n v="68.938892394996614"/>
        <n v="66.893488555036484"/>
        <n v="370.22062963696089"/>
        <n v="59.556602252564595"/>
        <n v="91.796478238556929"/>
        <n v="41.468164101529858"/>
        <n v="95.989264219149518"/>
        <n v="202.61987962950369"/>
        <n v="47.999744793483458"/>
        <n v="87.713003819801855"/>
        <n v="66.217087451047675"/>
        <n v="170.3683021882598"/>
        <n v="233.73210879781919"/>
        <n v="105.37924939115453"/>
        <n v="195.20433582763334"/>
        <n v="1031.5117261261153"/>
        <n v="293.4460701644594"/>
        <n v="99.928555245162073"/>
        <n v="285.75625245490113"/>
        <n v="148.61248604923793"/>
        <n v="95.288017166365648"/>
        <n v="267.16069637059337"/>
        <n v="168.18633090118132"/>
        <n v="26.771437214625909"/>
        <n v="33.80039667838048"/>
        <n v="216.81255560631777"/>
        <n v="217.72229793929677"/>
        <n v="291.83211305589856"/>
        <n v="210.61858241487076"/>
        <n v="78.775770921844924"/>
        <n v="177.64524939902384"/>
        <n v="185.14203949822416"/>
        <n v="128.89816004945615"/>
        <n v="80.911772284576813"/>
        <n v="195.86368306124919"/>
        <n v="150.16570101266026"/>
        <n v="236.27987892268879"/>
        <n v="139.15351488893373"/>
        <n v="143.71469550516298"/>
        <n v="147.0375775815904"/>
        <n v="328.87997882422849"/>
        <n v="154.01110895619038"/>
        <n v="84.457344709792551"/>
        <n v="112.88851446240002"/>
        <n v="72.901300833329799"/>
        <n v="46.646145935378271"/>
        <n v="94.366286957227516"/>
        <n v="939.66184604428815"/>
        <n v="48.611987814897887"/>
        <n v="169.20963013602443"/>
        <n v="129.1908774728654"/>
        <n v="51.741289253896568"/>
        <n v="131.72309916056534"/>
        <n v="239.49454879288055"/>
        <n v="203.16635333277068"/>
        <n v="332.72030602926719"/>
        <n v="93.638508815968095"/>
        <n v="118.44888344167919"/>
        <n v="109.6659269995142"/>
        <n v="64.293303603928209"/>
        <n v="118.22940212509971"/>
        <n v="67.941847519684487"/>
        <n v="149.01902590179458"/>
        <n v="79.680795629788619"/>
        <n v="43.178133721815691"/>
        <n v="141.50424293242222"/>
        <n v="81.496884335890812"/>
        <n v="86.125880243943726"/>
        <n v="129.98225816484458"/>
        <n v="151.69404737164601"/>
        <n v="71.157822887771886"/>
        <n v="65.76574595329555"/>
        <n v="37.38654166067672"/>
        <n v="97.370585546524609"/>
        <n v="80.962170727502112"/>
        <n v="126.47760383011388"/>
        <n v="312.42020312295108"/>
        <n v="197.20621926681741"/>
        <n v="160.91669722957076"/>
        <n v="374.96888157681195"/>
        <n v="258.56831201025261"/>
        <n v="159.0267788843083"/>
        <n v="54.832214340504166"/>
        <n v="51.648400611548979"/>
        <n v="172.36625559621746"/>
        <n v="41.184835024675493"/>
        <n v="56.903231072280768"/>
        <n v="324.49884355304965"/>
        <n v="66.391187048381937"/>
        <n v="299.11616166737252"/>
        <n v="352.83216526740711"/>
        <n v="117.81681569375438"/>
        <n v="207.16997117629103"/>
        <n v="185.3452084068303"/>
        <n v="68.277296040880557"/>
        <n v="42.015059173803351"/>
        <n v="35.012446771932815"/>
        <n v="214.86675870757628"/>
        <n v="130.04034483596519"/>
        <n v="234.78195277286818"/>
        <n v="61.798947471618192"/>
        <n v="82.231658038369631"/>
        <n v="473.3145845118205"/>
        <n v="56.368912783506644"/>
        <n v="76.059977714674517"/>
        <n v="113.59098741337509"/>
        <n v="233.17204520793877"/>
        <n v="207.18587798865008"/>
        <n v="133.13717880848907"/>
        <n v="98.952825503136737"/>
        <n v="156.79367643051646"/>
        <n v="67.910663701623392"/>
        <n v="318.04065818728594"/>
        <n v="103.72162484897844"/>
        <n v="135.80288152297075"/>
        <n v="123.73029276737833"/>
        <n v="126.35442719146782"/>
        <n v="238.07807804610812"/>
        <n v="123.35487074736183"/>
        <n v="118.74039178849728"/>
        <n v="216.59745792368687"/>
        <n v="37.187283562068032"/>
        <n v="122.62816329755886"/>
        <n v="1173.0172277452455"/>
        <n v="104.69002517653742"/>
        <n v="132.9041159104072"/>
        <n v="272.58591424106783"/>
        <n v="249.67053231226333"/>
        <n v="85.650391662398746"/>
        <n v="93.00873648521538"/>
        <n v="341.97772145096411"/>
        <n v="116.18510103080328"/>
        <n v="47.322233483263972"/>
        <n v="162.90224197944903"/>
        <n v="126.38181603962691"/>
        <n v="308.14814245642742"/>
        <n v="51.980953531302319"/>
        <n v="151.69976002102231"/>
        <n v="99.202655510520628"/>
        <n v="45.435208130929944"/>
        <n v="140.75262653189444"/>
        <n v="238.34550640740125"/>
        <n v="146.63467058135382"/>
        <n v="104.44254656456999"/>
        <n v="65.660815401734425"/>
        <n v="260.50791734061227"/>
        <n v="258.64265054269094"/>
        <n v="352.00051659868336"/>
        <n v="205.67562038752843"/>
        <n v="50.022793355112611"/>
        <n v="431.80680213521566"/>
        <n v="290.37116747580529"/>
        <n v="279.60523366649522"/>
        <n v="197.68173805984091"/>
        <n v="217.93711103288317"/>
        <n v="77.00841437906243"/>
        <n v="81.154574459224435"/>
        <n v="94.165662613308342"/>
        <n v="68.243921591521925"/>
        <n v="118.41526426249359"/>
        <n v="239.89307273988655"/>
        <n v="53.395076875365518"/>
        <n v="73.302391952892052"/>
        <n v="247.64269613562649"/>
        <n v="574.05533292957523"/>
        <n v="176.3512770413073"/>
        <n v="133.97758101100123"/>
        <n v="54.698163047890198"/>
        <n v="111.81455905640769"/>
        <n v="61.876699331549069"/>
        <n v="115.41291396167746"/>
        <n v="87.709271872045548"/>
        <n v="83.865926216599462"/>
        <n v="39.172606970014613"/>
        <n v="38.409066228519187"/>
        <n v="191.50914846882335"/>
        <n v="56.789020569254561"/>
        <n v="124.3663565934951"/>
        <n v="81.142228231519283"/>
        <n v="80.818358880986978"/>
        <n v="231.17421932200983"/>
        <n v="65.801560469664381"/>
        <n v="47.355917636467993"/>
        <n v="59.065993313750759"/>
        <n v="250.99691331898867"/>
        <n v="329.23589930752036"/>
        <n v="47.802202977729493"/>
        <n v="68.47031772636295"/>
        <n v="104.37082568149415"/>
        <n v="44.608215488514332"/>
        <n v="106.18038403489172"/>
        <n v="214.49144527596789"/>
        <n v="129.91148463038604"/>
        <n v="199.49225172258065"/>
        <n v="336.9538871927615"/>
        <n v="116.02793736945968"/>
        <n v="92.939218053283099"/>
        <n v="281.98012657498674"/>
        <n v="250.4794544679101"/>
        <n v="206.36783469956441"/>
        <n v="97.705151769470632"/>
        <n v="61.346169154982462"/>
        <n v="156.92868979015063"/>
        <n v="166.72053402398157"/>
        <n v="851.83768660981173"/>
        <n v="44.681875142312848"/>
        <n v="245.37660641564108"/>
        <n v="82.463016217744268"/>
        <n v="167.16505115980038"/>
        <n v="64.645915391648501"/>
        <n v="150.62341630375829"/>
        <n v="79.38238575431167"/>
        <n v="209.12759523902673"/>
        <n v="51.686393300697873"/>
        <n v="71.288069730175692"/>
        <n v="78.527385594237288"/>
        <n v="220.21179787956876"/>
        <n v="35.875532416526404"/>
        <n v="429.97021954555862"/>
        <n v="69.605668001579403"/>
        <n v="181.95524819458515"/>
        <n v="176.12388817683333"/>
        <n v="58.388863143287153"/>
        <n v="96.954302980590299"/>
        <n v="73.738312669005879"/>
        <n v="78.846057606084059"/>
        <n v="133.9376401659521"/>
        <n v="173.65808193970997"/>
        <n v="46.730431944270748"/>
        <n v="67.020508067191386"/>
        <n v="99.821666577775744"/>
        <n v="42.374058646190257"/>
        <n v="209.10147569123671"/>
        <n v="218.22333912564793"/>
        <n v="118.14210533580311"/>
        <n v="63.116939080351372"/>
        <n v="164.26566550300768"/>
        <n v="59.932195169351822"/>
        <n v="53.858022685485949"/>
        <n v="161.65290223438933"/>
        <n v="136.13066625786817"/>
        <n v="100.03178296706267"/>
        <n v="178.77169090241028"/>
        <n v="173.50565150980415"/>
        <n v="186.81879227286825"/>
        <n v="160.99407281824836"/>
        <n v="90.364995917090468"/>
        <n v="192.10199700432361"/>
        <n v="39.971057043074239"/>
        <n v="242.58303821143329"/>
        <n v="174.25366559550685"/>
        <n v="440.13345713372541"/>
        <n v="185.18483094611742"/>
        <n v="78.598673155097472"/>
        <n v="105.53406318975955"/>
        <n v="136.38546129428738"/>
        <n v="56.794250214109873"/>
        <n v="226.80083171699573"/>
        <n v="89.087434586378961"/>
        <n v="91.353874420621167"/>
        <n v="160.46498079389275"/>
        <n v="69.243666169870551"/>
        <n v="148.7570965548995"/>
        <n v="393.17504474529017"/>
        <n v="111.34193805282803"/>
        <n v="74.462012324355754"/>
        <n v="109.71323863290044"/>
        <n v="89.362226336139003"/>
        <n v="157.6888399404888"/>
        <n v="86.590460022020579"/>
        <n v="163.41301729783865"/>
        <n v="61.72460680175061"/>
        <n v="291.7692887308977"/>
        <n v="167.69127627326642"/>
        <n v="206.97337933738149"/>
        <n v="55.429837542904004"/>
        <n v="135.13166240672072"/>
        <n v="115.61037470965231"/>
        <n v="184.35119452472512"/>
        <n v="422.47911752354992"/>
        <n v="233.76500623342622"/>
        <n v="52.228706669897882"/>
        <n v="808.12449310622037"/>
        <n v="227.00315875850907"/>
        <n v="77.035473625090162"/>
        <n v="247.04182811436092"/>
        <n v="187.80932604167984"/>
        <n v="251.32648187876387"/>
        <n v="153.3047620265794"/>
        <n v="387.34695830756328"/>
        <n v="45.04178756506105"/>
        <n v="41.916949866363019"/>
        <n v="79.866934303004925"/>
        <n v="123.38167981493804"/>
        <n v="105.5197075287531"/>
        <n v="84.433956556744278"/>
        <n v="105.8580836012195"/>
        <n v="329.35098550121802"/>
        <n v="90.136634166831939"/>
        <n v="89.228347681284987"/>
        <n v="55.690765978052674"/>
        <n v="314.46531393678595"/>
        <n v="77.896046067432223"/>
        <n v="86.348102644368012"/>
        <n v="187.90760220929468"/>
        <n v="60.150015255786734"/>
        <n v="114.30944486609117"/>
        <n v="163.39184342171055"/>
        <n v="136.53920833130783"/>
        <n v="166.70135660482967"/>
        <n v="42.180107252538591"/>
        <n v="185.36460228035256"/>
        <n v="82.749772716991075"/>
        <n v="93.804528184715494"/>
        <n v="315.16797794124415"/>
        <n v="90.122182474497961"/>
        <n v="62.123494305541236"/>
        <n v="49.518930315880212"/>
        <n v="51.540986677424939"/>
        <n v="55.907553517396344"/>
        <n v="56.166337812175563"/>
        <n v="83.472931090942964"/>
        <n v="77.375954066650806"/>
        <n v="73.351977094000802"/>
        <n v="134.46569175408615"/>
        <n v="105.79010820857177"/>
        <n v="45.279429149888678"/>
        <n v="69.082462741885578"/>
        <n v="132.78581409754904"/>
        <n v="52.224281819567842"/>
        <n v="257.15151766472189"/>
        <n v="180.87187173077359"/>
        <n v="203.50342653178367"/>
        <n v="213.68625812189288"/>
        <n v="385.30188184025161"/>
        <n v="112.77155947415234"/>
        <n v="149.7307545912949"/>
        <n v="41.040838228358851"/>
        <n v="267.27197703016725"/>
        <n v="105.79394713061197"/>
        <n v="49.31240383877833"/>
        <n v="118.55994064683983"/>
        <n v="97.897084630453904"/>
        <n v="150.74222955638828"/>
        <n v="186.21064537599483"/>
        <n v="67.168282154888104"/>
        <n v="227.45632621514056"/>
        <n v="150.03628880954784"/>
        <n v="113.36179046681518"/>
        <n v="68.870980061551677"/>
        <n v="202.19419786804403"/>
        <n v="303.38485261727567"/>
        <n v="92.891140187742138"/>
        <n v="83.420236222034589"/>
        <n v="181.84065432791297"/>
        <n v="37.237753771949244"/>
        <n v="85.855795992756171"/>
        <n v="132.08075789869525"/>
        <n v="47.967919244211409"/>
        <n v="50.382882684457918"/>
        <n v="166.24904053329192"/>
        <n v="112.04716454492431"/>
        <n v="165.09340185952291"/>
        <n v="86.924413962360418"/>
        <n v="36.403263165038439"/>
        <n v="69.673543014626858"/>
        <n v="128.25542820381366"/>
        <n v="200.0335003504635"/>
        <n v="41.791544305050813"/>
        <n v="226.96552505817826"/>
        <n v="70.605918953584265"/>
        <n v="54.853983515004252"/>
        <n v="71.473917013930631"/>
        <n v="80.017428617681304"/>
        <n v="207.84904089712202"/>
        <n v="110.06582000295543"/>
        <n v="57.631355970001593"/>
        <n v="92.838100602675169"/>
        <n v="81.283590275740991"/>
        <n v="161.86101377638605"/>
        <n v="187.58712195005418"/>
        <n v="310.03335725121394"/>
        <n v="51.506204023052589"/>
        <n v="46.164306096900368"/>
        <n v="101.51457855109375"/>
        <n v="113.76934630743669"/>
        <n v="259.77459136020883"/>
        <n v="197.54584713273005"/>
        <n v="97.235653945669824"/>
        <n v="35.566129500752453"/>
        <n v="273.32191818742274"/>
        <n v="75.079638508172792"/>
        <n v="60.030233270332772"/>
        <n v="141.61823861745071"/>
        <n v="140.63793916639349"/>
        <n v="139.28081310717823"/>
        <n v="66.930807895939907"/>
        <n v="53.13770174561941"/>
        <n v="184.41050612663091"/>
        <n v="113.33800794810016"/>
        <n v="90.349214235522211"/>
        <n v="64.423354597823291"/>
        <n v="91.014163299110024"/>
        <n v="221.80320551514575"/>
        <n v="46.517994982134951"/>
        <n v="136.50353968795164"/>
        <n v="166.9012229371541"/>
        <n v="60.156344053057047"/>
        <n v="112.25611381058356"/>
        <n v="232.38896072535974"/>
        <n v="353.02800123851904"/>
        <n v="132.55551869192794"/>
        <n v="185.62646600903136"/>
        <n v="199.08040685778116"/>
        <n v="50.01233727556076"/>
        <n v="100.04070280447255"/>
        <n v="133.05802063791467"/>
        <n v="166.65507703173904"/>
        <n v="184.64278251294786"/>
        <n v="311.03229197631327"/>
        <n v="186.48817886346461"/>
        <n v="273.17117525951824"/>
        <n v="178.49883793050483"/>
        <n v="256.99721086817971"/>
        <n v="22.056538414594051"/>
        <n v="35.28712658147473"/>
        <n v="85.025034949037163"/>
        <n v="143.91914622344871"/>
        <n v="82.474523369471399"/>
        <n v="94.199413769052398"/>
        <n v="141.299077762835"/>
        <n v="109.37146335679441"/>
        <n v="137.43015690157168"/>
        <n v="132.36607160415969"/>
        <n v="277.45780478027064"/>
        <n v="147.30657823528421"/>
        <n v="140.90584853827474"/>
        <n v="276.14460130368491"/>
        <n v="41.097110506759179"/>
        <n v="89.398915264251102"/>
        <n v="204.89194036847371"/>
        <n v="91.262451271304741"/>
        <n v="49.268424194929551"/>
        <n v="101.72060000239516"/>
        <n v="187.9436942316419"/>
        <n v="55.624804009646034"/>
        <n v="268.92754886034817"/>
        <n v="125.96705399101441"/>
        <n v="239.40662958274521"/>
        <n v="69.178174485777745"/>
        <n v="762.36331565475848"/>
        <n v="62.256550388823676"/>
        <n v="173.68835370050084"/>
        <n v="32.409657894767129"/>
        <n v="179.82346557936984"/>
        <n v="166.34904148336545"/>
        <n v="284.09459437794607"/>
        <n v="175.20457232038837"/>
        <n v="169.06764369220085"/>
        <n v="186.96544326504323"/>
        <n v="226.4810752655801"/>
        <n v="88.143363210308181"/>
        <n v="540.68546336274733"/>
        <n v="94.831118420145941"/>
        <n v="57.375635937121316"/>
        <n v="38.012085821171254"/>
        <n v="109.24245450651674"/>
        <n v="93.260266131009828"/>
        <n v="94.08882335639457"/>
        <n v="121.02876719106673"/>
        <n v="249.30544134749027"/>
        <n v="82.207569437425335"/>
        <n v="112.05872631644517"/>
        <n v="279.95408348469329"/>
        <n v="109.81190489528876"/>
        <n v="147.06227058275954"/>
        <n v="70.281058036061324"/>
        <n v="92.837318876814678"/>
        <n v="92.048751403490684"/>
        <n v="150.44809237766145"/>
        <n v="76.862213303795457"/>
        <n v="40.708081028725545"/>
        <n v="31.738165598556186"/>
        <n v="230.13806111669888"/>
        <n v="153.98404826715043"/>
        <n v="62.856115234200544"/>
        <n v="367.15367671829921"/>
        <n v="80.76391601696028"/>
        <n v="132.06822067387603"/>
        <n v="67.852593539144166"/>
        <n v="180.72720691779438"/>
        <n v="104.09695657751736"/>
        <n v="111.85717373950843"/>
        <n v="172.55152348650157"/>
        <n v="53.043100090419884"/>
        <n v="63.4968120325005"/>
        <n v="130.06343398102021"/>
        <n v="62.557419022748824"/>
        <n v="52.553859147527952"/>
        <n v="53.033543636637283"/>
        <n v="201.87475679630447"/>
        <n v="151.97621222763297"/>
        <n v="57.712629929076314"/>
        <n v="141.46601649391226"/>
        <n v="48.612005361562261"/>
        <n v="159.3792527380165"/>
        <n v="59.599945507235908"/>
        <n v="134.12564985143885"/>
        <n v="68.539902278868325"/>
        <n v="131.74294066350916"/>
        <n v="492.67148564260128"/>
        <n v="250.86800730521449"/>
        <n v="139.99088027185039"/>
        <n v="57.53389352307331"/>
        <n v="71.49807163868411"/>
        <n v="107.11498726349933"/>
        <n v="31.001691248850481"/>
        <n v="150.86245070722583"/>
        <n v="238.03895172769046"/>
        <n v="355.0072266766976"/>
        <n v="146.80583439551773"/>
        <n v="150.36925481547135"/>
        <n v="106.40870166647134"/>
        <n v="110.93216998813936"/>
        <n v="109.61229699341229"/>
        <n v="63.282144463421922"/>
        <n v="78.353492449670824"/>
        <n v="106.68702692519939"/>
        <n v="59.843887081136529"/>
        <n v="141.75219110227781"/>
        <n v="150.78627447323535"/>
        <n v="69.555761252634497"/>
        <n v="181.25395863172884"/>
        <n v="138.02235100078852"/>
        <n v="146.00906281918142"/>
        <n v="44.782406069131497"/>
        <n v="81.08923170993333"/>
        <n v="428.83628557612519"/>
        <n v="209.80353055460799"/>
        <n v="169.25106216548647"/>
        <n v="129.69238060936138"/>
        <n v="64.580370399305352"/>
        <n v="69.098379703661735"/>
        <n v="121.94610318827324"/>
        <n v="165.94215671068889"/>
        <n v="168.95951419415707"/>
        <n v="283.77401838539862"/>
        <n v="128.4909297924392"/>
        <n v="83.820882250352227"/>
        <n v="173.97064864413775"/>
        <n v="126.62103061646671"/>
        <n v="67.488433052173761"/>
        <n v="113.02804981531445"/>
        <n v="72.91479016035548"/>
        <n v="22.199410073320223"/>
        <n v="219.73066558334514"/>
        <n v="159.31907719016118"/>
        <n v="286.66284854706811"/>
        <n v="32.998541253366163"/>
        <n v="118.97947481477277"/>
        <n v="108.88707162717645"/>
        <n v="52.478730252045182"/>
        <n v="195.1465415039319"/>
        <n v="214.16780300072119"/>
        <n v="43.613261205241066"/>
        <n v="214.18918228479927"/>
        <n v="533.97755739616252"/>
        <n v="91.295831026413111"/>
        <n v="109.20181076651657"/>
        <n v="138.4990877657973"/>
        <n v="213.1174911525448"/>
        <n v="384.08001312483486"/>
        <n v="140.6314268237843"/>
        <n v="133.46545150243699"/>
        <n v="83.518216657798348"/>
        <n v="44.66935296526627"/>
        <n v="110.8134730538595"/>
        <n v="200.69426518728261"/>
        <n v="110.7638838697325"/>
        <n v="69.21987545571865"/>
        <n v="41.602297282997291"/>
        <n v="144.38363475454724"/>
        <n v="49.315591933248541"/>
        <n v="98.4387040097956"/>
        <n v="134.84410313084655"/>
        <n v="101.67919148833658"/>
        <n v="57.928331390650101"/>
        <n v="88.780960097072068"/>
        <n v="191.52049123967248"/>
        <n v="162.55533241682258"/>
        <n v="100.62836360198611"/>
        <n v="172.68777283089301"/>
        <n v="170.13077185199498"/>
        <n v="140.23917194081724"/>
        <n v="75.044079528694439"/>
        <n v="57.986422964095212"/>
        <n v="159.22718323494487"/>
        <n v="66.53474742054533"/>
        <n v="132.21403005116451"/>
        <n v="154.43189272853064"/>
        <n v="124.91092101945995"/>
        <n v="114.10821326201048"/>
        <n v="77.057087459075277"/>
        <n v="117.72294547892524"/>
        <n v="123.42151235399599"/>
        <n v="136.56422929818925"/>
        <n v="47.808042988285244"/>
        <n v="72.666049060089279"/>
        <n v="147.94346049617576"/>
        <n v="116.8278615489551"/>
        <n v="63.179232831081102"/>
        <n v="162.16692513082518"/>
        <n v="58.47261705502499"/>
        <n v="143.11699470704301"/>
        <n v="145.53200804860992"/>
        <n v="78.130409064161228"/>
        <n v="499.44889256107228"/>
        <n v="58.27346530102497"/>
        <n v="114.16726899799862"/>
        <n v="70.703313627169663"/>
        <n v="158.48038268540785"/>
        <n v="563.80948625671215"/>
        <n v="87.632324170628124"/>
        <n v="185.10224994884871"/>
        <n v="126.32829080050961"/>
        <n v="66.840484956484303"/>
        <n v="116.6275465718788"/>
        <n v="760.99594399911189"/>
        <n v="111.19594944229372"/>
        <n v="129.07745725649693"/>
        <n v="37.030854423751386"/>
        <n v="218.21503289746565"/>
        <n v="243.60691735120042"/>
        <n v="51.971338137391733"/>
        <n v="123.13758428106213"/>
        <n v="111.54618355249926"/>
        <n v="90.154478418246256"/>
        <n v="53.371291281755788"/>
        <n v="88.352305867215648"/>
        <n v="297.45758020202499"/>
        <n v="131.82860895544505"/>
        <n v="435.69327799015088"/>
        <n v="161.8805343567154"/>
        <n v="98.871868290714872"/>
        <n v="39.146880995564807"/>
        <n v="85.762136739082337"/>
        <n v="87.902061036192279"/>
        <n v="108.34104275636379"/>
        <n v="94.706052861602402"/>
        <n v="117.63787130602535"/>
        <n v="66.550943000797801"/>
        <n v="145.79524803967965"/>
        <n v="58.822851793372877"/>
        <n v="255.44179406895341"/>
        <n v="49.374432688555444"/>
        <n v="32.44292210399199"/>
        <n v="187.80825122819448"/>
        <n v="68.444726874699185"/>
        <n v="247.40665705219917"/>
        <n v="78.513833412957638"/>
        <n v="106.44901143609627"/>
        <n v="29.378352690557332"/>
        <n v="134.35526286437781"/>
        <n v="271.78775017385198"/>
        <n v="42.750770408955397"/>
        <n v="159.38334016755911"/>
        <n v="229.3442351767163"/>
        <n v="131.80171214024654"/>
        <n v="69.276283155579108"/>
        <n v="143.48890272595054"/>
        <n v="140.00453070291974"/>
        <n v="42.829377370808245"/>
        <n v="321.02348550297938"/>
        <n v="91.141744019835983"/>
        <n v="70.284803590569112"/>
        <n v="134.89204791058813"/>
        <n v="431.47746470700787"/>
        <n v="123.25552392557212"/>
        <n v="81.078078730324208"/>
        <n v="56.76032930777707"/>
        <n v="262.86177025186379"/>
        <n v="298.48024788097638"/>
        <n v="57.634626178025748"/>
        <n v="43.275660622821491"/>
        <n v="327.44608556130385"/>
        <n v="193.69098942906393"/>
        <n v="117.86224996498437"/>
        <n v="354.47707149865352"/>
        <n v="185.43179907089319"/>
        <n v="234.37366748717449"/>
        <n v="296.01326114281289"/>
        <n v="74.076308541307696"/>
        <n v="113.22710086969721"/>
        <n v="88.53637715460718"/>
        <n v="197.17865157647964"/>
        <n v="25.347685138902552"/>
        <n v="184.86229643062791"/>
        <n v="337.43266292303184"/>
        <n v="251.47414706860366"/>
        <n v="86.771199404153606"/>
        <n v="196.03618520903632"/>
        <n v="90.968747496750765"/>
        <n v="88.028834652021601"/>
        <n v="143.55305025889166"/>
        <n v="68.944231335452614"/>
        <n v="112.29994360387963"/>
        <n v="170.86533804728771"/>
        <n v="103.8979193024233"/>
        <n v="151.76108030768509"/>
        <n v="59.857500992056266"/>
        <n v="55.254009720241179"/>
        <n v="72.046944598707583"/>
        <n v="120.81716460701368"/>
        <n v="930.06146483627413"/>
        <n v="130.65731860328569"/>
        <n v="537.66030877749915"/>
        <n v="80.606401357969062"/>
        <n v="106.45738092774333"/>
        <n v="129.27546894424722"/>
        <n v="105.11397767014435"/>
        <n v="351.24583813420213"/>
        <n v="86.413945473399821"/>
        <n v="123.03756113562163"/>
        <n v="209.73690134240135"/>
        <n v="289.2374020217315"/>
        <n v="626.48076693908013"/>
        <n v="250.74207612968468"/>
        <n v="119.91634249481389"/>
        <n v="97.159317785143756"/>
        <n v="140.39205843096764"/>
        <n v="80.181111315455382"/>
        <n v="100.69260120884212"/>
        <n v="68.623788985917201"/>
        <n v="198.31599025552211"/>
        <n v="72.175440034758452"/>
        <n v="205.1225486920784"/>
        <n v="149.92189573595584"/>
        <n v="131.51855632207483"/>
        <n v="53.532356051828998"/>
        <n v="161.74680954502523"/>
        <n v="281.36959987414696"/>
        <n v="93.077367200906451"/>
        <n v="183.66355656077192"/>
        <n v="58.06344760289516"/>
        <n v="92.046637699775189"/>
        <n v="214.31758361606907"/>
        <n v="322.0590224784882"/>
        <n v="163.49650398535817"/>
        <n v="138.3124859790278"/>
        <n v="48.345713398679493"/>
        <n v="176.98279498208325"/>
        <n v="67.988727579603136"/>
        <n v="46.454139900843657"/>
        <n v="83.417008422230978"/>
        <n v="96.3361074459782"/>
        <n v="57.990564789427118"/>
        <n v="145.23326456662897"/>
        <n v="257.67020223413988"/>
        <n v="210.90042617569475"/>
        <n v="262.50444956351993"/>
        <n v="192.59353356455031"/>
        <n v="202.75084187924401"/>
        <n v="240.71403590547382"/>
        <n v="336.86678756405229"/>
        <n v="35.51309866928495"/>
        <n v="144.90108346282744"/>
        <n v="60.109316715355121"/>
        <n v="227.40707097213263"/>
        <n v="60.76294416476231"/>
        <n v="89.856590548695848"/>
        <n v="62.123419278691109"/>
        <n v="133.42073616321554"/>
        <n v="179.39657097511119"/>
        <n v="129.91825688216394"/>
        <n v="192.99636133847568"/>
        <n v="143.06988893973417"/>
        <n v="101.97311466543034"/>
        <n v="44.367711021984142"/>
        <n v="22.435083161996676"/>
        <n v="88.683961686775845"/>
        <n v="23.071883048471445"/>
        <n v="185.81250716033426"/>
        <n v="255.01206680606978"/>
        <n v="51.152060035563466"/>
        <n v="34.9077420478284"/>
        <n v="196.11699778188236"/>
        <n v="79.34625015096924"/>
        <n v="71.313249580526957"/>
        <n v="56.945236562080055"/>
        <n v="95.469953820232718"/>
        <n v="95.009425309821452"/>
        <n v="133.33869720693781"/>
        <n v="135.84254716608106"/>
        <n v="842.68306948897134"/>
        <n v="151.10521270191339"/>
        <n v="128.19729714841506"/>
        <n v="108.40765336296933"/>
        <n v="113.33399648735738"/>
        <n v="441.10524070140895"/>
        <n v="181.93903504431933"/>
        <n v="43.660529181101204"/>
        <n v="164.20569774799498"/>
        <n v="63.138775472754816"/>
        <n v="42.681279937268691"/>
        <n v="120.43917084452663"/>
        <n v="441.27023375961255"/>
        <n v="39.401498241374078"/>
        <n v="151.56279691413783"/>
        <n v="76.763219406057331"/>
        <n v="275.73844683268919"/>
        <n v="132.91439138715475"/>
        <n v="125.66168073109417"/>
        <n v="176.21184964830024"/>
        <n v="473.01838349251796"/>
        <n v="139.35215982810499"/>
        <n v="252.18627460074299"/>
        <n v="143.88508191380438"/>
        <n v="151.49689780472013"/>
        <n v="59.258125021122424"/>
        <n v="121.98125601893172"/>
        <n v="97.45060241142815"/>
        <n v="75.007546840673399"/>
        <n v="190.98159718828711"/>
        <n v="100.67168157030322"/>
        <n v="95.918078611307052"/>
        <n v="49.225277045678709"/>
        <n v="98.119659888328769"/>
        <n v="203.95550433798118"/>
        <n v="101.80276724549498"/>
        <n v="144.46141326988317"/>
        <n v="136.79128199256533"/>
        <n v="50.925278964254133"/>
        <n v="78.727685326272706"/>
        <n v="80.635941511411446"/>
        <n v="34.346602762662272"/>
        <n v="51.185979059124463"/>
        <n v="510.52617089069594"/>
        <n v="137.02018701020501"/>
        <n v="135.82606839611199"/>
        <n v="32.794013485512401"/>
        <n v="127.72209332414783"/>
        <n v="182.06134011495234"/>
        <n v="148.81286270355849"/>
        <n v="1296.3139958302518"/>
        <n v="161.05510782032258"/>
        <n v="68.91331919334263"/>
        <n v="144.51608724542425"/>
        <n v="37.994397490487607"/>
        <n v="148.3181806885284"/>
        <n v="48.516033908564907"/>
        <n v="136.4578139306214"/>
        <n v="31.465214621851842"/>
        <n v="137.75679803514069"/>
        <n v="134.98035452769571"/>
        <n v="122.90004782033225"/>
        <n v="72.993268622083377"/>
        <n v="127.83123833855389"/>
        <n v="265.58304199874766"/>
        <n v="167.76511487120484"/>
        <n v="104.9457376851782"/>
        <n v="463.97001652027041"/>
        <n v="134.66962403679753"/>
        <n v="131.97789354898018"/>
        <n v="172.08368111135965"/>
        <n v="73.386293537348038"/>
        <n v="79.475464355468858"/>
        <n v="410.18529776182874"/>
        <n v="68.484138903966823"/>
        <n v="454.76103645851651"/>
        <n v="861.1193454406914"/>
        <n v="131.7738820746774"/>
        <n v="170.62966037363057"/>
        <n v="206.13377438948896"/>
        <n v="204.25594724971322"/>
        <n v="91.277261302112009"/>
        <n v="131.94280671692732"/>
        <n v="328.89786496288121"/>
        <n v="93.468584946223814"/>
        <n v="171.27814943120637"/>
        <n v="78.598586856006079"/>
        <n v="105.43369374802546"/>
        <n v="140.24988859021295"/>
        <n v="372.75332282018127"/>
        <n v="36.395763232368544"/>
        <n v="71.410598150333144"/>
        <n v="174.97832750436362"/>
        <n v="196.27456962291333"/>
        <n v="212.01232961503271"/>
        <n v="131.29659717987843"/>
        <n v="156.88883293986328"/>
        <n v="110.14656076084368"/>
        <n v="650.97677513888527"/>
        <n v="46.77120976771463"/>
        <n v="174.9162871808401"/>
        <n v="78.019297193600082"/>
        <n v="34.847725393286801"/>
        <n v="81.144589836264814"/>
        <n v="245.3892234244974"/>
        <n v="239.42590021389191"/>
        <n v="240.53666575532898"/>
        <n v="255.77285203313397"/>
        <n v="54.918092787180122"/>
        <n v="123.99981169420347"/>
        <n v="110.40927420980054"/>
        <n v="71.989066698004436"/>
        <n v="109.55113724983043"/>
        <n v="104.03264648760035"/>
        <n v="81.316724776607529"/>
        <n v="82.51370349817347"/>
        <n v="127.95647100795723"/>
        <n v="137.32106144821049"/>
        <n v="76.502698906429316"/>
        <n v="78.737980121724959"/>
        <n v="245.83500815637763"/>
        <n v="48.913787240422778"/>
        <n v="26.759673059861601"/>
        <n v="22.33174314107162"/>
        <n v="157.27678783234265"/>
        <n v="45.069537234983201"/>
        <n v="42.509301030780506"/>
        <n v="205.0991224885905"/>
        <n v="55.709060899541704"/>
        <n v="80.321057531213128"/>
        <n v="94.560943048686809"/>
        <n v="54.111862491499309"/>
        <n v="504.74637935491569"/>
        <n v="152.07826963474804"/>
        <n v="222.26683237467077"/>
        <n v="172.63575719032309"/>
        <n v="104.12765901523971"/>
        <n v="150.20846210941556"/>
        <n v="105.17576044832137"/>
        <n v="37.417928471961595"/>
        <n v="111.30418653128561"/>
        <n v="102.98295030556419"/>
        <n v="199.51336930184485"/>
        <n v="80.33167475595036"/>
        <n v="129.60715063587088"/>
        <n v="24.417985370299252"/>
        <n v="122.5158150419893"/>
        <n v="313.88570150726196"/>
        <n v="149.98915901750158"/>
        <n v="50.654747290522373"/>
        <n v="121.99715354739432"/>
        <n v="115.95430648933134"/>
        <n v="46.4066084966028"/>
        <n v="47.438268485556918"/>
        <n v="54.50532157246041"/>
        <n v="161.51444013547695"/>
        <n v="65.319802289714488"/>
        <n v="125.89854005887138"/>
        <n v="95.795077716771743"/>
        <n v="133.04012828293082"/>
        <n v="135.15609757690663"/>
        <n v="68.272670414586131"/>
        <n v="31.874661701975231"/>
        <n v="51.78793803645943"/>
        <n v="119.23926029030473"/>
        <n v="80.518954910491075"/>
        <n v="50.746042185004882"/>
        <n v="170.05844235584973"/>
        <n v="135.51104941635472"/>
        <n v="32.020262290563281"/>
        <n v="41.195057328066341"/>
        <n v="278.3680076633928"/>
        <n v="52.748767095074392"/>
        <n v="133.42934940697199"/>
        <n v="106.6424334166493"/>
        <n v="33.648638217748754"/>
        <n v="121.66656984505138"/>
        <n v="28.712855410218733"/>
        <n v="130.79239029462033"/>
        <n v="117.86148116027906"/>
        <n v="134.96572619537227"/>
        <n v="78.495322042149525"/>
        <n v="187.82596809595248"/>
        <n v="423.82876969194513"/>
        <n v="167.37503348817629"/>
        <n v="206.93979911919604"/>
        <n v="121.15291895570599"/>
        <n v="188.74307421295785"/>
        <n v="110.94759574513449"/>
        <n v="122.82402413860714"/>
        <n v="190.55241598932196"/>
        <n v="214.15432488775727"/>
        <n v="43.747412136250581"/>
        <n v="368.20065986623257"/>
        <n v="56.365647530966349"/>
        <n v="28.22625892344762"/>
        <n v="291.13763602089603"/>
        <n v="116.89991707894815"/>
        <n v="202.38926380131403"/>
        <n v="82.403973920404766"/>
        <n v="86.641531712815379"/>
        <n v="87.010200632288758"/>
        <n v="69.178045254326165"/>
        <n v="214.74433404983077"/>
        <n v="48.606051146673266"/>
        <n v="172.32708194599525"/>
        <n v="36.990469272618839"/>
        <n v="156.15363306663201"/>
        <n v="207.04534783799895"/>
        <n v="203.78734393516106"/>
        <n v="267.01925123301021"/>
        <n v="147.3106619480651"/>
        <n v="76.328293916291514"/>
        <n v="167.43477531691187"/>
        <n v="48.33373072686225"/>
        <n v="179.04769260217549"/>
        <n v="50.635875921907648"/>
        <n v="268.25537519634884"/>
        <n v="202.18461797370671"/>
        <n v="83.04844119969097"/>
        <n v="164.32901803219556"/>
        <n v="218.83943714130464"/>
        <n v="57.146926557728293"/>
        <n v="99.121819925838167"/>
        <n v="282.22098948731292"/>
        <n v="187.67707280067395"/>
        <n v="87.515349184052297"/>
        <n v="59.862321469154743"/>
        <n v="462.04615694981129"/>
        <n v="245.02337736193672"/>
        <n v="64.079136206279003"/>
        <n v="75.852164713313215"/>
        <n v="112.0164882326921"/>
        <n v="120.02407120395834"/>
        <n v="58.065321956858021"/>
        <n v="83.467854021078466"/>
        <n v="69.266082245272131"/>
        <n v="101.96336696080827"/>
        <n v="204.4457852966548"/>
        <n v="191.04241182526178"/>
        <n v="124.33115936388336"/>
        <n v="111.16791470425485"/>
        <n v="92.474845996219315"/>
        <n v="48.116532611484999"/>
        <n v="228.88274161582254"/>
        <n v="131.19001354245586"/>
        <n v="119.20189404271449"/>
        <n v="155.09388885460476"/>
        <n v="35.518267821242802"/>
        <n v="44.718377322149927"/>
        <n v="121.90129644197748"/>
        <n v="48.813565047761323"/>
        <n v="137.48172623112802"/>
        <n v="109.11988113056029"/>
        <n v="372.47280693738992"/>
        <n v="233.86468987340922"/>
        <n v="404.02594535350494"/>
        <n v="212.48676935319938"/>
        <n v="132.66226014316965"/>
        <n v="447.38597642562843"/>
        <n v="136.67194248560725"/>
        <n v="146.41996154523142"/>
        <n v="232.67024127498101"/>
        <n v="381.99341021632091"/>
        <n v="124.25030390826915"/>
        <n v="41.658217303070302"/>
        <n v="201.85231690382273"/>
        <n v="45.649405828093762"/>
        <n v="115.0267499499974"/>
        <n v="235.87347735012384"/>
        <n v="70.895278722828763"/>
        <n v="146.41625541242817"/>
        <n v="52.131887147455721"/>
        <n v="159.52943815709295"/>
        <n v="97.828314779332302"/>
        <n v="171.77264684296668"/>
        <n v="91.827678486826244"/>
        <n v="104.03553586225833"/>
        <n v="222.39576040305266"/>
        <n v="178.33037441903738"/>
        <n v="201.97256620356507"/>
        <n v="244.25768337612718"/>
        <n v="40.77377553661978"/>
        <n v="418.64775610302439"/>
        <n v="102.87430451227956"/>
        <n v="164.22824567682053"/>
        <n v="62.625814108678711"/>
        <n v="204.79071456215672"/>
        <n v="232.11691730679911"/>
        <n v="181.47309604911263"/>
        <n v="104.0540067198901"/>
        <n v="115.32538403441691"/>
        <n v="30.904068152732503"/>
        <n v="250.49911388340749"/>
        <n v="171.4257053299948"/>
        <n v="259.45121788149925"/>
        <n v="243.89170978574245"/>
        <n v="125.79159010066495"/>
        <n v="42.113250497852484"/>
        <n v="330.57086685906302"/>
        <n v="71.707707803628125"/>
        <n v="102.06963920285123"/>
        <n v="129.58330526787489"/>
        <n v="210.91573538372469"/>
        <n v="251.0805252556892"/>
        <n v="187.71632363726542"/>
        <n v="143.33339928409973"/>
        <n v="198.08318024043226"/>
        <n v="166.48072793656354"/>
        <n v="164.47079468872641"/>
        <n v="337.96312130987349"/>
        <n v="77.29200367426732"/>
        <n v="148.47613388816225"/>
        <n v="39.873998584784829"/>
        <n v="115.48597173729451"/>
        <n v="35.595272816317696"/>
        <n v="114.13226420555364"/>
        <n v="60.503609304029048"/>
        <n v="86.054833403259664"/>
        <n v="65.003334143768825"/>
        <n v="62.111670635191089"/>
        <n v="198.71342063090339"/>
        <n v="61.791131150596648"/>
        <n v="268.06342172678779"/>
        <n v="130.6025093699985"/>
        <n v="79.156999245274335"/>
        <n v="177.06552635956868"/>
        <n v="216.91765674229481"/>
        <n v="121.9399765017494"/>
        <n v="127.65033331979789"/>
        <n v="239.28026334896688"/>
        <n v="54.625427297576032"/>
        <n v="284.39132675267081"/>
        <n v="77.227662530060783"/>
        <n v="105.79435917735118"/>
        <n v="58.01157820588999"/>
        <n v="94.357883058833352"/>
        <n v="169.28014405695458"/>
        <n v="165.23680694224058"/>
        <n v="76.677991011527951"/>
        <n v="548.66353399134186"/>
        <n v="37.263374521833214"/>
        <n v="408.6161400328898"/>
        <n v="48.094769484895778"/>
        <n v="106.21576428357727"/>
        <n v="130.03588909438761"/>
        <n v="381.6126946643891"/>
        <n v="112.41318264635208"/>
        <n v="169.16198743149459"/>
        <n v="131.32144887379675"/>
        <n v="111.47537647192169"/>
        <n v="66.098964739864201"/>
        <n v="53.523477601088224"/>
        <n v="94.678766979265149"/>
        <n v="295.67239849618079"/>
        <n v="173.74219799458939"/>
        <n v="194.68144595429277"/>
        <n v="136.91565436805178"/>
        <n v="37.304266849543204"/>
        <n v="164.35213011171427"/>
        <n v="58.604979964769107"/>
        <n v="194.40800677978172"/>
        <n v="397.36799721425587"/>
        <n v="422.1585484037825"/>
        <n v="159.85649472729955"/>
        <n v="174.59517362876954"/>
        <n v="38.539020405216142"/>
        <n v="52.913672350166799"/>
        <n v="56.166994586077962"/>
        <n v="159.67880057401945"/>
        <n v="137.98028609823643"/>
        <n v="185.71331618548368"/>
        <n v="86.107780658592205"/>
        <n v="596.68725188359917"/>
        <n v="244.77201170187487"/>
        <n v="54.910427477605339"/>
        <n v="42.554027825204557"/>
        <n v="170.50390173009279"/>
        <n v="67.351694684853058"/>
        <n v="168.53091676231341"/>
        <n v="629.00082584201232"/>
        <n v="273.18223160995211"/>
        <n v="49.794970827999073"/>
        <n v="46.216739102234385"/>
        <n v="78.357992003650239"/>
        <n v="112.43597050191732"/>
        <n v="83.402138817903349"/>
        <n v="97.857334637095676"/>
        <n v="56.261911797085048"/>
        <n v="214.8674274563017"/>
        <n v="49.338253505815267"/>
        <n v="147.46701980631101"/>
        <n v="63.403370125783468"/>
        <n v="143.38976986158985"/>
        <n v="206.59863729400575"/>
        <n v="70.533920070090971"/>
        <n v="190.58292761195594"/>
        <n v="54.253191038799891"/>
        <n v="53.142988869009578"/>
        <n v="134.68419980249342"/>
        <n v="101.84476792307947"/>
        <n v="104.52532882258986"/>
        <n v="77.018382978561377"/>
        <n v="186.03283026848806"/>
        <n v="232.10406497269145"/>
        <n v="119.26765564313298"/>
        <n v="181.63915696634783"/>
        <n v="147.79282436520256"/>
        <n v="52.779305369818921"/>
        <n v="372.97837219703877"/>
        <n v="851.00490007964027"/>
        <n v="44.933746869541196"/>
        <n v="113.2532967308225"/>
        <n v="53.255682106838336"/>
        <n v="201.22295889948961"/>
        <n v="69.561791994677975"/>
        <n v="177.07813753411313"/>
        <n v="136.8549868975241"/>
        <n v="40.989356119802665"/>
        <n v="192.80270264157858"/>
        <n v="77.58597976277305"/>
        <n v="79.185464287414618"/>
        <n v="19907.368391694148"/>
        <n v="361.71093834261382"/>
        <n v="205.81930153230678"/>
        <n v="156.22862026481542"/>
        <n v="221.05161278623964"/>
        <n v="165.84244865177351"/>
        <n v="99.614968491009549"/>
        <n v="27.215666383986708"/>
        <n v="89.80537782158342"/>
        <n v="123.45886913827613"/>
        <n v="301.90064235864162"/>
        <n v="76.970858679808629"/>
        <n v="167.33067989267087"/>
        <n v="139.02934004783847"/>
        <n v="38.895942587373625"/>
        <n v="103.6805457709156"/>
        <n v="128.22804427217429"/>
        <n v="172.68070899677545"/>
        <n v="334.87911822461621"/>
        <n v="169.63304689440554"/>
        <n v="79.197846510550775"/>
        <n v="155.97015250712184"/>
        <n v="67.976024938580196"/>
        <n v="120.69906503125846"/>
        <n v="654.89513541815336"/>
        <n v="232.48189859104775"/>
        <n v="149.46393562632687"/>
        <n v="106.77794817957178"/>
        <n v="83.257520241498128"/>
        <n v="37.312265051841791"/>
        <n v="194.52456289199748"/>
        <n v="44.330348629264222"/>
        <n v="145.53013235171818"/>
        <n v="58.848736203308363"/>
        <n v="206.47284969993004"/>
        <n v="104.31132380177897"/>
        <n v="188.32314783821514"/>
        <n v="39.11714147008442"/>
        <n v="76.420023498509877"/>
        <n v="100.62640506937039"/>
        <n v="101.46574367245123"/>
        <n v="68.526371229900775"/>
        <n v="502.40513336452398"/>
        <n v="238.4528545950493"/>
        <n v="89.622193933795401"/>
        <n v="127.33809413022718"/>
        <n v="225.81344633165085"/>
        <n v="248.82973230220705"/>
        <n v="207.81103013848067"/>
        <n v="113.36745674810291"/>
        <n v="221.7733416816761"/>
        <n v="24.703719429648689"/>
        <n v="59.936512499339798"/>
        <n v="108.29430324460733"/>
        <n v="75.702962219046682"/>
        <n v="172.7010026979641"/>
        <n v="106.08051054781416"/>
        <n v="229.46075808532689"/>
        <n v="136.2478439588736"/>
        <n v="257.04886398544369"/>
        <n v="55.747923046249696"/>
        <n v="65.320712643262894"/>
        <n v="348.85844742458858"/>
        <n v="89.319593791210806"/>
        <n v="73.358669022519365"/>
        <n v="209.28421965028778"/>
        <n v="1078.2600725087204"/>
        <n v="259.74144604649564"/>
        <n v="54.942149774454194"/>
        <n v="63.393211886705416"/>
        <n v="70.787239882930976"/>
        <n v="77.296980856779342"/>
        <n v="62.222154659440378"/>
        <n v="252.77235038546351"/>
        <n v="99.723825084522304"/>
        <n v="83.545501418193027"/>
        <n v="107.32946514527555"/>
        <n v="58.51547340556904"/>
        <n v="133.54222830206626"/>
        <n v="205.61403130654753"/>
        <n v="93.732555445533748"/>
        <n v="145.89545067261508"/>
        <n v="59.06327077752271"/>
        <n v="141.81027139113053"/>
        <n v="18.716797225902692"/>
        <n v="50.277676118786857"/>
        <n v="78.081831270840411"/>
        <n v="423.32142461860496"/>
        <n v="63.609634003928129"/>
        <n v="73.675544468250706"/>
        <n v="58.317224035367232"/>
        <n v="157.43928667044389"/>
        <n v="141.09574444424487"/>
        <n v="55.107120196192014"/>
        <n v="58.116519481306831"/>
        <n v="61.149024130923841"/>
        <n v="68.680115873114332"/>
        <n v="50.622548621157215"/>
        <n v="293.63024653790035"/>
        <n v="235.66385658328244"/>
        <n v="71.815091558910567"/>
        <n v="64.42924336732311"/>
        <n v="143.94187113948274"/>
        <n v="71.836545676613824"/>
        <n v="145.07964380795403"/>
        <n v="117.96923585468966"/>
        <n v="113.19965615416405"/>
        <n v="27.995716003819393"/>
        <n v="162.90480190415477"/>
        <n v="84.51419117520669"/>
        <n v="129.79712346922986"/>
        <n v="36.627151961210608"/>
        <n v="161.80053497488561"/>
        <n v="140.03371879682811"/>
        <n v="240.09264739753141"/>
        <n v="90.6225780461033"/>
        <n v="220.19107321977106"/>
        <n v="128.05947269096515"/>
        <n v="163.52430934015879"/>
        <n v="76.06787929113969"/>
        <n v="70.298103762493838"/>
        <n v="57.674864472783554"/>
        <n v="138.57898365981137"/>
        <n v="88.106759951559496"/>
        <n v="60.24057849637321"/>
        <n v="77.660783160070324"/>
        <n v="94.276324943112712"/>
        <n v="275.11857981751342"/>
        <n v="115.51214141509502"/>
        <n v="57.967151208502777"/>
        <n v="137.27465205762317"/>
        <n v="52.84947215963841"/>
        <n v="280.16323739298326"/>
        <n v="72.156523523282857"/>
        <n v="74.779311884500942"/>
        <n v="34.57761952304763"/>
        <n v="76.367741688947092"/>
        <n v="111.63634476556432"/>
        <n v="40.764259541037163"/>
        <n v="26.830333109453949"/>
        <n v="109.0624803546448"/>
        <n v="129.24969795752594"/>
        <n v="58.806895312581709"/>
        <n v="274.81846073994859"/>
        <n v="308.73654739562028"/>
        <n v="60.710925870628863"/>
        <n v="96.360175900466231"/>
        <n v="226.74480438934333"/>
        <n v="85.644299801394411"/>
        <n v="177.0963856789237"/>
        <n v="218.22332558315736"/>
        <n v="95.848551130516427"/>
        <n v="147.76363541152514"/>
        <n v="347.16762358733365"/>
        <n v="33.487711037767887"/>
        <n v="76.283531646784425"/>
        <n v="77.937403032920841"/>
        <n v="127.1193602250863"/>
        <n v="155.95641568321048"/>
        <n v="110.18587146144672"/>
        <n v="206.36457521177567"/>
        <n v="126.902488480516"/>
        <n v="177.65480548560242"/>
        <n v="348.65204727813841"/>
        <n v="130.65485549484086"/>
        <n v="121.11232494743059"/>
        <n v="185.63050112061453"/>
        <n v="161.33195677617275"/>
        <n v="153.7293917156297"/>
        <n v="72.060228663666237"/>
        <n v="150.58710073725047"/>
        <n v="129.29388414107609"/>
        <n v="73.295738453521309"/>
        <n v="162.455257281999"/>
        <n v="102.97011825146369"/>
        <n v="85.596368927734929"/>
        <n v="289.27525745886356"/>
        <n v="198.1377322051178"/>
        <n v="348.09605271767811"/>
        <n v="238.19897526266408"/>
        <n v="61.370361978625418"/>
        <n v="165.9067465170547"/>
        <n v="201.60296753954358"/>
        <n v="45.351705753102138"/>
        <n v="99.522345583053806"/>
        <n v="27.091877685882203"/>
        <n v="70.731921383148233"/>
        <n v="187.4283610782162"/>
        <n v="144.23381209467681"/>
        <n v="166.27843383958208"/>
        <n v="75.429159348379542"/>
        <n v="129.56118359602073"/>
        <n v="372.34452143931759"/>
        <n v="56.19593164616569"/>
        <n v="89.090307216236255"/>
        <n v="94.378340097175766"/>
        <n v="116.32399766243591"/>
        <n v="36.163625352048491"/>
        <n v="311.35737296513821"/>
        <n v="74.755230752145977"/>
        <n v="122.75811833107755"/>
        <n v="103.53358920061541"/>
        <n v="175.33354726100163"/>
        <n v="337.468979913797"/>
        <n v="90.324544945136324"/>
        <n v="132.98257560927442"/>
        <n v="48.67104615300989"/>
        <n v="84.84120571007324"/>
        <n v="190.19421177842213"/>
        <n v="463.83581784945949"/>
        <n v="150.18635914064021"/>
        <n v="147.53118941917575"/>
        <n v="172.44964485708644"/>
        <n v="348.66411432612426"/>
        <n v="141.40515325148036"/>
        <n v="199.81117602360928"/>
        <n v="77.498450308820239"/>
        <n v="125.75848877519874"/>
        <n v="214.49263809188136"/>
        <n v="39.729990074545753"/>
        <n v="166.58726058288684"/>
        <n v="137.65996565032199"/>
        <n v="181.54348585888249"/>
        <n v="38.755680088721121"/>
        <n v="92.318921565139902"/>
        <n v="185.15198100323801"/>
        <n v="49.615745938022201"/>
        <n v="210.09851645273702"/>
        <n v="79.084936283103374"/>
        <n v="31.533479440943005"/>
        <n v="95.628381785279061"/>
        <n v="45.063709067054354"/>
        <n v="82.487001786433055"/>
        <n v="1337.9410322845392"/>
        <n v="124.99481813436928"/>
        <n v="159.99034003161117"/>
        <n v="101.41762440061984"/>
        <n v="137.42808181967078"/>
        <n v="162.33013521236757"/>
        <n v="33.394013026021291"/>
        <n v="51.16639371516299"/>
        <n v="82.890820173190605"/>
        <n v="316.00146444499688"/>
        <n v="63.632311467129981"/>
        <n v="115.05593139393707"/>
        <n v="224.21562076581645"/>
        <n v="50.039188166970696"/>
        <n v="114.29294860212393"/>
        <n v="309.60601615843143"/>
        <n v="129.86129285268865"/>
        <n v="96.923324040094684"/>
        <n v="58.649591196121698"/>
        <n v="289.79336454438987"/>
        <n v="48.735203551057865"/>
        <n v="93.965036398176636"/>
        <n v="188.88541208530583"/>
        <n v="120.21704121163769"/>
        <n v="229.36604216537157"/>
        <n v="92.327178501278254"/>
        <n v="155.48359889417574"/>
        <n v="164.37491078608329"/>
        <n v="120.80149592830463"/>
        <n v="237.94655764277633"/>
        <n v="66.754931859669085"/>
        <n v="792.75301310079806"/>
        <n v="86.638135865468101"/>
        <n v="165.22672642355082"/>
        <n v="62.795759821517599"/>
        <n v="199.09672010134727"/>
        <n v="199.59632794437746"/>
        <n v="45.974232861738109"/>
        <n v="484.24717786964851"/>
        <n v="101.94373526881127"/>
        <n v="45.565652891056168"/>
        <n v="32.301192531327629"/>
        <n v="46.96898069225346"/>
        <n v="64.573355100310394"/>
        <n v="139.86639230657681"/>
        <n v="42.47840543575056"/>
        <n v="156.59368952287062"/>
        <n v="101.22908958917776"/>
        <n v="94.503306770061528"/>
        <n v="109.55055211696883"/>
        <n v="116.94399551923048"/>
        <n v="144.31913435515037"/>
        <n v="222.35157877169772"/>
        <n v="132.12667079714427"/>
        <n v="338.26459711052064"/>
        <n v="203.67741446842942"/>
        <n v="244.57402079952013"/>
        <n v="134.77767256035821"/>
        <n v="164.39607733630149"/>
        <n v="311.50860619872333"/>
        <n v="358.47585457810652"/>
        <n v="61.600185031753099"/>
        <n v="293.29171869022542"/>
        <n v="153.35616841357236"/>
        <n v="155.97806989881332"/>
        <n v="249.60958854601711"/>
        <n v="1398.8240736586677"/>
        <n v="110.51346243431392"/>
        <n v="68.834137436646316"/>
        <n v="106.72400848125446"/>
        <n v="176.41586371438518"/>
        <n v="92.304347112772504"/>
        <n v="42.031090702174623"/>
        <n v="57.92263942558224"/>
        <n v="96.10396353676181"/>
        <n v="361.20812336461535"/>
        <n v="116.11996786175713"/>
        <n v="167.44067654262173"/>
        <n v="205.81901574005775"/>
        <n v="177.66020558640713"/>
        <n v="52.608686607836013"/>
        <n v="46.070456707985649"/>
        <n v="111.00096832544385"/>
        <n v="2598.3516872799278"/>
        <n v="55.377529987754144"/>
        <n v="129.29960132029191"/>
        <n v="188.04715775067658"/>
        <n v="167.47488228734858"/>
        <n v="423.64200086642234"/>
        <n v="281.23201349380616"/>
        <n v="215.58915165889127"/>
        <n v="79.828224908420495"/>
        <n v="46.883408773199903"/>
        <n v="168.84571443934561"/>
        <n v="46.810791718668"/>
        <n v="390.13256350695224"/>
        <n v="164.93332558707104"/>
        <n v="78.153757310905732"/>
        <n v="88.441773579686483"/>
        <n v="91.733131984441982"/>
        <n v="207.20120331412065"/>
        <n v="143.17245712613092"/>
        <n v="77.133227112937703"/>
        <n v="247.18549470188731"/>
        <n v="21.146663694959479"/>
        <n v="72.585077083402339"/>
        <n v="55.552385227978945"/>
        <n v="45.191992721318343"/>
        <n v="76.347782462018756"/>
        <n v="89.022418134675092"/>
        <n v="77.94675021335469"/>
        <n v="820.32108508091164"/>
        <n v="266.2940047461143"/>
        <n v="60.074228512652766"/>
        <n v="77.322950635984171"/>
        <n v="457.66543298561555"/>
        <n v="235.6586538005669"/>
        <n v="146.86484365019459"/>
        <n v="225.31141729200826"/>
        <n v="378.71081227745577"/>
        <n v="94.898244321804938"/>
        <n v="120.48880733414417"/>
        <n v="62.717460189828728"/>
        <n v="123.98638365988833"/>
        <n v="86.148601037805889"/>
        <n v="282.23290981184681"/>
        <n v="82.992833596217253"/>
        <n v="132.26967303339882"/>
        <n v="305.74276738292315"/>
        <n v="84.581424033239202"/>
        <n v="132.91492056912779"/>
        <n v="43.958118338065425"/>
        <n v="156.19130965270406"/>
        <n v="59.819711666501007"/>
        <n v="53.776936457808219"/>
        <n v="191.22733633596826"/>
        <n v="1219.4594021562009"/>
        <n v="276.84961001447112"/>
        <n v="102.35740339113906"/>
        <n v="61.706505897592415"/>
        <n v="362.21761271359799"/>
        <n v="30.003180965990524"/>
        <n v="172.3278290368211"/>
        <n v="125.28828462192311"/>
        <n v="214.04022229609893"/>
        <n v="152.21531938233838"/>
        <n v="141.25694860386142"/>
        <n v="435.08671663384166"/>
        <n v="175.45471088362982"/>
        <n v="56.345832918445645"/>
        <n v="89.949720490761578"/>
        <n v="193.54299908952211"/>
        <n v="221.95998761977424"/>
        <n v="212.37656342566478"/>
        <n v="226.30476121892963"/>
        <n v="377.92994462549365"/>
        <n v="186.16210736230153"/>
        <n v="168.14997396445139"/>
        <n v="107.74966824940022"/>
        <n v="99.884272932017069"/>
        <n v="55.451831511679046"/>
        <n v="62.513795358315946"/>
        <n v="76.692309954410405"/>
        <n v="188.31166780200448"/>
        <n v="112.48775086303881"/>
        <n v="88.509760064746558"/>
        <n v="60.574799005541628"/>
        <n v="166.58571460977936"/>
        <n v="49.864062488115742"/>
        <n v="75.329979322140716"/>
        <n v="117.91640271817569"/>
        <n v="167.69763763515488"/>
        <n v="67.042748876958242"/>
        <n v="181.52510081115551"/>
        <n v="99.123533490859089"/>
        <n v="143.27122493469096"/>
        <n v="43.578772645257253"/>
        <n v="5545.2891993859766"/>
        <n v="87.771255954282225"/>
        <n v="74.461681677211956"/>
        <n v="41.253547772353571"/>
        <n v="65.401034253998233"/>
        <n v="172.45621874119368"/>
        <n v="68.856778909950734"/>
        <n v="119.53647830876243"/>
        <n v="70.367467268010273"/>
        <n v="113.64219605453938"/>
        <n v="57.289088092424578"/>
        <n v="29.935256975271102"/>
        <n v="48.563968304181465"/>
        <n v="38.185407792704048"/>
        <n v="178.83976036226218"/>
        <n v="48.547830366331226"/>
        <n v="75.604066439136844"/>
        <n v="297.49468725978858"/>
        <n v="210.01043843232205"/>
        <n v="125.9085460421821"/>
        <n v="197.82578992116666"/>
        <n v="26.53403296129596"/>
        <n v="116.66156939376056"/>
        <n v="206.21852774223905"/>
        <n v="138.11234431754534"/>
        <n v="127.55690601053095"/>
        <n v="39.043561728484931"/>
        <n v="43.710396102360768"/>
        <n v="42.359477927145178"/>
        <n v="166.63002192992226"/>
        <n v="177.32773303307442"/>
        <n v="569.55695519097731"/>
        <n v="989.94584431574094"/>
        <n v="48.369276820577468"/>
        <n v="47.670945187823143"/>
        <n v="181.09720673525939"/>
        <n v="202.13068165664546"/>
        <n v="127.04438740417994"/>
        <n v="178.95273877981609"/>
        <n v="36.111643147925861"/>
        <n v="126.29650124838402"/>
        <n v="179.85665602542497"/>
        <n v="376.97066472971835"/>
        <n v="122.58567090738404"/>
        <n v="119.90719270892167"/>
        <n v="166.15933584151415"/>
        <n v="134.31223858503739"/>
        <n v="85.431389029092685"/>
        <n v="181.34942957966408"/>
        <n v="48.794760056011704"/>
        <n v="643.42733849592105"/>
        <n v="49.800971993136272"/>
        <n v="50.578324956044732"/>
        <n v="146.92462001764304"/>
        <n v="162.08058107493747"/>
        <n v="57.609138076168179"/>
        <n v="154.50098076007927"/>
        <n v="99.113320644746878"/>
        <n v="195.96425419787442"/>
        <n v="106.79205195055491"/>
        <n v="24.891889311510113"/>
        <n v="172.64075518370149"/>
        <n v="143.70237933349051"/>
        <n v="190.24641434301151"/>
        <n v="221.57781553023091"/>
        <n v="117.70067665238133"/>
        <n v="69.758025298121893"/>
        <n v="82.793405804771538"/>
        <n v="56.363215008086371"/>
        <n v="94.602856242027144"/>
        <n v="172.43506743702261"/>
        <n v="118.86216894227873"/>
        <n v="104.21957781538872"/>
        <n v="51.946737704794266"/>
        <n v="35.764940323630796"/>
        <n v="74.293254781970234"/>
        <n v="177.3573443365963"/>
        <n v="209.09982151101568"/>
        <n v="59.401718300714904"/>
        <n v="212.38558104792259"/>
        <n v="206.29747364336399"/>
        <n v="110.10818641579048"/>
        <n v="548.11941517037133"/>
        <n v="210.70769587586193"/>
        <n v="179.93451430916582"/>
        <n v="84.868984199693884"/>
        <n v="122.70287855203253"/>
        <n v="83.668266984406245"/>
        <n v="53.496665731460645"/>
        <n v="63.776566375838989"/>
        <n v="371.59502464938635"/>
        <n v="127.04244547411429"/>
        <n v="119.54057442553423"/>
        <n v="128.32460904292012"/>
        <n v="34.595847549813804"/>
        <n v="148.66602604095155"/>
        <n v="153.89140533794406"/>
        <n v="217.60113178852379"/>
        <n v="245.86773510320313"/>
        <n v="358.7288629674369"/>
        <n v="110.94268309153723"/>
        <n v="254.3773952797504"/>
        <n v="544.10449652855732"/>
        <n v="61.776483598523178"/>
        <n v="148.26012378510336"/>
        <n v="162.22048027976621"/>
        <n v="136.53584458971429"/>
        <n v="99.055952287474923"/>
        <n v="137.65973138233736"/>
        <n v="75.764418061168712"/>
        <n v="197.5162187477508"/>
        <n v="44.672560701463155"/>
        <n v="100.26687531345118"/>
        <n v="215.69120146953784"/>
        <n v="49.275257843280166"/>
        <n v="80.49874662458771"/>
        <n v="200.30433171703717"/>
        <n v="65.765879151898261"/>
        <n v="176.95398295309681"/>
        <n v="90.049257676096133"/>
        <n v="516.59572162148004"/>
        <n v="77.610967283372389"/>
        <n v="331.98069225360422"/>
        <n v="78.462245415499225"/>
        <n v="635.18752809478929"/>
        <n v="67.837384916368208"/>
        <n v="236.88924868916223"/>
        <n v="96.835545204552162"/>
        <n v="253.55995606277233"/>
        <n v="173.78209713919901"/>
        <n v="172.87082048941065"/>
        <n v="110.78120490855262"/>
        <n v="55.511971075762673"/>
        <n v="177.32459542497173"/>
        <n v="191.19308360362933"/>
        <n v="156.82347095431911"/>
        <n v="64.997287088000107"/>
        <n v="1930.1271967098921"/>
        <n v="93.200557003548084"/>
        <n v="68.817716405447712"/>
        <n v="286.4105578573292"/>
        <n v="76.628211118014931"/>
        <n v="148.29961425443219"/>
        <n v="255.75221934047687"/>
        <n v="48.206780139400799"/>
        <n v="139.06777619179249"/>
        <n v="96.245916083136535"/>
        <n v="221.12559966151119"/>
        <n v="156.34971838313956"/>
        <n v="158.0687424865101"/>
        <n v="125.17916227022367"/>
        <n v="30.785467805170029"/>
        <n v="73.612467841060194"/>
        <n v="348.17071700228979"/>
        <n v="108.59688966739769"/>
        <n v="30.348530524854986"/>
        <n v="133.08170332782501"/>
        <n v="202.26657263185322"/>
        <n v="80.191796134405166"/>
        <n v="391.21856606380362"/>
        <n v="89.730714307384872"/>
        <n v="145.87031281822223"/>
        <n v="189.73224195827606"/>
        <n v="409.34415157415953"/>
        <n v="213.74015025916626"/>
        <n v="164.42412026773769"/>
        <n v="129.76762727277355"/>
        <n v="288.26183096900991"/>
        <n v="124.45438445817615"/>
        <n v="100.02887770126476"/>
        <n v="129.86272224355031"/>
        <n v="76.537932552992743"/>
        <n v="169.18332469519552"/>
        <n v="44.330210541686363"/>
        <n v="141.24459161342634"/>
        <n v="70.809414353395994"/>
        <n v="163.04104286259673"/>
        <n v="67.761138403307939"/>
        <n v="84.663683412011892"/>
        <n v="438.84652408418674"/>
        <n v="84.656692618050471"/>
        <n v="39.823393695744684"/>
        <n v="145.64615967682349"/>
        <n v="153.31489814508132"/>
        <n v="82.933597245605412"/>
        <n v="218.82221719949507"/>
        <n v="87.688689518838217"/>
        <n v="35.193975091317796"/>
        <n v="66.228835880066981"/>
        <n v="68.18556725304164"/>
        <n v="221.39693357727387"/>
        <n v="277.30822409182247"/>
        <n v="724.77681276742385"/>
        <n v="103.5178276577379"/>
        <n v="119.44575056048043"/>
        <n v="174.53262617175034"/>
        <n v="26.936619938688686"/>
        <n v="42.883081543972466"/>
        <n v="139.92082488178391"/>
        <n v="35.882529448880852"/>
        <n v="706.02189851625906"/>
        <n v="192.32873031534041"/>
        <n v="186.28440648075514"/>
        <n v="191.67784971574932"/>
        <n v="85.76341649564867"/>
        <n v="235.98020701455536"/>
        <n v="112.13828014741755"/>
        <n v="42.136067695186902"/>
        <n v="223.25366051909222"/>
        <n v="44.15664741309444"/>
        <n v="148.82728349704973"/>
        <n v="56.452090135621766"/>
        <n v="47.805609770421718"/>
        <n v="127.2500335763345"/>
        <n v="90.435313659799192"/>
        <n v="57.765153479670374"/>
        <n v="95.142777822189487"/>
        <n v="227.58157565474451"/>
        <n v="135.60586317118259"/>
        <n v="100.98794993848365"/>
        <n v="152.66811326918702"/>
        <n v="223.63249804740616"/>
        <n v="183.53490101331815"/>
        <n v="47.763718451399711"/>
        <n v="248.09998524109301"/>
        <n v="158.9314571965316"/>
        <n v="32.797554071422638"/>
        <n v="269.58722745785923"/>
        <n v="266.69574169931906"/>
        <n v="78.700103013291638"/>
        <n v="119.57706480344244"/>
        <n v="89.77190826689079"/>
        <n v="179.34381357110061"/>
        <n v="107.7887329488733"/>
        <n v="43.201367979396117"/>
        <n v="159.77909924696522"/>
        <n v="41.026901746878487"/>
        <n v="33.378713703669327"/>
        <n v="171.14303112542103"/>
        <n v="136.04057580507893"/>
        <n v="101.91211288856198"/>
        <n v="70.719944928190159"/>
        <n v="112.13618984293036"/>
        <n v="103.29635911461239"/>
        <n v="126.60885995988008"/>
        <n v="56.544935647072073"/>
        <n v="292.53827884495928"/>
        <n v="49.899081590595436"/>
        <n v="169.75682339510669"/>
        <n v="42.647430619733079"/>
        <n v="120.95554179231387"/>
        <n v="99.345444230124073"/>
        <n v="131.27334610369235"/>
        <n v="181.47266198912027"/>
        <n v="100.34612184426425"/>
        <n v="50.476565752309568"/>
        <n v="94.362873235366919"/>
        <n v="83.7308308767808"/>
        <n v="165.92579610822264"/>
        <n v="97.533346809736571"/>
        <n v="168.36550386116599"/>
        <n v="88.161902943996523"/>
        <n v="176.62114674068701"/>
        <n v="47.955084468359587"/>
        <n v="88.041579381591163"/>
        <n v="47.653780859498113"/>
        <n v="113.70230682334177"/>
        <n v="237.93303522366486"/>
        <n v="201.65011421858676"/>
        <n v="195.62556714505317"/>
        <n v="1203.8400571674792"/>
        <n v="47.516065877517406"/>
        <n v="117.45524107716743"/>
        <n v="67.977137591279643"/>
        <n v="693.15565302108746"/>
        <n v="126.2653220571769"/>
        <n v="207.78403793191629"/>
        <n v="91.912342705664315"/>
        <n v="292.5860560121082"/>
        <n v="56.333624488608599"/>
        <n v="58.251910323234043"/>
        <n v="108.77533306437994"/>
        <n v="235.83025663153873"/>
        <n v="68.770213727378064"/>
        <n v="135.98273433962061"/>
        <n v="71.115844099019355"/>
        <n v="357.77108821999531"/>
        <n v="196.09144939246212"/>
        <n v="40.566573624177749"/>
        <n v="153.00795332139666"/>
        <n v="141.18258438894213"/>
        <n v="223.81757162169615"/>
        <n v="90.599611267271911"/>
        <n v="208.98960136299237"/>
        <n v="63.297976667426262"/>
        <n v="75.645122925688895"/>
        <n v="374.16261124370908"/>
        <n v="140.08597002182572"/>
        <n v="190.27707122048423"/>
        <n v="255.64560158641609"/>
        <n v="38.122741799572246"/>
        <n v="39.735975686018456"/>
        <n v="179.1955889954441"/>
        <n v="67.249456501078811"/>
        <n v="184.45937870638886"/>
        <n v="156.1979857795119"/>
        <n v="88.156366587326829"/>
        <n v="147.10194236047934"/>
        <n v="111.45694165627056"/>
        <n v="160.47063911001948"/>
        <n v="66.992436207453238"/>
        <n v="153.50141599501566"/>
        <n v="522.12528466620915"/>
        <n v="148.1396666218962"/>
        <n v="41.190979059646317"/>
        <n v="90.900446092199957"/>
        <n v="104.42069382794188"/>
        <n v="129.01543668815785"/>
        <n v="188.01740873448978"/>
        <n v="1007.9963927202807"/>
        <n v="47.062555060007291"/>
        <n v="252.63540907027161"/>
        <n v="97.87569428376635"/>
        <n v="56.468243866711184"/>
        <n v="303.61683214331441"/>
        <n v="116.75911963989844"/>
        <n v="120.83007813125876"/>
        <n v="461.68665170242537"/>
        <n v="978.67805124912866"/>
        <n v="164.50488610905617"/>
        <n v="36.279602784694774"/>
        <n v="184.34871513546901"/>
        <n v="152.13700762630614"/>
        <n v="180.94216803260699"/>
        <n v="145.61973313361"/>
        <n v="60.7447054055257"/>
        <n v="104.1102976546229"/>
        <n v="132.86334798905148"/>
        <n v="118.52859846427177"/>
        <n v="51.570358944214099"/>
        <n v="63.65261243660656"/>
        <n v="55.489244457694952"/>
        <n v="89.47464097419433"/>
        <n v="201.21580861898525"/>
        <n v="394.46149569673702"/>
        <n v="258.58318057767565"/>
        <n v="59.138933171763604"/>
        <n v="31.850334708013982"/>
        <n v="124.61426782836671"/>
        <n v="78.58044153212191"/>
        <n v="42.344950571822736"/>
        <n v="151.22555356835022"/>
        <n v="82.3028375918189"/>
        <n v="94.807635382982511"/>
        <n v="153.49553208409304"/>
        <n v="123.88478533428892"/>
        <n v="60.421859686303542"/>
        <n v="92.491163702754349"/>
        <n v="207.66824474625301"/>
        <n v="179.41720871909422"/>
        <n v="99.534865759770099"/>
        <n v="746.09789427845669"/>
        <n v="288.01687723287068"/>
        <n v="389.41372786292004"/>
        <n v="119.83206059155832"/>
        <n v="148.79121108294979"/>
        <n v="507.03151169774895"/>
        <n v="189.21323052184943"/>
        <n v="64.294251854137087"/>
        <n v="153.87669373039202"/>
        <n v="175.51031363186792"/>
        <n v="152.85722568774727"/>
        <n v="161.32141634198862"/>
        <n v="711.94087891617085"/>
        <n v="56.830892461733626"/>
        <n v="237.20865261780065"/>
        <n v="57.207953812335184"/>
        <n v="54.556428496348367"/>
        <n v="86.965384165829093"/>
        <n v="170.78963331882034"/>
        <n v="129.89683657768165"/>
        <n v="172.23438394348329"/>
        <n v="113.0609088478586"/>
        <n v="137.57615064669957"/>
        <n v="77.757756623036357"/>
        <n v="57.152936596909981"/>
        <n v="72.416045104379336"/>
        <n v="52.563994359735254"/>
        <n v="101.6715374037492"/>
        <n v="223.02057185763397"/>
        <n v="264.10684299408467"/>
        <n v="130.52976611829405"/>
        <n v="221.51913402875135"/>
        <n v="645.22550816439718"/>
        <n v="173.708233122016"/>
        <n v="253.84715538228917"/>
        <n v="135.45317105318142"/>
        <n v="115.69187084110406"/>
        <n v="43.603890953520512"/>
        <n v="3562.411490833696"/>
        <n v="67.611836375327144"/>
        <n v="75.083957885825257"/>
        <n v="147.47548072571601"/>
        <n v="171.5298943056317"/>
        <n v="137.35728652113025"/>
        <n v="154.99041057955802"/>
        <n v="95.968038873682772"/>
        <n v="54.408834835275108"/>
        <n v="41.211078806829121"/>
        <n v="860.02618575604674"/>
        <n v="211.54136831131845"/>
        <n v="65.960753449415535"/>
        <n v="131.70734607133852"/>
        <n v="70.494403964465093"/>
        <n v="152.72228931260167"/>
        <n v="136.92023056674887"/>
        <n v="214.19301606784808"/>
        <n v="74.975994062889924"/>
        <n v="123.66458296539682"/>
        <n v="64.438611188308812"/>
        <n v="592.18896067549986"/>
        <n v="78.6857261868807"/>
        <n v="117.39715173746401"/>
        <n v="108.85453010749301"/>
        <n v="113.49596838353438"/>
        <n v="133.84070952550508"/>
        <n v="69.363429387521322"/>
        <n v="134.85334277542501"/>
        <n v="56.856403826374063"/>
        <n v="67.582438153963906"/>
        <n v="148.40709584984987"/>
        <n v="127.22311295362906"/>
        <n v="107.51921630699113"/>
        <n v="29.11640112560854"/>
        <n v="374.62230232614019"/>
        <n v="35.717414628740094"/>
        <n v="94.837719509690345"/>
        <n v="83.84386150538144"/>
        <n v="58.887475024580411"/>
        <n v="104.33183054267109"/>
        <n v="292.00261744215538"/>
        <n v="148.57329249958153"/>
        <n v="102.20070218548788"/>
        <n v="128.92821788083955"/>
        <n v="48.378123951400063"/>
        <n v="186.91785319769363"/>
        <n v="55.467817135620692"/>
        <n v="97.71206860625891"/>
        <n v="65.189722226887483"/>
        <n v="46.112465497998279"/>
        <n v="94.492365406796438"/>
        <n v="304.76721821421376"/>
        <n v="186.93784345169314"/>
        <n v="390.47545681417563"/>
        <n v="152.83364820831557"/>
        <n v="73.639109399651048"/>
        <n v="112.21116405378906"/>
        <n v="63.310051763580127"/>
        <n v="132.57021220723627"/>
        <n v="70.586390314687605"/>
        <n v="115.00968050161458"/>
        <n v="85.633889371664026"/>
        <n v="51.581502512309577"/>
        <n v="67.969574488157235"/>
        <n v="194.15837558613643"/>
        <n v="108.03395504869628"/>
        <n v="113.44154912234499"/>
        <n v="791.00025962348491"/>
        <n v="80.608725373425955"/>
        <n v="151.4723045219902"/>
        <n v="328.57810356784688"/>
        <n v="105.57233657777296"/>
        <n v="107.76807091970235"/>
        <n v="69.428832376127616"/>
        <n v="248.09198050827783"/>
        <n v="89.344225350363331"/>
        <n v="278.04536215704746"/>
        <n v="104.29590885482344"/>
        <n v="76.928378082509994"/>
        <n v="147.11000085551856"/>
        <n v="149.77479642770845"/>
        <n v="99.4504334307004"/>
        <n v="181.19583312093127"/>
        <n v="78.418969851660691"/>
        <n v="91.110310341193383"/>
        <n v="71.640200351869836"/>
        <n v="232.40705268852872"/>
        <n v="32.86822897553229"/>
        <n v="85.054414587926615"/>
        <n v="104.18423366983697"/>
        <n v="406.42096197077848"/>
        <n v="125.94170339178119"/>
        <n v="94.970256709355027"/>
        <n v="244.61344351918106"/>
        <n v="115.23205723032449"/>
        <n v="313.48517671364181"/>
        <n v="220.4220824128796"/>
        <n v="44.986227540769974"/>
        <n v="154.67031510118863"/>
        <n v="52.391688873628716"/>
        <n v="64.987430563198814"/>
        <n v="57.785145448353433"/>
        <n v="77.512860470816108"/>
        <n v="130.66810406076783"/>
        <n v="69.855111582734907"/>
        <n v="84.85526418393242"/>
        <n v="76.709266340416548"/>
        <n v="168.85232661451286"/>
        <n v="76.563817811204629"/>
        <n v="442.82297871901164"/>
        <n v="325.3452300260023"/>
        <n v="210.65064796624119"/>
        <n v="171.98311715970169"/>
        <n v="172.32302245139351"/>
        <n v="146.38274783714067"/>
        <n v="89.805379726615627"/>
        <n v="105.03506881683623"/>
        <n v="57.014853130157221"/>
        <n v="65.301798304914584"/>
        <n v="35.735253153983209"/>
        <n v="254.624984102013"/>
        <n v="87.733320201143698"/>
        <n v="121.29472502212546"/>
        <n v="96.342487470817957"/>
        <n v="59.261249568336972"/>
        <n v="281.01394512404033"/>
        <n v="58.820344630516878"/>
        <n v="91.262708938689499"/>
        <n v="58.202250047860488"/>
        <n v="186.86204716313932"/>
        <n v="112.95282058700452"/>
        <n v="118.91897651838561"/>
        <n v="129.50259774290978"/>
        <n v="332.38702053478136"/>
        <n v="128.68974164448773"/>
        <n v="132.54718830811288"/>
        <n v="40.865271382895784"/>
        <n v="59.353082893516707"/>
        <n v="748.29881075430421"/>
        <n v="111.74125119945371"/>
        <n v="47.742867037260872"/>
        <n v="99.466447014368072"/>
        <n v="93.162954906782744"/>
        <n v="188.7271200454725"/>
        <n v="373.97805116398922"/>
        <n v="63.150817240461315"/>
        <n v="39.979450624363565"/>
        <n v="42.365660849465513"/>
        <n v="132.16166156081331"/>
        <n v="66.808110744588362"/>
        <n v="27.103865743494396"/>
        <n v="520.01751659315823"/>
        <n v="73.122827706158105"/>
        <n v="98.218373533697218"/>
        <n v="69.4658280481014"/>
        <n v="121.65758831086929"/>
        <n v="225.24900515717374"/>
        <n v="82.794827393635828"/>
        <n v="112.98696659685611"/>
        <n v="33.896537546696607"/>
        <n v="164.25134127644432"/>
        <n v="62.62064435672383"/>
        <n v="32.986916306803479"/>
        <n v="81.043912038754229"/>
        <n v="103.3107535773992"/>
        <n v="165.8862521420856"/>
        <n v="80.768020356744856"/>
        <n v="83.76306400611378"/>
        <n v="419.91330573420981"/>
        <n v="282.88518160645236"/>
        <n v="56.525864960756479"/>
        <n v="96.342093438786421"/>
        <n v="233.40582290562367"/>
        <n v="90.793985821511896"/>
        <n v="120.2417100513138"/>
        <n v="180.94644867179241"/>
        <n v="120.36550854457828"/>
        <n v="173.45642170560163"/>
        <n v="101.50131981081928"/>
        <n v="37.181315738277881"/>
        <n v="68.894110184101265"/>
        <n v="212.64368975158453"/>
        <n v="159.13911263962331"/>
        <n v="285.26145752301767"/>
        <n v="243.09293919343315"/>
        <n v="42.612720517976975"/>
        <n v="282.47388477413216"/>
        <n v="66.583310933668969"/>
        <n v="232.4051760351613"/>
        <n v="163.02732721246562"/>
        <n v="97.145614255644617"/>
        <n v="170.21479757387326"/>
        <n v="121.16762382921769"/>
        <n v="40.060439994879019"/>
        <n v="269.42901831834899"/>
        <n v="120.76344396748875"/>
        <n v="151.06012882580492"/>
        <n v="99.367197331278362"/>
        <n v="151.16580543397069"/>
        <n v="114.49783620729004"/>
        <n v="431.44467523163041"/>
        <n v="274.30668409985526"/>
        <n v="90.453249613168296"/>
        <n v="150.00757156762276"/>
        <n v="19.13522864054384"/>
        <n v="35.069103294108906"/>
        <n v="129.87268441777704"/>
        <n v="29.450333025605556"/>
        <n v="158.64831216054941"/>
        <n v="141.92880888610486"/>
        <n v="70.084378979880029"/>
        <n v="35.647962886923032"/>
        <n v="77.827809302338366"/>
        <n v="186.14799472974107"/>
        <n v="138.78616603471488"/>
        <n v="211.76962501379347"/>
        <n v="312.73092609687615"/>
        <n v="229.28416553012363"/>
        <n v="121.64691723487778"/>
        <n v="161.54108896786678"/>
        <n v="301.72276513349777"/>
        <n v="173.47585387824023"/>
        <n v="105.96859160242255"/>
        <n v="467.05260423820778"/>
        <n v="111.32062699693446"/>
        <n v="116.91491390565159"/>
        <n v="31.730059659745962"/>
        <n v="188.72175558053627"/>
        <n v="254.98941641858866"/>
        <n v="101.36725981233299"/>
        <n v="251.69974747329346"/>
        <n v="46.426417695662927"/>
        <n v="99.074041514218621"/>
        <n v="87.529765127512078"/>
        <n v="87.05301513058572"/>
        <n v="443.81343358212098"/>
        <n v="89.493065748538754"/>
        <n v="87.307246386906669"/>
        <n v="181.57202588927626"/>
        <n v="173.19057961692681"/>
        <n v="90.794958444912837"/>
        <n v="197.63725411257391"/>
        <n v="87.704057495759784"/>
        <n v="52.602730927606004"/>
        <n v="45.1632112706016"/>
        <n v="56.510540190748507"/>
        <n v="177.83271141082403"/>
        <n v="223.39485638877474"/>
        <n v="367.21586321016429"/>
        <n v="52.149020932336647"/>
        <n v="94.659049832109105"/>
        <n v="39.710336587909183"/>
        <n v="83.730392341895779"/>
        <n v="53.367090058553892"/>
        <n v="203.76985193625055"/>
        <n v="259.49455028997261"/>
        <n v="52.491581647226639"/>
        <n v="38.895568102862995"/>
        <n v="43.423544640897084"/>
        <n v="95.178498579868986"/>
        <n v="44.46583851145995"/>
        <n v="225.12189991398051"/>
        <n v="49.074741504911586"/>
        <n v="65.764928526108591"/>
        <n v="119.26259233359269"/>
        <n v="207.41710818238525"/>
        <n v="59.912517824671745"/>
        <n v="43.116433575667038"/>
        <n v="57.616961833392416"/>
        <n v="46.979094016805313"/>
        <n v="131.32563938767106"/>
        <n v="348.93560350235094"/>
        <n v="242.75815565981472"/>
        <n v="480.50747691892519"/>
        <n v="141.39867399940022"/>
        <n v="72.939480767866598"/>
        <n v="71.3120144157715"/>
        <n v="120.40744804704424"/>
        <n v="262.11953890854801"/>
        <n v="29.700720948644449"/>
        <n v="106.34972156007166"/>
        <n v="224.14903578265108"/>
        <n v="34.462730508554834"/>
        <n v="201.57394425589092"/>
        <n v="276.90746791023241"/>
        <n v="53.019815375526953"/>
        <n v="157.88324096179005"/>
        <n v="388.88680743192691"/>
        <n v="62.847140671622491"/>
        <n v="114.4564151393561"/>
        <n v="61.732762354012955"/>
        <n v="1214.471387561699"/>
        <n v="936.38774915871477"/>
        <n v="333.81030437730647"/>
        <n v="224.96493181143325"/>
        <n v="150.75565516475692"/>
        <n v="175.15480331792787"/>
        <n v="514.97845278738771"/>
        <n v="173.32140914440254"/>
        <n v="97.288834269610803"/>
        <n v="121.1169650123488"/>
        <n v="79.49319915709745"/>
        <n v="96.345135569093785"/>
        <n v="126.05373789684299"/>
        <n v="72.354089651915189"/>
        <n v="171.84078323669445"/>
        <n v="845.60000400990748"/>
        <n v="163.60184792773441"/>
        <n v="30.348780935417313"/>
        <n v="180.87692752824245"/>
        <n v="149.87211305774153"/>
        <n v="117.42813818514448"/>
        <n v="66.920699750595702"/>
        <n v="43.364515642965713"/>
        <n v="211.38185243688491"/>
        <n v="270.33952626984637"/>
        <n v="61.772055737538857"/>
        <n v="118.80983200867352"/>
        <n v="190.934654778826"/>
        <n v="31.600159168415814"/>
        <n v="101.46591435274831"/>
        <n v="60.842774482922749"/>
        <n v="58.122645280871737"/>
        <n v="108.18519696076314"/>
        <n v="54.251709470636698"/>
        <n v="88.650740984862779"/>
        <n v="425.66857424329351"/>
        <n v="79.09403483877135"/>
        <n v="134.12734749418692"/>
        <n v="169.42573501613185"/>
        <n v="153.70083292948161"/>
        <n v="98.486072902176232"/>
        <n v="226.68915649460777"/>
        <n v="113.77666115296114"/>
        <n v="259.16657661915281"/>
        <n v="242.95752176343552"/>
        <n v="333.56923199265952"/>
        <n v="85.228379682502052"/>
        <n v="103.04304511718611"/>
        <n v="173.93185759775304"/>
        <n v="109.13308413539093"/>
        <n v="64.368329578223594"/>
        <n v="50.552437989112946"/>
        <n v="113.00713178348643"/>
        <n v="465.56872977835479"/>
        <n v="45.991988311197389"/>
        <n v="133.05612414972992"/>
        <n v="138.70593126899271"/>
        <n v="44.172347204463399"/>
        <n v="49.035916141428977"/>
        <n v="129.23244604988389"/>
        <n v="91.044288908306669"/>
        <n v="136.4014140802081"/>
        <n v="37.236908980452995"/>
        <n v="153.06817787296629"/>
        <n v="101.7026255306111"/>
        <n v="388.64041070034068"/>
        <n v="59.563452057565954"/>
        <n v="59.115108970666398"/>
        <n v="52.760809751330825"/>
        <n v="260.50861520547323"/>
        <n v="201.59148580195657"/>
        <n v="38.66375643284205"/>
        <n v="239.02942162645019"/>
        <n v="113.68967657893214"/>
        <n v="122.22014729685586"/>
        <n v="130.65018243091654"/>
        <n v="75.923272517131494"/>
        <n v="305.42047818061701"/>
        <n v="259.49861917520843"/>
        <n v="57.427010339328646"/>
        <n v="151.99251681337077"/>
        <n v="249.37065415284019"/>
        <n v="30.632059363426343"/>
        <n v="133.22308130610645"/>
        <n v="288.49807818980571"/>
        <n v="76.382182037086693"/>
        <n v="117.81921548448157"/>
        <n v="105.27787368135714"/>
        <n v="89.680075590954871"/>
        <n v="339.58758954670679"/>
        <n v="49.301409429313665"/>
        <n v="283.04869161410153"/>
        <n v="72.598422375013584"/>
        <n v="189.4895713047402"/>
        <n v="112.59892417479408"/>
        <n v="125.0979392866452"/>
        <n v="708.77872675423703"/>
        <n v="39.895561034483642"/>
        <n v="139.8559203144217"/>
        <n v="90.598087973972085"/>
        <n v="68.866796795249442"/>
        <n v="121.16539238952051"/>
        <n v="188.68592854927627"/>
        <n v="77.19431313610373"/>
        <n v="1706.5679064487924"/>
        <n v="80.846314317146849"/>
        <n v="85.585759003519215"/>
        <n v="118.1259369490664"/>
        <n v="37.5436919472914"/>
        <n v="99.73862778935468"/>
        <n v="316.27588578987491"/>
        <n v="137.09148430927502"/>
        <n v="161.32906351606883"/>
        <n v="162.62806181439248"/>
        <n v="87.217054656477444"/>
        <n v="148.96532336630409"/>
        <n v="120.92004848584315"/>
        <n v="148.76882873008205"/>
        <n v="108.36781762373474"/>
        <n v="62.478410941069569"/>
        <n v="40.690061248458704"/>
        <n v="795.62882352975021"/>
        <n v="183.09016951080673"/>
        <n v="130.71685488356394"/>
        <n v="35.158931065127376"/>
        <n v="160.1676304213415"/>
        <n v="86.54541211829941"/>
        <n v="102.60488235375075"/>
        <n v="139.39502772379927"/>
        <n v="77.855042204846598"/>
        <n v="34.326105167974895"/>
        <n v="194.97599494873671"/>
        <n v="100.87178698863502"/>
        <n v="206.69004875793075"/>
        <n v="40.710760123733223"/>
        <n v="88.447952604941065"/>
        <n v="33.152322363315484"/>
        <n v="217.37119447316772"/>
        <n v="81.667094873339778"/>
        <n v="46.816119797358972"/>
        <n v="486.82407085827708"/>
        <n v="118.45505087471743"/>
        <n v="190.72814099649153"/>
        <n v="55.241689774132674"/>
        <n v="551.22238403575852"/>
        <n v="96.821690248972601"/>
        <n v="391.94148870993922"/>
        <n v="170.34536677711878"/>
        <n v="70.602246871451698"/>
        <n v="22.791482217543109"/>
        <n v="113.45679615475201"/>
        <n v="46.975687119512557"/>
        <n v="40.71514280581065"/>
        <n v="93.606935131811241"/>
        <n v="162.16670176050172"/>
        <n v="46.71490314269856"/>
        <n v="74.966082007809987"/>
        <n v="52.779293847064658"/>
        <n v="129.13262965263988"/>
        <n v="588.88394790735015"/>
        <n v="546.2175161954957"/>
        <n v="48.809259350994175"/>
        <n v="237.86586509780543"/>
        <n v="80.407158202624132"/>
        <n v="89.481835888510929"/>
        <n v="42.22762401222289"/>
        <n v="74.005495907018926"/>
        <n v="84.509622944818759"/>
        <n v="163.93187156555774"/>
        <n v="258.70857649428427"/>
        <n v="1906.833830643805"/>
        <n v="70.294125060643651"/>
        <n v="99.281248181528454"/>
        <n v="95.130695890774788"/>
        <n v="98.207021056614479"/>
        <n v="25.101039491251381"/>
        <n v="87.053185687527204"/>
        <n v="72.742365843326439"/>
        <n v="440.16296817989291"/>
        <n v="69.576930455154752"/>
        <n v="263.53324181704517"/>
        <n v="360.0907374981262"/>
        <n v="160.91571687223157"/>
        <n v="109.4411751924566"/>
        <n v="247.92720588273099"/>
        <n v="31.302341911476105"/>
        <n v="44.526428294672257"/>
        <n v="34.337666672612045"/>
        <n v="82.207082585794552"/>
        <n v="63.808558173166034"/>
        <n v="105.63904300620014"/>
        <n v="204.415843918067"/>
        <n v="533.58059167326689"/>
        <n v="127.30178429392876"/>
        <n v="85.241431147567795"/>
        <n v="126.65637105096032"/>
        <n v="355.10915515865895"/>
        <n v="124.45206410658726"/>
        <n v="171.77112873022594"/>
        <n v="47.80522474342974"/>
        <n v="50.767745361932135"/>
        <n v="310.2778721653022"/>
        <n v="89.934080276056818"/>
        <n v="230.04706984414852"/>
        <n v="83.120559236397028"/>
        <n v="179.76790458541316"/>
        <n v="304.20407788905334"/>
        <n v="76.325438694939891"/>
        <n v="150.05699428094758"/>
        <n v="172.38824634109147"/>
        <n v="114.92502028964851"/>
        <n v="81.359566930671349"/>
        <n v="126.57376765804294"/>
        <n v="152.8076407043591"/>
        <n v="252.60162822175872"/>
        <n v="574.35621573602657"/>
        <n v="72.76625216458558"/>
        <n v="153.59027286323541"/>
        <n v="160.67142319959112"/>
        <n v="138.25730137231753"/>
        <n v="84.98638566026186"/>
        <n v="231.03645368837263"/>
        <n v="163.25973761508436"/>
        <n v="88.160029152690825"/>
        <n v="177.89362886440898"/>
        <n v="42.3528800794669"/>
        <n v="128.2993392390222"/>
        <n v="129.80268565317004"/>
        <n v="33.397579743734184"/>
        <n v="145.01927021237609"/>
        <n v="187.55776722939444"/>
        <n v="187.37500703357392"/>
        <n v="111.80701540139235"/>
        <n v="179.81539168465889"/>
        <n v="199.49709359166471"/>
        <n v="639.99792149590883"/>
        <n v="120.91809634043945"/>
        <n v="148.60300027838127"/>
        <n v="113.88896655528254"/>
        <n v="71.499024003296455"/>
        <n v="167.75381336052973"/>
        <n v="44.71059000486656"/>
        <n v="79.763143312816993"/>
        <n v="138.83396596612792"/>
        <n v="70.306187161893831"/>
        <n v="172.76136424550441"/>
        <n v="142.88260957013566"/>
        <n v="216.19732967620681"/>
        <n v="120.7815760939373"/>
        <n v="105.21432200152165"/>
        <n v="100.56652021774765"/>
        <n v="49.403169769613093"/>
        <n v="233.28973520222203"/>
        <n v="68.465619049145829"/>
        <n v="40.054959264294475"/>
        <n v="117.71339591295126"/>
        <n v="98.09459101868697"/>
        <n v="71.4347498569213"/>
        <n v="559.04378837007152"/>
        <n v="162.53407061783508"/>
        <n v="177.13888494810274"/>
        <n v="148.56452776849349"/>
        <n v="315.97867485471608"/>
        <n v="51.828325275830231"/>
        <n v="61.922502542902912"/>
        <n v="58.584871149114107"/>
        <n v="172.31892739449532"/>
        <n v="274.39130458258677"/>
        <n v="249.18560916400554"/>
        <n v="47.881480034005861"/>
        <n v="189.33007384964793"/>
        <n v="142.54175957745403"/>
        <n v="48.546770760627098"/>
        <n v="52.162587929372606"/>
        <n v="229.65132500342276"/>
        <n v="135.55579713447884"/>
        <n v="42.902041061397227"/>
        <n v="310.17106174843258"/>
        <n v="160.63319744660177"/>
        <n v="41.775102736781122"/>
        <n v="276.59283894542324"/>
        <n v="184.12863390893301"/>
        <n v="55.662679110718351"/>
        <n v="62.731032511556101"/>
        <n v="209.10371448316246"/>
        <n v="136.13543767003475"/>
        <n v="256.91981716662173"/>
        <n v="55.155251733842441"/>
        <n v="80.61597329504481"/>
        <n v="55.797591905217971"/>
        <n v="39.421428199581165"/>
        <n v="178.60214020814257"/>
        <n v="104.64247471200267"/>
        <n v="206.98107683890458"/>
        <n v="111.17674775637288"/>
        <n v="112.50758920123441"/>
        <n v="65.593960911802029"/>
        <n v="206.79443835355639"/>
        <n v="117.02249789003845"/>
        <n v="122.67641117330058"/>
        <n v="159.12925998181498"/>
        <n v="290.89906895079253"/>
        <n v="42.543374813851187"/>
        <n v="143.67583393620706"/>
        <n v="322.03885812921294"/>
        <n v="75.012097674329965"/>
        <n v="63.148071899103087"/>
        <n v="172.25170774501743"/>
        <n v="61.901422688713787"/>
        <n v="99.921144490951576"/>
        <n v="144.85517710293908"/>
        <n v="220.68340136089373"/>
        <n v="128.85273467511462"/>
        <n v="81.37457167980736"/>
        <n v="132.17798882785152"/>
        <n v="242.57184487617218"/>
        <n v="110.80006909151976"/>
        <n v="46.195116605614501"/>
        <n v="65.171630538590819"/>
        <n v="60.699057009810794"/>
        <n v="165.55811111796879"/>
        <n v="188.30370022330482"/>
        <n v="47.509024063419886"/>
        <n v="237.49981836725786"/>
        <n v="228.35781980374207"/>
        <n v="46.492745225892278"/>
        <n v="100.88861436045583"/>
        <n v="131.63154315936924"/>
        <n v="204.26466937610007"/>
        <n v="77.033072495111156"/>
        <n v="81.064278946515387"/>
        <n v="158.29155765530933"/>
        <n v="59.009809023560585"/>
        <n v="139.19341240703716"/>
        <n v="47.641828179442307"/>
        <n v="105.68667489793906"/>
        <n v="57.510416429813965"/>
        <n v="480.0669654898411"/>
        <n v="226.62398606657973"/>
        <n v="47.8297232207196"/>
        <n v="54.202734980219184"/>
        <n v="149.54503034851442"/>
        <n v="57.447594090472322"/>
        <n v="256.99001656262845"/>
        <n v="460.50567629838707"/>
        <n v="110.89552943095251"/>
        <n v="135.95624890668773"/>
        <n v="99.839873741657158"/>
        <n v="200.55621338689789"/>
        <n v="166.02988227883847"/>
        <n v="234.5019842646299"/>
        <n v="44.856927544331349"/>
        <n v="678.77240616990184"/>
        <n v="255.06061448040913"/>
        <n v="143.40374019754381"/>
        <n v="139.40790273948866"/>
        <n v="104.71973982535694"/>
        <n v="43.426159328815217"/>
        <n v="351.32497408799367"/>
        <n v="37.09749317630515"/>
        <n v="119.9628195484116"/>
        <n v="120.64086754922782"/>
        <n v="44.412233586818765"/>
        <n v="78.296134091801449"/>
        <n v="157.93541502778262"/>
        <n v="173.09118951208268"/>
        <n v="45.59779248094371"/>
        <n v="191.81040660070892"/>
        <n v="199.27751718654744"/>
        <n v="56.77812437120155"/>
        <n v="175.80621367836278"/>
        <n v="208.01336523440906"/>
        <n v="152.42934408233577"/>
        <n v="123.30497120917126"/>
        <n v="125.3001277416425"/>
        <n v="168.83964747477125"/>
        <n v="122.46793543745159"/>
        <n v="67.070971286423983"/>
        <n v="52.017013985333207"/>
        <n v="109.58859093802847"/>
        <n v="428.00779097563367"/>
        <n v="184.51266373508554"/>
        <n v="172.15999026962945"/>
        <n v="65.005894243032103"/>
        <n v="72.010817851429692"/>
        <n v="172.99509322496067"/>
        <n v="67.638742287440039"/>
        <n v="123.29173429624741"/>
        <n v="75.916838629520925"/>
        <n v="234.53443058999071"/>
        <n v="213.46426408685309"/>
        <n v="111.86456650031639"/>
        <n v="240.25099792357202"/>
        <n v="90.337696511174244"/>
        <n v="136.87505227550045"/>
        <n v="74.026980319464698"/>
        <n v="54.224121413528117"/>
        <n v="37.350685130404585"/>
        <n v="1100.1507959192097"/>
        <n v="781.68759068319582"/>
        <n v="191.37755317500174"/>
        <n v="36.186541906270683"/>
        <n v="61.164971361687371"/>
        <n v="174.97854910335602"/>
        <n v="59.122912672503055"/>
        <n v="49.354460647553239"/>
        <n v="37.29684552666194"/>
        <n v="105.06897371955917"/>
        <n v="129.19319963108094"/>
        <n v="113.10287796986641"/>
        <n v="437.59115664455874"/>
        <n v="261.83346948114951"/>
        <n v="204.66264098492579"/>
        <n v="128.13578449666437"/>
        <n v="101.68695534403081"/>
        <n v="152.76531833842787"/>
        <n v="220.53343560505749"/>
        <n v="66.229267336312489"/>
        <n v="194.03856174662218"/>
        <n v="131.08816515689733"/>
        <n v="38.441397019548155"/>
        <n v="115.53562277502461"/>
        <n v="136.8729074680474"/>
        <n v="205.08272000956998"/>
        <n v="413.04259013384109"/>
        <n v="54.667048385106298"/>
        <n v="307.94881837103327"/>
        <n v="129.04856260686228"/>
        <n v="114.49271803213092"/>
        <n v="187.06477399059921"/>
        <n v="219.94629575858815"/>
        <n v="81.248425651429642"/>
        <n v="326.70641444904373"/>
        <n v="160.76464802392201"/>
        <n v="62.923943523247473"/>
        <n v="116.59442625301033"/>
        <n v="216.30643969936366"/>
        <n v="126.97078751348027"/>
        <n v="91.651590696235615"/>
        <n v="278.45477955275089"/>
        <n v="54.115175915548306"/>
        <n v="394.27011192410282"/>
        <n v="151.75585688087045"/>
        <n v="75.177451769846101"/>
        <n v="106.21205454902636"/>
        <n v="56.500254061331987"/>
        <n v="139.19984162482126"/>
        <n v="45.686713241254843"/>
        <n v="191.28452617653554"/>
        <n v="225.41743705240677"/>
        <n v="166.02908325683316"/>
        <n v="52.726428301210994"/>
        <n v="46.092195348475052"/>
        <n v="79.689619505863774"/>
        <n v="406.22816313544286"/>
        <n v="264.87295427909709"/>
        <n v="82.369240645497399"/>
        <n v="161.89324849088709"/>
        <n v="61.452194474491897"/>
        <n v="63.946416297310051"/>
        <n v="41.058282181655549"/>
        <n v="37.999955168543799"/>
        <n v="112.99591455091993"/>
        <n v="108.23185538747468"/>
        <n v="65.474339094181204"/>
        <n v="195.84413541420315"/>
        <n v="139.76468066190984"/>
        <n v="156.70728604835233"/>
        <n v="224.69080211771211"/>
        <n v="286.81048600974037"/>
        <n v="144.46404120268247"/>
        <n v="35.699274775794414"/>
        <n v="111.06404030639357"/>
        <n v="88.212664405013925"/>
        <n v="177.89500485602844"/>
        <n v="54.546289994708168"/>
        <n v="168.55946629246304"/>
        <n v="238.25177918839535"/>
        <n v="273.11167061746806"/>
        <n v="93.927556946090561"/>
        <n v="99.476373038219918"/>
        <n v="104.76539174308886"/>
        <n v="155.02169635019655"/>
        <n v="213.98410881970744"/>
        <n v="67.059699640831937"/>
        <n v="361.6901366116436"/>
        <n v="159.7228750521864"/>
        <n v="86.399288245313002"/>
        <n v="57.985164047253306"/>
        <n v="31.245535024331641"/>
        <n v="559.7758415779092"/>
        <n v="253.46960006543034"/>
        <n v="138.98109224317204"/>
        <n v="94.713752575581196"/>
        <n v="429.02937802359384"/>
        <n v="52.067925145561176"/>
        <n v="151.25329475485194"/>
        <n v="63.819072177367559"/>
        <n v="267.7149436428428"/>
        <n v="220.52823146298576"/>
        <n v="93.884685236249339"/>
        <n v="39.420229714649992"/>
        <n v="69.843182089912887"/>
        <n v="145.58678210712475"/>
        <n v="34.620188308009688"/>
        <n v="166.44331315887607"/>
        <n v="115.23407696356617"/>
        <n v="156.35243653206672"/>
        <n v="131.24252163651522"/>
        <n v="124.90284479447806"/>
        <n v="303.64113777407266"/>
        <n v="60.395700677076334"/>
        <n v="187.29694165811622"/>
        <n v="111.33106888922988"/>
        <n v="117.03562234431398"/>
        <n v="164.22002991556323"/>
        <n v="293.75591037478296"/>
        <n v="182.48531292019717"/>
        <n v="147.83346715433677"/>
        <n v="181.93104318795761"/>
        <n v="250.96765977501707"/>
        <n v="185.70672004639235"/>
        <n v="114.1960969050029"/>
        <n v="37.283946960695694"/>
        <n v="63.287599024817567"/>
        <n v="106.82699348907795"/>
        <n v="105.77837767892099"/>
        <n v="121.33152096145787"/>
        <n v="368.23695581023713"/>
        <n v="94.467064578934355"/>
        <n v="94.582103878128521"/>
        <n v="49.53871580985566"/>
        <n v="146.44761363587136"/>
        <n v="30.104638013689971"/>
        <n v="477.53631767053611"/>
        <n v="223.48550061457223"/>
        <n v="72.873761666797677"/>
        <n v="183.073008548443"/>
        <n v="39.540256704621946"/>
        <n v="314.18529017240866"/>
        <n v="104.57474553859733"/>
        <n v="77.804178703126979"/>
        <n v="230.6156237677919"/>
        <n v="117.78897761776436"/>
        <n v="35.331402973803179"/>
        <n v="122.43118306422521"/>
        <n v="132.0644492545826"/>
        <n v="115.60259337881911"/>
        <n v="163.72656340626594"/>
        <n v="159.01168420137782"/>
        <n v="83.445829595324099"/>
        <n v="597.02354965070606"/>
        <n v="134.88730679619351"/>
        <n v="135.27821901025243"/>
        <n v="102.51518134896261"/>
        <n v="93.68476520910481"/>
        <n v="175.07670931108922"/>
        <n v="87.210200051565039"/>
        <n v="42.66136566475474"/>
        <n v="349.25518954813816"/>
        <n v="124.74402106904765"/>
        <n v="237.33230241864135"/>
        <n v="169.75347134004275"/>
        <n v="715.07862584323118"/>
        <n v="324.71602367185096"/>
        <n v="315.01450182649734"/>
        <n v="40.30775828359964"/>
        <n v="69.483776702220922"/>
        <n v="124.20234741638698"/>
        <n v="124.03634045360472"/>
        <n v="47.567767721692661"/>
        <n v="196.6822246002115"/>
        <n v="112.72252926487248"/>
        <n v="215.24021543905155"/>
        <n v="328.24433479128453"/>
        <n v="57.479115613134077"/>
        <n v="199.20177243933767"/>
        <n v="498.34256483066139"/>
        <n v="137.64568753955149"/>
        <n v="212.64167358759457"/>
        <n v="81.449881532032762"/>
        <n v="272.77087736652686"/>
        <n v="57.004668688033249"/>
        <n v="159.31886986222921"/>
        <n v="139.77848519236071"/>
        <n v="58.087156231962361"/>
        <n v="148.50880491513692"/>
        <n v="215.03224475674588"/>
        <n v="214.56603842593424"/>
        <n v="77.814421898654913"/>
        <n v="39.128286279229251"/>
        <n v="43.435916631458056"/>
        <n v="48.503330102262524"/>
        <n v="115.41608277677078"/>
        <n v="129.17990934801114"/>
        <n v="268.99022556927821"/>
        <n v="146.41593115999945"/>
        <n v="57.799878570909577"/>
        <n v="184.75104329244616"/>
        <n v="242.57966078954408"/>
        <n v="114.24961830696226"/>
        <n v="223.43178705916037"/>
        <n v="202.24547569954245"/>
        <n v="83.337006608099188"/>
        <n v="44.259496371797105"/>
        <n v="135.41164570450309"/>
        <n v="119.39974826722354"/>
        <n v="165.05315050498282"/>
        <n v="216.94995355691071"/>
        <n v="199.72770592264408"/>
        <n v="537.89473585295832"/>
        <n v="155.73266647244006"/>
        <n v="117.00475452617232"/>
        <n v="23.314172947666925"/>
        <n v="129.61612375282186"/>
        <n v="71.179519016157499"/>
        <n v="217.29808759469651"/>
        <n v="65.471080806287176"/>
        <n v="267.05341549205582"/>
        <n v="124.96436059306859"/>
        <n v="65.935355739315312"/>
        <n v="199.49859856699902"/>
        <n v="130.73983995896901"/>
        <n v="124.74626326232527"/>
        <n v="160.66498027878509"/>
        <n v="114.86386163444752"/>
        <n v="52.389642427244162"/>
        <n v="151.78388491623903"/>
        <n v="351.2174952603927"/>
        <n v="213.98394190497609"/>
        <n v="65.431621017613281"/>
        <n v="924.96525308096761"/>
        <n v="71.998437607098282"/>
        <n v="92.29750077061658"/>
        <n v="477.26053476898784"/>
        <n v="191.50826345180744"/>
        <n v="62.197439670976607"/>
        <n v="47.246914333706293"/>
        <n v="230.45417937971806"/>
        <n v="105.91463119956207"/>
        <n v="33.600867948261701"/>
        <n v="65.904261867414377"/>
        <n v="268.93420652188519"/>
        <n v="132.36892267473706"/>
        <n v="193.65196780624251"/>
        <n v="111.50364578101575"/>
        <n v="121.5187164390735"/>
        <n v="101.08423172934152"/>
        <n v="211.8267182847415"/>
        <n v="1174.5169383720656"/>
        <n v="127.98888156798489"/>
        <n v="334.20522702148742"/>
        <n v="66.208207507023445"/>
        <n v="103.96368025794639"/>
        <n v="281.11153295015288"/>
        <n v="37.514120679505218"/>
        <n v="134.40608340278573"/>
        <n v="234.64353448463226"/>
        <n v="39.140762999087748"/>
        <n v="170.77875308146406"/>
        <n v="153.3308201337428"/>
        <n v="152.783405394097"/>
        <n v="166.83945542991819"/>
        <n v="75.351643797283018"/>
        <n v="121.96680803873578"/>
        <n v="71.413388265510548"/>
        <n v="85.000409633835403"/>
        <n v="177.53147195605453"/>
        <n v="132.52028615769501"/>
        <n v="29.517057543341327"/>
        <n v="61.090574864134503"/>
        <n v="122.44362056893304"/>
        <n v="180.13484619099546"/>
        <n v="645.49171372784178"/>
        <n v="294.69958677070747"/>
        <n v="73.418292562578259"/>
        <n v="158.21513789671113"/>
        <n v="123.85459623634242"/>
        <n v="159.04589606504925"/>
        <n v="97.665588546765392"/>
        <n v="158.97802957034028"/>
        <n v="96.972965710999517"/>
        <n v="158.53652191484312"/>
        <n v="161.64692857061098"/>
        <n v="80.753149177514032"/>
        <n v="59.51700317943282"/>
        <n v="120.85251017877576"/>
        <n v="119.62588774124505"/>
        <n v="156.04987030167101"/>
        <n v="134.81873776930641"/>
        <n v="85.930592935743832"/>
        <n v="112.08809090077789"/>
        <n v="100.35421594606156"/>
        <n v="41.776180462231046"/>
        <n v="63.883968971363025"/>
        <n v="62.21998408554353"/>
        <n v="152.17546649344251"/>
        <n v="35.609269062999672"/>
        <n v="49.025483440613066"/>
        <n v="98.291829297612011"/>
        <n v="135.87959950538189"/>
        <n v="136.84308180554081"/>
        <n v="46.589184457368695"/>
        <n v="199.01865699126415"/>
        <n v="414.16990573993303"/>
        <n v="43.623900644727428"/>
        <n v="165.6439565157545"/>
        <n v="132.23688365321161"/>
        <n v="190.40027295153203"/>
        <n v="219.92763210780367"/>
        <n v="46.150010616604419"/>
        <n v="238.6288303655619"/>
        <n v="149.72020811821474"/>
        <n v="40.40437644406699"/>
        <n v="143.45685882057765"/>
        <n v="64.413460805420513"/>
        <n v="189.56157745194321"/>
        <n v="305.70521313405891"/>
        <n v="123.05481825444252"/>
        <n v="301.15522727062285"/>
        <n v="57.964927867336399"/>
        <n v="152.85314603082446"/>
        <n v="58.075191443367402"/>
        <n v="47.53442043902551"/>
        <n v="173.17221286232873"/>
        <n v="138.26578905986474"/>
        <n v="99.062133917705111"/>
        <n v="29.628744891711502"/>
        <n v="202.6509554247325"/>
        <n v="71.065901175814858"/>
        <n v="311.21425066564711"/>
        <n v="81.856880832687949"/>
        <n v="141.60451248587304"/>
        <n v="92.610091245393306"/>
        <n v="120.61780032720499"/>
        <n v="184.54466237911427"/>
        <n v="768.39374360635406"/>
        <n v="66.634637170513784"/>
        <n v="181.13003020295773"/>
        <n v="259.55169810515736"/>
        <n v="81.191375022583514"/>
        <n v="98.602890380101883"/>
        <n v="38.309379242797299"/>
        <n v="60.836409007060702"/>
        <n v="80.70584284037389"/>
        <n v="91.94211675176453"/>
        <n v="116.15409400687469"/>
        <n v="78.299444462844562"/>
        <n v="76.31311549492959"/>
        <n v="79.555034373476857"/>
        <n v="128.47774425233331"/>
        <n v="93.218886984434448"/>
        <n v="77.438362450808214"/>
        <n v="165.7839657263134"/>
        <n v="142.54275699335014"/>
        <n v="260.10776468978702"/>
        <n v="44.662136559293117"/>
        <n v="142.30059507743229"/>
        <n v="106.38247335880922"/>
        <n v="34.245965918958454"/>
        <n v="248.83064255891736"/>
        <n v="163.53880634042574"/>
        <n v="66.25325760512969"/>
        <n v="304.5957098435947"/>
        <n v="204.25753695292687"/>
        <n v="227.06817311177397"/>
        <n v="84.023143276699003"/>
        <n v="37.592632325410264"/>
        <n v="126.90697715766767"/>
        <n v="190.85342983274577"/>
        <n v="82.19214561092123"/>
        <n v="62.098845421529653"/>
        <n v="1743.4828750236954"/>
        <n v="187.35086997532338"/>
        <n v="40.279150678496684"/>
        <n v="56.026753866033168"/>
        <n v="383.59881732461253"/>
        <n v="289.66407124713027"/>
        <n v="61.455731112914926"/>
        <n v="35.214772251176953"/>
        <n v="125.45893448070129"/>
        <n v="596.11135447474339"/>
        <n v="47.388053902222133"/>
        <n v="193.25759692557341"/>
        <n v="44.006325451412877"/>
        <n v="27.142267371495564"/>
        <n v="150.5738675409772"/>
        <n v="285.30265844843819"/>
        <n v="281.40733387135094"/>
        <n v="134.39178496749952"/>
        <n v="51.745893555960471"/>
        <n v="32.327494115775288"/>
        <n v="104.14295441625198"/>
        <n v="178.36549998011941"/>
        <n v="141.52694431818179"/>
        <n v="48.240069267940513"/>
        <n v="210.41247039099497"/>
        <n v="165.53114451828483"/>
        <n v="99.498612236688899"/>
        <n v="106.77312932944757"/>
        <n v="70.014275876802799"/>
        <n v="196.29555520692827"/>
        <n v="124.49468663315231"/>
        <n v="138.5794532845816"/>
        <n v="166.73972359657083"/>
        <n v="369.30053008280692"/>
        <n v="244.29211732599813"/>
        <n v="196.4567104204805"/>
        <n v="281.47493819232932"/>
        <n v="45.755314229613987"/>
        <n v="137.38189680141934"/>
        <n v="92.991609915130994"/>
        <n v="51.949980306288055"/>
        <n v="54.466960059510562"/>
        <n v="82.514899056164253"/>
        <n v="224.92518153368164"/>
        <n v="52.430685500005822"/>
        <n v="175.06041580214227"/>
        <n v="84.789264890311429"/>
        <n v="57.075223056691755"/>
        <n v="433.33738739564524"/>
        <n v="141.64333054037021"/>
        <n v="56.545326857073967"/>
        <n v="156.43108631232064"/>
        <n v="117.75829775338507"/>
        <n v="208.10284405992323"/>
        <n v="70.05551461824561"/>
        <n v="406.87554665916883"/>
        <n v="53.417883742920331"/>
        <n v="56.68748443998745"/>
        <n v="91.911118746010757"/>
        <n v="890.19573999483634"/>
        <n v="52.647239583345431"/>
        <n v="43.457988954154011"/>
        <n v="111.51958390573969"/>
        <n v="53.955464655545363"/>
        <n v="73.440671110566313"/>
        <n v="112.81354376930116"/>
        <n v="177.54606047205493"/>
        <n v="230.99418406700528"/>
        <n v="181.11875369514323"/>
        <n v="202.48255710097325"/>
        <n v="447.94317853836122"/>
        <n v="134.49143749713508"/>
        <n v="112.29287174605236"/>
        <n v="75.243177576791837"/>
        <n v="197.89651474484151"/>
        <n v="57.199765725956055"/>
        <n v="42.905034783087537"/>
        <n v="192.35262263078047"/>
        <n v="63.735233479677646"/>
        <n v="62.954031703102032"/>
        <n v="32.162045164535222"/>
        <n v="136.29075478722206"/>
        <n v="299.67894333954808"/>
        <n v="424.11978340926481"/>
        <n v="126.1976038472213"/>
        <n v="330.64904519699633"/>
        <n v="173.80538097098608"/>
        <n v="62.071958909111352"/>
        <n v="37.619749347648536"/>
        <n v="51.540729739280302"/>
        <n v="165.77589283534209"/>
        <n v="41.000507750850822"/>
        <n v="206.00601776318348"/>
        <n v="168.44411823238229"/>
        <n v="92.216739396581104"/>
        <n v="63.668601284359923"/>
        <n v="174.39015227733725"/>
        <n v="391.12736890921576"/>
        <n v="49.779543231711855"/>
        <n v="616.76842622808215"/>
        <n v="83.166574408267408"/>
        <n v="335.78855244817908"/>
        <n v="71.882780082935881"/>
        <n v="243.9719887403906"/>
        <n v="140.00784253138315"/>
        <n v="76.796378033550539"/>
        <n v="34.293925602425745"/>
        <n v="212.78230358164581"/>
        <n v="86.502802377904885"/>
        <n v="104.38503238700267"/>
        <n v="186.29713834072118"/>
        <n v="1245.5909597352706"/>
        <n v="133.24119446306128"/>
        <n v="57.032646683782069"/>
        <n v="78.36284323662295"/>
        <n v="190.53261953376244"/>
        <n v="189.15517797457093"/>
        <n v="198.47790281492664"/>
        <n v="160.75127215521186"/>
        <n v="164.15450185303911"/>
        <n v="106.6396741388412"/>
        <n v="259.10135875836039"/>
        <n v="145.36934232756118"/>
        <n v="96.725251667981794"/>
        <n v="228.50163417212181"/>
        <n v="53.864300385527564"/>
        <n v="134.49645390412442"/>
        <n v="57.265093790788214"/>
        <n v="33.801109733233368"/>
        <n v="263.88161903244219"/>
        <n v="96.383699705721455"/>
        <n v="71.976239762872879"/>
        <n v="48.452518402772434"/>
        <n v="241.33914657707982"/>
        <n v="86.939637486906491"/>
        <n v="51.448831642534266"/>
        <n v="129.90275756848186"/>
        <n v="135.36166442930579"/>
        <n v="140.72454257499626"/>
        <n v="237.27117936734504"/>
        <n v="51.735762720986763"/>
        <n v="206.89012669156935"/>
        <n v="178.41087220546115"/>
        <n v="105.81026617064762"/>
        <n v="92.871118272929294"/>
        <n v="154.41166554024844"/>
        <n v="114.99005667315845"/>
        <n v="106.61787273960338"/>
        <n v="76.161568631989056"/>
        <n v="73.024476897469839"/>
        <n v="302.49312183245564"/>
        <n v="55.769423056585936"/>
        <n v="109.99580368715981"/>
        <n v="46.716184371324736"/>
        <n v="284.3497481767472"/>
        <n v="97.150933443495006"/>
        <n v="130.55155461675125"/>
        <n v="189.67689230053429"/>
        <n v="61.419818596404774"/>
        <n v="74.838094559584235"/>
        <n v="64.83126636558022"/>
        <n v="48.771232099247733"/>
        <n v="155.50352625116244"/>
        <n v="61.695275648474265"/>
        <n v="96.86699022755657"/>
        <n v="523.99284257244642"/>
        <n v="69.833497877988322"/>
        <n v="137.22481474919681"/>
        <n v="174.0217662944234"/>
        <n v="141.86840830249659"/>
        <n v="69.788498086146035"/>
        <n v="102.07347513462713"/>
        <n v="183.51549571420298"/>
        <n v="245.89793251770138"/>
        <n v="36.440814621601348"/>
        <n v="97.69679268164542"/>
        <n v="96.760984754243395"/>
        <n v="416.25769037379996"/>
        <n v="51.245732534487885"/>
        <n v="131.80652784462757"/>
        <n v="56.080351714699695"/>
        <n v="93.102984262905395"/>
        <n v="46.883192555173963"/>
        <n v="246.88370622600721"/>
        <n v="208.2259925739576"/>
        <n v="959.1702254823756"/>
        <n v="100.38271441846281"/>
        <n v="47.570147318790809"/>
        <n v="225.18969025983563"/>
        <n v="36.648453629931176"/>
        <n v="49.23685143379911"/>
        <n v="113.98037451053588"/>
        <n v="177.56083594264351"/>
        <n v="52.226910383993463"/>
        <n v="114.88083446707752"/>
        <n v="79.886637312482151"/>
        <n v="174.72622681950125"/>
        <n v="26.892257141946359"/>
        <n v="153.18846223182854"/>
        <n v="134.84689454084892"/>
        <n v="236.70884461947387"/>
        <n v="43.992538582162908"/>
        <n v="150.76893617421618"/>
        <n v="217.16177789989857"/>
        <n v="277.56064052277281"/>
        <n v="211.10804072250525"/>
        <n v="30.844454214687225"/>
        <n v="94.328960856086255"/>
        <n v="68.912139879102028"/>
        <n v="84.815718246259692"/>
        <n v="191.13900065163861"/>
        <n v="62.440646873696394"/>
        <n v="144.51292959327816"/>
        <n v="130.49440475239251"/>
        <n v="147.008607108474"/>
        <n v="63.058402018775922"/>
        <n v="121.3850577551942"/>
        <n v="53.479022142041586"/>
        <n v="346.06672011728637"/>
        <n v="74.488044847614262"/>
        <n v="237.04881675439958"/>
        <n v="910.88659872250514"/>
        <n v="207.44770084467001"/>
        <n v="96.294087942200477"/>
        <n v="54.257301168586388"/>
        <n v="175.34165049965009"/>
        <n v="42.729596660990829"/>
        <n v="120.14304686996724"/>
        <n v="201.48068325256816"/>
        <n v="88.814246428448371"/>
        <n v="750.98310047868108"/>
        <n v="33.904123186222336"/>
        <n v="326.78900128025128"/>
        <n v="48.754131659384143"/>
        <n v="109.29497650086067"/>
        <n v="131.89529845406352"/>
        <n v="91.651169375227738"/>
        <n v="37.115817386746379"/>
        <n v="53.965878331758873"/>
        <n v="99.386194573652318"/>
        <n v="263.6089934924654"/>
        <n v="219.04184535283287"/>
        <n v="111.22383650389206"/>
        <n v="147.92177324522532"/>
        <n v="166.12441812943911"/>
        <n v="64.259410774165559"/>
        <n v="67.494580892468065"/>
        <n v="76.388203619904743"/>
        <n v="3721.7601586945239"/>
        <n v="42.776513113480625"/>
        <n v="52.089045793119951"/>
        <n v="145.10534674949437"/>
        <n v="81.088263164102969"/>
        <n v="73.66756017216872"/>
        <n v="298.7435487791783"/>
        <n v="139.2197457492413"/>
        <n v="109.24691324256325"/>
        <n v="31.051311490603499"/>
        <n v="50.997836485698123"/>
        <n v="67.146072833381737"/>
        <n v="66.218031924585517"/>
        <n v="372.61451663725921"/>
        <n v="221.14551269619497"/>
        <n v="228.19170749910663"/>
        <n v="107.46174857862924"/>
        <n v="112.2976723204482"/>
        <n v="56.49926121441348"/>
        <n v="145.72086579214641"/>
        <n v="146.48826273177198"/>
        <n v="150.60383127178631"/>
        <n v="153.78829347823577"/>
        <n v="173.46355068732024"/>
        <n v="661.39517842279361"/>
        <n v="43.966209772910311"/>
        <n v="181.16053468513289"/>
        <n v="59.581793348048514"/>
        <n v="141.816140073767"/>
        <n v="146.82079387900671"/>
        <n v="218.08513337920894"/>
        <n v="172.65460062777015"/>
        <n v="156.00164613923494"/>
        <n v="121.07756785122827"/>
        <n v="58.763143632546061"/>
        <n v="150.59513585761712"/>
        <n v="178.87536152578591"/>
        <n v="108.62440996525076"/>
        <n v="161.15126613650887"/>
        <n v="101.5599877219835"/>
        <n v="122.39420814954067"/>
        <n v="85.190427689959918"/>
        <n v="172.20313288238535"/>
        <n v="82.121319461687889"/>
        <n v="86.124567589497431"/>
        <n v="126.88833753354005"/>
        <n v="105.89359298888508"/>
        <n v="31.282032631788461"/>
        <n v="95.088562814423398"/>
        <n v="491.99116303849308"/>
        <n v="32.754507072254079"/>
        <n v="97.881367518700131"/>
        <n v="180.80880121221134"/>
        <n v="55.991929610119172"/>
        <n v="135.23104017181407"/>
        <n v="109.83772137401392"/>
        <n v="81.666207888680447"/>
        <n v="136.82034000425793"/>
        <n v="105.80466012851358"/>
        <n v="127.35702416849647"/>
        <n v="250.80199420114334"/>
        <n v="251.47078592427309"/>
        <n v="110.2247379574153"/>
        <n v="27.878225030626741"/>
        <n v="118.21960773292884"/>
        <n v="143.34713427301"/>
        <n v="65.049493816330241"/>
        <n v="110.08193211278285"/>
        <n v="149.44781191935786"/>
        <n v="261.08375949933571"/>
        <n v="202.9536209761182"/>
        <n v="126.09619557466021"/>
        <n v="372.4711016055146"/>
        <n v="71.410482611082486"/>
        <n v="85.233277854909488"/>
        <n v="470.90539424689973"/>
        <n v="259.8660215673317"/>
        <n v="81.359410971756176"/>
        <n v="133.61780418367104"/>
        <n v="74.541515061805555"/>
        <n v="66.702613594139848"/>
        <n v="199.95396721326867"/>
        <n v="238.12267981704878"/>
        <n v="121.99451398715709"/>
        <n v="264.14272392641709"/>
        <n v="189.55568293119009"/>
        <n v="109.53449998082773"/>
        <n v="205.34333693587357"/>
        <n v="204.003962590686"/>
        <n v="52.400714564233752"/>
        <n v="119.8356669162693"/>
        <n v="190.5951045188213"/>
        <n v="72.761271073419906"/>
        <n v="107.74532416274261"/>
        <n v="113.9901925616365"/>
        <n v="152.47261210659892"/>
        <n v="77.667284952703355"/>
        <n v="71.318840989859552"/>
        <n v="172.13583583167627"/>
        <n v="419.36800980655073"/>
        <n v="175.31010496767934"/>
        <n v="113.15211096253898"/>
        <n v="142.38625422884706"/>
        <n v="681.20228725805089"/>
        <n v="64.31313884041991"/>
        <n v="129.17934191508368"/>
        <n v="135.31923562331156"/>
        <n v="300.48723653081834"/>
        <n v="158.15853459353184"/>
        <n v="166.29130578302428"/>
        <n v="48.626638401756935"/>
        <n v="82.482645791798802"/>
        <n v="463.19887592262779"/>
        <n v="24.134540603079259"/>
        <n v="86.287347000340588"/>
        <n v="30.199953676291624"/>
        <n v="616.23151097181835"/>
        <n v="43.330879848573197"/>
        <n v="182.79068872218218"/>
        <n v="113.58443042206825"/>
        <n v="124.55402836150078"/>
        <n v="661.11163509063238"/>
        <n v="27.037453565490821"/>
        <n v="106.41624811103173"/>
        <n v="110.09008005294805"/>
        <n v="103.9781434761003"/>
        <n v="159.1207690419937"/>
        <n v="54.346449783052904"/>
        <n v="154.17168572652116"/>
        <n v="37.307232084047712"/>
        <n v="531.53488100846084"/>
        <n v="59.676461141906984"/>
        <n v="193.35224464196531"/>
        <n v="56.08238722877956"/>
        <n v="30.51241253785674"/>
        <n v="70.143271386808763"/>
        <n v="59.943844960918426"/>
        <n v="147.37267412879609"/>
        <n v="94.078814287733451"/>
        <n v="56.261428077548196"/>
        <n v="138.09394239391895"/>
        <n v="123.30756783617406"/>
        <n v="142.9156227158758"/>
        <n v="62.855503558267763"/>
        <n v="196.77590999246868"/>
        <n v="46.080933328735362"/>
        <n v="203.81485511158476"/>
        <n v="101.39253594862102"/>
        <n v="170.25649021604903"/>
        <n v="500.81866713123128"/>
        <n v="191.39493240797796"/>
        <n v="572.70060377433231"/>
        <n v="149.42155965497761"/>
        <n v="249.77250039131633"/>
        <n v="216.63232880142837"/>
        <n v="39.258606367990382"/>
        <n v="577.92752877640135"/>
        <n v="92.481697070225664"/>
        <n v="37.167141848006281"/>
        <n v="118.34062611663515"/>
        <n v="205.22166149655749"/>
        <n v="109.0568579439725"/>
        <n v="91.132459012255012"/>
        <n v="450.08418193993896"/>
        <n v="73.659180587675593"/>
        <n v="166.09970519335312"/>
        <n v="179.31552842799599"/>
        <n v="130.59524550588011"/>
        <n v="57.421263749600186"/>
        <n v="128.27816167175033"/>
        <n v="130.60740575706242"/>
        <n v="122.83537479563331"/>
        <n v="80.961892283765181"/>
        <n v="161.16996671831225"/>
        <n v="197.66261940054"/>
        <n v="111.14995343086188"/>
        <n v="117.28246992311395"/>
        <n v="83.803099453737588"/>
        <n v="132.92719501965175"/>
        <n v="258.27145086180042"/>
        <n v="77.039334818308376"/>
        <n v="123.65511224112399"/>
        <n v="318.60603575457708"/>
        <n v="96.749560594841796"/>
        <n v="55.784367939085662"/>
        <n v="62.307776962291783"/>
        <n v="44.821050543320077"/>
        <n v="97.110380907525411"/>
        <n v="85.697903736835926"/>
        <n v="124.42990390057835"/>
        <n v="75.639641590795961"/>
        <n v="120.79531643237462"/>
        <n v="254.79415858063953"/>
        <n v="69.529698868791385"/>
        <n v="47.14460628367106"/>
        <n v="262.84594178119414"/>
        <n v="403.73973185800844"/>
        <n v="124.57640529485475"/>
        <n v="61.186100016052876"/>
        <n v="130.32475601065477"/>
        <n v="162.58015210469387"/>
        <n v="188.54050444233152"/>
        <n v="197.30645405318052"/>
        <n v="109.20750400480006"/>
        <n v="344.221691618416"/>
        <n v="163.04684588781856"/>
        <n v="63.739069980194301"/>
        <n v="128.95088308804267"/>
        <n v="92.218875192966692"/>
        <n v="40.348808731956041"/>
        <n v="47.466641615614797"/>
        <n v="278.27400474107424"/>
        <n v="182.01292211974157"/>
        <n v="103.28232032375521"/>
        <n v="62.177467802862409"/>
        <n v="343.09533024640439"/>
        <n v="94.831301297032837"/>
        <n v="175.32797501149656"/>
        <n v="29.215380426022481"/>
        <n v="160.98419334671189"/>
        <n v="41.118610425629406"/>
        <n v="212.55659978260326"/>
        <n v="79.703386781752727"/>
        <n v="199.12659740184196"/>
        <n v="157.45231016447025"/>
        <n v="45.5289530839866"/>
        <n v="358.27813859469893"/>
        <n v="241.51961163855313"/>
        <n v="163.71434162221692"/>
        <n v="74.506715423765002"/>
        <n v="181.0185983381665"/>
        <n v="537.47150017979868"/>
        <n v="146.56926457036195"/>
        <n v="77.421261875229632"/>
        <n v="37.552658938322146"/>
        <n v="110.92606165041559"/>
        <n v="147.98200882719945"/>
        <n v="283.59993649738476"/>
        <n v="175.64028290499678"/>
        <n v="207.80218970387122"/>
        <n v="128.9243796901917"/>
        <n v="79.254995472335892"/>
        <n v="140.13272726467062"/>
        <n v="408.27419165595506"/>
        <n v="226.4695219244187"/>
        <n v="101.70377111850711"/>
        <n v="146.33105570572081"/>
        <n v="154.99661104437541"/>
        <n v="98.243854371482712"/>
        <n v="354.46188937688987"/>
        <n v="92.216740497351651"/>
        <n v="551.41261182220853"/>
        <n v="160.14638912945662"/>
        <n v="49.934732799304328"/>
        <n v="169.08564468477039"/>
        <n v="136.92163069523716"/>
        <n v="261.30792315582704"/>
        <n v="270.90352097037783"/>
        <n v="41.640801907174826"/>
        <n v="216.27592687710364"/>
        <n v="49.332131885519047"/>
        <n v="276.05098731882674"/>
        <n v="114.84354953732938"/>
        <n v="286.87380028749158"/>
        <n v="64.862045851991795"/>
        <n v="76.419321757398734"/>
        <n v="170.43036071216292"/>
        <n v="148.85120010726141"/>
        <n v="154.58094658595408"/>
        <n v="78.405213938131581"/>
        <n v="165.30632669562544"/>
        <n v="150.63160552408988"/>
        <n v="176.5898079220805"/>
        <n v="391.55335036134989"/>
        <n v="104.10552230765448"/>
        <n v="50.960540186709082"/>
        <n v="241.78734968469414"/>
        <n v="156.89268110611047"/>
        <n v="71.465254906033508"/>
        <n v="71.392297830008246"/>
        <n v="87.067826598560757"/>
        <n v="128.0776396291767"/>
        <n v="135.92221687820776"/>
        <n v="898.56727639000019"/>
        <n v="146.47457595022163"/>
        <n v="92.669563157622505"/>
        <n v="255.08553763252186"/>
        <n v="131.43353767178081"/>
        <n v="176.31720397394938"/>
        <n v="136.04612838121824"/>
        <n v="353.26905040628066"/>
        <n v="46.529811932675202"/>
        <n v="88.811306373310003"/>
        <n v="293.18178023880319"/>
        <n v="187.61985843552796"/>
        <n v="144.31875827041236"/>
        <n v="65.320584781792164"/>
        <n v="133.38125335237012"/>
        <n v="140.12074926275849"/>
        <n v="314.39412464459735"/>
        <n v="1257.0855649101482"/>
        <n v="336.77150945142381"/>
        <n v="354.00269522945484"/>
        <n v="91.546826327729391"/>
        <n v="809.98333091005054"/>
        <n v="355.0948421882357"/>
        <n v="153.14184117549851"/>
        <n v="72.511438399722294"/>
        <n v="52.453527341105556"/>
        <n v="111.11373194718168"/>
        <n v="145.7673887779236"/>
        <n v="39.380495877957948"/>
        <n v="175.83710593493279"/>
        <n v="55.312940633991801"/>
        <n v="548.86736428559993"/>
        <n v="226.22137879558235"/>
        <n v="210.20064670196518"/>
        <n v="70.660908050640145"/>
        <n v="551.52111426347039"/>
        <n v="127.23586078661765"/>
        <n v="198.73338953657256"/>
        <n v="85.793225491753574"/>
        <n v="218.99429670067258"/>
        <n v="74.889443513604263"/>
        <n v="56.321354005695937"/>
        <n v="195.8603913715657"/>
        <n v="245.03507257040548"/>
        <n v="215.531142104694"/>
        <n v="38.378264000514505"/>
        <n v="332.2495744224999"/>
        <n v="328.5756124669698"/>
        <n v="60.400502583851029"/>
        <n v="191.0453204461883"/>
        <n v="264.92718859306439"/>
        <n v="153.61969608660263"/>
        <n v="112.50472223068718"/>
        <n v="229.76127660331673"/>
        <n v="778.79893845405684"/>
        <n v="86.512898052961077"/>
        <n v="121.97468178201312"/>
        <n v="336.42954252920646"/>
        <n v="214.49465223733134"/>
        <n v="46.207671011632414"/>
        <n v="63.002436505776046"/>
        <n v="195.70166612411737"/>
        <n v="178.47676980286067"/>
        <n v="224.70324165952155"/>
        <n v="263.59727395253543"/>
        <n v="545.74566742258594"/>
        <n v="57.138802127259552"/>
        <n v="55.428897938280159"/>
        <n v="219.11362865855483"/>
        <n v="87.792534279786679"/>
        <n v="112.70348976700278"/>
        <n v="245.20437202366591"/>
        <n v="61.958282176878399"/>
        <n v="179.41095445111381"/>
        <n v="256.63108897635118"/>
        <n v="48.760792814626221"/>
        <n v="377.88194538064465"/>
        <n v="124.56399996912918"/>
        <n v="55.033587891125691"/>
        <n v="201.67185761543081"/>
        <n v="124.71491990139495"/>
        <n v="652.84839136582821"/>
        <n v="91.924323012485544"/>
        <n v="118.88652258300358"/>
        <n v="387.72809195081231"/>
        <n v="204.0365392924771"/>
        <n v="49.851009504516497"/>
        <n v="136.57654492983951"/>
        <n v="88.129260471204546"/>
        <n v="1090.3294303284429"/>
        <n v="410.27101647424922"/>
        <n v="141.52929870591942"/>
        <n v="153.14272690781078"/>
        <n v="261.08639363201513"/>
        <n v="90.989995896773991"/>
        <n v="214.98422828556977"/>
        <n v="218.70322171003616"/>
        <n v="81.280761735371442"/>
        <n v="76.959646287131534"/>
        <n v="81.922746972239992"/>
        <n v="44.644490341887312"/>
        <n v="127.49172906797203"/>
        <n v="76.865710040604938"/>
        <n v="253.42092745876951"/>
        <n v="95.423860590543299"/>
        <n v="42.447442408510426"/>
        <n v="64.553131601947086"/>
        <n v="179.08886836634383"/>
        <n v="50.674291650902198"/>
        <n v="81.916227831591016"/>
        <n v="92.784265973442629"/>
        <n v="192.26527102817585"/>
        <n v="400.36051827067325"/>
        <n v="44.871909257459265"/>
        <n v="148.09611186674545"/>
        <n v="170.84765775073561"/>
        <n v="94.86783564182457"/>
        <n v="50.157249094900621"/>
        <n v="124.72486481255561"/>
        <n v="61.955645472025026"/>
        <n v="50.646093994987346"/>
        <n v="81.488182873371656"/>
        <n v="243.69225506643062"/>
        <n v="342.87632170186924"/>
        <n v="151.34583797428013"/>
        <n v="102.92554464860622"/>
        <n v="189.05250087760209"/>
        <n v="220.40579861573943"/>
        <n v="50.121542391727623"/>
        <n v="199.6110876388303"/>
        <n v="210.88154978684994"/>
        <n v="74.05524226438645"/>
        <n v="109.31135920029671"/>
        <n v="401.50419731651647"/>
        <n v="33.310568882071628"/>
        <n v="78.688922787728714"/>
        <n v="70.488500671991019"/>
        <n v="53.921804652213964"/>
        <n v="66.258503392832381"/>
        <n v="160.56468919937674"/>
        <n v="104.41759003164638"/>
        <n v="238.1404289335251"/>
        <n v="162.38319261044469"/>
        <n v="150.46229725298062"/>
        <n v="61.020049717107369"/>
        <n v="269.86824750340372"/>
        <n v="253.06402480555417"/>
        <n v="84.120316076173324"/>
        <n v="181.30496392924746"/>
        <n v="226.42298281614563"/>
        <n v="43.323013912424891"/>
        <n v="97.424410264681626"/>
        <n v="97.161486456692757"/>
        <n v="141.27192600827036"/>
        <n v="69.133937007270859"/>
        <n v="63.769509702717421"/>
        <n v="44.0976419521552"/>
        <n v="108.47908015358743"/>
        <n v="83.354740765166412"/>
        <n v="569.59814526113144"/>
        <n v="60.895906217888999"/>
        <n v="153.00028453167869"/>
        <n v="139.56809787011039"/>
        <n v="137.93465031747746"/>
        <n v="156.35289798836604"/>
        <n v="163.25518547141371"/>
        <n v="137.98332252692049"/>
        <n v="73.051738593763702"/>
        <n v="104.80013351760958"/>
        <n v="127.42097453873934"/>
        <n v="164.75099824470547"/>
        <n v="188.53947260191785"/>
        <n v="62.73527577810453"/>
        <n v="37.777697451861961"/>
        <n v="212.51200757348394"/>
        <n v="354.17765650059931"/>
        <n v="318.46876652213467"/>
        <n v="247.91040404110021"/>
        <n v="204.66326885277837"/>
        <n v="611.86048157452217"/>
        <n v="164.43639303584715"/>
        <n v="82.41440861263591"/>
        <n v="33.062589803601881"/>
        <n v="248.83646302379057"/>
        <n v="95.044671641416329"/>
        <n v="37.130954457760019"/>
        <n v="239.98216734328665"/>
        <n v="167.0242084560021"/>
        <n v="106.35393220410729"/>
        <n v="46.977756988363588"/>
        <n v="127.43639792448261"/>
        <n v="140.11244669267936"/>
        <n v="114.28057435515565"/>
        <n v="203.41689934326723"/>
        <n v="136.46870221108941"/>
        <n v="112.43346600659379"/>
        <n v="220.59266836555241"/>
        <n v="59.553678653177407"/>
        <n v="228.1196870588021"/>
        <n v="100.72761152587353"/>
        <n v="59.254761468487288"/>
        <n v="124.13228426193162"/>
        <n v="101.93606724091075"/>
        <n v="83.950433494232342"/>
        <n v="57.039518716652573"/>
        <n v="172.48133802374997"/>
        <n v="404.16984644337833"/>
        <n v="78.476535911578722"/>
        <n v="81.208140994013178"/>
        <n v="353.60201739039258"/>
        <n v="136.00441886830473"/>
        <n v="84.698704079885104"/>
        <n v="89.072328107382489"/>
        <n v="383.27544880942128"/>
        <n v="29.717657788679425"/>
        <n v="48.395957404817942"/>
        <n v="124.56634980019435"/>
        <n v="74.670185033243641"/>
        <n v="170.93262078247858"/>
        <n v="72.835038094736859"/>
        <n v="228.72667456590887"/>
        <n v="53.633424837836586"/>
        <n v="193.72090629713438"/>
        <n v="58.956001549187874"/>
        <n v="101.32981479599437"/>
        <n v="71.928345082197794"/>
        <n v="101.23041249935173"/>
        <n v="157.77893133377088"/>
        <n v="133.06631099989986"/>
        <n v="48.419596063068795"/>
        <n v="64.237697364551877"/>
        <n v="31.454990117474093"/>
        <n v="163.69536819941752"/>
        <n v="72.987647388220779"/>
        <n v="162.59405809679686"/>
        <n v="76.184319176418072"/>
        <n v="67.952700347978364"/>
        <n v="141.69720991528666"/>
        <n v="54.437590891523428"/>
        <n v="149.88718898260385"/>
        <n v="221.21313650121732"/>
        <n v="703.23705344992584"/>
        <n v="79.975464981731704"/>
        <n v="28.509247925526399"/>
        <n v="168.3052884351784"/>
        <n v="94.563262833465728"/>
        <n v="66.463956119659272"/>
        <n v="61.99976944849935"/>
        <n v="293.6929937512229"/>
        <n v="95.383782102346771"/>
        <n v="54.982123403090696"/>
        <n v="125.07495836256483"/>
        <n v="83.867411119813298"/>
        <n v="51.960991439545289"/>
        <n v="28.623456665288369"/>
        <n v="216.7544862050419"/>
        <n v="188.16906983049142"/>
        <n v="125.29433469707466"/>
        <n v="30.266854854416462"/>
        <n v="285.21771835657825"/>
        <n v="30.353956187374671"/>
        <n v="723.6777341965942"/>
        <n v="192.62385892586741"/>
        <n v="24.756574284251951"/>
        <n v="168.26791600039769"/>
        <n v="32.808097822322075"/>
        <n v="65.502062844528837"/>
        <n v="214.72954131894346"/>
        <n v="132.79280227136954"/>
        <n v="131.70583291488194"/>
        <n v="149.39015614755536"/>
        <n v="74.053988089237563"/>
        <n v="244.88607095263134"/>
        <n v="306.62203644291515"/>
        <n v="185.49680706586878"/>
        <n v="100.04776004202088"/>
        <n v="189.32726422144401"/>
        <n v="47.512733213061168"/>
        <n v="298.52142142117958"/>
        <n v="91.911144210846373"/>
        <n v="85.307371689446782"/>
        <n v="113.478580280324"/>
        <n v="104.30654724528694"/>
        <n v="89.472054213788368"/>
        <n v="149.90168599380183"/>
        <n v="591.50534190913106"/>
        <n v="1858.6938579964228"/>
        <n v="101.22376935518541"/>
        <n v="145.0219629673432"/>
        <n v="401.43373875754293"/>
        <n v="51.534948125543039"/>
        <n v="228.25068554361462"/>
        <n v="74.361682403406178"/>
        <n v="41.107732635098984"/>
        <n v="184.45464587530651"/>
        <n v="173.77920457632703"/>
        <n v="175.72973413387902"/>
        <n v="90.538493781042263"/>
        <n v="40.214030025617454"/>
        <n v="355.64066942409534"/>
        <n v="145.10160219776191"/>
        <n v="69.133587958075324"/>
        <n v="168.26177470548834"/>
        <n v="143.29713266505647"/>
        <n v="192.36954861724925"/>
        <n v="125.65301052821829"/>
        <n v="105.22710607887473"/>
        <n v="34.032187882906953"/>
        <n v="169.83775618920691"/>
        <n v="128.84385735524046"/>
        <n v="87.7305768543863"/>
        <n v="56.812354532422603"/>
        <n v="316.47015834307416"/>
        <n v="41.56448880003235"/>
        <n v="89.987454056712792"/>
        <n v="46.066561654160843"/>
        <n v="95.926310190027138"/>
        <n v="43.876912975016737"/>
        <n v="141.71191673785123"/>
        <n v="212.45370521088449"/>
        <n v="30.092762140167316"/>
        <n v="184.70876035806342"/>
        <n v="373.960528548745"/>
        <n v="176.38461470305583"/>
        <n v="468.83638118310716"/>
        <n v="961.30556499232398"/>
        <n v="41.653419603501149"/>
        <n v="69.00736010851557"/>
        <n v="85.729795696386347"/>
        <n v="78.8162776173439"/>
        <n v="98.161366913155561"/>
        <n v="337.89472388565605"/>
        <n v="102.28757005712791"/>
        <n v="157.49012091325383"/>
        <n v="217.77151689510569"/>
        <n v="209.16944714019229"/>
        <n v="150.3799986813647"/>
        <n v="128.06347653149379"/>
        <n v="140.85229664013269"/>
        <n v="304.76030758610102"/>
        <n v="115.61998827475414"/>
        <n v="52.079178929931096"/>
        <n v="123.07091655483573"/>
        <n v="271.07215223925891"/>
        <n v="244.34849473771376"/>
        <n v="159.17001335533729"/>
        <n v="111.99437278615108"/>
        <n v="181.06191643406163"/>
        <n v="140.68534556117666"/>
        <n v="48.2067440917073"/>
        <n v="60.457083061540438"/>
        <n v="119.36610463298967"/>
        <n v="105.17126733775075"/>
        <n v="768.85726921999333"/>
        <n v="374.19034006941155"/>
        <n v="76.351572552631595"/>
        <n v="149.56824717819651"/>
        <n v="119.10991135715105"/>
        <n v="206.93358362281967"/>
        <n v="54.669612582909352"/>
        <n v="75.599540268460089"/>
        <n v="122.43109097706895"/>
        <n v="547.62488919053328"/>
        <n v="107.18305812135061"/>
        <n v="66.778847580899708"/>
        <n v="92.578034713954764"/>
        <n v="130.1387476732564"/>
        <n v="49.097270943068345"/>
        <n v="252.30511110446952"/>
        <n v="109.65719418685295"/>
        <n v="45.735260538154435"/>
        <n v="174.22613703529893"/>
        <n v="67.41205105670204"/>
        <n v="133.81344925279714"/>
        <n v="107.70245871396561"/>
        <n v="51.580710952060585"/>
        <n v="208.86812774950337"/>
        <n v="55.154814108025292"/>
        <n v="118.54014656647109"/>
        <n v="186.36280068687739"/>
        <n v="98.722092299390496"/>
        <n v="74.712982045081858"/>
        <n v="76.638876025396726"/>
        <n v="152.69768840927253"/>
        <n v="57.722842489436864"/>
        <n v="75.752654611216286"/>
        <n v="150.13860611684254"/>
        <n v="324.14081562331683"/>
        <n v="156.32965504996201"/>
        <n v="137.04351819380619"/>
        <n v="165.91763391226087"/>
        <n v="39.294499942508494"/>
        <n v="319.84532748204811"/>
        <n v="133.11353892062382"/>
        <n v="126.41361380052322"/>
        <n v="289.18236956650946"/>
        <n v="74.637093249120412"/>
        <n v="60.936900675087159"/>
        <n v="524.78130436436561"/>
        <n v="81.362708366529219"/>
        <n v="66.098334560403018"/>
        <n v="87.56146328664326"/>
        <n v="147.9631633112875"/>
        <n v="130.83954024895453"/>
        <n v="84.147649888710305"/>
        <n v="74.243498835390028"/>
        <n v="124.11136542553372"/>
        <n v="215.14211462176578"/>
        <n v="113.44621072540582"/>
        <n v="176.69274352629395"/>
        <n v="223.50663787675879"/>
        <n v="81.132627012415099"/>
        <n v="115.10032190062002"/>
        <n v="77.406729028736279"/>
        <n v="121.16348443029489"/>
        <n v="107.53607294043657"/>
        <n v="75.373899851014727"/>
        <n v="280.68543424904993"/>
        <n v="80.722901164524387"/>
        <n v="187.42194360960568"/>
        <n v="211.78282921666352"/>
        <n v="312.72186437348597"/>
        <n v="87.565337464462118"/>
        <n v="175.91441543675199"/>
        <n v="100.6528315818625"/>
        <n v="207.87836917736669"/>
        <n v="266.51062442918322"/>
        <n v="27.479686779899797"/>
        <n v="50.057326349537085"/>
        <n v="112.77006498059396"/>
        <n v="55.030203875291001"/>
        <n v="557.55130647113526"/>
        <n v="92.191312916011867"/>
        <n v="91.102811505753365"/>
        <n v="130.68351421338613"/>
        <n v="169.21773789727655"/>
        <n v="212.0145243204027"/>
        <n v="158.41693732475517"/>
        <n v="318.05486881127109"/>
        <n v="208.15651306645796"/>
        <n v="50.343519174541413"/>
        <n v="112.09927650934463"/>
        <n v="85.075952498089549"/>
        <n v="139.87771444974246"/>
        <n v="165.45471278910759"/>
        <n v="88.227765989037877"/>
        <n v="42.284534425529543"/>
        <n v="100.08046805739355"/>
        <n v="98.59991881148072"/>
        <n v="82.933511222908066"/>
        <n v="101.35409000738184"/>
        <n v="193.5870825703596"/>
        <n v="59.904100083042877"/>
        <n v="82.825315072155917"/>
        <n v="78.275812365510262"/>
        <n v="201.41308938862659"/>
        <n v="68.867124515487191"/>
        <n v="213.84812644550212"/>
        <n v="72.477736716754109"/>
        <n v="43.312780821965205"/>
        <n v="80.738422352485159"/>
        <n v="94.506488809092886"/>
        <n v="106.07041720725859"/>
        <n v="147.83303820016857"/>
        <n v="192.26230558415699"/>
        <n v="348.73145515607843"/>
        <n v="69.434278991634514"/>
        <n v="178.17862240087655"/>
        <n v="110.72807521488453"/>
        <n v="88.044317438281553"/>
        <n v="62.864048622138945"/>
        <n v="322.6777623818985"/>
        <n v="220.02446008706357"/>
        <n v="172.14521646855619"/>
        <n v="58.87576979916863"/>
        <n v="91.37995648450908"/>
        <n v="47.415763491862656"/>
        <n v="49.578564140741669"/>
        <n v="251.23841603858907"/>
        <n v="121.52634276840978"/>
        <n v="113.16717997458663"/>
        <n v="165.78406287777543"/>
        <n v="111.80993718380053"/>
        <n v="113.10930311165508"/>
        <n v="321.15057621132212"/>
        <n v="164.74023841055691"/>
        <n v="213.16763119675414"/>
        <n v="63.487640671116381"/>
        <n v="47.938293610507067"/>
        <n v="66.991548931590714"/>
        <n v="84.677928040385865"/>
        <n v="44.488676364724725"/>
        <n v="254.51913038177389"/>
        <n v="201.06488120101179"/>
        <n v="203.27678280923399"/>
        <n v="172.4741736324228"/>
        <n v="62.296557630051538"/>
        <n v="24.23888488382056"/>
        <n v="269.17933538390531"/>
        <n v="69.003609784076644"/>
        <n v="508.22662282383925"/>
        <n v="32.755005459598564"/>
        <n v="108.42200722236979"/>
        <n v="128.70240422174757"/>
        <n v="122.60012726779676"/>
        <n v="83.778825210181026"/>
        <n v="173.32051408349685"/>
        <n v="104.20032567829664"/>
        <n v="173.2916336253713"/>
        <n v="125.81511937913488"/>
        <n v="342.61332656067617"/>
        <n v="178.66406561124984"/>
        <n v="89.478851268564881"/>
        <n v="222.80155249322351"/>
        <n v="123.36048432953604"/>
        <n v="174.85899650356694"/>
        <n v="117.49965782329345"/>
        <n v="181.63383910949884"/>
        <n v="93.119356824133064"/>
        <n v="175.27015034150821"/>
        <n v="50.236060311480756"/>
        <n v="58.174224732811396"/>
        <n v="123.68748656440584"/>
        <n v="197.52212136042607"/>
        <n v="230.8208566861166"/>
        <n v="151.41370373906233"/>
        <n v="234.61843418095717"/>
        <n v="217.89227971452803"/>
        <n v="157.69655877298817"/>
        <n v="163.49104890266929"/>
        <n v="91.571603383267785"/>
        <n v="200.24254705407711"/>
        <n v="253.2771629966127"/>
        <n v="510.13360768043611"/>
        <n v="356.12497389860505"/>
        <n v="29.725878900203632"/>
        <n v="205.98582465311659"/>
        <n v="624.22942751111509"/>
        <n v="206.79873605316513"/>
        <n v="225.38679061988077"/>
        <n v="135.88675583843749"/>
        <n v="112.90058554844707"/>
        <n v="182.19250129489231"/>
        <n v="86.241259934327275"/>
        <n v="95.909836214603999"/>
        <n v="55.682027597616525"/>
        <n v="39.536041726653117"/>
        <n v="116.7994434304624"/>
        <n v="254.17540152387085"/>
        <n v="92.259402795118064"/>
        <n v="141.97999695184174"/>
        <n v="52.782962507013636"/>
        <n v="86.622136190543358"/>
        <n v="37.349949577016545"/>
        <n v="201.13534036143608"/>
        <n v="90.417442621569776"/>
        <n v="40.51674825398765"/>
        <n v="203.33884269029014"/>
        <n v="116.26676306054836"/>
        <n v="107.19769990041229"/>
        <n v="40.794448816930867"/>
        <n v="167.65373806578222"/>
        <n v="50.285049703008148"/>
        <n v="131.89395358257053"/>
        <n v="167.48435306317145"/>
        <n v="292.91872601325315"/>
        <n v="257.04556344154668"/>
        <n v="64.55538479429633"/>
        <n v="181.99523928429369"/>
        <n v="54.22629599414347"/>
        <n v="78.221800806389979"/>
        <n v="70.062173783332881"/>
        <n v="118.4098749519698"/>
        <n v="238.11110886952568"/>
        <n v="279.2597173220625"/>
        <n v="57.424589602247416"/>
        <n v="47.530972123865638"/>
        <n v="52.662765057120353"/>
        <n v="164.95054638292319"/>
        <n v="94.337953462569175"/>
        <n v="132.32141069657862"/>
        <n v="201.79680303249023"/>
        <n v="146.62092099137934"/>
        <n v="84.719700928088884"/>
        <n v="25.51195682184354"/>
        <n v="135.40069932908534"/>
        <n v="439.04445394164998"/>
        <n v="157.49190251027167"/>
        <n v="162.68129202516553"/>
        <n v="163.15266553808391"/>
        <n v="189.64160004044172"/>
        <n v="357.93098124431549"/>
        <n v="92.734468087244807"/>
        <n v="95.890624847021215"/>
        <n v="146.72726594842868"/>
        <n v="118.0244016555841"/>
        <n v="90.132669613650037"/>
        <n v="388.93195841422369"/>
        <n v="150.24770152639115"/>
        <n v="117.76608219364961"/>
        <n v="77.327654861398301"/>
        <n v="225.18239914913423"/>
        <n v="43.766753049543617"/>
        <n v="94.848080676239334"/>
        <n v="193.36030507867224"/>
        <n v="254.78852383655322"/>
        <n v="59.575960739798894"/>
        <n v="104.49193937928291"/>
        <n v="38.440750526633387"/>
        <n v="664.57971686561825"/>
        <n v="41.986210151624952"/>
        <n v="30.245786516456768"/>
        <n v="151.28039472289518"/>
        <n v="111.16011472176659"/>
        <n v="33.949547389034521"/>
        <n v="168.61391583314702"/>
        <n v="143.42266226378183"/>
        <n v="128.29365950853634"/>
        <n v="244.24241221401127"/>
        <n v="77.470898424077461"/>
        <n v="2001.3667315616169"/>
        <n v="135.16081586013107"/>
        <n v="145.21184334802376"/>
        <n v="222.20408664692712"/>
        <n v="381.25415063424009"/>
        <n v="118.41802435054929"/>
        <n v="268.55107773000071"/>
        <n v="61.129888809935778"/>
        <n v="161.16301981346834"/>
        <n v="72.18854505937496"/>
        <n v="234.45763887215199"/>
        <n v="117.19543143088688"/>
        <n v="171.26627582105354"/>
        <n v="42.405721094543793"/>
        <n v="49.283874741431028"/>
        <n v="88.068267976824188"/>
        <n v="54.132378690050849"/>
        <n v="441.60486470667149"/>
        <n v="147.78708129973668"/>
        <n v="296.36484508116496"/>
        <n v="79.281781667732474"/>
        <n v="333.92931249264984"/>
        <n v="47.86077343312359"/>
        <n v="793.77859284999397"/>
        <n v="519.84368626697994"/>
        <n v="69.317632655897938"/>
        <n v="152.98286908084296"/>
        <n v="217.39525228017419"/>
        <n v="44.52140198145873"/>
        <n v="165.00945110821698"/>
        <n v="71.198623762117791"/>
        <n v="41.516779626143261"/>
        <n v="68.249700252314014"/>
        <n v="41.198182753828"/>
        <n v="80.188878804513081"/>
        <n v="202.40740336214193"/>
        <n v="1415.3629125882078"/>
        <n v="276.87634260715976"/>
        <n v="153.84849994549106"/>
        <n v="44.298860802094019"/>
        <n v="129.0183422934135"/>
        <n v="159.79707464973708"/>
        <n v="266.86517350232356"/>
        <n v="273.27447814579313"/>
        <n v="64.073879265770216"/>
        <n v="93.921662699027479"/>
        <n v="29.322138101543313"/>
        <n v="129.5712272705812"/>
        <n v="240.72683161822425"/>
        <n v="202.48286813751449"/>
        <n v="35.671159595105934"/>
        <n v="123.69974378450353"/>
        <n v="54.739754272003644"/>
        <n v="141.70667553148382"/>
        <n v="78.718716530462117"/>
        <n v="296.96760500665243"/>
        <n v="101.86133155290975"/>
        <n v="216.46536164975919"/>
        <n v="237.48409823583651"/>
        <n v="118.99230748174529"/>
        <n v="211.25950262718058"/>
        <n v="54.097057719398123"/>
        <n v="104.47196801699305"/>
        <n v="102.23115323617328"/>
        <n v="68.001493446086201"/>
        <n v="203.29932515581885"/>
        <n v="88.278685645309309"/>
        <n v="110.43865298299623"/>
        <n v="199.4403688278866"/>
        <n v="116.22672013783034"/>
        <n v="173.52323090120001"/>
        <n v="32.671984577204014"/>
        <n v="100.5091848637977"/>
        <n v="108.18904021356261"/>
        <n v="117.16478695383768"/>
        <n v="167.26293757876917"/>
        <n v="130.2650992156951"/>
        <n v="46.425493860708229"/>
        <n v="144.12294786175443"/>
        <n v="40.171968963019033"/>
        <n v="107.20650841108788"/>
        <n v="158.40682365605167"/>
        <n v="309.41324216662713"/>
        <n v="205.68447937251821"/>
        <n v="237.45623513993434"/>
        <n v="55.846761864297974"/>
        <n v="104.05674116675505"/>
        <n v="399.85277670659798"/>
        <n v="126.99601695481756"/>
        <n v="52.670162873052483"/>
        <n v="221.30501450972082"/>
        <n v="162.29210594029351"/>
        <n v="129.3680829412838"/>
        <n v="72.441405877228391"/>
        <n v="71.13755616004596"/>
        <n v="122.89160694486938"/>
        <n v="57.752239472069832"/>
        <n v="113.27251054329203"/>
        <n v="288.33381494626059"/>
        <n v="145.0778194010478"/>
        <n v="148.12817227695922"/>
        <n v="3269.1171174199617"/>
        <n v="251.87917213981498"/>
        <n v="293.72512223425275"/>
        <n v="69.587435657597297"/>
        <n v="116.27082119884548"/>
        <n v="154.12422350957047"/>
        <n v="252.65706880054739"/>
        <n v="200.07046793815977"/>
        <n v="274.17574259062224"/>
        <n v="150.3884363308382"/>
        <n v="148.92509921998348"/>
        <n v="310.37546530145022"/>
        <n v="118.71952901335942"/>
        <n v="428.04164838144203"/>
        <n v="57.378109513026303"/>
        <n v="261.94287398091632"/>
        <n v="192.96591362433062"/>
        <n v="207.47621592065261"/>
        <n v="161.56557548186487"/>
        <n v="42.194279184306318"/>
        <n v="33.318549108442042"/>
        <n v="200.62585619497179"/>
        <n v="64.45204010244197"/>
        <n v="58.803267667354163"/>
        <n v="186.15614665777096"/>
        <n v="220.42926632803309"/>
        <n v="56.619774762826502"/>
        <n v="51.878576148190753"/>
        <n v="89.323455705666163"/>
        <n v="66.447389095041686"/>
        <n v="200.44539828639131"/>
        <n v="84.076764334253454"/>
        <n v="158.39765313522608"/>
        <n v="112.62676637234262"/>
        <n v="95.918515175780954"/>
        <n v="203.84042762164876"/>
        <n v="349.46890967977231"/>
        <n v="358.09361667663802"/>
        <n v="102.86569643024426"/>
        <n v="170.97594568974122"/>
        <n v="154.44959429987188"/>
        <n v="1344.7270857179205"/>
        <n v="114.35593076162357"/>
        <n v="60.47313656344086"/>
        <n v="258.82382393662488"/>
        <n v="186.77365676840216"/>
        <n v="105.83134002229956"/>
        <n v="341.80194913764808"/>
        <n v="163.1193830675123"/>
        <n v="66.159224182748773"/>
        <n v="195.19913222485374"/>
        <n v="161.53798802238535"/>
        <n v="999.32524544364765"/>
        <n v="149.72004809941748"/>
        <n v="154.37390939765984"/>
        <n v="49.256540893553485"/>
        <n v="128.89460945796955"/>
        <n v="906.44167812764226"/>
        <n v="57.427591005538559"/>
        <n v="97.358021326575752"/>
        <n v="75.554327715797655"/>
        <n v="31.692687608833019"/>
        <n v="686.07731156246723"/>
        <n v="79.395579945482723"/>
        <n v="276.83982721484813"/>
        <n v="162.91600783743729"/>
        <n v="31.919764071067899"/>
        <n v="33.746415481826538"/>
        <n v="221.06523690123439"/>
        <n v="47.803099437983533"/>
        <n v="242.74751141459058"/>
        <n v="189.67797035508875"/>
        <n v="67.321117178730248"/>
        <n v="29.854351880735774"/>
        <n v="235.27067881729292"/>
        <n v="79.521079429060833"/>
        <n v="52.281073708818212"/>
        <n v="145.3564954255769"/>
        <n v="211.07555557967353"/>
        <n v="269.6488938286567"/>
        <n v="184.50601632746839"/>
        <n v="133.64724305839258"/>
        <n v="145.90725418518775"/>
        <n v="98.881596751293173"/>
        <n v="369.99079260560757"/>
        <n v="154.8040110242919"/>
        <n v="218.62814956492505"/>
        <n v="49.260181224477435"/>
        <n v="107.94335750340574"/>
        <n v="145.61783642934176"/>
        <n v="102.28021682970324"/>
        <n v="91.650986740439606"/>
        <n v="793.96912840302377"/>
        <n v="205.81029151830998"/>
        <n v="133.34979002142836"/>
        <n v="210.86189955368809"/>
        <n v="143.58073646004672"/>
        <n v="75.410321700413462"/>
        <n v="151.29682857575651"/>
        <n v="633.82562125888558"/>
        <n v="90.932277967550021"/>
        <n v="116.04719439418017"/>
        <n v="79.657906405089975"/>
        <n v="334.58437921162471"/>
        <n v="165.75522600450043"/>
        <n v="424.6544884251922"/>
        <n v="222.38857688082524"/>
        <n v="119.26448440897434"/>
        <n v="53.089634973559249"/>
        <n v="101.5556544971041"/>
        <n v="296.80384375241033"/>
        <n v="107.28504004465573"/>
        <n v="236.50984256801573"/>
        <n v="166.43118017956422"/>
        <n v="143.98171539799574"/>
        <n v="159.07238298103684"/>
        <n v="81.69260596173261"/>
        <n v="117.93294741478091"/>
        <n v="237.78081825921561"/>
        <n v="128.05729956174267"/>
        <n v="98.728793027094071"/>
        <n v="59.594897178483883"/>
        <n v="225.71803981930645"/>
        <n v="129.62498627864665"/>
        <n v="131.28941192621832"/>
        <n v="189.65580323420969"/>
        <n v="202.36872936106784"/>
        <n v="97.687061541619244"/>
        <n v="57.956758973895859"/>
        <n v="156.14285420601885"/>
        <n v="349.77692079696772"/>
        <n v="64.722658659482278"/>
        <n v="353.86905815068383"/>
        <n v="62.495697011004751"/>
        <n v="206.08197079244849"/>
        <n v="73.560087305933834"/>
        <n v="45.914129579557446"/>
        <n v="32.107089823698026"/>
        <n v="305.12942303285854"/>
        <n v="81.257573629884021"/>
        <n v="219.27719182569757"/>
        <n v="223.90810913431946"/>
        <n v="101.43197712175633"/>
        <n v="170.96193762116812"/>
        <n v="409.46589721596797"/>
        <n v="152.35865953753361"/>
        <n v="62.63473661818179"/>
        <n v="169.21492361371151"/>
        <n v="177.95236071513025"/>
        <n v="286.61624003739843"/>
        <n v="591.84849250596176"/>
        <n v="47.631537259901236"/>
        <n v="311.93529645581856"/>
        <n v="110.71843308762624"/>
        <n v="49.573276481837148"/>
        <n v="147.84818694526001"/>
        <n v="173.81154033735916"/>
        <n v="320.45300828532754"/>
        <n v="38.754412529890082"/>
        <n v="125.77853391793671"/>
        <n v="56.748448666177623"/>
        <n v="42.690711671709899"/>
        <n v="155.4219522683982"/>
        <n v="117.36560081991327"/>
        <n v="76.665725946780455"/>
        <n v="104.53031566271537"/>
        <n v="220.39719447451191"/>
        <n v="531.13935506101325"/>
        <n v="171.53083524011021"/>
        <n v="134.8802159121673"/>
        <n v="395.00326487993641"/>
        <n v="142.54477699257049"/>
        <n v="145.12017517513047"/>
        <n v="204.78294549373035"/>
        <n v="80.383888765355564"/>
        <n v="59.916520526237058"/>
        <n v="102.48886649426623"/>
        <n v="207.75018718102802"/>
        <n v="148.22203239016247"/>
        <n v="233.61679950391013"/>
        <n v="258.71218940863002"/>
        <n v="77.124539870802366"/>
        <n v="898.8180625189292"/>
        <n v="66.6697009582916"/>
        <n v="92.246440870836608"/>
        <n v="161.86012530185073"/>
        <n v="56.487000834994795"/>
        <n v="71.97124469204158"/>
        <n v="66.878311262222539"/>
        <n v="146.62212249849549"/>
        <n v="59.218664311546505"/>
        <n v="98.60136635476637"/>
        <n v="92.761700398761022"/>
        <n v="64.610297513476922"/>
        <n v="108.97972287450284"/>
        <n v="82.993386120860194"/>
        <n v="79.868387682857531"/>
        <n v="72.489018540093895"/>
        <n v="160.88609998484603"/>
        <n v="96.929301151764932"/>
        <n v="157.74978054352641"/>
        <n v="258.96783409683684"/>
        <n v="213.19398994048547"/>
        <n v="187.40038870839214"/>
        <n v="118.75702456374907"/>
        <n v="178.82418702594876"/>
        <n v="153.59604857439422"/>
        <n v="134.95904487660525"/>
        <n v="53.585560025862236"/>
        <n v="230.94910400626634"/>
        <n v="116.49066358583609"/>
        <n v="327.0619802791586"/>
        <n v="262.34376132037903"/>
        <n v="176.47055658821651"/>
        <n v="117.60853171709337"/>
        <n v="91.989480296320266"/>
        <n v="202.42631626191019"/>
        <n v="210.11318816826562"/>
        <n v="65.530817258890906"/>
        <n v="206.95233488411662"/>
        <n v="127.81471137400568"/>
        <n v="227.04609869522216"/>
        <n v="172.90392083203204"/>
        <n v="129.98177979071983"/>
        <n v="161.20263453112332"/>
        <n v="483.29865506217772"/>
        <n v="150.9152229668718"/>
        <n v="82.586183008550876"/>
        <n v="51.780832275317614"/>
        <n v="105.42248373349857"/>
        <n v="107.47938658731034"/>
        <n v="78.995250280236363"/>
        <n v="127.91501566572644"/>
        <n v="127.20215911467068"/>
        <n v="207.73817679587242"/>
        <n v="203.12128229914507"/>
        <n v="103.55776787481864"/>
        <n v="36.196323053761155"/>
        <n v="1175.1781315367264"/>
        <n v="116.41531414564287"/>
        <n v="132.20827899667336"/>
        <n v="216.05843962340899"/>
        <n v="104.65440138104513"/>
        <n v="238.0420018255154"/>
        <n v="78.492274667255913"/>
        <n v="88.109704944374272"/>
        <n v="124.98954202419952"/>
        <n v="312.35815962183591"/>
        <n v="363.46706675173226"/>
        <n v="189.00516329683501"/>
        <n v="169.37161278509049"/>
        <n v="35.601753624686509"/>
        <n v="33.667130357104547"/>
        <n v="195.98433480678204"/>
        <n v="46.300126620947346"/>
        <n v="189.68754480017091"/>
        <n v="60.920691919281076"/>
        <n v="83.583002996362808"/>
        <n v="116.10341747994677"/>
        <n v="145.50574893886824"/>
        <n v="73.443529182538086"/>
        <n v="99.090609989000896"/>
        <n v="163.75833177427558"/>
        <n v="214.8222801927958"/>
        <n v="44.303183465619398"/>
        <n v="83.649190337050072"/>
        <n v="206.9521714406516"/>
        <n v="423.09893200485277"/>
        <n v="218.20767742404104"/>
        <n v="77.7992068254798"/>
        <n v="92.615944912513157"/>
        <n v="39.048315790512845"/>
        <n v="305.84319334727638"/>
        <n v="238.41493728024739"/>
        <n v="53.224763334260466"/>
        <n v="54.544511790678882"/>
        <n v="297.60033234123733"/>
        <n v="147.26540169506106"/>
        <n v="134.28351417821551"/>
        <n v="186.03071082688385"/>
        <n v="163.5434906487713"/>
        <n v="110.66926779771173"/>
        <n v="191.20937077453502"/>
        <n v="842.50976218103131"/>
        <n v="64.947163684955399"/>
        <n v="110.67607053177129"/>
        <n v="47.643379314531678"/>
        <n v="87.613736755235877"/>
        <n v="411.32153372454707"/>
        <n v="92.619835164867368"/>
        <n v="131.23441576235891"/>
        <n v="71.879669054576368"/>
        <n v="146.30532255999134"/>
        <n v="104.15252364604466"/>
        <n v="93.317223966252627"/>
        <n v="78.183781165539898"/>
        <n v="255.079663598298"/>
        <n v="80.119818852786125"/>
        <n v="232.2597071679761"/>
        <n v="157.27910459230569"/>
        <n v="155.25927749926728"/>
        <n v="119.12760438441522"/>
        <n v="279.96623426728814"/>
        <n v="210.73269918394334"/>
        <n v="134.94795908082259"/>
        <n v="59.367124277422775"/>
        <n v="45.273834641317421"/>
        <n v="188.37652971060615"/>
        <n v="162.23601352395573"/>
        <n v="196.07339449616805"/>
        <n v="28.115922922988819"/>
        <n v="138.88266452844493"/>
        <n v="46.849035551545768"/>
        <n v="37.594907029795188"/>
        <n v="95.918923726710815"/>
        <n v="45.720743535521684"/>
        <n v="132.22050358822324"/>
        <n v="182.33815071972671"/>
        <n v="137.46941463883729"/>
        <n v="458.29702761826769"/>
        <n v="357.04422028658757"/>
        <n v="215.61861363353296"/>
        <n v="45.721367303815398"/>
        <n v="186.45889105274716"/>
        <n v="205.81491956147374"/>
        <n v="67.332743927521562"/>
        <n v="243.16399031159085"/>
        <n v="141.07347702912111"/>
        <n v="48.189799744984256"/>
        <n v="149.42665296560804"/>
        <n v="76.52882595739969"/>
        <n v="146.00962825936449"/>
        <n v="151.27050428866329"/>
        <n v="127.1927465640386"/>
        <n v="49.23402965325311"/>
        <n v="89.182454237516723"/>
        <n v="169.54593824707396"/>
        <n v="33.8365896926556"/>
        <n v="248.30235458453518"/>
        <n v="36.720707745543137"/>
        <n v="94.548709369831457"/>
        <n v="140.12870345733975"/>
        <n v="191.88741027497946"/>
        <n v="229.40381270232092"/>
        <n v="192.85899722950472"/>
        <n v="61.001464104620467"/>
        <n v="63.011497292813182"/>
        <n v="100.96821008402553"/>
        <n v="54.60377982488388"/>
        <n v="175.19353657009552"/>
        <n v="178.89885053533553"/>
        <n v="60.603447375325061"/>
        <n v="305.2080571109957"/>
        <n v="99.978517076250029"/>
        <n v="143.70474924276732"/>
        <n v="522.6003849659736"/>
        <n v="32.751795863612124"/>
        <n v="93.304125746297473"/>
        <n v="278.94446228838865"/>
        <n v="61.948829783862131"/>
        <n v="65.384947463129492"/>
        <n v="72.927351761358409"/>
        <n v="179.01264620743362"/>
        <n v="312.91716923230422"/>
        <n v="190.66964961547566"/>
        <n v="49.206136709355079"/>
        <n v="227.69084060969001"/>
        <n v="59.220800019946118"/>
        <n v="90.695235987682707"/>
        <n v="42.251751457130325"/>
        <n v="401.67183632085175"/>
        <n v="119.95427951872112"/>
        <n v="82.762073750369794"/>
        <n v="48.718575148777788"/>
        <n v="52.819281231110338"/>
        <n v="128.61929975470204"/>
        <n v="149.86715452840832"/>
        <n v="74.1372102329629"/>
        <n v="123.17760038360058"/>
        <n v="451.35555800163752"/>
        <n v="206.06574882825657"/>
        <n v="255.18139636134498"/>
        <n v="109.5755373212511"/>
        <n v="201.36700570891387"/>
        <n v="132.78451061236834"/>
        <n v="44.749920380632659"/>
        <n v="58.477543156917505"/>
        <n v="156.98848172398462"/>
        <n v="176.65228046817137"/>
        <n v="32.897103711407489"/>
        <n v="77.054298245616707"/>
        <n v="113.78385890171135"/>
        <n v="49.989746203330334"/>
        <n v="154.87452175525672"/>
        <n v="125.38881527173936"/>
        <n v="82.976523312281827"/>
        <n v="31.150467035120037"/>
        <n v="216.40466283290581"/>
        <n v="30.749646393746481"/>
        <n v="229.08827001554985"/>
        <n v="163.21581220024655"/>
        <n v="196.95997627707223"/>
        <n v="163.65998505894038"/>
        <n v="372.21690812416398"/>
        <n v="125.24317801847623"/>
        <n v="194.90442349219066"/>
        <n v="64.346748424646691"/>
        <n v="333.4859637285262"/>
        <n v="253.17890308947085"/>
        <n v="92.355131173110877"/>
        <n v="145.05702436558374"/>
        <n v="251.29319902574144"/>
        <n v="72.190641205783308"/>
        <n v="171.85400288052901"/>
        <n v="49.456834096500558"/>
        <n v="48.395272515048788"/>
        <n v="173.63831685432868"/>
        <n v="63.097188949054043"/>
        <n v="75.143219998870705"/>
        <n v="251.19581499825631"/>
        <n v="96.809799825037032"/>
        <n v="88.060722358543075"/>
        <n v="99.94051284335147"/>
        <n v="31.241720533051886"/>
        <n v="32.716038689015477"/>
        <n v="95.681120739859608"/>
        <n v="158.89514227134669"/>
        <n v="58.972849019906342"/>
        <n v="121.60894264160387"/>
        <n v="29.121768139656162"/>
        <n v="143.23794854088149"/>
        <n v="60.822032688851493"/>
        <n v="71.561084625632319"/>
        <n v="89.742295148979437"/>
        <n v="158.64437907973127"/>
        <n v="432.22655019896007"/>
        <n v="44.785147243470931"/>
        <n v="222.71986021170915"/>
        <n v="282.27864713313272"/>
        <n v="178.68107855751833"/>
        <n v="149.14096681022534"/>
        <n v="110.02099249062468"/>
        <n v="83.965870180912077"/>
        <n v="378.44371241292242"/>
        <n v="147.77294555270913"/>
        <n v="29.301144155416765"/>
        <n v="927.95479602460125"/>
        <n v="75.040027952880948"/>
        <n v="48.529003824711218"/>
        <n v="266.70453232637686"/>
        <n v="1003.5599982637034"/>
        <n v="183.20288836241875"/>
        <n v="334.10259601952384"/>
        <n v="36.767735265811275"/>
        <n v="887.4927257928565"/>
        <n v="209.58464480991958"/>
        <n v="135.74315147962213"/>
        <n v="35.183766065710174"/>
        <n v="45.192067400514318"/>
        <n v="243.9977565502862"/>
        <n v="49.632010027531081"/>
        <n v="128.03891553017741"/>
        <n v="126.19657235360407"/>
        <n v="90.547933660271426"/>
        <n v="47.01454176355459"/>
        <n v="109.30908053441013"/>
        <n v="352.5980077145403"/>
        <n v="246.97467423156959"/>
        <n v="485.607525267977"/>
        <n v="394.05322876252285"/>
        <n v="51.770838379981754"/>
        <n v="167.55016717371572"/>
        <n v="241.96432528244551"/>
        <n v="217.3967721813934"/>
        <n v="134.3532899019464"/>
        <n v="163.62771071715457"/>
        <n v="224.48458303025748"/>
        <n v="43.457931866155334"/>
        <n v="82.258017187796739"/>
        <n v="77.621679103819744"/>
        <n v="229.7105718679841"/>
        <n v="171.40996126250033"/>
        <n v="46.00818071151587"/>
        <n v="26.178774620425237"/>
        <n v="214.95691752418944"/>
        <n v="524.41247107980496"/>
        <n v="71.688921970318702"/>
        <n v="69.739799807326094"/>
        <n v="125.61699490385215"/>
        <n v="108.55275460914827"/>
        <n v="329.10557949582488"/>
        <n v="265.57422559964698"/>
        <n v="93.255797471642566"/>
        <n v="209.55089556197936"/>
        <n v="121.84964376351851"/>
        <n v="155.19115791732497"/>
        <n v="239.88811105662435"/>
        <n v="92.249500411633392"/>
        <n v="77.830928684982695"/>
        <n v="684.46116547542317"/>
        <n v="117.2163798534162"/>
        <n v="8101.7119633268157"/>
        <n v="48.424246633530871"/>
        <n v="51.016481027501285"/>
        <n v="178.03457228676356"/>
        <n v="287.93636980354933"/>
        <n v="133.25360471823669"/>
        <n v="157.47337383949596"/>
        <n v="223.53888142661441"/>
        <n v="203.92295255197274"/>
        <n v="45.812374029159997"/>
        <n v="240.68012511686297"/>
        <n v="206.3020667008816"/>
        <n v="165.68716287722918"/>
        <n v="60.505904692525355"/>
        <n v="351.40127033898642"/>
        <n v="48.533901686752493"/>
        <n v="220.55132482178561"/>
        <n v="93.648165966375771"/>
        <n v="140.41486815243951"/>
        <n v="178.76258693327719"/>
        <n v="141.87508541690264"/>
        <n v="95.097437164627863"/>
        <n v="55.387261397800181"/>
        <n v="141.5595644909462"/>
        <n v="205.40958014043989"/>
        <n v="197.41716708759111"/>
        <n v="55.354460853712119"/>
        <n v="52.696375159170152"/>
        <n v="66.595915728448418"/>
        <n v="363.23224505962611"/>
        <n v="89.260851325776969"/>
        <n v="41.603049103830983"/>
        <n v="57.311093326583915"/>
        <n v="139.92441147385776"/>
        <n v="203.19494153645442"/>
        <n v="136.99377202347574"/>
        <n v="137.60396001269245"/>
        <n v="107.47880355841832"/>
        <n v="122.24795330615524"/>
        <n v="125.74380739442663"/>
        <n v="198.15913248291244"/>
        <n v="522.99792869684848"/>
        <n v="97.772375750300483"/>
        <n v="125.8957863633421"/>
        <n v="122.35468137362788"/>
        <n v="83.243281962331665"/>
        <n v="70.747734406906687"/>
        <n v="45.167106859454158"/>
        <n v="27.588638562235115"/>
        <n v="69.84948518218404"/>
        <n v="92.449824711178735"/>
        <n v="96.857217344401917"/>
        <n v="136.35664887646217"/>
        <n v="54.020086478266144"/>
        <n v="111.43801562223346"/>
        <n v="220.44374392965389"/>
        <n v="125.51771520316055"/>
        <n v="106.89986858310117"/>
        <n v="59.590090682630965"/>
        <n v="147.63509598394771"/>
        <n v="132.07346791372572"/>
        <n v="103.07310567988021"/>
        <n v="94.132997172528817"/>
        <n v="117.96893200478797"/>
        <n v="154.62366781051335"/>
        <n v="52.7970437754323"/>
        <n v="60.56289518976822"/>
        <n v="43.104411573916003"/>
        <n v="123.05010277995493"/>
        <n v="119.08577402229744"/>
        <n v="353.22722165779976"/>
        <n v="168.07237554633792"/>
        <n v="98.016574600212081"/>
        <n v="119.83799339014654"/>
        <n v="74.130077418322998"/>
        <n v="48.524270004251974"/>
        <n v="223.07912305535953"/>
        <n v="277.72450534137369"/>
        <n v="28.894382513550898"/>
        <n v="27.616533142867553"/>
        <n v="349.86559714592624"/>
        <n v="57.917905771994718"/>
        <n v="110.31855884486588"/>
        <n v="123.33780426062651"/>
        <n v="66.742669885503261"/>
        <n v="53.735934147209385"/>
        <n v="339.38898385064959"/>
        <n v="51.397273863435728"/>
        <n v="357.67354101351452"/>
        <n v="54.953214655480288"/>
        <n v="139.1129659016668"/>
        <n v="96.10988708568037"/>
        <n v="255.64978408236632"/>
        <n v="52.979464698215196"/>
        <n v="117.37609044472245"/>
        <n v="358.70704955510854"/>
        <n v="83.72593109633938"/>
        <n v="93.524307605771654"/>
        <n v="844.5964511479965"/>
        <n v="224.83503768077887"/>
        <n v="394.461822221484"/>
        <n v="502.21898414014919"/>
        <n v="37.507912954017975"/>
        <n v="499.80769361341027"/>
        <n v="110.35824282939251"/>
        <n v="141.5779425528255"/>
        <n v="46.398715760320933"/>
        <n v="290.02311550939845"/>
        <n v="94.601714946521113"/>
        <n v="88.035012046280343"/>
        <n v="212.3503030720222"/>
        <n v="129.03045847427589"/>
        <n v="112.17236984681804"/>
        <n v="123.1542347365192"/>
        <n v="93.943906163573246"/>
        <n v="106.45190926192492"/>
        <n v="97.527272143940749"/>
        <n v="232.31514269763753"/>
        <n v="186.55457273416175"/>
        <n v="139.84232503061736"/>
        <n v="48.064512045497139"/>
        <n v="102.63065045354224"/>
        <n v="95.359232625417363"/>
        <n v="139.97527954854047"/>
        <n v="98.340376634005352"/>
        <n v="63.726784066598142"/>
        <n v="166.81622076835527"/>
        <n v="30.765172485819715"/>
        <n v="57.04032968821771"/>
        <n v="207.98651626433224"/>
        <n v="187.61836673839443"/>
        <n v="373.48631249115357"/>
        <n v="49.477873181144801"/>
        <n v="350.80040600851953"/>
        <n v="34.800291701122852"/>
        <n v="382.73349767378528"/>
        <n v="74.685822624244921"/>
        <n v="71.049762827667109"/>
        <n v="683.62634238982423"/>
        <n v="520.37218389140457"/>
        <n v="173.43361526261424"/>
        <n v="63.438905670923802"/>
        <n v="361.37855541318538"/>
        <n v="216.91353034634614"/>
        <n v="45.396687069782885"/>
        <n v="90.36276025017834"/>
        <n v="163.47353148343439"/>
        <n v="188.5325766635483"/>
        <n v="144.53498530716402"/>
        <n v="119.95277273585786"/>
        <n v="142.95039264286922"/>
        <n v="29.812062546988265"/>
        <n v="52.907626442480606"/>
        <n v="156.29893744707209"/>
        <n v="50.447385530712012"/>
        <n v="156.40426432127251"/>
        <n v="371.90074955432698"/>
        <n v="145.12790843287226"/>
        <n v="30.694232753845878"/>
        <n v="50.52176175381549"/>
        <n v="121.80621117621037"/>
        <n v="62.425142602182348"/>
        <n v="38.65193063920195"/>
        <n v="484.15339080508244"/>
        <n v="46.04891745912694"/>
        <n v="88.620180527920397"/>
        <n v="117.63253523113791"/>
        <n v="340.07406621456835"/>
        <n v="200.55130104255934"/>
        <n v="72.882190320025757"/>
        <n v="47.633364304306127"/>
        <n v="55.114703170048408"/>
        <n v="68.62212452192928"/>
        <n v="38.318199004411312"/>
        <n v="125.7762090160185"/>
        <n v="200.46865821715562"/>
        <n v="129.63454559925847"/>
        <n v="203.50825194406656"/>
        <n v="83.514116278952571"/>
        <n v="37.474644271018441"/>
        <n v="141.79604210273899"/>
        <n v="38.380457720094533"/>
        <n v="119.85606228251174"/>
        <n v="170.68016960714363"/>
        <n v="605.86690304369802"/>
        <n v="73.865246923407526"/>
        <n v="123.20240764713121"/>
        <n v="84.228218754520668"/>
        <n v="191.46278228664121"/>
        <n v="123.56970679820577"/>
        <n v="378.09052806622594"/>
        <n v="67.177799486365402"/>
        <n v="210.81137299232597"/>
        <n v="230.06624404446478"/>
        <n v="290.14816478394579"/>
        <n v="89.247069358919831"/>
        <n v="769.59235258400884"/>
        <n v="207.49397490597954"/>
        <n v="130.70008055683203"/>
        <n v="197.8922253280727"/>
        <n v="92.300958854311332"/>
        <n v="134.08967426548898"/>
        <n v="44.084991223835075"/>
        <n v="51.022531678417742"/>
        <n v="54.305793234101138"/>
        <n v="42.841733766270117"/>
        <n v="54.93177188868529"/>
        <n v="99.041349743779023"/>
        <n v="132.73479611095783"/>
        <n v="117.5698771750305"/>
        <n v="49.872773127072321"/>
        <n v="65.388576585899713"/>
        <n v="34.57102152461556"/>
        <n v="207.27193864649541"/>
        <n v="227.94804991947478"/>
        <n v="106.6521114331218"/>
        <n v="115.07133278674007"/>
        <n v="100.48197386205428"/>
        <n v="150.31569216835803"/>
        <n v="66.718820739911905"/>
        <n v="124.34383523559352"/>
        <n v="147.46136031441449"/>
        <n v="59.608409951982637"/>
        <n v="552.73824336860582"/>
        <n v="410.64577967128702"/>
        <n v="180.76882180350191"/>
        <n v="83.827105122687428"/>
        <n v="164.30094575570763"/>
        <n v="109.2736743053641"/>
        <n v="241.79966849829171"/>
        <n v="271.77247128365184"/>
        <n v="51.231298737830322"/>
        <n v="163.48939102992526"/>
        <n v="342.36458118164063"/>
        <n v="153.317035483675"/>
        <n v="92.844588793329507"/>
        <n v="49.865118727890106"/>
        <n v="107.11678892858863"/>
        <n v="255.78920448395561"/>
        <n v="146.87270835560415"/>
        <n v="111.79175467829968"/>
        <n v="236.83227296985208"/>
        <n v="115.93345497662725"/>
        <n v="250.94221112080953"/>
        <n v="125.4986369965176"/>
        <n v="221.12696984526113"/>
        <n v="190.18004743672557"/>
        <n v="87.964587640186267"/>
        <n v="61.30904117490185"/>
        <n v="222.96626270028139"/>
        <n v="215.33515393141946"/>
        <n v="96.250573515432066"/>
        <n v="204.42280221796153"/>
        <n v="154.27969784949462"/>
        <n v="102.62144895770901"/>
        <n v="29.418550311981313"/>
        <n v="105.42979801089277"/>
        <n v="104.66856937105202"/>
        <n v="71.602201279257059"/>
        <n v="96.191333149537357"/>
        <n v="546.12484102024325"/>
        <n v="176.45050275614238"/>
        <n v="97.789477404792478"/>
        <n v="162.13228175155504"/>
        <n v="84.440916164791375"/>
        <n v="71.388016915061584"/>
        <n v="126.40320738168435"/>
        <n v="237.42991449660951"/>
        <n v="140.62313654097181"/>
        <n v="142.9321101822303"/>
        <n v="146.0488628594178"/>
        <n v="56.011667385198102"/>
        <n v="236.69571554990384"/>
        <n v="175.28963236431554"/>
        <n v="32.636217958204924"/>
        <n v="74.215706625261959"/>
        <n v="41.854771349458439"/>
        <n v="72.134211296315911"/>
        <n v="60.668985929071525"/>
        <n v="84.998139379584529"/>
        <n v="172.76684026714472"/>
        <n v="297.43638021718743"/>
        <n v="164.78044403275152"/>
        <n v="133.76375689738953"/>
        <n v="108.91682166115282"/>
        <n v="60.564833754207676"/>
        <n v="106.8464715358711"/>
        <n v="45.591182118124472"/>
        <n v="54.084196206696284"/>
        <n v="80.720182019933588"/>
        <n v="164.95787551602274"/>
        <n v="51.49033707521923"/>
        <n v="82.510619947506385"/>
        <n v="19.90423677590821"/>
        <n v="141.17031266757741"/>
        <n v="275.45143820680238"/>
        <n v="134.01851697305378"/>
        <n v="85.76752494558562"/>
        <n v="41.263979305017081"/>
        <n v="126.75746570736716"/>
        <n v="249.31951350668913"/>
        <n v="185.14694180458977"/>
        <n v="199.38430579106316"/>
        <n v="238.36794638073746"/>
        <n v="548.06115958868691"/>
        <n v="136.23173517572985"/>
        <n v="171.65023058295469"/>
        <n v="271.53636464863928"/>
        <n v="175.51734916481544"/>
        <n v="162.87339364573074"/>
        <n v="824.12583214754113"/>
        <n v="123.33065913416144"/>
        <n v="59.549029797192155"/>
        <n v="123.59343198888183"/>
        <n v="193.62272840266417"/>
        <n v="58.902368423996904"/>
        <n v="312.06357328132657"/>
        <n v="20.771122345200645"/>
        <n v="66.324403721319626"/>
        <n v="32.617979891771277"/>
        <n v="127.76493615433719"/>
        <n v="79.153941433472468"/>
        <n v="70.173041177593461"/>
        <n v="115.84499773733239"/>
        <n v="107.4172148751189"/>
        <n v="33.378595984333835"/>
        <n v="264.25570589851145"/>
        <n v="85.638625064825661"/>
        <n v="85.946530623033951"/>
        <n v="259.55600082986581"/>
        <n v="25.084071015033622"/>
        <n v="46.790518574687241"/>
        <n v="585.08763459063505"/>
        <n v="31.500966815577147"/>
        <n v="79.391753468691135"/>
        <n v="83.759799255690567"/>
        <n v="92.792607517695274"/>
        <n v="145.30300968399047"/>
        <n v="670.92748842709591"/>
        <n v="124.77677364108064"/>
        <n v="55.614582804186142"/>
        <n v="128.82195711272357"/>
        <n v="82.073782593410456"/>
        <n v="234.91987545421415"/>
        <n v="65.938233633416075"/>
        <n v="251.37414529962507"/>
        <n v="85.30270332560039"/>
        <n v="129.26695119263857"/>
        <n v="397.53851220938509"/>
        <n v="75.647476525260771"/>
        <n v="82.113625106612048"/>
        <n v="47.323145056591919"/>
        <n v="138.78676938662326"/>
        <n v="210.26996173499984"/>
        <n v="127.49139482587394"/>
        <n v="375.19362200554826"/>
        <n v="30.358131291852029"/>
        <n v="246.69329990559888"/>
        <n v="51.420560865427959"/>
        <n v="224.40967564742846"/>
        <n v="76.470769555933671"/>
        <n v="201.86184092529268"/>
        <n v="185.97436207974678"/>
        <n v="446.70827973523831"/>
        <n v="81.370439589769617"/>
        <n v="38.347192855398568"/>
        <n v="56.507627864358156"/>
        <n v="132.00451208573435"/>
        <n v="90.320441883653672"/>
        <n v="66.838967515964143"/>
        <n v="167.73417929328832"/>
        <n v="59.339601579010036"/>
        <n v="105.55662496246832"/>
        <n v="199.15832995052213"/>
        <n v="75.909196444823849"/>
        <n v="47.362495973233528"/>
        <n v="53.684502271544048"/>
        <n v="129.07825068619678"/>
        <n v="142.36900168834237"/>
        <n v="425.34190285347279"/>
        <n v="49.885380649135513"/>
        <n v="93.13691787575479"/>
        <n v="237.99325861849405"/>
        <n v="268.27526777702684"/>
        <n v="156.4986176982581"/>
        <n v="89.139766063318319"/>
        <n v="66.196218358012246"/>
        <n v="78.998531425353434"/>
        <n v="173.70360642113863"/>
        <n v="186.26141650614778"/>
        <n v="126.77702641268456"/>
        <n v="123.8301292322072"/>
        <n v="125.72105982995035"/>
        <n v="239.11910703018023"/>
        <n v="81.778018745802967"/>
        <n v="38.133648556494869"/>
        <n v="198.41367366733547"/>
        <n v="481.02237679739403"/>
        <n v="83.748542069698715"/>
        <n v="140.26258182332529"/>
        <n v="56.469726625878835"/>
        <n v="95.733575261892412"/>
        <n v="67.159741611403788"/>
        <n v="96.487848641357942"/>
        <n v="614.86158444253624"/>
        <n v="97.004863344750177"/>
        <n v="81.847103679164746"/>
        <n v="208.21742635214909"/>
        <n v="128.00117735745613"/>
        <n v="48.471850611984834"/>
        <n v="79.120313988363137"/>
        <n v="89.474459127044796"/>
        <n v="120.73361095832419"/>
        <n v="46.852844083044353"/>
        <n v="81.642844085450676"/>
        <n v="101.25942250244934"/>
        <n v="66.687128344108658"/>
        <n v="91.772130259604864"/>
        <n v="63.189799200947235"/>
        <n v="121.32721020571346"/>
        <n v="47.928912250413802"/>
        <n v="85.140758219340555"/>
        <n v="37.760935313319493"/>
        <n v="55.380369025258645"/>
        <n v="107.85485659682789"/>
      </sharedItems>
      <fieldGroup base="1">
        <rangePr autoStart="0" autoEnd="0" startNum="-200" endNum="2000" groupInterval="10"/>
        <groupItems count="222">
          <s v="&lt;-200"/>
          <s v="-200--190"/>
          <s v="-190--180"/>
          <s v="-180--170"/>
          <s v="-170--160"/>
          <s v="-160--150"/>
          <s v="-150--140"/>
          <s v="-140--130"/>
          <s v="-130--120"/>
          <s v="-120--110"/>
          <s v="-110--100"/>
          <s v="-100--90"/>
          <s v="-90--80"/>
          <s v="-80--70"/>
          <s v="-70--60"/>
          <s v="-60--50"/>
          <s v="-50--40"/>
          <s v="-40--30"/>
          <s v="-30--20"/>
          <s v="-20--10"/>
          <s v="-10-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&gt;2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x v="0"/>
  </r>
  <r>
    <n v="2"/>
    <x v="1"/>
  </r>
  <r>
    <n v="3"/>
    <x v="1"/>
  </r>
  <r>
    <n v="4"/>
    <x v="1"/>
  </r>
  <r>
    <n v="5"/>
    <x v="1"/>
  </r>
  <r>
    <n v="6"/>
    <x v="1"/>
  </r>
  <r>
    <n v="7"/>
    <x v="1"/>
  </r>
  <r>
    <n v="8"/>
    <x v="1"/>
  </r>
  <r>
    <n v="9"/>
    <x v="1"/>
  </r>
  <r>
    <n v="10"/>
    <x v="1"/>
  </r>
  <r>
    <n v="11"/>
    <x v="1"/>
  </r>
  <r>
    <n v="12"/>
    <x v="1"/>
  </r>
  <r>
    <n v="13"/>
    <x v="1"/>
  </r>
  <r>
    <n v="14"/>
    <x v="1"/>
  </r>
  <r>
    <n v="15"/>
    <x v="1"/>
  </r>
  <r>
    <n v="16"/>
    <x v="1"/>
  </r>
  <r>
    <n v="17"/>
    <x v="1"/>
  </r>
  <r>
    <n v="18"/>
    <x v="1"/>
  </r>
  <r>
    <n v="19"/>
    <x v="1"/>
  </r>
  <r>
    <n v="20"/>
    <x v="1"/>
  </r>
  <r>
    <n v="21"/>
    <x v="1"/>
  </r>
  <r>
    <n v="22"/>
    <x v="1"/>
  </r>
  <r>
    <n v="23"/>
    <x v="1"/>
  </r>
  <r>
    <n v="24"/>
    <x v="1"/>
  </r>
  <r>
    <n v="25"/>
    <x v="1"/>
  </r>
  <r>
    <n v="26"/>
    <x v="1"/>
  </r>
  <r>
    <n v="27"/>
    <x v="1"/>
  </r>
  <r>
    <n v="28"/>
    <x v="1"/>
  </r>
  <r>
    <n v="29"/>
    <x v="1"/>
  </r>
  <r>
    <n v="30"/>
    <x v="1"/>
  </r>
  <r>
    <n v="31"/>
    <x v="1"/>
  </r>
  <r>
    <n v="32"/>
    <x v="1"/>
  </r>
  <r>
    <n v="33"/>
    <x v="1"/>
  </r>
  <r>
    <n v="34"/>
    <x v="1"/>
  </r>
  <r>
    <n v="35"/>
    <x v="1"/>
  </r>
  <r>
    <n v="36"/>
    <x v="1"/>
  </r>
  <r>
    <n v="37"/>
    <x v="1"/>
  </r>
  <r>
    <n v="38"/>
    <x v="1"/>
  </r>
  <r>
    <n v="39"/>
    <x v="1"/>
  </r>
  <r>
    <n v="40"/>
    <x v="1"/>
  </r>
  <r>
    <n v="41"/>
    <x v="1"/>
  </r>
  <r>
    <n v="42"/>
    <x v="1"/>
  </r>
  <r>
    <n v="43"/>
    <x v="1"/>
  </r>
  <r>
    <n v="44"/>
    <x v="1"/>
  </r>
  <r>
    <n v="45"/>
    <x v="1"/>
  </r>
  <r>
    <n v="46"/>
    <x v="1"/>
  </r>
  <r>
    <n v="47"/>
    <x v="1"/>
  </r>
  <r>
    <n v="48"/>
    <x v="1"/>
  </r>
  <r>
    <n v="49"/>
    <x v="1"/>
  </r>
  <r>
    <n v="50"/>
    <x v="1"/>
  </r>
  <r>
    <n v="51"/>
    <x v="1"/>
  </r>
  <r>
    <n v="52"/>
    <x v="1"/>
  </r>
  <r>
    <n v="53"/>
    <x v="1"/>
  </r>
  <r>
    <n v="54"/>
    <x v="1"/>
  </r>
  <r>
    <n v="55"/>
    <x v="1"/>
  </r>
  <r>
    <n v="56"/>
    <x v="1"/>
  </r>
  <r>
    <n v="57"/>
    <x v="1"/>
  </r>
  <r>
    <n v="58"/>
    <x v="1"/>
  </r>
  <r>
    <n v="59"/>
    <x v="1"/>
  </r>
  <r>
    <n v="60"/>
    <x v="1"/>
  </r>
  <r>
    <n v="61"/>
    <x v="1"/>
  </r>
  <r>
    <n v="62"/>
    <x v="1"/>
  </r>
  <r>
    <n v="63"/>
    <x v="1"/>
  </r>
  <r>
    <n v="64"/>
    <x v="1"/>
  </r>
  <r>
    <n v="65"/>
    <x v="1"/>
  </r>
  <r>
    <n v="66"/>
    <x v="1"/>
  </r>
  <r>
    <n v="67"/>
    <x v="1"/>
  </r>
  <r>
    <n v="68"/>
    <x v="1"/>
  </r>
  <r>
    <n v="69"/>
    <x v="1"/>
  </r>
  <r>
    <n v="70"/>
    <x v="1"/>
  </r>
  <r>
    <n v="71"/>
    <x v="1"/>
  </r>
  <r>
    <n v="72"/>
    <x v="1"/>
  </r>
  <r>
    <n v="73"/>
    <x v="1"/>
  </r>
  <r>
    <n v="74"/>
    <x v="1"/>
  </r>
  <r>
    <n v="75"/>
    <x v="1"/>
  </r>
  <r>
    <n v="76"/>
    <x v="1"/>
  </r>
  <r>
    <n v="77"/>
    <x v="1"/>
  </r>
  <r>
    <n v="78"/>
    <x v="1"/>
  </r>
  <r>
    <n v="79"/>
    <x v="1"/>
  </r>
  <r>
    <n v="80"/>
    <x v="1"/>
  </r>
  <r>
    <n v="81"/>
    <x v="1"/>
  </r>
  <r>
    <n v="82"/>
    <x v="1"/>
  </r>
  <r>
    <n v="83"/>
    <x v="1"/>
  </r>
  <r>
    <n v="84"/>
    <x v="1"/>
  </r>
  <r>
    <n v="85"/>
    <x v="1"/>
  </r>
  <r>
    <n v="86"/>
    <x v="1"/>
  </r>
  <r>
    <n v="87"/>
    <x v="1"/>
  </r>
  <r>
    <n v="88"/>
    <x v="1"/>
  </r>
  <r>
    <n v="89"/>
    <x v="1"/>
  </r>
  <r>
    <n v="90"/>
    <x v="1"/>
  </r>
  <r>
    <n v="91"/>
    <x v="1"/>
  </r>
  <r>
    <n v="92"/>
    <x v="1"/>
  </r>
  <r>
    <n v="93"/>
    <x v="1"/>
  </r>
  <r>
    <n v="94"/>
    <x v="1"/>
  </r>
  <r>
    <n v="95"/>
    <x v="1"/>
  </r>
  <r>
    <n v="96"/>
    <x v="1"/>
  </r>
  <r>
    <n v="97"/>
    <x v="1"/>
  </r>
  <r>
    <n v="98"/>
    <x v="1"/>
  </r>
  <r>
    <n v="99"/>
    <x v="1"/>
  </r>
  <r>
    <n v="100"/>
    <x v="1"/>
  </r>
  <r>
    <n v="101"/>
    <x v="1"/>
  </r>
  <r>
    <n v="102"/>
    <x v="1"/>
  </r>
  <r>
    <n v="103"/>
    <x v="1"/>
  </r>
  <r>
    <n v="104"/>
    <x v="1"/>
  </r>
  <r>
    <n v="105"/>
    <x v="1"/>
  </r>
  <r>
    <n v="106"/>
    <x v="1"/>
  </r>
  <r>
    <n v="107"/>
    <x v="1"/>
  </r>
  <r>
    <n v="108"/>
    <x v="1"/>
  </r>
  <r>
    <n v="109"/>
    <x v="1"/>
  </r>
  <r>
    <n v="110"/>
    <x v="1"/>
  </r>
  <r>
    <n v="111"/>
    <x v="1"/>
  </r>
  <r>
    <n v="112"/>
    <x v="1"/>
  </r>
  <r>
    <n v="113"/>
    <x v="1"/>
  </r>
  <r>
    <n v="114"/>
    <x v="1"/>
  </r>
  <r>
    <n v="115"/>
    <x v="1"/>
  </r>
  <r>
    <n v="116"/>
    <x v="1"/>
  </r>
  <r>
    <n v="117"/>
    <x v="1"/>
  </r>
  <r>
    <n v="118"/>
    <x v="1"/>
  </r>
  <r>
    <n v="119"/>
    <x v="1"/>
  </r>
  <r>
    <n v="120"/>
    <x v="1"/>
  </r>
  <r>
    <n v="121"/>
    <x v="1"/>
  </r>
  <r>
    <n v="122"/>
    <x v="1"/>
  </r>
  <r>
    <n v="123"/>
    <x v="1"/>
  </r>
  <r>
    <n v="124"/>
    <x v="1"/>
  </r>
  <r>
    <n v="125"/>
    <x v="1"/>
  </r>
  <r>
    <n v="126"/>
    <x v="1"/>
  </r>
  <r>
    <n v="127"/>
    <x v="1"/>
  </r>
  <r>
    <n v="128"/>
    <x v="1"/>
  </r>
  <r>
    <n v="129"/>
    <x v="1"/>
  </r>
  <r>
    <n v="130"/>
    <x v="1"/>
  </r>
  <r>
    <n v="131"/>
    <x v="1"/>
  </r>
  <r>
    <n v="132"/>
    <x v="1"/>
  </r>
  <r>
    <n v="133"/>
    <x v="1"/>
  </r>
  <r>
    <n v="134"/>
    <x v="1"/>
  </r>
  <r>
    <n v="135"/>
    <x v="1"/>
  </r>
  <r>
    <n v="136"/>
    <x v="1"/>
  </r>
  <r>
    <n v="137"/>
    <x v="1"/>
  </r>
  <r>
    <n v="138"/>
    <x v="1"/>
  </r>
  <r>
    <n v="139"/>
    <x v="1"/>
  </r>
  <r>
    <n v="140"/>
    <x v="1"/>
  </r>
  <r>
    <n v="141"/>
    <x v="1"/>
  </r>
  <r>
    <n v="142"/>
    <x v="1"/>
  </r>
  <r>
    <n v="143"/>
    <x v="1"/>
  </r>
  <r>
    <n v="144"/>
    <x v="1"/>
  </r>
  <r>
    <n v="145"/>
    <x v="1"/>
  </r>
  <r>
    <n v="146"/>
    <x v="1"/>
  </r>
  <r>
    <n v="147"/>
    <x v="1"/>
  </r>
  <r>
    <n v="148"/>
    <x v="1"/>
  </r>
  <r>
    <n v="149"/>
    <x v="1"/>
  </r>
  <r>
    <n v="150"/>
    <x v="1"/>
  </r>
  <r>
    <n v="151"/>
    <x v="1"/>
  </r>
  <r>
    <n v="152"/>
    <x v="1"/>
  </r>
  <r>
    <n v="153"/>
    <x v="1"/>
  </r>
  <r>
    <n v="154"/>
    <x v="1"/>
  </r>
  <r>
    <n v="155"/>
    <x v="1"/>
  </r>
  <r>
    <n v="156"/>
    <x v="1"/>
  </r>
  <r>
    <n v="157"/>
    <x v="1"/>
  </r>
  <r>
    <n v="158"/>
    <x v="1"/>
  </r>
  <r>
    <n v="159"/>
    <x v="1"/>
  </r>
  <r>
    <n v="160"/>
    <x v="1"/>
  </r>
  <r>
    <n v="161"/>
    <x v="1"/>
  </r>
  <r>
    <n v="162"/>
    <x v="1"/>
  </r>
  <r>
    <n v="163"/>
    <x v="1"/>
  </r>
  <r>
    <n v="164"/>
    <x v="1"/>
  </r>
  <r>
    <n v="165"/>
    <x v="1"/>
  </r>
  <r>
    <n v="166"/>
    <x v="1"/>
  </r>
  <r>
    <n v="167"/>
    <x v="1"/>
  </r>
  <r>
    <n v="168"/>
    <x v="1"/>
  </r>
  <r>
    <n v="169"/>
    <x v="1"/>
  </r>
  <r>
    <n v="170"/>
    <x v="1"/>
  </r>
  <r>
    <n v="171"/>
    <x v="1"/>
  </r>
  <r>
    <n v="172"/>
    <x v="1"/>
  </r>
  <r>
    <n v="173"/>
    <x v="1"/>
  </r>
  <r>
    <n v="174"/>
    <x v="1"/>
  </r>
  <r>
    <n v="175"/>
    <x v="1"/>
  </r>
  <r>
    <n v="176"/>
    <x v="1"/>
  </r>
  <r>
    <n v="177"/>
    <x v="1"/>
  </r>
  <r>
    <n v="178"/>
    <x v="1"/>
  </r>
  <r>
    <n v="179"/>
    <x v="1"/>
  </r>
  <r>
    <n v="180"/>
    <x v="1"/>
  </r>
  <r>
    <n v="181"/>
    <x v="1"/>
  </r>
  <r>
    <n v="182"/>
    <x v="1"/>
  </r>
  <r>
    <n v="183"/>
    <x v="1"/>
  </r>
  <r>
    <n v="184"/>
    <x v="1"/>
  </r>
  <r>
    <n v="185"/>
    <x v="1"/>
  </r>
  <r>
    <n v="186"/>
    <x v="1"/>
  </r>
  <r>
    <n v="187"/>
    <x v="1"/>
  </r>
  <r>
    <n v="188"/>
    <x v="1"/>
  </r>
  <r>
    <n v="189"/>
    <x v="1"/>
  </r>
  <r>
    <n v="190"/>
    <x v="1"/>
  </r>
  <r>
    <n v="191"/>
    <x v="1"/>
  </r>
  <r>
    <n v="192"/>
    <x v="1"/>
  </r>
  <r>
    <n v="193"/>
    <x v="1"/>
  </r>
  <r>
    <n v="194"/>
    <x v="1"/>
  </r>
  <r>
    <n v="195"/>
    <x v="1"/>
  </r>
  <r>
    <n v="196"/>
    <x v="1"/>
  </r>
  <r>
    <n v="197"/>
    <x v="1"/>
  </r>
  <r>
    <n v="198"/>
    <x v="1"/>
  </r>
  <r>
    <n v="199"/>
    <x v="1"/>
  </r>
  <r>
    <n v="200"/>
    <x v="1"/>
  </r>
  <r>
    <n v="201"/>
    <x v="1"/>
  </r>
  <r>
    <n v="202"/>
    <x v="1"/>
  </r>
  <r>
    <n v="203"/>
    <x v="1"/>
  </r>
  <r>
    <n v="204"/>
    <x v="1"/>
  </r>
  <r>
    <n v="205"/>
    <x v="1"/>
  </r>
  <r>
    <n v="206"/>
    <x v="2"/>
  </r>
  <r>
    <n v="207"/>
    <x v="3"/>
  </r>
  <r>
    <n v="208"/>
    <x v="4"/>
  </r>
  <r>
    <n v="209"/>
    <x v="5"/>
  </r>
  <r>
    <n v="210"/>
    <x v="6"/>
  </r>
  <r>
    <n v="211"/>
    <x v="7"/>
  </r>
  <r>
    <n v="212"/>
    <x v="8"/>
  </r>
  <r>
    <n v="213"/>
    <x v="9"/>
  </r>
  <r>
    <n v="214"/>
    <x v="10"/>
  </r>
  <r>
    <n v="215"/>
    <x v="11"/>
  </r>
  <r>
    <n v="216"/>
    <x v="12"/>
  </r>
  <r>
    <n v="217"/>
    <x v="13"/>
  </r>
  <r>
    <n v="218"/>
    <x v="14"/>
  </r>
  <r>
    <n v="219"/>
    <x v="15"/>
  </r>
  <r>
    <n v="220"/>
    <x v="16"/>
  </r>
  <r>
    <n v="221"/>
    <x v="17"/>
  </r>
  <r>
    <n v="222"/>
    <x v="18"/>
  </r>
  <r>
    <n v="223"/>
    <x v="19"/>
  </r>
  <r>
    <n v="224"/>
    <x v="20"/>
  </r>
  <r>
    <n v="225"/>
    <x v="21"/>
  </r>
  <r>
    <n v="226"/>
    <x v="22"/>
  </r>
  <r>
    <n v="227"/>
    <x v="23"/>
  </r>
  <r>
    <n v="228"/>
    <x v="24"/>
  </r>
  <r>
    <n v="229"/>
    <x v="25"/>
  </r>
  <r>
    <n v="230"/>
    <x v="26"/>
  </r>
  <r>
    <n v="231"/>
    <x v="27"/>
  </r>
  <r>
    <n v="232"/>
    <x v="28"/>
  </r>
  <r>
    <n v="233"/>
    <x v="29"/>
  </r>
  <r>
    <n v="234"/>
    <x v="30"/>
  </r>
  <r>
    <n v="235"/>
    <x v="31"/>
  </r>
  <r>
    <n v="236"/>
    <x v="32"/>
  </r>
  <r>
    <n v="237"/>
    <x v="33"/>
  </r>
  <r>
    <n v="238"/>
    <x v="34"/>
  </r>
  <r>
    <n v="239"/>
    <x v="35"/>
  </r>
  <r>
    <n v="240"/>
    <x v="36"/>
  </r>
  <r>
    <n v="241"/>
    <x v="37"/>
  </r>
  <r>
    <n v="242"/>
    <x v="38"/>
  </r>
  <r>
    <n v="243"/>
    <x v="39"/>
  </r>
  <r>
    <n v="244"/>
    <x v="40"/>
  </r>
  <r>
    <n v="245"/>
    <x v="41"/>
  </r>
  <r>
    <n v="246"/>
    <x v="42"/>
  </r>
  <r>
    <n v="247"/>
    <x v="43"/>
  </r>
  <r>
    <n v="248"/>
    <x v="44"/>
  </r>
  <r>
    <n v="249"/>
    <x v="45"/>
  </r>
  <r>
    <n v="250"/>
    <x v="46"/>
  </r>
  <r>
    <n v="251"/>
    <x v="47"/>
  </r>
  <r>
    <n v="252"/>
    <x v="48"/>
  </r>
  <r>
    <n v="253"/>
    <x v="49"/>
  </r>
  <r>
    <n v="254"/>
    <x v="50"/>
  </r>
  <r>
    <n v="255"/>
    <x v="51"/>
  </r>
  <r>
    <n v="256"/>
    <x v="52"/>
  </r>
  <r>
    <n v="257"/>
    <x v="53"/>
  </r>
  <r>
    <n v="258"/>
    <x v="54"/>
  </r>
  <r>
    <n v="259"/>
    <x v="55"/>
  </r>
  <r>
    <n v="260"/>
    <x v="56"/>
  </r>
  <r>
    <n v="261"/>
    <x v="57"/>
  </r>
  <r>
    <n v="262"/>
    <x v="58"/>
  </r>
  <r>
    <n v="263"/>
    <x v="59"/>
  </r>
  <r>
    <n v="264"/>
    <x v="60"/>
  </r>
  <r>
    <n v="265"/>
    <x v="61"/>
  </r>
  <r>
    <n v="266"/>
    <x v="62"/>
  </r>
  <r>
    <n v="267"/>
    <x v="63"/>
  </r>
  <r>
    <n v="268"/>
    <x v="64"/>
  </r>
  <r>
    <n v="269"/>
    <x v="65"/>
  </r>
  <r>
    <n v="270"/>
    <x v="66"/>
  </r>
  <r>
    <n v="271"/>
    <x v="67"/>
  </r>
  <r>
    <n v="272"/>
    <x v="68"/>
  </r>
  <r>
    <n v="273"/>
    <x v="69"/>
  </r>
  <r>
    <n v="274"/>
    <x v="70"/>
  </r>
  <r>
    <n v="275"/>
    <x v="71"/>
  </r>
  <r>
    <n v="276"/>
    <x v="72"/>
  </r>
  <r>
    <n v="277"/>
    <x v="73"/>
  </r>
  <r>
    <n v="278"/>
    <x v="74"/>
  </r>
  <r>
    <n v="279"/>
    <x v="75"/>
  </r>
  <r>
    <n v="280"/>
    <x v="76"/>
  </r>
  <r>
    <n v="281"/>
    <x v="77"/>
  </r>
  <r>
    <n v="282"/>
    <x v="78"/>
  </r>
  <r>
    <n v="283"/>
    <x v="79"/>
  </r>
  <r>
    <n v="284"/>
    <x v="80"/>
  </r>
  <r>
    <n v="285"/>
    <x v="81"/>
  </r>
  <r>
    <n v="286"/>
    <x v="82"/>
  </r>
  <r>
    <n v="287"/>
    <x v="83"/>
  </r>
  <r>
    <n v="288"/>
    <x v="84"/>
  </r>
  <r>
    <n v="289"/>
    <x v="85"/>
  </r>
  <r>
    <n v="290"/>
    <x v="86"/>
  </r>
  <r>
    <n v="291"/>
    <x v="87"/>
  </r>
  <r>
    <n v="292"/>
    <x v="88"/>
  </r>
  <r>
    <n v="293"/>
    <x v="89"/>
  </r>
  <r>
    <n v="294"/>
    <x v="90"/>
  </r>
  <r>
    <n v="295"/>
    <x v="91"/>
  </r>
  <r>
    <n v="296"/>
    <x v="92"/>
  </r>
  <r>
    <n v="297"/>
    <x v="93"/>
  </r>
  <r>
    <n v="298"/>
    <x v="94"/>
  </r>
  <r>
    <n v="299"/>
    <x v="95"/>
  </r>
  <r>
    <n v="300"/>
    <x v="96"/>
  </r>
  <r>
    <n v="301"/>
    <x v="97"/>
  </r>
  <r>
    <n v="302"/>
    <x v="98"/>
  </r>
  <r>
    <n v="303"/>
    <x v="99"/>
  </r>
  <r>
    <n v="304"/>
    <x v="100"/>
  </r>
  <r>
    <n v="305"/>
    <x v="101"/>
  </r>
  <r>
    <n v="306"/>
    <x v="102"/>
  </r>
  <r>
    <n v="307"/>
    <x v="103"/>
  </r>
  <r>
    <n v="308"/>
    <x v="104"/>
  </r>
  <r>
    <n v="309"/>
    <x v="105"/>
  </r>
  <r>
    <n v="310"/>
    <x v="106"/>
  </r>
  <r>
    <n v="311"/>
    <x v="107"/>
  </r>
  <r>
    <n v="312"/>
    <x v="108"/>
  </r>
  <r>
    <n v="313"/>
    <x v="109"/>
  </r>
  <r>
    <n v="314"/>
    <x v="110"/>
  </r>
  <r>
    <n v="315"/>
    <x v="111"/>
  </r>
  <r>
    <n v="316"/>
    <x v="112"/>
  </r>
  <r>
    <n v="317"/>
    <x v="113"/>
  </r>
  <r>
    <n v="318"/>
    <x v="114"/>
  </r>
  <r>
    <n v="319"/>
    <x v="115"/>
  </r>
  <r>
    <n v="320"/>
    <x v="116"/>
  </r>
  <r>
    <n v="321"/>
    <x v="117"/>
  </r>
  <r>
    <n v="322"/>
    <x v="118"/>
  </r>
  <r>
    <n v="323"/>
    <x v="119"/>
  </r>
  <r>
    <n v="324"/>
    <x v="120"/>
  </r>
  <r>
    <n v="325"/>
    <x v="121"/>
  </r>
  <r>
    <n v="326"/>
    <x v="122"/>
  </r>
  <r>
    <n v="327"/>
    <x v="123"/>
  </r>
  <r>
    <n v="328"/>
    <x v="124"/>
  </r>
  <r>
    <n v="329"/>
    <x v="125"/>
  </r>
  <r>
    <n v="330"/>
    <x v="126"/>
  </r>
  <r>
    <n v="331"/>
    <x v="127"/>
  </r>
  <r>
    <n v="332"/>
    <x v="128"/>
  </r>
  <r>
    <n v="333"/>
    <x v="129"/>
  </r>
  <r>
    <n v="334"/>
    <x v="130"/>
  </r>
  <r>
    <n v="335"/>
    <x v="131"/>
  </r>
  <r>
    <n v="336"/>
    <x v="132"/>
  </r>
  <r>
    <n v="337"/>
    <x v="133"/>
  </r>
  <r>
    <n v="338"/>
    <x v="134"/>
  </r>
  <r>
    <n v="339"/>
    <x v="135"/>
  </r>
  <r>
    <n v="340"/>
    <x v="136"/>
  </r>
  <r>
    <n v="341"/>
    <x v="137"/>
  </r>
  <r>
    <n v="342"/>
    <x v="138"/>
  </r>
  <r>
    <n v="343"/>
    <x v="139"/>
  </r>
  <r>
    <n v="344"/>
    <x v="140"/>
  </r>
  <r>
    <n v="345"/>
    <x v="141"/>
  </r>
  <r>
    <n v="346"/>
    <x v="142"/>
  </r>
  <r>
    <n v="347"/>
    <x v="143"/>
  </r>
  <r>
    <n v="348"/>
    <x v="144"/>
  </r>
  <r>
    <n v="349"/>
    <x v="145"/>
  </r>
  <r>
    <n v="350"/>
    <x v="146"/>
  </r>
  <r>
    <n v="351"/>
    <x v="147"/>
  </r>
  <r>
    <n v="352"/>
    <x v="148"/>
  </r>
  <r>
    <n v="353"/>
    <x v="149"/>
  </r>
  <r>
    <n v="354"/>
    <x v="150"/>
  </r>
  <r>
    <n v="355"/>
    <x v="151"/>
  </r>
  <r>
    <n v="356"/>
    <x v="152"/>
  </r>
  <r>
    <n v="357"/>
    <x v="153"/>
  </r>
  <r>
    <n v="358"/>
    <x v="154"/>
  </r>
  <r>
    <n v="359"/>
    <x v="155"/>
  </r>
  <r>
    <n v="360"/>
    <x v="156"/>
  </r>
  <r>
    <n v="361"/>
    <x v="157"/>
  </r>
  <r>
    <n v="362"/>
    <x v="158"/>
  </r>
  <r>
    <n v="363"/>
    <x v="159"/>
  </r>
  <r>
    <n v="364"/>
    <x v="160"/>
  </r>
  <r>
    <n v="365"/>
    <x v="161"/>
  </r>
  <r>
    <n v="366"/>
    <x v="162"/>
  </r>
  <r>
    <n v="367"/>
    <x v="163"/>
  </r>
  <r>
    <n v="368"/>
    <x v="164"/>
  </r>
  <r>
    <n v="369"/>
    <x v="165"/>
  </r>
  <r>
    <n v="370"/>
    <x v="166"/>
  </r>
  <r>
    <n v="371"/>
    <x v="167"/>
  </r>
  <r>
    <n v="372"/>
    <x v="168"/>
  </r>
  <r>
    <n v="373"/>
    <x v="169"/>
  </r>
  <r>
    <n v="374"/>
    <x v="170"/>
  </r>
  <r>
    <n v="375"/>
    <x v="171"/>
  </r>
  <r>
    <n v="376"/>
    <x v="172"/>
  </r>
  <r>
    <n v="377"/>
    <x v="173"/>
  </r>
  <r>
    <n v="378"/>
    <x v="174"/>
  </r>
  <r>
    <n v="379"/>
    <x v="175"/>
  </r>
  <r>
    <n v="380"/>
    <x v="176"/>
  </r>
  <r>
    <n v="381"/>
    <x v="177"/>
  </r>
  <r>
    <n v="382"/>
    <x v="178"/>
  </r>
  <r>
    <n v="383"/>
    <x v="179"/>
  </r>
  <r>
    <n v="384"/>
    <x v="180"/>
  </r>
  <r>
    <n v="385"/>
    <x v="181"/>
  </r>
  <r>
    <n v="386"/>
    <x v="182"/>
  </r>
  <r>
    <n v="387"/>
    <x v="183"/>
  </r>
  <r>
    <n v="388"/>
    <x v="184"/>
  </r>
  <r>
    <n v="389"/>
    <x v="185"/>
  </r>
  <r>
    <n v="390"/>
    <x v="186"/>
  </r>
  <r>
    <n v="391"/>
    <x v="187"/>
  </r>
  <r>
    <n v="392"/>
    <x v="188"/>
  </r>
  <r>
    <n v="393"/>
    <x v="189"/>
  </r>
  <r>
    <n v="394"/>
    <x v="190"/>
  </r>
  <r>
    <n v="395"/>
    <x v="191"/>
  </r>
  <r>
    <n v="396"/>
    <x v="192"/>
  </r>
  <r>
    <n v="397"/>
    <x v="193"/>
  </r>
  <r>
    <n v="398"/>
    <x v="194"/>
  </r>
  <r>
    <n v="399"/>
    <x v="195"/>
  </r>
  <r>
    <n v="400"/>
    <x v="196"/>
  </r>
  <r>
    <n v="401"/>
    <x v="197"/>
  </r>
  <r>
    <n v="402"/>
    <x v="198"/>
  </r>
  <r>
    <n v="403"/>
    <x v="199"/>
  </r>
  <r>
    <n v="404"/>
    <x v="200"/>
  </r>
  <r>
    <n v="405"/>
    <x v="201"/>
  </r>
  <r>
    <n v="406"/>
    <x v="202"/>
  </r>
  <r>
    <n v="407"/>
    <x v="203"/>
  </r>
  <r>
    <n v="408"/>
    <x v="204"/>
  </r>
  <r>
    <n v="409"/>
    <x v="205"/>
  </r>
  <r>
    <n v="410"/>
    <x v="206"/>
  </r>
  <r>
    <n v="411"/>
    <x v="207"/>
  </r>
  <r>
    <n v="412"/>
    <x v="208"/>
  </r>
  <r>
    <n v="413"/>
    <x v="209"/>
  </r>
  <r>
    <n v="414"/>
    <x v="210"/>
  </r>
  <r>
    <n v="415"/>
    <x v="211"/>
  </r>
  <r>
    <n v="416"/>
    <x v="212"/>
  </r>
  <r>
    <n v="417"/>
    <x v="213"/>
  </r>
  <r>
    <n v="418"/>
    <x v="214"/>
  </r>
  <r>
    <n v="419"/>
    <x v="215"/>
  </r>
  <r>
    <n v="420"/>
    <x v="216"/>
  </r>
  <r>
    <n v="421"/>
    <x v="217"/>
  </r>
  <r>
    <n v="422"/>
    <x v="218"/>
  </r>
  <r>
    <n v="423"/>
    <x v="219"/>
  </r>
  <r>
    <n v="424"/>
    <x v="220"/>
  </r>
  <r>
    <n v="425"/>
    <x v="221"/>
  </r>
  <r>
    <n v="426"/>
    <x v="222"/>
  </r>
  <r>
    <n v="427"/>
    <x v="223"/>
  </r>
  <r>
    <n v="428"/>
    <x v="224"/>
  </r>
  <r>
    <n v="429"/>
    <x v="225"/>
  </r>
  <r>
    <n v="430"/>
    <x v="226"/>
  </r>
  <r>
    <n v="431"/>
    <x v="227"/>
  </r>
  <r>
    <n v="432"/>
    <x v="228"/>
  </r>
  <r>
    <n v="433"/>
    <x v="229"/>
  </r>
  <r>
    <n v="434"/>
    <x v="230"/>
  </r>
  <r>
    <n v="435"/>
    <x v="231"/>
  </r>
  <r>
    <n v="436"/>
    <x v="232"/>
  </r>
  <r>
    <n v="437"/>
    <x v="233"/>
  </r>
  <r>
    <n v="438"/>
    <x v="234"/>
  </r>
  <r>
    <n v="439"/>
    <x v="235"/>
  </r>
  <r>
    <n v="440"/>
    <x v="236"/>
  </r>
  <r>
    <n v="441"/>
    <x v="237"/>
  </r>
  <r>
    <n v="442"/>
    <x v="238"/>
  </r>
  <r>
    <n v="443"/>
    <x v="239"/>
  </r>
  <r>
    <n v="444"/>
    <x v="240"/>
  </r>
  <r>
    <n v="445"/>
    <x v="241"/>
  </r>
  <r>
    <n v="446"/>
    <x v="242"/>
  </r>
  <r>
    <n v="447"/>
    <x v="243"/>
  </r>
  <r>
    <n v="448"/>
    <x v="244"/>
  </r>
  <r>
    <n v="449"/>
    <x v="245"/>
  </r>
  <r>
    <n v="450"/>
    <x v="246"/>
  </r>
  <r>
    <n v="451"/>
    <x v="247"/>
  </r>
  <r>
    <n v="452"/>
    <x v="248"/>
  </r>
  <r>
    <n v="453"/>
    <x v="249"/>
  </r>
  <r>
    <n v="454"/>
    <x v="250"/>
  </r>
  <r>
    <n v="455"/>
    <x v="251"/>
  </r>
  <r>
    <n v="456"/>
    <x v="252"/>
  </r>
  <r>
    <n v="457"/>
    <x v="253"/>
  </r>
  <r>
    <n v="458"/>
    <x v="254"/>
  </r>
  <r>
    <n v="459"/>
    <x v="255"/>
  </r>
  <r>
    <n v="460"/>
    <x v="256"/>
  </r>
  <r>
    <n v="461"/>
    <x v="257"/>
  </r>
  <r>
    <n v="462"/>
    <x v="258"/>
  </r>
  <r>
    <n v="463"/>
    <x v="259"/>
  </r>
  <r>
    <n v="464"/>
    <x v="260"/>
  </r>
  <r>
    <n v="465"/>
    <x v="261"/>
  </r>
  <r>
    <n v="466"/>
    <x v="262"/>
  </r>
  <r>
    <n v="467"/>
    <x v="263"/>
  </r>
  <r>
    <n v="468"/>
    <x v="264"/>
  </r>
  <r>
    <n v="469"/>
    <x v="265"/>
  </r>
  <r>
    <n v="470"/>
    <x v="266"/>
  </r>
  <r>
    <n v="471"/>
    <x v="267"/>
  </r>
  <r>
    <n v="472"/>
    <x v="268"/>
  </r>
  <r>
    <n v="473"/>
    <x v="269"/>
  </r>
  <r>
    <n v="474"/>
    <x v="270"/>
  </r>
  <r>
    <n v="475"/>
    <x v="271"/>
  </r>
  <r>
    <n v="476"/>
    <x v="272"/>
  </r>
  <r>
    <n v="477"/>
    <x v="273"/>
  </r>
  <r>
    <n v="478"/>
    <x v="274"/>
  </r>
  <r>
    <n v="479"/>
    <x v="275"/>
  </r>
  <r>
    <n v="480"/>
    <x v="276"/>
  </r>
  <r>
    <n v="481"/>
    <x v="277"/>
  </r>
  <r>
    <n v="482"/>
    <x v="278"/>
  </r>
  <r>
    <n v="483"/>
    <x v="279"/>
  </r>
  <r>
    <n v="484"/>
    <x v="280"/>
  </r>
  <r>
    <n v="485"/>
    <x v="281"/>
  </r>
  <r>
    <n v="486"/>
    <x v="282"/>
  </r>
  <r>
    <n v="487"/>
    <x v="283"/>
  </r>
  <r>
    <n v="488"/>
    <x v="284"/>
  </r>
  <r>
    <n v="489"/>
    <x v="285"/>
  </r>
  <r>
    <n v="490"/>
    <x v="286"/>
  </r>
  <r>
    <n v="491"/>
    <x v="287"/>
  </r>
  <r>
    <n v="492"/>
    <x v="288"/>
  </r>
  <r>
    <n v="493"/>
    <x v="289"/>
  </r>
  <r>
    <n v="494"/>
    <x v="290"/>
  </r>
  <r>
    <n v="495"/>
    <x v="291"/>
  </r>
  <r>
    <n v="496"/>
    <x v="292"/>
  </r>
  <r>
    <n v="497"/>
    <x v="293"/>
  </r>
  <r>
    <n v="498"/>
    <x v="294"/>
  </r>
  <r>
    <n v="499"/>
    <x v="295"/>
  </r>
  <r>
    <n v="500"/>
    <x v="296"/>
  </r>
  <r>
    <n v="501"/>
    <x v="297"/>
  </r>
  <r>
    <n v="502"/>
    <x v="298"/>
  </r>
  <r>
    <n v="503"/>
    <x v="299"/>
  </r>
  <r>
    <n v="504"/>
    <x v="300"/>
  </r>
  <r>
    <n v="505"/>
    <x v="301"/>
  </r>
  <r>
    <n v="506"/>
    <x v="302"/>
  </r>
  <r>
    <n v="507"/>
    <x v="303"/>
  </r>
  <r>
    <n v="508"/>
    <x v="304"/>
  </r>
  <r>
    <n v="509"/>
    <x v="305"/>
  </r>
  <r>
    <n v="510"/>
    <x v="306"/>
  </r>
  <r>
    <n v="511"/>
    <x v="307"/>
  </r>
  <r>
    <n v="512"/>
    <x v="308"/>
  </r>
  <r>
    <n v="513"/>
    <x v="309"/>
  </r>
  <r>
    <n v="514"/>
    <x v="310"/>
  </r>
  <r>
    <n v="515"/>
    <x v="311"/>
  </r>
  <r>
    <n v="516"/>
    <x v="312"/>
  </r>
  <r>
    <n v="517"/>
    <x v="313"/>
  </r>
  <r>
    <n v="518"/>
    <x v="314"/>
  </r>
  <r>
    <n v="519"/>
    <x v="315"/>
  </r>
  <r>
    <n v="520"/>
    <x v="316"/>
  </r>
  <r>
    <n v="521"/>
    <x v="317"/>
  </r>
  <r>
    <n v="522"/>
    <x v="318"/>
  </r>
  <r>
    <n v="523"/>
    <x v="319"/>
  </r>
  <r>
    <n v="524"/>
    <x v="320"/>
  </r>
  <r>
    <n v="525"/>
    <x v="321"/>
  </r>
  <r>
    <n v="526"/>
    <x v="322"/>
  </r>
  <r>
    <n v="527"/>
    <x v="323"/>
  </r>
  <r>
    <n v="528"/>
    <x v="324"/>
  </r>
  <r>
    <n v="529"/>
    <x v="325"/>
  </r>
  <r>
    <n v="530"/>
    <x v="326"/>
  </r>
  <r>
    <n v="531"/>
    <x v="327"/>
  </r>
  <r>
    <n v="532"/>
    <x v="328"/>
  </r>
  <r>
    <n v="533"/>
    <x v="329"/>
  </r>
  <r>
    <n v="534"/>
    <x v="330"/>
  </r>
  <r>
    <n v="535"/>
    <x v="331"/>
  </r>
  <r>
    <n v="536"/>
    <x v="332"/>
  </r>
  <r>
    <n v="537"/>
    <x v="333"/>
  </r>
  <r>
    <n v="538"/>
    <x v="334"/>
  </r>
  <r>
    <n v="539"/>
    <x v="335"/>
  </r>
  <r>
    <n v="540"/>
    <x v="336"/>
  </r>
  <r>
    <n v="541"/>
    <x v="337"/>
  </r>
  <r>
    <n v="542"/>
    <x v="338"/>
  </r>
  <r>
    <n v="543"/>
    <x v="339"/>
  </r>
  <r>
    <n v="544"/>
    <x v="340"/>
  </r>
  <r>
    <n v="545"/>
    <x v="341"/>
  </r>
  <r>
    <n v="546"/>
    <x v="342"/>
  </r>
  <r>
    <n v="547"/>
    <x v="343"/>
  </r>
  <r>
    <n v="548"/>
    <x v="344"/>
  </r>
  <r>
    <n v="549"/>
    <x v="345"/>
  </r>
  <r>
    <n v="550"/>
    <x v="346"/>
  </r>
  <r>
    <n v="551"/>
    <x v="347"/>
  </r>
  <r>
    <n v="552"/>
    <x v="348"/>
  </r>
  <r>
    <n v="553"/>
    <x v="349"/>
  </r>
  <r>
    <n v="554"/>
    <x v="350"/>
  </r>
  <r>
    <n v="555"/>
    <x v="351"/>
  </r>
  <r>
    <n v="556"/>
    <x v="352"/>
  </r>
  <r>
    <n v="557"/>
    <x v="353"/>
  </r>
  <r>
    <n v="558"/>
    <x v="354"/>
  </r>
  <r>
    <n v="559"/>
    <x v="355"/>
  </r>
  <r>
    <n v="560"/>
    <x v="356"/>
  </r>
  <r>
    <n v="561"/>
    <x v="357"/>
  </r>
  <r>
    <n v="562"/>
    <x v="358"/>
  </r>
  <r>
    <n v="563"/>
    <x v="359"/>
  </r>
  <r>
    <n v="564"/>
    <x v="360"/>
  </r>
  <r>
    <n v="565"/>
    <x v="361"/>
  </r>
  <r>
    <n v="566"/>
    <x v="362"/>
  </r>
  <r>
    <n v="567"/>
    <x v="363"/>
  </r>
  <r>
    <n v="568"/>
    <x v="364"/>
  </r>
  <r>
    <n v="569"/>
    <x v="365"/>
  </r>
  <r>
    <n v="570"/>
    <x v="366"/>
  </r>
  <r>
    <n v="571"/>
    <x v="367"/>
  </r>
  <r>
    <n v="572"/>
    <x v="368"/>
  </r>
  <r>
    <n v="573"/>
    <x v="369"/>
  </r>
  <r>
    <n v="574"/>
    <x v="370"/>
  </r>
  <r>
    <n v="575"/>
    <x v="371"/>
  </r>
  <r>
    <n v="576"/>
    <x v="372"/>
  </r>
  <r>
    <n v="577"/>
    <x v="373"/>
  </r>
  <r>
    <n v="578"/>
    <x v="374"/>
  </r>
  <r>
    <n v="579"/>
    <x v="375"/>
  </r>
  <r>
    <n v="580"/>
    <x v="376"/>
  </r>
  <r>
    <n v="581"/>
    <x v="377"/>
  </r>
  <r>
    <n v="582"/>
    <x v="378"/>
  </r>
  <r>
    <n v="583"/>
    <x v="379"/>
  </r>
  <r>
    <n v="584"/>
    <x v="380"/>
  </r>
  <r>
    <n v="585"/>
    <x v="381"/>
  </r>
  <r>
    <n v="586"/>
    <x v="382"/>
  </r>
  <r>
    <n v="587"/>
    <x v="383"/>
  </r>
  <r>
    <n v="588"/>
    <x v="384"/>
  </r>
  <r>
    <n v="589"/>
    <x v="385"/>
  </r>
  <r>
    <n v="590"/>
    <x v="386"/>
  </r>
  <r>
    <n v="591"/>
    <x v="387"/>
  </r>
  <r>
    <n v="592"/>
    <x v="388"/>
  </r>
  <r>
    <n v="593"/>
    <x v="389"/>
  </r>
  <r>
    <n v="594"/>
    <x v="390"/>
  </r>
  <r>
    <n v="595"/>
    <x v="391"/>
  </r>
  <r>
    <n v="596"/>
    <x v="392"/>
  </r>
  <r>
    <n v="597"/>
    <x v="393"/>
  </r>
  <r>
    <n v="598"/>
    <x v="394"/>
  </r>
  <r>
    <n v="599"/>
    <x v="395"/>
  </r>
  <r>
    <n v="600"/>
    <x v="396"/>
  </r>
  <r>
    <n v="601"/>
    <x v="397"/>
  </r>
  <r>
    <n v="602"/>
    <x v="398"/>
  </r>
  <r>
    <n v="603"/>
    <x v="399"/>
  </r>
  <r>
    <n v="604"/>
    <x v="400"/>
  </r>
  <r>
    <n v="605"/>
    <x v="401"/>
  </r>
  <r>
    <n v="606"/>
    <x v="402"/>
  </r>
  <r>
    <n v="607"/>
    <x v="403"/>
  </r>
  <r>
    <n v="608"/>
    <x v="404"/>
  </r>
  <r>
    <n v="609"/>
    <x v="405"/>
  </r>
  <r>
    <n v="610"/>
    <x v="406"/>
  </r>
  <r>
    <n v="611"/>
    <x v="407"/>
  </r>
  <r>
    <n v="612"/>
    <x v="408"/>
  </r>
  <r>
    <n v="613"/>
    <x v="409"/>
  </r>
  <r>
    <n v="614"/>
    <x v="410"/>
  </r>
  <r>
    <n v="615"/>
    <x v="411"/>
  </r>
  <r>
    <n v="616"/>
    <x v="412"/>
  </r>
  <r>
    <n v="617"/>
    <x v="413"/>
  </r>
  <r>
    <n v="618"/>
    <x v="414"/>
  </r>
  <r>
    <n v="619"/>
    <x v="415"/>
  </r>
  <r>
    <n v="620"/>
    <x v="416"/>
  </r>
  <r>
    <n v="621"/>
    <x v="417"/>
  </r>
  <r>
    <n v="622"/>
    <x v="418"/>
  </r>
  <r>
    <n v="623"/>
    <x v="419"/>
  </r>
  <r>
    <n v="624"/>
    <x v="420"/>
  </r>
  <r>
    <n v="625"/>
    <x v="421"/>
  </r>
  <r>
    <n v="626"/>
    <x v="422"/>
  </r>
  <r>
    <n v="627"/>
    <x v="423"/>
  </r>
  <r>
    <n v="628"/>
    <x v="424"/>
  </r>
  <r>
    <n v="629"/>
    <x v="425"/>
  </r>
  <r>
    <n v="630"/>
    <x v="426"/>
  </r>
  <r>
    <n v="631"/>
    <x v="427"/>
  </r>
  <r>
    <n v="632"/>
    <x v="428"/>
  </r>
  <r>
    <n v="633"/>
    <x v="429"/>
  </r>
  <r>
    <n v="634"/>
    <x v="430"/>
  </r>
  <r>
    <n v="635"/>
    <x v="431"/>
  </r>
  <r>
    <n v="636"/>
    <x v="432"/>
  </r>
  <r>
    <n v="637"/>
    <x v="433"/>
  </r>
  <r>
    <n v="638"/>
    <x v="434"/>
  </r>
  <r>
    <n v="639"/>
    <x v="435"/>
  </r>
  <r>
    <n v="640"/>
    <x v="436"/>
  </r>
  <r>
    <n v="641"/>
    <x v="437"/>
  </r>
  <r>
    <n v="642"/>
    <x v="438"/>
  </r>
  <r>
    <n v="643"/>
    <x v="439"/>
  </r>
  <r>
    <n v="644"/>
    <x v="440"/>
  </r>
  <r>
    <n v="645"/>
    <x v="441"/>
  </r>
  <r>
    <n v="646"/>
    <x v="442"/>
  </r>
  <r>
    <n v="647"/>
    <x v="443"/>
  </r>
  <r>
    <n v="648"/>
    <x v="444"/>
  </r>
  <r>
    <n v="649"/>
    <x v="445"/>
  </r>
  <r>
    <n v="650"/>
    <x v="446"/>
  </r>
  <r>
    <n v="651"/>
    <x v="447"/>
  </r>
  <r>
    <n v="652"/>
    <x v="448"/>
  </r>
  <r>
    <n v="653"/>
    <x v="449"/>
  </r>
  <r>
    <n v="654"/>
    <x v="450"/>
  </r>
  <r>
    <n v="655"/>
    <x v="451"/>
  </r>
  <r>
    <n v="656"/>
    <x v="452"/>
  </r>
  <r>
    <n v="657"/>
    <x v="453"/>
  </r>
  <r>
    <n v="658"/>
    <x v="454"/>
  </r>
  <r>
    <n v="659"/>
    <x v="455"/>
  </r>
  <r>
    <n v="660"/>
    <x v="456"/>
  </r>
  <r>
    <n v="661"/>
    <x v="457"/>
  </r>
  <r>
    <n v="662"/>
    <x v="458"/>
  </r>
  <r>
    <n v="663"/>
    <x v="459"/>
  </r>
  <r>
    <n v="664"/>
    <x v="460"/>
  </r>
  <r>
    <n v="665"/>
    <x v="461"/>
  </r>
  <r>
    <n v="666"/>
    <x v="462"/>
  </r>
  <r>
    <n v="667"/>
    <x v="463"/>
  </r>
  <r>
    <n v="668"/>
    <x v="464"/>
  </r>
  <r>
    <n v="669"/>
    <x v="465"/>
  </r>
  <r>
    <n v="670"/>
    <x v="466"/>
  </r>
  <r>
    <n v="671"/>
    <x v="467"/>
  </r>
  <r>
    <n v="672"/>
    <x v="468"/>
  </r>
  <r>
    <n v="673"/>
    <x v="469"/>
  </r>
  <r>
    <n v="674"/>
    <x v="470"/>
  </r>
  <r>
    <n v="675"/>
    <x v="471"/>
  </r>
  <r>
    <n v="676"/>
    <x v="472"/>
  </r>
  <r>
    <n v="677"/>
    <x v="473"/>
  </r>
  <r>
    <n v="678"/>
    <x v="474"/>
  </r>
  <r>
    <n v="679"/>
    <x v="475"/>
  </r>
  <r>
    <n v="680"/>
    <x v="476"/>
  </r>
  <r>
    <n v="681"/>
    <x v="477"/>
  </r>
  <r>
    <n v="682"/>
    <x v="478"/>
  </r>
  <r>
    <n v="683"/>
    <x v="479"/>
  </r>
  <r>
    <n v="684"/>
    <x v="480"/>
  </r>
  <r>
    <n v="685"/>
    <x v="481"/>
  </r>
  <r>
    <n v="686"/>
    <x v="482"/>
  </r>
  <r>
    <n v="687"/>
    <x v="483"/>
  </r>
  <r>
    <n v="688"/>
    <x v="484"/>
  </r>
  <r>
    <n v="689"/>
    <x v="485"/>
  </r>
  <r>
    <n v="690"/>
    <x v="486"/>
  </r>
  <r>
    <n v="691"/>
    <x v="487"/>
  </r>
  <r>
    <n v="692"/>
    <x v="488"/>
  </r>
  <r>
    <n v="693"/>
    <x v="489"/>
  </r>
  <r>
    <n v="694"/>
    <x v="490"/>
  </r>
  <r>
    <n v="695"/>
    <x v="491"/>
  </r>
  <r>
    <n v="696"/>
    <x v="492"/>
  </r>
  <r>
    <n v="697"/>
    <x v="493"/>
  </r>
  <r>
    <n v="698"/>
    <x v="494"/>
  </r>
  <r>
    <n v="699"/>
    <x v="495"/>
  </r>
  <r>
    <n v="700"/>
    <x v="496"/>
  </r>
  <r>
    <n v="701"/>
    <x v="497"/>
  </r>
  <r>
    <n v="702"/>
    <x v="498"/>
  </r>
  <r>
    <n v="703"/>
    <x v="499"/>
  </r>
  <r>
    <n v="704"/>
    <x v="500"/>
  </r>
  <r>
    <n v="705"/>
    <x v="501"/>
  </r>
  <r>
    <n v="706"/>
    <x v="502"/>
  </r>
  <r>
    <n v="707"/>
    <x v="503"/>
  </r>
  <r>
    <n v="708"/>
    <x v="504"/>
  </r>
  <r>
    <n v="709"/>
    <x v="505"/>
  </r>
  <r>
    <n v="710"/>
    <x v="506"/>
  </r>
  <r>
    <n v="711"/>
    <x v="507"/>
  </r>
  <r>
    <n v="712"/>
    <x v="508"/>
  </r>
  <r>
    <n v="713"/>
    <x v="509"/>
  </r>
  <r>
    <n v="714"/>
    <x v="510"/>
  </r>
  <r>
    <n v="715"/>
    <x v="511"/>
  </r>
  <r>
    <n v="716"/>
    <x v="512"/>
  </r>
  <r>
    <n v="717"/>
    <x v="513"/>
  </r>
  <r>
    <n v="718"/>
    <x v="514"/>
  </r>
  <r>
    <n v="719"/>
    <x v="515"/>
  </r>
  <r>
    <n v="720"/>
    <x v="516"/>
  </r>
  <r>
    <n v="721"/>
    <x v="517"/>
  </r>
  <r>
    <n v="722"/>
    <x v="518"/>
  </r>
  <r>
    <n v="723"/>
    <x v="519"/>
  </r>
  <r>
    <n v="724"/>
    <x v="520"/>
  </r>
  <r>
    <n v="725"/>
    <x v="521"/>
  </r>
  <r>
    <n v="726"/>
    <x v="522"/>
  </r>
  <r>
    <n v="727"/>
    <x v="523"/>
  </r>
  <r>
    <n v="728"/>
    <x v="524"/>
  </r>
  <r>
    <n v="729"/>
    <x v="525"/>
  </r>
  <r>
    <n v="730"/>
    <x v="526"/>
  </r>
  <r>
    <n v="731"/>
    <x v="527"/>
  </r>
  <r>
    <n v="732"/>
    <x v="528"/>
  </r>
  <r>
    <n v="733"/>
    <x v="529"/>
  </r>
  <r>
    <n v="734"/>
    <x v="530"/>
  </r>
  <r>
    <n v="735"/>
    <x v="531"/>
  </r>
  <r>
    <n v="736"/>
    <x v="532"/>
  </r>
  <r>
    <n v="737"/>
    <x v="533"/>
  </r>
  <r>
    <n v="738"/>
    <x v="534"/>
  </r>
  <r>
    <n v="739"/>
    <x v="535"/>
  </r>
  <r>
    <n v="740"/>
    <x v="536"/>
  </r>
  <r>
    <n v="741"/>
    <x v="537"/>
  </r>
  <r>
    <n v="742"/>
    <x v="538"/>
  </r>
  <r>
    <n v="743"/>
    <x v="539"/>
  </r>
  <r>
    <n v="744"/>
    <x v="540"/>
  </r>
  <r>
    <n v="745"/>
    <x v="541"/>
  </r>
  <r>
    <n v="746"/>
    <x v="542"/>
  </r>
  <r>
    <n v="747"/>
    <x v="543"/>
  </r>
  <r>
    <n v="748"/>
    <x v="544"/>
  </r>
  <r>
    <n v="749"/>
    <x v="545"/>
  </r>
  <r>
    <n v="750"/>
    <x v="546"/>
  </r>
  <r>
    <n v="751"/>
    <x v="547"/>
  </r>
  <r>
    <n v="752"/>
    <x v="548"/>
  </r>
  <r>
    <n v="753"/>
    <x v="549"/>
  </r>
  <r>
    <n v="754"/>
    <x v="550"/>
  </r>
  <r>
    <n v="755"/>
    <x v="551"/>
  </r>
  <r>
    <n v="756"/>
    <x v="552"/>
  </r>
  <r>
    <n v="757"/>
    <x v="553"/>
  </r>
  <r>
    <n v="758"/>
    <x v="554"/>
  </r>
  <r>
    <n v="759"/>
    <x v="555"/>
  </r>
  <r>
    <n v="760"/>
    <x v="556"/>
  </r>
  <r>
    <n v="761"/>
    <x v="557"/>
  </r>
  <r>
    <n v="762"/>
    <x v="558"/>
  </r>
  <r>
    <n v="763"/>
    <x v="559"/>
  </r>
  <r>
    <n v="764"/>
    <x v="560"/>
  </r>
  <r>
    <n v="765"/>
    <x v="561"/>
  </r>
  <r>
    <n v="766"/>
    <x v="562"/>
  </r>
  <r>
    <n v="767"/>
    <x v="563"/>
  </r>
  <r>
    <n v="768"/>
    <x v="564"/>
  </r>
  <r>
    <n v="769"/>
    <x v="565"/>
  </r>
  <r>
    <n v="770"/>
    <x v="566"/>
  </r>
  <r>
    <n v="771"/>
    <x v="567"/>
  </r>
  <r>
    <n v="772"/>
    <x v="568"/>
  </r>
  <r>
    <n v="773"/>
    <x v="569"/>
  </r>
  <r>
    <n v="774"/>
    <x v="570"/>
  </r>
  <r>
    <n v="775"/>
    <x v="571"/>
  </r>
  <r>
    <n v="776"/>
    <x v="572"/>
  </r>
  <r>
    <n v="777"/>
    <x v="573"/>
  </r>
  <r>
    <n v="778"/>
    <x v="574"/>
  </r>
  <r>
    <n v="779"/>
    <x v="575"/>
  </r>
  <r>
    <n v="780"/>
    <x v="576"/>
  </r>
  <r>
    <n v="781"/>
    <x v="577"/>
  </r>
  <r>
    <n v="782"/>
    <x v="578"/>
  </r>
  <r>
    <n v="783"/>
    <x v="579"/>
  </r>
  <r>
    <n v="784"/>
    <x v="580"/>
  </r>
  <r>
    <n v="785"/>
    <x v="581"/>
  </r>
  <r>
    <n v="786"/>
    <x v="582"/>
  </r>
  <r>
    <n v="787"/>
    <x v="583"/>
  </r>
  <r>
    <n v="788"/>
    <x v="584"/>
  </r>
  <r>
    <n v="789"/>
    <x v="585"/>
  </r>
  <r>
    <n v="790"/>
    <x v="586"/>
  </r>
  <r>
    <n v="791"/>
    <x v="587"/>
  </r>
  <r>
    <n v="792"/>
    <x v="588"/>
  </r>
  <r>
    <n v="793"/>
    <x v="589"/>
  </r>
  <r>
    <n v="794"/>
    <x v="590"/>
  </r>
  <r>
    <n v="795"/>
    <x v="591"/>
  </r>
  <r>
    <n v="796"/>
    <x v="592"/>
  </r>
  <r>
    <n v="797"/>
    <x v="593"/>
  </r>
  <r>
    <n v="798"/>
    <x v="594"/>
  </r>
  <r>
    <n v="799"/>
    <x v="595"/>
  </r>
  <r>
    <n v="800"/>
    <x v="596"/>
  </r>
  <r>
    <n v="801"/>
    <x v="597"/>
  </r>
  <r>
    <n v="802"/>
    <x v="598"/>
  </r>
  <r>
    <n v="803"/>
    <x v="599"/>
  </r>
  <r>
    <n v="804"/>
    <x v="600"/>
  </r>
  <r>
    <n v="805"/>
    <x v="601"/>
  </r>
  <r>
    <n v="806"/>
    <x v="602"/>
  </r>
  <r>
    <n v="807"/>
    <x v="603"/>
  </r>
  <r>
    <n v="808"/>
    <x v="604"/>
  </r>
  <r>
    <n v="809"/>
    <x v="605"/>
  </r>
  <r>
    <n v="810"/>
    <x v="606"/>
  </r>
  <r>
    <n v="811"/>
    <x v="607"/>
  </r>
  <r>
    <n v="812"/>
    <x v="608"/>
  </r>
  <r>
    <n v="813"/>
    <x v="609"/>
  </r>
  <r>
    <n v="814"/>
    <x v="610"/>
  </r>
  <r>
    <n v="815"/>
    <x v="611"/>
  </r>
  <r>
    <n v="816"/>
    <x v="612"/>
  </r>
  <r>
    <n v="817"/>
    <x v="613"/>
  </r>
  <r>
    <n v="818"/>
    <x v="614"/>
  </r>
  <r>
    <n v="819"/>
    <x v="615"/>
  </r>
  <r>
    <n v="820"/>
    <x v="616"/>
  </r>
  <r>
    <n v="821"/>
    <x v="617"/>
  </r>
  <r>
    <n v="822"/>
    <x v="618"/>
  </r>
  <r>
    <n v="823"/>
    <x v="619"/>
  </r>
  <r>
    <n v="824"/>
    <x v="620"/>
  </r>
  <r>
    <n v="825"/>
    <x v="621"/>
  </r>
  <r>
    <n v="826"/>
    <x v="622"/>
  </r>
  <r>
    <n v="827"/>
    <x v="623"/>
  </r>
  <r>
    <n v="828"/>
    <x v="624"/>
  </r>
  <r>
    <n v="829"/>
    <x v="625"/>
  </r>
  <r>
    <n v="830"/>
    <x v="626"/>
  </r>
  <r>
    <n v="831"/>
    <x v="627"/>
  </r>
  <r>
    <n v="832"/>
    <x v="628"/>
  </r>
  <r>
    <n v="833"/>
    <x v="629"/>
  </r>
  <r>
    <n v="834"/>
    <x v="630"/>
  </r>
  <r>
    <n v="835"/>
    <x v="631"/>
  </r>
  <r>
    <n v="836"/>
    <x v="632"/>
  </r>
  <r>
    <n v="837"/>
    <x v="633"/>
  </r>
  <r>
    <n v="838"/>
    <x v="634"/>
  </r>
  <r>
    <n v="839"/>
    <x v="635"/>
  </r>
  <r>
    <n v="840"/>
    <x v="636"/>
  </r>
  <r>
    <n v="841"/>
    <x v="637"/>
  </r>
  <r>
    <n v="842"/>
    <x v="638"/>
  </r>
  <r>
    <n v="843"/>
    <x v="639"/>
  </r>
  <r>
    <n v="844"/>
    <x v="640"/>
  </r>
  <r>
    <n v="845"/>
    <x v="641"/>
  </r>
  <r>
    <n v="846"/>
    <x v="642"/>
  </r>
  <r>
    <n v="847"/>
    <x v="643"/>
  </r>
  <r>
    <n v="848"/>
    <x v="644"/>
  </r>
  <r>
    <n v="849"/>
    <x v="645"/>
  </r>
  <r>
    <n v="850"/>
    <x v="646"/>
  </r>
  <r>
    <n v="851"/>
    <x v="647"/>
  </r>
  <r>
    <n v="852"/>
    <x v="648"/>
  </r>
  <r>
    <n v="853"/>
    <x v="649"/>
  </r>
  <r>
    <n v="854"/>
    <x v="650"/>
  </r>
  <r>
    <n v="855"/>
    <x v="651"/>
  </r>
  <r>
    <n v="856"/>
    <x v="652"/>
  </r>
  <r>
    <n v="857"/>
    <x v="653"/>
  </r>
  <r>
    <n v="858"/>
    <x v="654"/>
  </r>
  <r>
    <n v="859"/>
    <x v="655"/>
  </r>
  <r>
    <n v="860"/>
    <x v="656"/>
  </r>
  <r>
    <n v="861"/>
    <x v="657"/>
  </r>
  <r>
    <n v="862"/>
    <x v="658"/>
  </r>
  <r>
    <n v="863"/>
    <x v="659"/>
  </r>
  <r>
    <n v="864"/>
    <x v="660"/>
  </r>
  <r>
    <n v="865"/>
    <x v="661"/>
  </r>
  <r>
    <n v="866"/>
    <x v="662"/>
  </r>
  <r>
    <n v="867"/>
    <x v="663"/>
  </r>
  <r>
    <n v="868"/>
    <x v="664"/>
  </r>
  <r>
    <n v="869"/>
    <x v="665"/>
  </r>
  <r>
    <n v="870"/>
    <x v="666"/>
  </r>
  <r>
    <n v="871"/>
    <x v="667"/>
  </r>
  <r>
    <n v="872"/>
    <x v="668"/>
  </r>
  <r>
    <n v="873"/>
    <x v="669"/>
  </r>
  <r>
    <n v="874"/>
    <x v="670"/>
  </r>
  <r>
    <n v="875"/>
    <x v="671"/>
  </r>
  <r>
    <n v="876"/>
    <x v="672"/>
  </r>
  <r>
    <n v="877"/>
    <x v="673"/>
  </r>
  <r>
    <n v="878"/>
    <x v="674"/>
  </r>
  <r>
    <n v="879"/>
    <x v="675"/>
  </r>
  <r>
    <n v="880"/>
    <x v="676"/>
  </r>
  <r>
    <n v="881"/>
    <x v="677"/>
  </r>
  <r>
    <n v="882"/>
    <x v="678"/>
  </r>
  <r>
    <n v="883"/>
    <x v="679"/>
  </r>
  <r>
    <n v="884"/>
    <x v="680"/>
  </r>
  <r>
    <n v="885"/>
    <x v="681"/>
  </r>
  <r>
    <n v="886"/>
    <x v="682"/>
  </r>
  <r>
    <n v="887"/>
    <x v="683"/>
  </r>
  <r>
    <n v="888"/>
    <x v="684"/>
  </r>
  <r>
    <n v="889"/>
    <x v="685"/>
  </r>
  <r>
    <n v="890"/>
    <x v="686"/>
  </r>
  <r>
    <n v="891"/>
    <x v="687"/>
  </r>
  <r>
    <n v="892"/>
    <x v="688"/>
  </r>
  <r>
    <n v="893"/>
    <x v="689"/>
  </r>
  <r>
    <n v="894"/>
    <x v="690"/>
  </r>
  <r>
    <n v="895"/>
    <x v="691"/>
  </r>
  <r>
    <n v="896"/>
    <x v="692"/>
  </r>
  <r>
    <n v="897"/>
    <x v="693"/>
  </r>
  <r>
    <n v="898"/>
    <x v="694"/>
  </r>
  <r>
    <n v="899"/>
    <x v="695"/>
  </r>
  <r>
    <n v="900"/>
    <x v="696"/>
  </r>
  <r>
    <n v="901"/>
    <x v="697"/>
  </r>
  <r>
    <n v="902"/>
    <x v="698"/>
  </r>
  <r>
    <n v="903"/>
    <x v="699"/>
  </r>
  <r>
    <n v="904"/>
    <x v="700"/>
  </r>
  <r>
    <n v="905"/>
    <x v="701"/>
  </r>
  <r>
    <n v="906"/>
    <x v="702"/>
  </r>
  <r>
    <n v="907"/>
    <x v="703"/>
  </r>
  <r>
    <n v="908"/>
    <x v="704"/>
  </r>
  <r>
    <n v="909"/>
    <x v="705"/>
  </r>
  <r>
    <n v="910"/>
    <x v="706"/>
  </r>
  <r>
    <n v="911"/>
    <x v="707"/>
  </r>
  <r>
    <n v="912"/>
    <x v="708"/>
  </r>
  <r>
    <n v="913"/>
    <x v="709"/>
  </r>
  <r>
    <n v="914"/>
    <x v="710"/>
  </r>
  <r>
    <n v="915"/>
    <x v="711"/>
  </r>
  <r>
    <n v="916"/>
    <x v="712"/>
  </r>
  <r>
    <n v="917"/>
    <x v="713"/>
  </r>
  <r>
    <n v="918"/>
    <x v="714"/>
  </r>
  <r>
    <n v="919"/>
    <x v="715"/>
  </r>
  <r>
    <n v="920"/>
    <x v="716"/>
  </r>
  <r>
    <n v="921"/>
    <x v="717"/>
  </r>
  <r>
    <n v="922"/>
    <x v="718"/>
  </r>
  <r>
    <n v="923"/>
    <x v="719"/>
  </r>
  <r>
    <n v="924"/>
    <x v="720"/>
  </r>
  <r>
    <n v="925"/>
    <x v="721"/>
  </r>
  <r>
    <n v="926"/>
    <x v="722"/>
  </r>
  <r>
    <n v="927"/>
    <x v="723"/>
  </r>
  <r>
    <n v="928"/>
    <x v="724"/>
  </r>
  <r>
    <n v="929"/>
    <x v="725"/>
  </r>
  <r>
    <n v="930"/>
    <x v="726"/>
  </r>
  <r>
    <n v="931"/>
    <x v="727"/>
  </r>
  <r>
    <n v="932"/>
    <x v="728"/>
  </r>
  <r>
    <n v="933"/>
    <x v="729"/>
  </r>
  <r>
    <n v="934"/>
    <x v="730"/>
  </r>
  <r>
    <n v="935"/>
    <x v="731"/>
  </r>
  <r>
    <n v="936"/>
    <x v="732"/>
  </r>
  <r>
    <n v="937"/>
    <x v="733"/>
  </r>
  <r>
    <n v="938"/>
    <x v="734"/>
  </r>
  <r>
    <n v="939"/>
    <x v="735"/>
  </r>
  <r>
    <n v="940"/>
    <x v="736"/>
  </r>
  <r>
    <n v="941"/>
    <x v="737"/>
  </r>
  <r>
    <n v="942"/>
    <x v="738"/>
  </r>
  <r>
    <n v="943"/>
    <x v="739"/>
  </r>
  <r>
    <n v="944"/>
    <x v="740"/>
  </r>
  <r>
    <n v="945"/>
    <x v="741"/>
  </r>
  <r>
    <n v="946"/>
    <x v="742"/>
  </r>
  <r>
    <n v="947"/>
    <x v="743"/>
  </r>
  <r>
    <n v="948"/>
    <x v="744"/>
  </r>
  <r>
    <n v="949"/>
    <x v="745"/>
  </r>
  <r>
    <n v="950"/>
    <x v="746"/>
  </r>
  <r>
    <n v="951"/>
    <x v="747"/>
  </r>
  <r>
    <n v="952"/>
    <x v="748"/>
  </r>
  <r>
    <n v="953"/>
    <x v="749"/>
  </r>
  <r>
    <n v="954"/>
    <x v="750"/>
  </r>
  <r>
    <n v="955"/>
    <x v="751"/>
  </r>
  <r>
    <n v="956"/>
    <x v="752"/>
  </r>
  <r>
    <n v="957"/>
    <x v="753"/>
  </r>
  <r>
    <n v="958"/>
    <x v="754"/>
  </r>
  <r>
    <n v="959"/>
    <x v="755"/>
  </r>
  <r>
    <n v="960"/>
    <x v="756"/>
  </r>
  <r>
    <n v="961"/>
    <x v="757"/>
  </r>
  <r>
    <n v="962"/>
    <x v="758"/>
  </r>
  <r>
    <n v="963"/>
    <x v="759"/>
  </r>
  <r>
    <n v="964"/>
    <x v="760"/>
  </r>
  <r>
    <n v="965"/>
    <x v="761"/>
  </r>
  <r>
    <n v="966"/>
    <x v="762"/>
  </r>
  <r>
    <n v="967"/>
    <x v="763"/>
  </r>
  <r>
    <n v="968"/>
    <x v="764"/>
  </r>
  <r>
    <n v="969"/>
    <x v="765"/>
  </r>
  <r>
    <n v="970"/>
    <x v="766"/>
  </r>
  <r>
    <n v="971"/>
    <x v="767"/>
  </r>
  <r>
    <n v="972"/>
    <x v="768"/>
  </r>
  <r>
    <n v="973"/>
    <x v="769"/>
  </r>
  <r>
    <n v="974"/>
    <x v="770"/>
  </r>
  <r>
    <n v="975"/>
    <x v="771"/>
  </r>
  <r>
    <n v="976"/>
    <x v="772"/>
  </r>
  <r>
    <n v="977"/>
    <x v="773"/>
  </r>
  <r>
    <n v="978"/>
    <x v="774"/>
  </r>
  <r>
    <n v="979"/>
    <x v="775"/>
  </r>
  <r>
    <n v="980"/>
    <x v="776"/>
  </r>
  <r>
    <n v="981"/>
    <x v="777"/>
  </r>
  <r>
    <n v="982"/>
    <x v="778"/>
  </r>
  <r>
    <n v="983"/>
    <x v="779"/>
  </r>
  <r>
    <n v="984"/>
    <x v="780"/>
  </r>
  <r>
    <n v="985"/>
    <x v="781"/>
  </r>
  <r>
    <n v="986"/>
    <x v="782"/>
  </r>
  <r>
    <n v="987"/>
    <x v="783"/>
  </r>
  <r>
    <n v="988"/>
    <x v="784"/>
  </r>
  <r>
    <n v="989"/>
    <x v="785"/>
  </r>
  <r>
    <n v="990"/>
    <x v="786"/>
  </r>
  <r>
    <n v="991"/>
    <x v="787"/>
  </r>
  <r>
    <n v="992"/>
    <x v="788"/>
  </r>
  <r>
    <n v="993"/>
    <x v="789"/>
  </r>
  <r>
    <n v="994"/>
    <x v="790"/>
  </r>
  <r>
    <n v="995"/>
    <x v="791"/>
  </r>
  <r>
    <n v="996"/>
    <x v="792"/>
  </r>
  <r>
    <n v="997"/>
    <x v="793"/>
  </r>
  <r>
    <n v="998"/>
    <x v="794"/>
  </r>
  <r>
    <n v="999"/>
    <x v="795"/>
  </r>
  <r>
    <n v="1000"/>
    <x v="796"/>
  </r>
  <r>
    <n v="1001"/>
    <x v="797"/>
  </r>
  <r>
    <n v="1002"/>
    <x v="798"/>
  </r>
  <r>
    <n v="1003"/>
    <x v="799"/>
  </r>
  <r>
    <n v="1004"/>
    <x v="800"/>
  </r>
  <r>
    <n v="1005"/>
    <x v="801"/>
  </r>
  <r>
    <n v="1006"/>
    <x v="802"/>
  </r>
  <r>
    <n v="1007"/>
    <x v="803"/>
  </r>
  <r>
    <n v="1008"/>
    <x v="804"/>
  </r>
  <r>
    <n v="1009"/>
    <x v="805"/>
  </r>
  <r>
    <n v="1010"/>
    <x v="806"/>
  </r>
  <r>
    <n v="1011"/>
    <x v="807"/>
  </r>
  <r>
    <n v="1012"/>
    <x v="808"/>
  </r>
  <r>
    <n v="1013"/>
    <x v="809"/>
  </r>
  <r>
    <n v="1014"/>
    <x v="810"/>
  </r>
  <r>
    <n v="1015"/>
    <x v="811"/>
  </r>
  <r>
    <n v="1016"/>
    <x v="812"/>
  </r>
  <r>
    <n v="1017"/>
    <x v="813"/>
  </r>
  <r>
    <n v="1018"/>
    <x v="814"/>
  </r>
  <r>
    <n v="1019"/>
    <x v="815"/>
  </r>
  <r>
    <n v="1020"/>
    <x v="816"/>
  </r>
  <r>
    <n v="1021"/>
    <x v="817"/>
  </r>
  <r>
    <n v="1022"/>
    <x v="818"/>
  </r>
  <r>
    <n v="1023"/>
    <x v="819"/>
  </r>
  <r>
    <n v="1024"/>
    <x v="820"/>
  </r>
  <r>
    <n v="1025"/>
    <x v="821"/>
  </r>
  <r>
    <n v="1026"/>
    <x v="822"/>
  </r>
  <r>
    <n v="1027"/>
    <x v="823"/>
  </r>
  <r>
    <n v="1028"/>
    <x v="824"/>
  </r>
  <r>
    <n v="1029"/>
    <x v="825"/>
  </r>
  <r>
    <n v="1030"/>
    <x v="826"/>
  </r>
  <r>
    <n v="1031"/>
    <x v="827"/>
  </r>
  <r>
    <n v="1032"/>
    <x v="828"/>
  </r>
  <r>
    <n v="1033"/>
    <x v="829"/>
  </r>
  <r>
    <n v="1034"/>
    <x v="830"/>
  </r>
  <r>
    <n v="1035"/>
    <x v="831"/>
  </r>
  <r>
    <n v="1036"/>
    <x v="832"/>
  </r>
  <r>
    <n v="1037"/>
    <x v="833"/>
  </r>
  <r>
    <n v="1038"/>
    <x v="834"/>
  </r>
  <r>
    <n v="1039"/>
    <x v="835"/>
  </r>
  <r>
    <n v="1040"/>
    <x v="836"/>
  </r>
  <r>
    <n v="1041"/>
    <x v="837"/>
  </r>
  <r>
    <n v="1042"/>
    <x v="838"/>
  </r>
  <r>
    <n v="1043"/>
    <x v="839"/>
  </r>
  <r>
    <n v="1044"/>
    <x v="840"/>
  </r>
  <r>
    <n v="1045"/>
    <x v="841"/>
  </r>
  <r>
    <n v="1046"/>
    <x v="842"/>
  </r>
  <r>
    <n v="1047"/>
    <x v="843"/>
  </r>
  <r>
    <n v="1048"/>
    <x v="844"/>
  </r>
  <r>
    <n v="1049"/>
    <x v="845"/>
  </r>
  <r>
    <n v="1050"/>
    <x v="846"/>
  </r>
  <r>
    <n v="1051"/>
    <x v="847"/>
  </r>
  <r>
    <n v="1052"/>
    <x v="848"/>
  </r>
  <r>
    <n v="1053"/>
    <x v="849"/>
  </r>
  <r>
    <n v="1054"/>
    <x v="850"/>
  </r>
  <r>
    <n v="1055"/>
    <x v="851"/>
  </r>
  <r>
    <n v="1056"/>
    <x v="852"/>
  </r>
  <r>
    <n v="1057"/>
    <x v="853"/>
  </r>
  <r>
    <n v="1058"/>
    <x v="854"/>
  </r>
  <r>
    <n v="1059"/>
    <x v="855"/>
  </r>
  <r>
    <n v="1060"/>
    <x v="856"/>
  </r>
  <r>
    <n v="1061"/>
    <x v="857"/>
  </r>
  <r>
    <n v="1062"/>
    <x v="858"/>
  </r>
  <r>
    <n v="1063"/>
    <x v="859"/>
  </r>
  <r>
    <n v="1064"/>
    <x v="860"/>
  </r>
  <r>
    <n v="1065"/>
    <x v="861"/>
  </r>
  <r>
    <n v="1066"/>
    <x v="862"/>
  </r>
  <r>
    <n v="1067"/>
    <x v="863"/>
  </r>
  <r>
    <n v="1068"/>
    <x v="864"/>
  </r>
  <r>
    <n v="1069"/>
    <x v="865"/>
  </r>
  <r>
    <n v="1070"/>
    <x v="866"/>
  </r>
  <r>
    <n v="1071"/>
    <x v="867"/>
  </r>
  <r>
    <n v="1072"/>
    <x v="868"/>
  </r>
  <r>
    <n v="1073"/>
    <x v="869"/>
  </r>
  <r>
    <n v="1074"/>
    <x v="870"/>
  </r>
  <r>
    <n v="1075"/>
    <x v="871"/>
  </r>
  <r>
    <n v="1076"/>
    <x v="872"/>
  </r>
  <r>
    <n v="1077"/>
    <x v="873"/>
  </r>
  <r>
    <n v="1078"/>
    <x v="874"/>
  </r>
  <r>
    <n v="1079"/>
    <x v="875"/>
  </r>
  <r>
    <n v="1080"/>
    <x v="876"/>
  </r>
  <r>
    <n v="1081"/>
    <x v="877"/>
  </r>
  <r>
    <n v="1082"/>
    <x v="878"/>
  </r>
  <r>
    <n v="1083"/>
    <x v="879"/>
  </r>
  <r>
    <n v="1084"/>
    <x v="880"/>
  </r>
  <r>
    <n v="1085"/>
    <x v="881"/>
  </r>
  <r>
    <n v="1086"/>
    <x v="882"/>
  </r>
  <r>
    <n v="1087"/>
    <x v="883"/>
  </r>
  <r>
    <n v="1088"/>
    <x v="884"/>
  </r>
  <r>
    <n v="1089"/>
    <x v="885"/>
  </r>
  <r>
    <n v="1090"/>
    <x v="886"/>
  </r>
  <r>
    <n v="1091"/>
    <x v="887"/>
  </r>
  <r>
    <n v="1092"/>
    <x v="888"/>
  </r>
  <r>
    <n v="1093"/>
    <x v="889"/>
  </r>
  <r>
    <n v="1094"/>
    <x v="890"/>
  </r>
  <r>
    <n v="1095"/>
    <x v="891"/>
  </r>
  <r>
    <n v="1096"/>
    <x v="892"/>
  </r>
  <r>
    <n v="1097"/>
    <x v="893"/>
  </r>
  <r>
    <n v="1098"/>
    <x v="894"/>
  </r>
  <r>
    <n v="1099"/>
    <x v="895"/>
  </r>
  <r>
    <n v="1100"/>
    <x v="896"/>
  </r>
  <r>
    <n v="1101"/>
    <x v="897"/>
  </r>
  <r>
    <n v="1102"/>
    <x v="898"/>
  </r>
  <r>
    <n v="1103"/>
    <x v="899"/>
  </r>
  <r>
    <n v="1104"/>
    <x v="900"/>
  </r>
  <r>
    <n v="1105"/>
    <x v="901"/>
  </r>
  <r>
    <n v="1106"/>
    <x v="902"/>
  </r>
  <r>
    <n v="1107"/>
    <x v="903"/>
  </r>
  <r>
    <n v="1108"/>
    <x v="904"/>
  </r>
  <r>
    <n v="1109"/>
    <x v="905"/>
  </r>
  <r>
    <n v="1110"/>
    <x v="906"/>
  </r>
  <r>
    <n v="1111"/>
    <x v="907"/>
  </r>
  <r>
    <n v="1112"/>
    <x v="908"/>
  </r>
  <r>
    <n v="1113"/>
    <x v="909"/>
  </r>
  <r>
    <n v="1114"/>
    <x v="910"/>
  </r>
  <r>
    <n v="1115"/>
    <x v="911"/>
  </r>
  <r>
    <n v="1116"/>
    <x v="912"/>
  </r>
  <r>
    <n v="1117"/>
    <x v="913"/>
  </r>
  <r>
    <n v="1118"/>
    <x v="914"/>
  </r>
  <r>
    <n v="1119"/>
    <x v="915"/>
  </r>
  <r>
    <n v="1120"/>
    <x v="916"/>
  </r>
  <r>
    <n v="1121"/>
    <x v="917"/>
  </r>
  <r>
    <n v="1122"/>
    <x v="918"/>
  </r>
  <r>
    <n v="1123"/>
    <x v="919"/>
  </r>
  <r>
    <n v="1124"/>
    <x v="920"/>
  </r>
  <r>
    <n v="1125"/>
    <x v="921"/>
  </r>
  <r>
    <n v="1126"/>
    <x v="922"/>
  </r>
  <r>
    <n v="1127"/>
    <x v="923"/>
  </r>
  <r>
    <n v="1128"/>
    <x v="924"/>
  </r>
  <r>
    <n v="1129"/>
    <x v="925"/>
  </r>
  <r>
    <n v="1130"/>
    <x v="926"/>
  </r>
  <r>
    <n v="1131"/>
    <x v="927"/>
  </r>
  <r>
    <n v="1132"/>
    <x v="928"/>
  </r>
  <r>
    <n v="1133"/>
    <x v="929"/>
  </r>
  <r>
    <n v="1134"/>
    <x v="930"/>
  </r>
  <r>
    <n v="1135"/>
    <x v="931"/>
  </r>
  <r>
    <n v="1136"/>
    <x v="932"/>
  </r>
  <r>
    <n v="1137"/>
    <x v="933"/>
  </r>
  <r>
    <n v="1138"/>
    <x v="934"/>
  </r>
  <r>
    <n v="1139"/>
    <x v="935"/>
  </r>
  <r>
    <n v="1140"/>
    <x v="936"/>
  </r>
  <r>
    <n v="1141"/>
    <x v="937"/>
  </r>
  <r>
    <n v="1142"/>
    <x v="938"/>
  </r>
  <r>
    <n v="1143"/>
    <x v="939"/>
  </r>
  <r>
    <n v="1144"/>
    <x v="940"/>
  </r>
  <r>
    <n v="1145"/>
    <x v="941"/>
  </r>
  <r>
    <n v="1146"/>
    <x v="942"/>
  </r>
  <r>
    <n v="1147"/>
    <x v="943"/>
  </r>
  <r>
    <n v="1148"/>
    <x v="944"/>
  </r>
  <r>
    <n v="1149"/>
    <x v="945"/>
  </r>
  <r>
    <n v="1150"/>
    <x v="946"/>
  </r>
  <r>
    <n v="1151"/>
    <x v="947"/>
  </r>
  <r>
    <n v="1152"/>
    <x v="948"/>
  </r>
  <r>
    <n v="1153"/>
    <x v="949"/>
  </r>
  <r>
    <n v="1154"/>
    <x v="950"/>
  </r>
  <r>
    <n v="1155"/>
    <x v="951"/>
  </r>
  <r>
    <n v="1156"/>
    <x v="952"/>
  </r>
  <r>
    <n v="1157"/>
    <x v="953"/>
  </r>
  <r>
    <n v="1158"/>
    <x v="954"/>
  </r>
  <r>
    <n v="1159"/>
    <x v="955"/>
  </r>
  <r>
    <n v="1160"/>
    <x v="956"/>
  </r>
  <r>
    <n v="1161"/>
    <x v="957"/>
  </r>
  <r>
    <n v="1162"/>
    <x v="958"/>
  </r>
  <r>
    <n v="1163"/>
    <x v="959"/>
  </r>
  <r>
    <n v="1164"/>
    <x v="960"/>
  </r>
  <r>
    <n v="1165"/>
    <x v="961"/>
  </r>
  <r>
    <n v="1166"/>
    <x v="962"/>
  </r>
  <r>
    <n v="1167"/>
    <x v="963"/>
  </r>
  <r>
    <n v="1168"/>
    <x v="964"/>
  </r>
  <r>
    <n v="1169"/>
    <x v="965"/>
  </r>
  <r>
    <n v="1170"/>
    <x v="966"/>
  </r>
  <r>
    <n v="1171"/>
    <x v="967"/>
  </r>
  <r>
    <n v="1172"/>
    <x v="968"/>
  </r>
  <r>
    <n v="1173"/>
    <x v="969"/>
  </r>
  <r>
    <n v="1174"/>
    <x v="970"/>
  </r>
  <r>
    <n v="1175"/>
    <x v="971"/>
  </r>
  <r>
    <n v="1176"/>
    <x v="972"/>
  </r>
  <r>
    <n v="1177"/>
    <x v="973"/>
  </r>
  <r>
    <n v="1178"/>
    <x v="974"/>
  </r>
  <r>
    <n v="1179"/>
    <x v="975"/>
  </r>
  <r>
    <n v="1180"/>
    <x v="976"/>
  </r>
  <r>
    <n v="1181"/>
    <x v="977"/>
  </r>
  <r>
    <n v="1182"/>
    <x v="978"/>
  </r>
  <r>
    <n v="1183"/>
    <x v="979"/>
  </r>
  <r>
    <n v="1184"/>
    <x v="980"/>
  </r>
  <r>
    <n v="1185"/>
    <x v="981"/>
  </r>
  <r>
    <n v="1186"/>
    <x v="982"/>
  </r>
  <r>
    <n v="1187"/>
    <x v="983"/>
  </r>
  <r>
    <n v="1188"/>
    <x v="984"/>
  </r>
  <r>
    <n v="1189"/>
    <x v="985"/>
  </r>
  <r>
    <n v="1190"/>
    <x v="986"/>
  </r>
  <r>
    <n v="1191"/>
    <x v="987"/>
  </r>
  <r>
    <n v="1192"/>
    <x v="988"/>
  </r>
  <r>
    <n v="1193"/>
    <x v="989"/>
  </r>
  <r>
    <n v="1194"/>
    <x v="990"/>
  </r>
  <r>
    <n v="1195"/>
    <x v="991"/>
  </r>
  <r>
    <n v="1196"/>
    <x v="992"/>
  </r>
  <r>
    <n v="1197"/>
    <x v="993"/>
  </r>
  <r>
    <n v="1198"/>
    <x v="994"/>
  </r>
  <r>
    <n v="1199"/>
    <x v="995"/>
  </r>
  <r>
    <n v="1200"/>
    <x v="996"/>
  </r>
  <r>
    <n v="1201"/>
    <x v="997"/>
  </r>
  <r>
    <n v="1202"/>
    <x v="998"/>
  </r>
  <r>
    <n v="1203"/>
    <x v="999"/>
  </r>
  <r>
    <n v="1204"/>
    <x v="1000"/>
  </r>
  <r>
    <n v="1205"/>
    <x v="1001"/>
  </r>
  <r>
    <n v="1206"/>
    <x v="1002"/>
  </r>
  <r>
    <n v="1207"/>
    <x v="1003"/>
  </r>
  <r>
    <n v="1208"/>
    <x v="1004"/>
  </r>
  <r>
    <n v="1209"/>
    <x v="1005"/>
  </r>
  <r>
    <n v="1210"/>
    <x v="1006"/>
  </r>
  <r>
    <n v="1211"/>
    <x v="1007"/>
  </r>
  <r>
    <n v="1212"/>
    <x v="1008"/>
  </r>
  <r>
    <n v="1213"/>
    <x v="1009"/>
  </r>
  <r>
    <n v="1214"/>
    <x v="1010"/>
  </r>
  <r>
    <n v="1215"/>
    <x v="1011"/>
  </r>
  <r>
    <n v="1216"/>
    <x v="1012"/>
  </r>
  <r>
    <n v="1217"/>
    <x v="1013"/>
  </r>
  <r>
    <n v="1218"/>
    <x v="1014"/>
  </r>
  <r>
    <n v="1219"/>
    <x v="1015"/>
  </r>
  <r>
    <n v="1220"/>
    <x v="1016"/>
  </r>
  <r>
    <n v="1221"/>
    <x v="1017"/>
  </r>
  <r>
    <n v="1222"/>
    <x v="1018"/>
  </r>
  <r>
    <n v="1223"/>
    <x v="1019"/>
  </r>
  <r>
    <n v="1224"/>
    <x v="1020"/>
  </r>
  <r>
    <n v="1225"/>
    <x v="1021"/>
  </r>
  <r>
    <n v="1226"/>
    <x v="1022"/>
  </r>
  <r>
    <n v="1227"/>
    <x v="1023"/>
  </r>
  <r>
    <n v="1228"/>
    <x v="1024"/>
  </r>
  <r>
    <n v="1229"/>
    <x v="1025"/>
  </r>
  <r>
    <n v="1230"/>
    <x v="1026"/>
  </r>
  <r>
    <n v="1231"/>
    <x v="1027"/>
  </r>
  <r>
    <n v="1232"/>
    <x v="1028"/>
  </r>
  <r>
    <n v="1233"/>
    <x v="1029"/>
  </r>
  <r>
    <n v="1234"/>
    <x v="1030"/>
  </r>
  <r>
    <n v="1235"/>
    <x v="1031"/>
  </r>
  <r>
    <n v="1236"/>
    <x v="1032"/>
  </r>
  <r>
    <n v="1237"/>
    <x v="1033"/>
  </r>
  <r>
    <n v="1238"/>
    <x v="1034"/>
  </r>
  <r>
    <n v="1239"/>
    <x v="1035"/>
  </r>
  <r>
    <n v="1240"/>
    <x v="1036"/>
  </r>
  <r>
    <n v="1241"/>
    <x v="1037"/>
  </r>
  <r>
    <n v="1242"/>
    <x v="1038"/>
  </r>
  <r>
    <n v="1243"/>
    <x v="1039"/>
  </r>
  <r>
    <n v="1244"/>
    <x v="1040"/>
  </r>
  <r>
    <n v="1245"/>
    <x v="1041"/>
  </r>
  <r>
    <n v="1246"/>
    <x v="1042"/>
  </r>
  <r>
    <n v="1247"/>
    <x v="1043"/>
  </r>
  <r>
    <n v="1248"/>
    <x v="1044"/>
  </r>
  <r>
    <n v="1249"/>
    <x v="1045"/>
  </r>
  <r>
    <n v="1250"/>
    <x v="1046"/>
  </r>
  <r>
    <n v="1251"/>
    <x v="1047"/>
  </r>
  <r>
    <n v="1252"/>
    <x v="1048"/>
  </r>
  <r>
    <n v="1253"/>
    <x v="1049"/>
  </r>
  <r>
    <n v="1254"/>
    <x v="1050"/>
  </r>
  <r>
    <n v="1255"/>
    <x v="1051"/>
  </r>
  <r>
    <n v="1256"/>
    <x v="1052"/>
  </r>
  <r>
    <n v="1257"/>
    <x v="1053"/>
  </r>
  <r>
    <n v="1258"/>
    <x v="1054"/>
  </r>
  <r>
    <n v="1259"/>
    <x v="1055"/>
  </r>
  <r>
    <n v="1260"/>
    <x v="1056"/>
  </r>
  <r>
    <n v="1261"/>
    <x v="1057"/>
  </r>
  <r>
    <n v="1262"/>
    <x v="1058"/>
  </r>
  <r>
    <n v="1263"/>
    <x v="1059"/>
  </r>
  <r>
    <n v="1264"/>
    <x v="1060"/>
  </r>
  <r>
    <n v="1265"/>
    <x v="1061"/>
  </r>
  <r>
    <n v="1266"/>
    <x v="1062"/>
  </r>
  <r>
    <n v="1267"/>
    <x v="1063"/>
  </r>
  <r>
    <n v="1268"/>
    <x v="1064"/>
  </r>
  <r>
    <n v="1269"/>
    <x v="1065"/>
  </r>
  <r>
    <n v="1270"/>
    <x v="1066"/>
  </r>
  <r>
    <n v="1271"/>
    <x v="1067"/>
  </r>
  <r>
    <n v="1272"/>
    <x v="1068"/>
  </r>
  <r>
    <n v="1273"/>
    <x v="1069"/>
  </r>
  <r>
    <n v="1274"/>
    <x v="1070"/>
  </r>
  <r>
    <n v="1275"/>
    <x v="1071"/>
  </r>
  <r>
    <n v="1276"/>
    <x v="1072"/>
  </r>
  <r>
    <n v="1277"/>
    <x v="1073"/>
  </r>
  <r>
    <n v="1278"/>
    <x v="1074"/>
  </r>
  <r>
    <n v="1279"/>
    <x v="1075"/>
  </r>
  <r>
    <n v="1280"/>
    <x v="1076"/>
  </r>
  <r>
    <n v="1281"/>
    <x v="1077"/>
  </r>
  <r>
    <n v="1282"/>
    <x v="1078"/>
  </r>
  <r>
    <n v="1283"/>
    <x v="1079"/>
  </r>
  <r>
    <n v="1284"/>
    <x v="1080"/>
  </r>
  <r>
    <n v="1285"/>
    <x v="1081"/>
  </r>
  <r>
    <n v="1286"/>
    <x v="1082"/>
  </r>
  <r>
    <n v="1287"/>
    <x v="1083"/>
  </r>
  <r>
    <n v="1288"/>
    <x v="1084"/>
  </r>
  <r>
    <n v="1289"/>
    <x v="1085"/>
  </r>
  <r>
    <n v="1290"/>
    <x v="1086"/>
  </r>
  <r>
    <n v="1291"/>
    <x v="1087"/>
  </r>
  <r>
    <n v="1292"/>
    <x v="1088"/>
  </r>
  <r>
    <n v="1293"/>
    <x v="1089"/>
  </r>
  <r>
    <n v="1294"/>
    <x v="1090"/>
  </r>
  <r>
    <n v="1295"/>
    <x v="1091"/>
  </r>
  <r>
    <n v="1296"/>
    <x v="1092"/>
  </r>
  <r>
    <n v="1297"/>
    <x v="1093"/>
  </r>
  <r>
    <n v="1298"/>
    <x v="1094"/>
  </r>
  <r>
    <n v="1299"/>
    <x v="1095"/>
  </r>
  <r>
    <n v="1300"/>
    <x v="1096"/>
  </r>
  <r>
    <n v="1301"/>
    <x v="1097"/>
  </r>
  <r>
    <n v="1302"/>
    <x v="1098"/>
  </r>
  <r>
    <n v="1303"/>
    <x v="1099"/>
  </r>
  <r>
    <n v="1304"/>
    <x v="1100"/>
  </r>
  <r>
    <n v="1305"/>
    <x v="1101"/>
  </r>
  <r>
    <n v="1306"/>
    <x v="1102"/>
  </r>
  <r>
    <n v="1307"/>
    <x v="1103"/>
  </r>
  <r>
    <n v="1308"/>
    <x v="1104"/>
  </r>
  <r>
    <n v="1309"/>
    <x v="1105"/>
  </r>
  <r>
    <n v="1310"/>
    <x v="1106"/>
  </r>
  <r>
    <n v="1311"/>
    <x v="1107"/>
  </r>
  <r>
    <n v="1312"/>
    <x v="1108"/>
  </r>
  <r>
    <n v="1313"/>
    <x v="1109"/>
  </r>
  <r>
    <n v="1314"/>
    <x v="1110"/>
  </r>
  <r>
    <n v="1315"/>
    <x v="1111"/>
  </r>
  <r>
    <n v="1316"/>
    <x v="1112"/>
  </r>
  <r>
    <n v="1317"/>
    <x v="1113"/>
  </r>
  <r>
    <n v="1318"/>
    <x v="1114"/>
  </r>
  <r>
    <n v="1319"/>
    <x v="1115"/>
  </r>
  <r>
    <n v="1320"/>
    <x v="1116"/>
  </r>
  <r>
    <n v="1321"/>
    <x v="1117"/>
  </r>
  <r>
    <n v="1322"/>
    <x v="1118"/>
  </r>
  <r>
    <n v="1323"/>
    <x v="1119"/>
  </r>
  <r>
    <n v="1324"/>
    <x v="1120"/>
  </r>
  <r>
    <n v="1325"/>
    <x v="1121"/>
  </r>
  <r>
    <n v="1326"/>
    <x v="1122"/>
  </r>
  <r>
    <n v="1327"/>
    <x v="1123"/>
  </r>
  <r>
    <n v="1328"/>
    <x v="1124"/>
  </r>
  <r>
    <n v="1329"/>
    <x v="1125"/>
  </r>
  <r>
    <n v="1330"/>
    <x v="1126"/>
  </r>
  <r>
    <n v="1331"/>
    <x v="1127"/>
  </r>
  <r>
    <n v="1332"/>
    <x v="1128"/>
  </r>
  <r>
    <n v="1333"/>
    <x v="1129"/>
  </r>
  <r>
    <n v="1334"/>
    <x v="1130"/>
  </r>
  <r>
    <n v="1335"/>
    <x v="1131"/>
  </r>
  <r>
    <n v="1336"/>
    <x v="1132"/>
  </r>
  <r>
    <n v="1337"/>
    <x v="1133"/>
  </r>
  <r>
    <n v="1338"/>
    <x v="1134"/>
  </r>
  <r>
    <n v="1339"/>
    <x v="1135"/>
  </r>
  <r>
    <n v="1340"/>
    <x v="1136"/>
  </r>
  <r>
    <n v="1341"/>
    <x v="1137"/>
  </r>
  <r>
    <n v="1342"/>
    <x v="1138"/>
  </r>
  <r>
    <n v="1343"/>
    <x v="1139"/>
  </r>
  <r>
    <n v="1344"/>
    <x v="1140"/>
  </r>
  <r>
    <n v="1345"/>
    <x v="1141"/>
  </r>
  <r>
    <n v="1346"/>
    <x v="1142"/>
  </r>
  <r>
    <n v="1347"/>
    <x v="1143"/>
  </r>
  <r>
    <n v="1348"/>
    <x v="1144"/>
  </r>
  <r>
    <n v="1349"/>
    <x v="1145"/>
  </r>
  <r>
    <n v="1350"/>
    <x v="1146"/>
  </r>
  <r>
    <n v="1351"/>
    <x v="1147"/>
  </r>
  <r>
    <n v="1352"/>
    <x v="1148"/>
  </r>
  <r>
    <n v="1353"/>
    <x v="1149"/>
  </r>
  <r>
    <n v="1354"/>
    <x v="1150"/>
  </r>
  <r>
    <n v="1355"/>
    <x v="1151"/>
  </r>
  <r>
    <n v="1356"/>
    <x v="1152"/>
  </r>
  <r>
    <n v="1357"/>
    <x v="1153"/>
  </r>
  <r>
    <n v="1358"/>
    <x v="1154"/>
  </r>
  <r>
    <n v="1359"/>
    <x v="1155"/>
  </r>
  <r>
    <n v="1360"/>
    <x v="1156"/>
  </r>
  <r>
    <n v="1361"/>
    <x v="1157"/>
  </r>
  <r>
    <n v="1362"/>
    <x v="1158"/>
  </r>
  <r>
    <n v="1363"/>
    <x v="1159"/>
  </r>
  <r>
    <n v="1364"/>
    <x v="1160"/>
  </r>
  <r>
    <n v="1365"/>
    <x v="1161"/>
  </r>
  <r>
    <n v="1366"/>
    <x v="1162"/>
  </r>
  <r>
    <n v="1367"/>
    <x v="1163"/>
  </r>
  <r>
    <n v="1368"/>
    <x v="1164"/>
  </r>
  <r>
    <n v="1369"/>
    <x v="1165"/>
  </r>
  <r>
    <n v="1370"/>
    <x v="1166"/>
  </r>
  <r>
    <n v="1371"/>
    <x v="1167"/>
  </r>
  <r>
    <n v="1372"/>
    <x v="1168"/>
  </r>
  <r>
    <n v="1373"/>
    <x v="1169"/>
  </r>
  <r>
    <n v="1374"/>
    <x v="1170"/>
  </r>
  <r>
    <n v="1375"/>
    <x v="1171"/>
  </r>
  <r>
    <n v="1376"/>
    <x v="1172"/>
  </r>
  <r>
    <n v="1377"/>
    <x v="1173"/>
  </r>
  <r>
    <n v="1378"/>
    <x v="1174"/>
  </r>
  <r>
    <n v="1379"/>
    <x v="1175"/>
  </r>
  <r>
    <n v="1380"/>
    <x v="1176"/>
  </r>
  <r>
    <n v="1381"/>
    <x v="1177"/>
  </r>
  <r>
    <n v="1382"/>
    <x v="1178"/>
  </r>
  <r>
    <n v="1383"/>
    <x v="1179"/>
  </r>
  <r>
    <n v="1384"/>
    <x v="1180"/>
  </r>
  <r>
    <n v="1385"/>
    <x v="1181"/>
  </r>
  <r>
    <n v="1386"/>
    <x v="1182"/>
  </r>
  <r>
    <n v="1387"/>
    <x v="1183"/>
  </r>
  <r>
    <n v="1388"/>
    <x v="1184"/>
  </r>
  <r>
    <n v="1389"/>
    <x v="1185"/>
  </r>
  <r>
    <n v="1390"/>
    <x v="1186"/>
  </r>
  <r>
    <n v="1391"/>
    <x v="1187"/>
  </r>
  <r>
    <n v="1392"/>
    <x v="1188"/>
  </r>
  <r>
    <n v="1393"/>
    <x v="1189"/>
  </r>
  <r>
    <n v="1394"/>
    <x v="1190"/>
  </r>
  <r>
    <n v="1395"/>
    <x v="1191"/>
  </r>
  <r>
    <n v="1396"/>
    <x v="1192"/>
  </r>
  <r>
    <n v="1397"/>
    <x v="1193"/>
  </r>
  <r>
    <n v="1398"/>
    <x v="1194"/>
  </r>
  <r>
    <n v="1399"/>
    <x v="1195"/>
  </r>
  <r>
    <n v="1400"/>
    <x v="1196"/>
  </r>
  <r>
    <n v="1401"/>
    <x v="1197"/>
  </r>
  <r>
    <n v="1402"/>
    <x v="1198"/>
  </r>
  <r>
    <n v="1403"/>
    <x v="1199"/>
  </r>
  <r>
    <n v="1404"/>
    <x v="1200"/>
  </r>
  <r>
    <n v="1405"/>
    <x v="1201"/>
  </r>
  <r>
    <n v="1406"/>
    <x v="1202"/>
  </r>
  <r>
    <n v="1407"/>
    <x v="1203"/>
  </r>
  <r>
    <n v="1408"/>
    <x v="1204"/>
  </r>
  <r>
    <n v="1409"/>
    <x v="1205"/>
  </r>
  <r>
    <n v="1410"/>
    <x v="1206"/>
  </r>
  <r>
    <n v="1411"/>
    <x v="1207"/>
  </r>
  <r>
    <n v="1412"/>
    <x v="1208"/>
  </r>
  <r>
    <n v="1413"/>
    <x v="1209"/>
  </r>
  <r>
    <n v="1414"/>
    <x v="1210"/>
  </r>
  <r>
    <n v="1415"/>
    <x v="1211"/>
  </r>
  <r>
    <n v="1416"/>
    <x v="1212"/>
  </r>
  <r>
    <n v="1417"/>
    <x v="1213"/>
  </r>
  <r>
    <n v="1418"/>
    <x v="1214"/>
  </r>
  <r>
    <n v="1419"/>
    <x v="1215"/>
  </r>
  <r>
    <n v="1420"/>
    <x v="1216"/>
  </r>
  <r>
    <n v="1421"/>
    <x v="1217"/>
  </r>
  <r>
    <n v="1422"/>
    <x v="1218"/>
  </r>
  <r>
    <n v="1423"/>
    <x v="1219"/>
  </r>
  <r>
    <n v="1424"/>
    <x v="1220"/>
  </r>
  <r>
    <n v="1425"/>
    <x v="1221"/>
  </r>
  <r>
    <n v="1426"/>
    <x v="1222"/>
  </r>
  <r>
    <n v="1427"/>
    <x v="1223"/>
  </r>
  <r>
    <n v="1428"/>
    <x v="1224"/>
  </r>
  <r>
    <n v="1429"/>
    <x v="1225"/>
  </r>
  <r>
    <n v="1430"/>
    <x v="1226"/>
  </r>
  <r>
    <n v="1431"/>
    <x v="1227"/>
  </r>
  <r>
    <n v="1432"/>
    <x v="1228"/>
  </r>
  <r>
    <n v="1433"/>
    <x v="1229"/>
  </r>
  <r>
    <n v="1434"/>
    <x v="1230"/>
  </r>
  <r>
    <n v="1435"/>
    <x v="1231"/>
  </r>
  <r>
    <n v="1436"/>
    <x v="1232"/>
  </r>
  <r>
    <n v="1437"/>
    <x v="1233"/>
  </r>
  <r>
    <n v="1438"/>
    <x v="1234"/>
  </r>
  <r>
    <n v="1439"/>
    <x v="1235"/>
  </r>
  <r>
    <n v="1440"/>
    <x v="1236"/>
  </r>
  <r>
    <n v="1441"/>
    <x v="1237"/>
  </r>
  <r>
    <n v="1442"/>
    <x v="1238"/>
  </r>
  <r>
    <n v="1443"/>
    <x v="1239"/>
  </r>
  <r>
    <n v="1444"/>
    <x v="1240"/>
  </r>
  <r>
    <n v="1445"/>
    <x v="1241"/>
  </r>
  <r>
    <n v="1446"/>
    <x v="1242"/>
  </r>
  <r>
    <n v="1447"/>
    <x v="1243"/>
  </r>
  <r>
    <n v="1448"/>
    <x v="1244"/>
  </r>
  <r>
    <n v="1449"/>
    <x v="1245"/>
  </r>
  <r>
    <n v="1450"/>
    <x v="1246"/>
  </r>
  <r>
    <n v="1451"/>
    <x v="1247"/>
  </r>
  <r>
    <n v="1452"/>
    <x v="1248"/>
  </r>
  <r>
    <n v="1453"/>
    <x v="1249"/>
  </r>
  <r>
    <n v="1454"/>
    <x v="1250"/>
  </r>
  <r>
    <n v="1455"/>
    <x v="1251"/>
  </r>
  <r>
    <n v="1456"/>
    <x v="1252"/>
  </r>
  <r>
    <n v="1457"/>
    <x v="1253"/>
  </r>
  <r>
    <n v="1458"/>
    <x v="1254"/>
  </r>
  <r>
    <n v="1459"/>
    <x v="1255"/>
  </r>
  <r>
    <n v="1460"/>
    <x v="1256"/>
  </r>
  <r>
    <n v="1461"/>
    <x v="1257"/>
  </r>
  <r>
    <n v="1462"/>
    <x v="1258"/>
  </r>
  <r>
    <n v="1463"/>
    <x v="1259"/>
  </r>
  <r>
    <n v="1464"/>
    <x v="1260"/>
  </r>
  <r>
    <n v="1465"/>
    <x v="1261"/>
  </r>
  <r>
    <n v="1466"/>
    <x v="1262"/>
  </r>
  <r>
    <n v="1467"/>
    <x v="1263"/>
  </r>
  <r>
    <n v="1468"/>
    <x v="1264"/>
  </r>
  <r>
    <n v="1469"/>
    <x v="1265"/>
  </r>
  <r>
    <n v="1470"/>
    <x v="1266"/>
  </r>
  <r>
    <n v="1471"/>
    <x v="1267"/>
  </r>
  <r>
    <n v="1472"/>
    <x v="1268"/>
  </r>
  <r>
    <n v="1473"/>
    <x v="1269"/>
  </r>
  <r>
    <n v="1474"/>
    <x v="1270"/>
  </r>
  <r>
    <n v="1475"/>
    <x v="1271"/>
  </r>
  <r>
    <n v="1476"/>
    <x v="1272"/>
  </r>
  <r>
    <n v="1477"/>
    <x v="1273"/>
  </r>
  <r>
    <n v="1478"/>
    <x v="1274"/>
  </r>
  <r>
    <n v="1479"/>
    <x v="1275"/>
  </r>
  <r>
    <n v="1480"/>
    <x v="1276"/>
  </r>
  <r>
    <n v="1481"/>
    <x v="1277"/>
  </r>
  <r>
    <n v="1482"/>
    <x v="1278"/>
  </r>
  <r>
    <n v="1483"/>
    <x v="1279"/>
  </r>
  <r>
    <n v="1484"/>
    <x v="1280"/>
  </r>
  <r>
    <n v="1485"/>
    <x v="1281"/>
  </r>
  <r>
    <n v="1486"/>
    <x v="1282"/>
  </r>
  <r>
    <n v="1487"/>
    <x v="1283"/>
  </r>
  <r>
    <n v="1488"/>
    <x v="1284"/>
  </r>
  <r>
    <n v="1489"/>
    <x v="1285"/>
  </r>
  <r>
    <n v="1490"/>
    <x v="1286"/>
  </r>
  <r>
    <n v="1491"/>
    <x v="1287"/>
  </r>
  <r>
    <n v="1492"/>
    <x v="1288"/>
  </r>
  <r>
    <n v="1493"/>
    <x v="1289"/>
  </r>
  <r>
    <n v="1494"/>
    <x v="1290"/>
  </r>
  <r>
    <n v="1495"/>
    <x v="1291"/>
  </r>
  <r>
    <n v="1496"/>
    <x v="1292"/>
  </r>
  <r>
    <n v="1497"/>
    <x v="1293"/>
  </r>
  <r>
    <n v="1498"/>
    <x v="1294"/>
  </r>
  <r>
    <n v="1499"/>
    <x v="1295"/>
  </r>
  <r>
    <n v="1500"/>
    <x v="1296"/>
  </r>
  <r>
    <n v="1501"/>
    <x v="1297"/>
  </r>
  <r>
    <n v="1502"/>
    <x v="1298"/>
  </r>
  <r>
    <n v="1503"/>
    <x v="1299"/>
  </r>
  <r>
    <n v="1504"/>
    <x v="1300"/>
  </r>
  <r>
    <n v="1505"/>
    <x v="1301"/>
  </r>
  <r>
    <n v="1506"/>
    <x v="1302"/>
  </r>
  <r>
    <n v="1507"/>
    <x v="1303"/>
  </r>
  <r>
    <n v="1508"/>
    <x v="1304"/>
  </r>
  <r>
    <n v="1509"/>
    <x v="1305"/>
  </r>
  <r>
    <n v="1510"/>
    <x v="1306"/>
  </r>
  <r>
    <n v="1511"/>
    <x v="1307"/>
  </r>
  <r>
    <n v="1512"/>
    <x v="1308"/>
  </r>
  <r>
    <n v="1513"/>
    <x v="1309"/>
  </r>
  <r>
    <n v="1514"/>
    <x v="1310"/>
  </r>
  <r>
    <n v="1515"/>
    <x v="1311"/>
  </r>
  <r>
    <n v="1516"/>
    <x v="1312"/>
  </r>
  <r>
    <n v="1517"/>
    <x v="1313"/>
  </r>
  <r>
    <n v="1518"/>
    <x v="1314"/>
  </r>
  <r>
    <n v="1519"/>
    <x v="1315"/>
  </r>
  <r>
    <n v="1520"/>
    <x v="1316"/>
  </r>
  <r>
    <n v="1521"/>
    <x v="1317"/>
  </r>
  <r>
    <n v="1522"/>
    <x v="1318"/>
  </r>
  <r>
    <n v="1523"/>
    <x v="1319"/>
  </r>
  <r>
    <n v="1524"/>
    <x v="1320"/>
  </r>
  <r>
    <n v="1525"/>
    <x v="1321"/>
  </r>
  <r>
    <n v="1526"/>
    <x v="1322"/>
  </r>
  <r>
    <n v="1527"/>
    <x v="1323"/>
  </r>
  <r>
    <n v="1528"/>
    <x v="1324"/>
  </r>
  <r>
    <n v="1529"/>
    <x v="1325"/>
  </r>
  <r>
    <n v="1530"/>
    <x v="1326"/>
  </r>
  <r>
    <n v="1531"/>
    <x v="1327"/>
  </r>
  <r>
    <n v="1532"/>
    <x v="1328"/>
  </r>
  <r>
    <n v="1533"/>
    <x v="1329"/>
  </r>
  <r>
    <n v="1534"/>
    <x v="1330"/>
  </r>
  <r>
    <n v="1535"/>
    <x v="1331"/>
  </r>
  <r>
    <n v="1536"/>
    <x v="1332"/>
  </r>
  <r>
    <n v="1537"/>
    <x v="1333"/>
  </r>
  <r>
    <n v="1538"/>
    <x v="1334"/>
  </r>
  <r>
    <n v="1539"/>
    <x v="1335"/>
  </r>
  <r>
    <n v="1540"/>
    <x v="1336"/>
  </r>
  <r>
    <n v="1541"/>
    <x v="1337"/>
  </r>
  <r>
    <n v="1542"/>
    <x v="1338"/>
  </r>
  <r>
    <n v="1543"/>
    <x v="1339"/>
  </r>
  <r>
    <n v="1544"/>
    <x v="1340"/>
  </r>
  <r>
    <n v="1545"/>
    <x v="1341"/>
  </r>
  <r>
    <n v="1546"/>
    <x v="1342"/>
  </r>
  <r>
    <n v="1547"/>
    <x v="1343"/>
  </r>
  <r>
    <n v="1548"/>
    <x v="1344"/>
  </r>
  <r>
    <n v="1549"/>
    <x v="1345"/>
  </r>
  <r>
    <n v="1550"/>
    <x v="1346"/>
  </r>
  <r>
    <n v="1551"/>
    <x v="1347"/>
  </r>
  <r>
    <n v="1552"/>
    <x v="1348"/>
  </r>
  <r>
    <n v="1553"/>
    <x v="1349"/>
  </r>
  <r>
    <n v="1554"/>
    <x v="1350"/>
  </r>
  <r>
    <n v="1555"/>
    <x v="1351"/>
  </r>
  <r>
    <n v="1556"/>
    <x v="1352"/>
  </r>
  <r>
    <n v="1557"/>
    <x v="1353"/>
  </r>
  <r>
    <n v="1558"/>
    <x v="1354"/>
  </r>
  <r>
    <n v="1559"/>
    <x v="1355"/>
  </r>
  <r>
    <n v="1560"/>
    <x v="1356"/>
  </r>
  <r>
    <n v="1561"/>
    <x v="1357"/>
  </r>
  <r>
    <n v="1562"/>
    <x v="1358"/>
  </r>
  <r>
    <n v="1563"/>
    <x v="1359"/>
  </r>
  <r>
    <n v="1564"/>
    <x v="1360"/>
  </r>
  <r>
    <n v="1565"/>
    <x v="1361"/>
  </r>
  <r>
    <n v="1566"/>
    <x v="1362"/>
  </r>
  <r>
    <n v="1567"/>
    <x v="1363"/>
  </r>
  <r>
    <n v="1568"/>
    <x v="1364"/>
  </r>
  <r>
    <n v="1569"/>
    <x v="1365"/>
  </r>
  <r>
    <n v="1570"/>
    <x v="1366"/>
  </r>
  <r>
    <n v="1571"/>
    <x v="1367"/>
  </r>
  <r>
    <n v="1572"/>
    <x v="1368"/>
  </r>
  <r>
    <n v="1573"/>
    <x v="1369"/>
  </r>
  <r>
    <n v="1574"/>
    <x v="1370"/>
  </r>
  <r>
    <n v="1575"/>
    <x v="1371"/>
  </r>
  <r>
    <n v="1576"/>
    <x v="1372"/>
  </r>
  <r>
    <n v="1577"/>
    <x v="1373"/>
  </r>
  <r>
    <n v="1578"/>
    <x v="1374"/>
  </r>
  <r>
    <n v="1579"/>
    <x v="1375"/>
  </r>
  <r>
    <n v="1580"/>
    <x v="1376"/>
  </r>
  <r>
    <n v="1581"/>
    <x v="1377"/>
  </r>
  <r>
    <n v="1582"/>
    <x v="1378"/>
  </r>
  <r>
    <n v="1583"/>
    <x v="1379"/>
  </r>
  <r>
    <n v="1584"/>
    <x v="1380"/>
  </r>
  <r>
    <n v="1585"/>
    <x v="1381"/>
  </r>
  <r>
    <n v="1586"/>
    <x v="1382"/>
  </r>
  <r>
    <n v="1587"/>
    <x v="1383"/>
  </r>
  <r>
    <n v="1588"/>
    <x v="1384"/>
  </r>
  <r>
    <n v="1589"/>
    <x v="1385"/>
  </r>
  <r>
    <n v="1590"/>
    <x v="1386"/>
  </r>
  <r>
    <n v="1591"/>
    <x v="1387"/>
  </r>
  <r>
    <n v="1592"/>
    <x v="1388"/>
  </r>
  <r>
    <n v="1593"/>
    <x v="1389"/>
  </r>
  <r>
    <n v="1594"/>
    <x v="1390"/>
  </r>
  <r>
    <n v="1595"/>
    <x v="1391"/>
  </r>
  <r>
    <n v="1596"/>
    <x v="1392"/>
  </r>
  <r>
    <n v="1597"/>
    <x v="1393"/>
  </r>
  <r>
    <n v="1598"/>
    <x v="1394"/>
  </r>
  <r>
    <n v="1599"/>
    <x v="1395"/>
  </r>
  <r>
    <n v="1600"/>
    <x v="1396"/>
  </r>
  <r>
    <n v="1601"/>
    <x v="1397"/>
  </r>
  <r>
    <n v="1602"/>
    <x v="1398"/>
  </r>
  <r>
    <n v="1603"/>
    <x v="1399"/>
  </r>
  <r>
    <n v="1604"/>
    <x v="1400"/>
  </r>
  <r>
    <n v="1605"/>
    <x v="1401"/>
  </r>
  <r>
    <n v="1606"/>
    <x v="1402"/>
  </r>
  <r>
    <n v="1607"/>
    <x v="1403"/>
  </r>
  <r>
    <n v="1608"/>
    <x v="1404"/>
  </r>
  <r>
    <n v="1609"/>
    <x v="1405"/>
  </r>
  <r>
    <n v="1610"/>
    <x v="1406"/>
  </r>
  <r>
    <n v="1611"/>
    <x v="1407"/>
  </r>
  <r>
    <n v="1612"/>
    <x v="1408"/>
  </r>
  <r>
    <n v="1613"/>
    <x v="1409"/>
  </r>
  <r>
    <n v="1614"/>
    <x v="1410"/>
  </r>
  <r>
    <n v="1615"/>
    <x v="1411"/>
  </r>
  <r>
    <n v="1616"/>
    <x v="1412"/>
  </r>
  <r>
    <n v="1617"/>
    <x v="1413"/>
  </r>
  <r>
    <n v="1618"/>
    <x v="1414"/>
  </r>
  <r>
    <n v="1619"/>
    <x v="1415"/>
  </r>
  <r>
    <n v="1620"/>
    <x v="1416"/>
  </r>
  <r>
    <n v="1621"/>
    <x v="1417"/>
  </r>
  <r>
    <n v="1622"/>
    <x v="1418"/>
  </r>
  <r>
    <n v="1623"/>
    <x v="1419"/>
  </r>
  <r>
    <n v="1624"/>
    <x v="1420"/>
  </r>
  <r>
    <n v="1625"/>
    <x v="1421"/>
  </r>
  <r>
    <n v="1626"/>
    <x v="1422"/>
  </r>
  <r>
    <n v="1627"/>
    <x v="1423"/>
  </r>
  <r>
    <n v="1628"/>
    <x v="1424"/>
  </r>
  <r>
    <n v="1629"/>
    <x v="1425"/>
  </r>
  <r>
    <n v="1630"/>
    <x v="1426"/>
  </r>
  <r>
    <n v="1631"/>
    <x v="1427"/>
  </r>
  <r>
    <n v="1632"/>
    <x v="1428"/>
  </r>
  <r>
    <n v="1633"/>
    <x v="1429"/>
  </r>
  <r>
    <n v="1634"/>
    <x v="1430"/>
  </r>
  <r>
    <n v="1635"/>
    <x v="1431"/>
  </r>
  <r>
    <n v="1636"/>
    <x v="1432"/>
  </r>
  <r>
    <n v="1637"/>
    <x v="1433"/>
  </r>
  <r>
    <n v="1638"/>
    <x v="1434"/>
  </r>
  <r>
    <n v="1639"/>
    <x v="1435"/>
  </r>
  <r>
    <n v="1640"/>
    <x v="1436"/>
  </r>
  <r>
    <n v="1641"/>
    <x v="1437"/>
  </r>
  <r>
    <n v="1642"/>
    <x v="1438"/>
  </r>
  <r>
    <n v="1643"/>
    <x v="1439"/>
  </r>
  <r>
    <n v="1644"/>
    <x v="1440"/>
  </r>
  <r>
    <n v="1645"/>
    <x v="1441"/>
  </r>
  <r>
    <n v="1646"/>
    <x v="1442"/>
  </r>
  <r>
    <n v="1647"/>
    <x v="1443"/>
  </r>
  <r>
    <n v="1648"/>
    <x v="1444"/>
  </r>
  <r>
    <n v="1649"/>
    <x v="1445"/>
  </r>
  <r>
    <n v="1650"/>
    <x v="1446"/>
  </r>
  <r>
    <n v="1651"/>
    <x v="1447"/>
  </r>
  <r>
    <n v="1652"/>
    <x v="1448"/>
  </r>
  <r>
    <n v="1653"/>
    <x v="1449"/>
  </r>
  <r>
    <n v="1654"/>
    <x v="1450"/>
  </r>
  <r>
    <n v="1655"/>
    <x v="1451"/>
  </r>
  <r>
    <n v="1656"/>
    <x v="1452"/>
  </r>
  <r>
    <n v="1657"/>
    <x v="1453"/>
  </r>
  <r>
    <n v="1658"/>
    <x v="1454"/>
  </r>
  <r>
    <n v="1659"/>
    <x v="1455"/>
  </r>
  <r>
    <n v="1660"/>
    <x v="1456"/>
  </r>
  <r>
    <n v="1661"/>
    <x v="1457"/>
  </r>
  <r>
    <n v="1662"/>
    <x v="1458"/>
  </r>
  <r>
    <n v="1663"/>
    <x v="1459"/>
  </r>
  <r>
    <n v="1664"/>
    <x v="1460"/>
  </r>
  <r>
    <n v="1665"/>
    <x v="1461"/>
  </r>
  <r>
    <n v="1666"/>
    <x v="1462"/>
  </r>
  <r>
    <n v="1667"/>
    <x v="1463"/>
  </r>
  <r>
    <n v="1668"/>
    <x v="1464"/>
  </r>
  <r>
    <n v="1669"/>
    <x v="1465"/>
  </r>
  <r>
    <n v="1670"/>
    <x v="1466"/>
  </r>
  <r>
    <n v="1671"/>
    <x v="1467"/>
  </r>
  <r>
    <n v="1672"/>
    <x v="1468"/>
  </r>
  <r>
    <n v="1673"/>
    <x v="1469"/>
  </r>
  <r>
    <n v="1674"/>
    <x v="1470"/>
  </r>
  <r>
    <n v="1675"/>
    <x v="1471"/>
  </r>
  <r>
    <n v="1676"/>
    <x v="1472"/>
  </r>
  <r>
    <n v="1677"/>
    <x v="1473"/>
  </r>
  <r>
    <n v="1678"/>
    <x v="1474"/>
  </r>
  <r>
    <n v="1679"/>
    <x v="1475"/>
  </r>
  <r>
    <n v="1680"/>
    <x v="1476"/>
  </r>
  <r>
    <n v="1681"/>
    <x v="1477"/>
  </r>
  <r>
    <n v="1682"/>
    <x v="1478"/>
  </r>
  <r>
    <n v="1683"/>
    <x v="1479"/>
  </r>
  <r>
    <n v="1684"/>
    <x v="1480"/>
  </r>
  <r>
    <n v="1685"/>
    <x v="1481"/>
  </r>
  <r>
    <n v="1686"/>
    <x v="1482"/>
  </r>
  <r>
    <n v="1687"/>
    <x v="1483"/>
  </r>
  <r>
    <n v="1688"/>
    <x v="1484"/>
  </r>
  <r>
    <n v="1689"/>
    <x v="1485"/>
  </r>
  <r>
    <n v="1690"/>
    <x v="1486"/>
  </r>
  <r>
    <n v="1691"/>
    <x v="1487"/>
  </r>
  <r>
    <n v="1692"/>
    <x v="1488"/>
  </r>
  <r>
    <n v="1693"/>
    <x v="1489"/>
  </r>
  <r>
    <n v="1694"/>
    <x v="1490"/>
  </r>
  <r>
    <n v="1695"/>
    <x v="1491"/>
  </r>
  <r>
    <n v="1696"/>
    <x v="1492"/>
  </r>
  <r>
    <n v="1697"/>
    <x v="1493"/>
  </r>
  <r>
    <n v="1698"/>
    <x v="1494"/>
  </r>
  <r>
    <n v="1699"/>
    <x v="1495"/>
  </r>
  <r>
    <n v="1700"/>
    <x v="1496"/>
  </r>
  <r>
    <n v="1701"/>
    <x v="1497"/>
  </r>
  <r>
    <n v="1702"/>
    <x v="1498"/>
  </r>
  <r>
    <n v="1703"/>
    <x v="1499"/>
  </r>
  <r>
    <n v="1704"/>
    <x v="1500"/>
  </r>
  <r>
    <n v="1705"/>
    <x v="1501"/>
  </r>
  <r>
    <n v="1706"/>
    <x v="1502"/>
  </r>
  <r>
    <n v="1707"/>
    <x v="1503"/>
  </r>
  <r>
    <n v="1708"/>
    <x v="1504"/>
  </r>
  <r>
    <n v="1709"/>
    <x v="1505"/>
  </r>
  <r>
    <n v="1710"/>
    <x v="1506"/>
  </r>
  <r>
    <n v="1711"/>
    <x v="1507"/>
  </r>
  <r>
    <n v="1712"/>
    <x v="1508"/>
  </r>
  <r>
    <n v="1713"/>
    <x v="1509"/>
  </r>
  <r>
    <n v="1714"/>
    <x v="1510"/>
  </r>
  <r>
    <n v="1715"/>
    <x v="1511"/>
  </r>
  <r>
    <n v="1716"/>
    <x v="1512"/>
  </r>
  <r>
    <n v="1717"/>
    <x v="1513"/>
  </r>
  <r>
    <n v="1718"/>
    <x v="1514"/>
  </r>
  <r>
    <n v="1719"/>
    <x v="1515"/>
  </r>
  <r>
    <n v="1720"/>
    <x v="1516"/>
  </r>
  <r>
    <n v="1721"/>
    <x v="1517"/>
  </r>
  <r>
    <n v="1722"/>
    <x v="1518"/>
  </r>
  <r>
    <n v="1723"/>
    <x v="1519"/>
  </r>
  <r>
    <n v="1724"/>
    <x v="1520"/>
  </r>
  <r>
    <n v="1725"/>
    <x v="1521"/>
  </r>
  <r>
    <n v="1726"/>
    <x v="1522"/>
  </r>
  <r>
    <n v="1727"/>
    <x v="1523"/>
  </r>
  <r>
    <n v="1728"/>
    <x v="1524"/>
  </r>
  <r>
    <n v="1729"/>
    <x v="1525"/>
  </r>
  <r>
    <n v="1730"/>
    <x v="1526"/>
  </r>
  <r>
    <n v="1731"/>
    <x v="1527"/>
  </r>
  <r>
    <n v="1732"/>
    <x v="1528"/>
  </r>
  <r>
    <n v="1733"/>
    <x v="1529"/>
  </r>
  <r>
    <n v="1734"/>
    <x v="1530"/>
  </r>
  <r>
    <n v="1735"/>
    <x v="1531"/>
  </r>
  <r>
    <n v="1736"/>
    <x v="1532"/>
  </r>
  <r>
    <n v="1737"/>
    <x v="1533"/>
  </r>
  <r>
    <n v="1738"/>
    <x v="1534"/>
  </r>
  <r>
    <n v="1739"/>
    <x v="1535"/>
  </r>
  <r>
    <n v="1740"/>
    <x v="1536"/>
  </r>
  <r>
    <n v="1741"/>
    <x v="1537"/>
  </r>
  <r>
    <n v="1742"/>
    <x v="1538"/>
  </r>
  <r>
    <n v="1743"/>
    <x v="1539"/>
  </r>
  <r>
    <n v="1744"/>
    <x v="1540"/>
  </r>
  <r>
    <n v="1745"/>
    <x v="1541"/>
  </r>
  <r>
    <n v="1746"/>
    <x v="1542"/>
  </r>
  <r>
    <n v="1747"/>
    <x v="1543"/>
  </r>
  <r>
    <n v="1748"/>
    <x v="1544"/>
  </r>
  <r>
    <n v="1749"/>
    <x v="1545"/>
  </r>
  <r>
    <n v="1750"/>
    <x v="1546"/>
  </r>
  <r>
    <n v="1751"/>
    <x v="1547"/>
  </r>
  <r>
    <n v="1752"/>
    <x v="1548"/>
  </r>
  <r>
    <n v="1753"/>
    <x v="1549"/>
  </r>
  <r>
    <n v="1754"/>
    <x v="1550"/>
  </r>
  <r>
    <n v="1755"/>
    <x v="1551"/>
  </r>
  <r>
    <n v="1756"/>
    <x v="1552"/>
  </r>
  <r>
    <n v="1757"/>
    <x v="1553"/>
  </r>
  <r>
    <n v="1758"/>
    <x v="1554"/>
  </r>
  <r>
    <n v="1759"/>
    <x v="1555"/>
  </r>
  <r>
    <n v="1760"/>
    <x v="1556"/>
  </r>
  <r>
    <n v="1761"/>
    <x v="1557"/>
  </r>
  <r>
    <n v="1762"/>
    <x v="1558"/>
  </r>
  <r>
    <n v="1763"/>
    <x v="1559"/>
  </r>
  <r>
    <n v="1764"/>
    <x v="1560"/>
  </r>
  <r>
    <n v="1765"/>
    <x v="1561"/>
  </r>
  <r>
    <n v="1766"/>
    <x v="1562"/>
  </r>
  <r>
    <n v="1767"/>
    <x v="1563"/>
  </r>
  <r>
    <n v="1768"/>
    <x v="1564"/>
  </r>
  <r>
    <n v="1769"/>
    <x v="1565"/>
  </r>
  <r>
    <n v="1770"/>
    <x v="1566"/>
  </r>
  <r>
    <n v="1771"/>
    <x v="1567"/>
  </r>
  <r>
    <n v="1772"/>
    <x v="1568"/>
  </r>
  <r>
    <n v="1773"/>
    <x v="1569"/>
  </r>
  <r>
    <n v="1774"/>
    <x v="1570"/>
  </r>
  <r>
    <n v="1775"/>
    <x v="1571"/>
  </r>
  <r>
    <n v="1776"/>
    <x v="1572"/>
  </r>
  <r>
    <n v="1777"/>
    <x v="1573"/>
  </r>
  <r>
    <n v="1778"/>
    <x v="1574"/>
  </r>
  <r>
    <n v="1779"/>
    <x v="1575"/>
  </r>
  <r>
    <n v="1780"/>
    <x v="1576"/>
  </r>
  <r>
    <n v="1781"/>
    <x v="1577"/>
  </r>
  <r>
    <n v="1782"/>
    <x v="1578"/>
  </r>
  <r>
    <n v="1783"/>
    <x v="1579"/>
  </r>
  <r>
    <n v="1784"/>
    <x v="1580"/>
  </r>
  <r>
    <n v="1785"/>
    <x v="1581"/>
  </r>
  <r>
    <n v="1786"/>
    <x v="1582"/>
  </r>
  <r>
    <n v="1787"/>
    <x v="1583"/>
  </r>
  <r>
    <n v="1788"/>
    <x v="1584"/>
  </r>
  <r>
    <n v="1789"/>
    <x v="1585"/>
  </r>
  <r>
    <n v="1790"/>
    <x v="1586"/>
  </r>
  <r>
    <n v="1791"/>
    <x v="1587"/>
  </r>
  <r>
    <n v="1792"/>
    <x v="1588"/>
  </r>
  <r>
    <n v="1793"/>
    <x v="1589"/>
  </r>
  <r>
    <n v="1794"/>
    <x v="1590"/>
  </r>
  <r>
    <n v="1795"/>
    <x v="1591"/>
  </r>
  <r>
    <n v="1796"/>
    <x v="1592"/>
  </r>
  <r>
    <n v="1797"/>
    <x v="1593"/>
  </r>
  <r>
    <n v="1798"/>
    <x v="1594"/>
  </r>
  <r>
    <n v="1799"/>
    <x v="1595"/>
  </r>
  <r>
    <n v="1800"/>
    <x v="1596"/>
  </r>
  <r>
    <n v="1801"/>
    <x v="1597"/>
  </r>
  <r>
    <n v="1802"/>
    <x v="1598"/>
  </r>
  <r>
    <n v="1803"/>
    <x v="1599"/>
  </r>
  <r>
    <n v="1804"/>
    <x v="1600"/>
  </r>
  <r>
    <n v="1805"/>
    <x v="1601"/>
  </r>
  <r>
    <n v="1806"/>
    <x v="1602"/>
  </r>
  <r>
    <n v="1807"/>
    <x v="1603"/>
  </r>
  <r>
    <n v="1808"/>
    <x v="1604"/>
  </r>
  <r>
    <n v="1809"/>
    <x v="1605"/>
  </r>
  <r>
    <n v="1810"/>
    <x v="1606"/>
  </r>
  <r>
    <n v="1811"/>
    <x v="1607"/>
  </r>
  <r>
    <n v="1812"/>
    <x v="1608"/>
  </r>
  <r>
    <n v="1813"/>
    <x v="1609"/>
  </r>
  <r>
    <n v="1814"/>
    <x v="1610"/>
  </r>
  <r>
    <n v="1815"/>
    <x v="1611"/>
  </r>
  <r>
    <n v="1816"/>
    <x v="1612"/>
  </r>
  <r>
    <n v="1817"/>
    <x v="1613"/>
  </r>
  <r>
    <n v="1818"/>
    <x v="1614"/>
  </r>
  <r>
    <n v="1819"/>
    <x v="1615"/>
  </r>
  <r>
    <n v="1820"/>
    <x v="1616"/>
  </r>
  <r>
    <n v="1821"/>
    <x v="1617"/>
  </r>
  <r>
    <n v="1822"/>
    <x v="1618"/>
  </r>
  <r>
    <n v="1823"/>
    <x v="1619"/>
  </r>
  <r>
    <n v="1824"/>
    <x v="1620"/>
  </r>
  <r>
    <n v="1825"/>
    <x v="1621"/>
  </r>
  <r>
    <n v="1826"/>
    <x v="1622"/>
  </r>
  <r>
    <n v="1827"/>
    <x v="1623"/>
  </r>
  <r>
    <n v="1828"/>
    <x v="1624"/>
  </r>
  <r>
    <n v="1829"/>
    <x v="1625"/>
  </r>
  <r>
    <n v="1830"/>
    <x v="1626"/>
  </r>
  <r>
    <n v="1831"/>
    <x v="1627"/>
  </r>
  <r>
    <n v="1832"/>
    <x v="1628"/>
  </r>
  <r>
    <n v="1833"/>
    <x v="1629"/>
  </r>
  <r>
    <n v="1834"/>
    <x v="1630"/>
  </r>
  <r>
    <n v="1835"/>
    <x v="1631"/>
  </r>
  <r>
    <n v="1836"/>
    <x v="1632"/>
  </r>
  <r>
    <n v="1837"/>
    <x v="1633"/>
  </r>
  <r>
    <n v="1838"/>
    <x v="1634"/>
  </r>
  <r>
    <n v="1839"/>
    <x v="1635"/>
  </r>
  <r>
    <n v="1840"/>
    <x v="1636"/>
  </r>
  <r>
    <n v="1841"/>
    <x v="1637"/>
  </r>
  <r>
    <n v="1842"/>
    <x v="1638"/>
  </r>
  <r>
    <n v="1843"/>
    <x v="1639"/>
  </r>
  <r>
    <n v="1844"/>
    <x v="1640"/>
  </r>
  <r>
    <n v="1845"/>
    <x v="1641"/>
  </r>
  <r>
    <n v="1846"/>
    <x v="1642"/>
  </r>
  <r>
    <n v="1847"/>
    <x v="1643"/>
  </r>
  <r>
    <n v="1848"/>
    <x v="1644"/>
  </r>
  <r>
    <n v="1849"/>
    <x v="1645"/>
  </r>
  <r>
    <n v="1850"/>
    <x v="1646"/>
  </r>
  <r>
    <n v="1851"/>
    <x v="1647"/>
  </r>
  <r>
    <n v="1852"/>
    <x v="1648"/>
  </r>
  <r>
    <n v="1853"/>
    <x v="1649"/>
  </r>
  <r>
    <n v="1854"/>
    <x v="1650"/>
  </r>
  <r>
    <n v="1855"/>
    <x v="1651"/>
  </r>
  <r>
    <n v="1856"/>
    <x v="1652"/>
  </r>
  <r>
    <n v="1857"/>
    <x v="1653"/>
  </r>
  <r>
    <n v="1858"/>
    <x v="1654"/>
  </r>
  <r>
    <n v="1859"/>
    <x v="1655"/>
  </r>
  <r>
    <n v="1860"/>
    <x v="1656"/>
  </r>
  <r>
    <n v="1861"/>
    <x v="1657"/>
  </r>
  <r>
    <n v="1862"/>
    <x v="1658"/>
  </r>
  <r>
    <n v="1863"/>
    <x v="1659"/>
  </r>
  <r>
    <n v="1864"/>
    <x v="1660"/>
  </r>
  <r>
    <n v="1865"/>
    <x v="1661"/>
  </r>
  <r>
    <n v="1866"/>
    <x v="1662"/>
  </r>
  <r>
    <n v="1867"/>
    <x v="1663"/>
  </r>
  <r>
    <n v="1868"/>
    <x v="1664"/>
  </r>
  <r>
    <n v="1869"/>
    <x v="1665"/>
  </r>
  <r>
    <n v="1870"/>
    <x v="1666"/>
  </r>
  <r>
    <n v="1871"/>
    <x v="1667"/>
  </r>
  <r>
    <n v="1872"/>
    <x v="1668"/>
  </r>
  <r>
    <n v="1873"/>
    <x v="1669"/>
  </r>
  <r>
    <n v="1874"/>
    <x v="1670"/>
  </r>
  <r>
    <n v="1875"/>
    <x v="1671"/>
  </r>
  <r>
    <n v="1876"/>
    <x v="1672"/>
  </r>
  <r>
    <n v="1877"/>
    <x v="1673"/>
  </r>
  <r>
    <n v="1878"/>
    <x v="1674"/>
  </r>
  <r>
    <n v="1879"/>
    <x v="1675"/>
  </r>
  <r>
    <n v="1880"/>
    <x v="1676"/>
  </r>
  <r>
    <n v="1881"/>
    <x v="1677"/>
  </r>
  <r>
    <n v="1882"/>
    <x v="1678"/>
  </r>
  <r>
    <n v="1883"/>
    <x v="1679"/>
  </r>
  <r>
    <n v="1884"/>
    <x v="1680"/>
  </r>
  <r>
    <n v="1885"/>
    <x v="1681"/>
  </r>
  <r>
    <n v="1886"/>
    <x v="1682"/>
  </r>
  <r>
    <n v="1887"/>
    <x v="1683"/>
  </r>
  <r>
    <n v="1888"/>
    <x v="1684"/>
  </r>
  <r>
    <n v="1889"/>
    <x v="1685"/>
  </r>
  <r>
    <n v="1890"/>
    <x v="1686"/>
  </r>
  <r>
    <n v="1891"/>
    <x v="1687"/>
  </r>
  <r>
    <n v="1892"/>
    <x v="1688"/>
  </r>
  <r>
    <n v="1893"/>
    <x v="1689"/>
  </r>
  <r>
    <n v="1894"/>
    <x v="1690"/>
  </r>
  <r>
    <n v="1895"/>
    <x v="1691"/>
  </r>
  <r>
    <n v="1896"/>
    <x v="1692"/>
  </r>
  <r>
    <n v="1897"/>
    <x v="1693"/>
  </r>
  <r>
    <n v="1898"/>
    <x v="1694"/>
  </r>
  <r>
    <n v="1899"/>
    <x v="1695"/>
  </r>
  <r>
    <n v="1900"/>
    <x v="1696"/>
  </r>
  <r>
    <n v="1901"/>
    <x v="1697"/>
  </r>
  <r>
    <n v="1902"/>
    <x v="1698"/>
  </r>
  <r>
    <n v="1903"/>
    <x v="1699"/>
  </r>
  <r>
    <n v="1904"/>
    <x v="1700"/>
  </r>
  <r>
    <n v="1905"/>
    <x v="1701"/>
  </r>
  <r>
    <n v="1906"/>
    <x v="1702"/>
  </r>
  <r>
    <n v="1907"/>
    <x v="1703"/>
  </r>
  <r>
    <n v="1908"/>
    <x v="1704"/>
  </r>
  <r>
    <n v="1909"/>
    <x v="1705"/>
  </r>
  <r>
    <n v="1910"/>
    <x v="1706"/>
  </r>
  <r>
    <n v="1911"/>
    <x v="1707"/>
  </r>
  <r>
    <n v="1912"/>
    <x v="1708"/>
  </r>
  <r>
    <n v="1913"/>
    <x v="1709"/>
  </r>
  <r>
    <n v="1914"/>
    <x v="1710"/>
  </r>
  <r>
    <n v="1915"/>
    <x v="1711"/>
  </r>
  <r>
    <n v="1916"/>
    <x v="1712"/>
  </r>
  <r>
    <n v="1917"/>
    <x v="1713"/>
  </r>
  <r>
    <n v="1918"/>
    <x v="1714"/>
  </r>
  <r>
    <n v="1919"/>
    <x v="1715"/>
  </r>
  <r>
    <n v="1920"/>
    <x v="1716"/>
  </r>
  <r>
    <n v="1921"/>
    <x v="1717"/>
  </r>
  <r>
    <n v="1922"/>
    <x v="1718"/>
  </r>
  <r>
    <n v="1923"/>
    <x v="1719"/>
  </r>
  <r>
    <n v="1924"/>
    <x v="1720"/>
  </r>
  <r>
    <n v="1925"/>
    <x v="1721"/>
  </r>
  <r>
    <n v="1926"/>
    <x v="1722"/>
  </r>
  <r>
    <n v="1927"/>
    <x v="1723"/>
  </r>
  <r>
    <n v="1928"/>
    <x v="1724"/>
  </r>
  <r>
    <n v="1929"/>
    <x v="1725"/>
  </r>
  <r>
    <n v="1930"/>
    <x v="1726"/>
  </r>
  <r>
    <n v="1931"/>
    <x v="1727"/>
  </r>
  <r>
    <n v="1932"/>
    <x v="1728"/>
  </r>
  <r>
    <n v="1933"/>
    <x v="1729"/>
  </r>
  <r>
    <n v="1934"/>
    <x v="1730"/>
  </r>
  <r>
    <n v="1935"/>
    <x v="1731"/>
  </r>
  <r>
    <n v="1936"/>
    <x v="1732"/>
  </r>
  <r>
    <n v="1937"/>
    <x v="1733"/>
  </r>
  <r>
    <n v="1938"/>
    <x v="1734"/>
  </r>
  <r>
    <n v="1939"/>
    <x v="1735"/>
  </r>
  <r>
    <n v="1940"/>
    <x v="1736"/>
  </r>
  <r>
    <n v="1941"/>
    <x v="1737"/>
  </r>
  <r>
    <n v="1942"/>
    <x v="1738"/>
  </r>
  <r>
    <n v="1943"/>
    <x v="1739"/>
  </r>
  <r>
    <n v="1944"/>
    <x v="1740"/>
  </r>
  <r>
    <n v="1945"/>
    <x v="1741"/>
  </r>
  <r>
    <n v="1946"/>
    <x v="1742"/>
  </r>
  <r>
    <n v="1947"/>
    <x v="1743"/>
  </r>
  <r>
    <n v="1948"/>
    <x v="1744"/>
  </r>
  <r>
    <n v="1949"/>
    <x v="1745"/>
  </r>
  <r>
    <n v="1950"/>
    <x v="1746"/>
  </r>
  <r>
    <n v="1951"/>
    <x v="1747"/>
  </r>
  <r>
    <n v="1952"/>
    <x v="1748"/>
  </r>
  <r>
    <n v="1953"/>
    <x v="1749"/>
  </r>
  <r>
    <n v="1954"/>
    <x v="1750"/>
  </r>
  <r>
    <n v="1955"/>
    <x v="1751"/>
  </r>
  <r>
    <n v="1956"/>
    <x v="1752"/>
  </r>
  <r>
    <n v="1957"/>
    <x v="1753"/>
  </r>
  <r>
    <n v="1958"/>
    <x v="1754"/>
  </r>
  <r>
    <n v="1959"/>
    <x v="1755"/>
  </r>
  <r>
    <n v="1960"/>
    <x v="1756"/>
  </r>
  <r>
    <n v="1961"/>
    <x v="1757"/>
  </r>
  <r>
    <n v="1962"/>
    <x v="1758"/>
  </r>
  <r>
    <n v="1963"/>
    <x v="1759"/>
  </r>
  <r>
    <n v="1964"/>
    <x v="1760"/>
  </r>
  <r>
    <n v="1965"/>
    <x v="1761"/>
  </r>
  <r>
    <n v="1966"/>
    <x v="1762"/>
  </r>
  <r>
    <n v="1967"/>
    <x v="1763"/>
  </r>
  <r>
    <n v="1968"/>
    <x v="1764"/>
  </r>
  <r>
    <n v="1969"/>
    <x v="1765"/>
  </r>
  <r>
    <n v="1970"/>
    <x v="1766"/>
  </r>
  <r>
    <n v="1971"/>
    <x v="1767"/>
  </r>
  <r>
    <n v="1972"/>
    <x v="1768"/>
  </r>
  <r>
    <n v="1973"/>
    <x v="1769"/>
  </r>
  <r>
    <n v="1974"/>
    <x v="1770"/>
  </r>
  <r>
    <n v="1975"/>
    <x v="1771"/>
  </r>
  <r>
    <n v="1976"/>
    <x v="1772"/>
  </r>
  <r>
    <n v="1977"/>
    <x v="1773"/>
  </r>
  <r>
    <n v="1978"/>
    <x v="1774"/>
  </r>
  <r>
    <n v="1979"/>
    <x v="1775"/>
  </r>
  <r>
    <n v="1980"/>
    <x v="1776"/>
  </r>
  <r>
    <n v="1981"/>
    <x v="1777"/>
  </r>
  <r>
    <n v="1982"/>
    <x v="1778"/>
  </r>
  <r>
    <n v="1983"/>
    <x v="1779"/>
  </r>
  <r>
    <n v="1984"/>
    <x v="1780"/>
  </r>
  <r>
    <n v="1985"/>
    <x v="1781"/>
  </r>
  <r>
    <n v="1986"/>
    <x v="1782"/>
  </r>
  <r>
    <n v="1987"/>
    <x v="1783"/>
  </r>
  <r>
    <n v="1988"/>
    <x v="1784"/>
  </r>
  <r>
    <n v="1989"/>
    <x v="1785"/>
  </r>
  <r>
    <n v="1990"/>
    <x v="1786"/>
  </r>
  <r>
    <n v="1991"/>
    <x v="1787"/>
  </r>
  <r>
    <n v="1992"/>
    <x v="1788"/>
  </r>
  <r>
    <n v="1993"/>
    <x v="1789"/>
  </r>
  <r>
    <n v="1994"/>
    <x v="1790"/>
  </r>
  <r>
    <n v="1995"/>
    <x v="1791"/>
  </r>
  <r>
    <n v="1996"/>
    <x v="1792"/>
  </r>
  <r>
    <n v="1997"/>
    <x v="1793"/>
  </r>
  <r>
    <n v="1998"/>
    <x v="1794"/>
  </r>
  <r>
    <n v="1999"/>
    <x v="1795"/>
  </r>
  <r>
    <n v="2000"/>
    <x v="1796"/>
  </r>
  <r>
    <n v="2001"/>
    <x v="1797"/>
  </r>
  <r>
    <n v="2002"/>
    <x v="1798"/>
  </r>
  <r>
    <n v="2003"/>
    <x v="1799"/>
  </r>
  <r>
    <n v="2004"/>
    <x v="1800"/>
  </r>
  <r>
    <n v="2005"/>
    <x v="1801"/>
  </r>
  <r>
    <n v="2006"/>
    <x v="1802"/>
  </r>
  <r>
    <n v="2007"/>
    <x v="1803"/>
  </r>
  <r>
    <n v="2008"/>
    <x v="1804"/>
  </r>
  <r>
    <n v="2009"/>
    <x v="1805"/>
  </r>
  <r>
    <n v="2010"/>
    <x v="1806"/>
  </r>
  <r>
    <n v="2011"/>
    <x v="1807"/>
  </r>
  <r>
    <n v="2012"/>
    <x v="1808"/>
  </r>
  <r>
    <n v="2013"/>
    <x v="1809"/>
  </r>
  <r>
    <n v="2014"/>
    <x v="1810"/>
  </r>
  <r>
    <n v="2015"/>
    <x v="1811"/>
  </r>
  <r>
    <n v="2016"/>
    <x v="1812"/>
  </r>
  <r>
    <n v="2017"/>
    <x v="1813"/>
  </r>
  <r>
    <n v="2018"/>
    <x v="1814"/>
  </r>
  <r>
    <n v="2019"/>
    <x v="1815"/>
  </r>
  <r>
    <n v="2020"/>
    <x v="1816"/>
  </r>
  <r>
    <n v="2021"/>
    <x v="1817"/>
  </r>
  <r>
    <n v="2022"/>
    <x v="1818"/>
  </r>
  <r>
    <n v="2023"/>
    <x v="1819"/>
  </r>
  <r>
    <n v="2024"/>
    <x v="1820"/>
  </r>
  <r>
    <n v="2025"/>
    <x v="1821"/>
  </r>
  <r>
    <n v="2026"/>
    <x v="1822"/>
  </r>
  <r>
    <n v="2027"/>
    <x v="1823"/>
  </r>
  <r>
    <n v="2028"/>
    <x v="1824"/>
  </r>
  <r>
    <n v="2029"/>
    <x v="1825"/>
  </r>
  <r>
    <n v="2030"/>
    <x v="1826"/>
  </r>
  <r>
    <n v="2031"/>
    <x v="1827"/>
  </r>
  <r>
    <n v="2032"/>
    <x v="1828"/>
  </r>
  <r>
    <n v="2033"/>
    <x v="1829"/>
  </r>
  <r>
    <n v="2034"/>
    <x v="1830"/>
  </r>
  <r>
    <n v="2035"/>
    <x v="1831"/>
  </r>
  <r>
    <n v="2036"/>
    <x v="1832"/>
  </r>
  <r>
    <n v="2037"/>
    <x v="1833"/>
  </r>
  <r>
    <n v="2038"/>
    <x v="1834"/>
  </r>
  <r>
    <n v="2039"/>
    <x v="1835"/>
  </r>
  <r>
    <n v="2040"/>
    <x v="1836"/>
  </r>
  <r>
    <n v="2041"/>
    <x v="1837"/>
  </r>
  <r>
    <n v="2042"/>
    <x v="1838"/>
  </r>
  <r>
    <n v="2043"/>
    <x v="1839"/>
  </r>
  <r>
    <n v="2044"/>
    <x v="1840"/>
  </r>
  <r>
    <n v="2045"/>
    <x v="1841"/>
  </r>
  <r>
    <n v="2046"/>
    <x v="1842"/>
  </r>
  <r>
    <n v="2047"/>
    <x v="1843"/>
  </r>
  <r>
    <n v="2048"/>
    <x v="1844"/>
  </r>
  <r>
    <n v="2049"/>
    <x v="1845"/>
  </r>
  <r>
    <n v="2050"/>
    <x v="1846"/>
  </r>
  <r>
    <n v="2051"/>
    <x v="1847"/>
  </r>
  <r>
    <n v="2052"/>
    <x v="1848"/>
  </r>
  <r>
    <n v="2053"/>
    <x v="1849"/>
  </r>
  <r>
    <n v="2054"/>
    <x v="1850"/>
  </r>
  <r>
    <n v="2055"/>
    <x v="1851"/>
  </r>
  <r>
    <n v="2056"/>
    <x v="1852"/>
  </r>
  <r>
    <n v="2057"/>
    <x v="1853"/>
  </r>
  <r>
    <n v="2058"/>
    <x v="1854"/>
  </r>
  <r>
    <n v="2059"/>
    <x v="1855"/>
  </r>
  <r>
    <n v="2060"/>
    <x v="1856"/>
  </r>
  <r>
    <n v="2061"/>
    <x v="1857"/>
  </r>
  <r>
    <n v="2062"/>
    <x v="1858"/>
  </r>
  <r>
    <n v="2063"/>
    <x v="1859"/>
  </r>
  <r>
    <n v="2064"/>
    <x v="1860"/>
  </r>
  <r>
    <n v="2065"/>
    <x v="1861"/>
  </r>
  <r>
    <n v="2066"/>
    <x v="1862"/>
  </r>
  <r>
    <n v="2067"/>
    <x v="1863"/>
  </r>
  <r>
    <n v="2068"/>
    <x v="1864"/>
  </r>
  <r>
    <n v="2069"/>
    <x v="1865"/>
  </r>
  <r>
    <n v="2070"/>
    <x v="1866"/>
  </r>
  <r>
    <n v="2071"/>
    <x v="1867"/>
  </r>
  <r>
    <n v="2072"/>
    <x v="1868"/>
  </r>
  <r>
    <n v="2073"/>
    <x v="1869"/>
  </r>
  <r>
    <n v="2074"/>
    <x v="1870"/>
  </r>
  <r>
    <n v="2075"/>
    <x v="1871"/>
  </r>
  <r>
    <n v="2076"/>
    <x v="1872"/>
  </r>
  <r>
    <n v="2077"/>
    <x v="1873"/>
  </r>
  <r>
    <n v="2078"/>
    <x v="1874"/>
  </r>
  <r>
    <n v="2079"/>
    <x v="1875"/>
  </r>
  <r>
    <n v="2080"/>
    <x v="1876"/>
  </r>
  <r>
    <n v="2081"/>
    <x v="1877"/>
  </r>
  <r>
    <n v="2082"/>
    <x v="1878"/>
  </r>
  <r>
    <n v="2083"/>
    <x v="1879"/>
  </r>
  <r>
    <n v="2084"/>
    <x v="1880"/>
  </r>
  <r>
    <n v="2085"/>
    <x v="1881"/>
  </r>
  <r>
    <n v="2086"/>
    <x v="1882"/>
  </r>
  <r>
    <n v="2087"/>
    <x v="1883"/>
  </r>
  <r>
    <n v="2088"/>
    <x v="1884"/>
  </r>
  <r>
    <n v="2089"/>
    <x v="1885"/>
  </r>
  <r>
    <n v="2090"/>
    <x v="1886"/>
  </r>
  <r>
    <n v="2091"/>
    <x v="1887"/>
  </r>
  <r>
    <n v="2092"/>
    <x v="1888"/>
  </r>
  <r>
    <n v="2093"/>
    <x v="1889"/>
  </r>
  <r>
    <n v="2094"/>
    <x v="1890"/>
  </r>
  <r>
    <n v="2095"/>
    <x v="1891"/>
  </r>
  <r>
    <n v="2096"/>
    <x v="1892"/>
  </r>
  <r>
    <n v="2097"/>
    <x v="1893"/>
  </r>
  <r>
    <n v="2098"/>
    <x v="1894"/>
  </r>
  <r>
    <n v="2099"/>
    <x v="1895"/>
  </r>
  <r>
    <n v="2100"/>
    <x v="1896"/>
  </r>
  <r>
    <n v="2101"/>
    <x v="1897"/>
  </r>
  <r>
    <n v="2102"/>
    <x v="1898"/>
  </r>
  <r>
    <n v="2103"/>
    <x v="1899"/>
  </r>
  <r>
    <n v="2104"/>
    <x v="1900"/>
  </r>
  <r>
    <n v="2105"/>
    <x v="1901"/>
  </r>
  <r>
    <n v="2106"/>
    <x v="1902"/>
  </r>
  <r>
    <n v="2107"/>
    <x v="1903"/>
  </r>
  <r>
    <n v="2108"/>
    <x v="1904"/>
  </r>
  <r>
    <n v="2109"/>
    <x v="1905"/>
  </r>
  <r>
    <n v="2110"/>
    <x v="1906"/>
  </r>
  <r>
    <n v="2111"/>
    <x v="1907"/>
  </r>
  <r>
    <n v="2112"/>
    <x v="1908"/>
  </r>
  <r>
    <n v="2113"/>
    <x v="1909"/>
  </r>
  <r>
    <n v="2114"/>
    <x v="1910"/>
  </r>
  <r>
    <n v="2115"/>
    <x v="1911"/>
  </r>
  <r>
    <n v="2116"/>
    <x v="1912"/>
  </r>
  <r>
    <n v="2117"/>
    <x v="1913"/>
  </r>
  <r>
    <n v="2118"/>
    <x v="1914"/>
  </r>
  <r>
    <n v="2119"/>
    <x v="1915"/>
  </r>
  <r>
    <n v="2120"/>
    <x v="1916"/>
  </r>
  <r>
    <n v="2121"/>
    <x v="1917"/>
  </r>
  <r>
    <n v="2122"/>
    <x v="1918"/>
  </r>
  <r>
    <n v="2123"/>
    <x v="1919"/>
  </r>
  <r>
    <n v="2124"/>
    <x v="1920"/>
  </r>
  <r>
    <n v="2125"/>
    <x v="1921"/>
  </r>
  <r>
    <n v="2126"/>
    <x v="1922"/>
  </r>
  <r>
    <n v="2127"/>
    <x v="1923"/>
  </r>
  <r>
    <n v="2128"/>
    <x v="1924"/>
  </r>
  <r>
    <n v="2129"/>
    <x v="1925"/>
  </r>
  <r>
    <n v="2130"/>
    <x v="1926"/>
  </r>
  <r>
    <n v="2131"/>
    <x v="1927"/>
  </r>
  <r>
    <n v="2132"/>
    <x v="1928"/>
  </r>
  <r>
    <n v="2133"/>
    <x v="1929"/>
  </r>
  <r>
    <n v="2134"/>
    <x v="1930"/>
  </r>
  <r>
    <n v="2135"/>
    <x v="1931"/>
  </r>
  <r>
    <n v="2136"/>
    <x v="1932"/>
  </r>
  <r>
    <n v="2137"/>
    <x v="1933"/>
  </r>
  <r>
    <n v="2138"/>
    <x v="1934"/>
  </r>
  <r>
    <n v="2139"/>
    <x v="1935"/>
  </r>
  <r>
    <n v="2140"/>
    <x v="1936"/>
  </r>
  <r>
    <n v="2141"/>
    <x v="1937"/>
  </r>
  <r>
    <n v="2142"/>
    <x v="1938"/>
  </r>
  <r>
    <n v="2143"/>
    <x v="1939"/>
  </r>
  <r>
    <n v="2144"/>
    <x v="1940"/>
  </r>
  <r>
    <n v="2145"/>
    <x v="1941"/>
  </r>
  <r>
    <n v="2146"/>
    <x v="1942"/>
  </r>
  <r>
    <n v="2147"/>
    <x v="1943"/>
  </r>
  <r>
    <n v="2148"/>
    <x v="1944"/>
  </r>
  <r>
    <n v="2149"/>
    <x v="1945"/>
  </r>
  <r>
    <n v="2150"/>
    <x v="1946"/>
  </r>
  <r>
    <n v="2151"/>
    <x v="1947"/>
  </r>
  <r>
    <n v="2152"/>
    <x v="1948"/>
  </r>
  <r>
    <n v="2153"/>
    <x v="1949"/>
  </r>
  <r>
    <n v="2154"/>
    <x v="1950"/>
  </r>
  <r>
    <n v="2155"/>
    <x v="1951"/>
  </r>
  <r>
    <n v="2156"/>
    <x v="1952"/>
  </r>
  <r>
    <n v="2157"/>
    <x v="1953"/>
  </r>
  <r>
    <n v="2158"/>
    <x v="1954"/>
  </r>
  <r>
    <n v="2159"/>
    <x v="1955"/>
  </r>
  <r>
    <n v="2160"/>
    <x v="1956"/>
  </r>
  <r>
    <n v="2161"/>
    <x v="1957"/>
  </r>
  <r>
    <n v="2162"/>
    <x v="1958"/>
  </r>
  <r>
    <n v="2163"/>
    <x v="1959"/>
  </r>
  <r>
    <n v="2164"/>
    <x v="1960"/>
  </r>
  <r>
    <n v="2165"/>
    <x v="1961"/>
  </r>
  <r>
    <n v="2166"/>
    <x v="1962"/>
  </r>
  <r>
    <n v="2167"/>
    <x v="1963"/>
  </r>
  <r>
    <n v="2168"/>
    <x v="1964"/>
  </r>
  <r>
    <n v="2169"/>
    <x v="1965"/>
  </r>
  <r>
    <n v="2170"/>
    <x v="1966"/>
  </r>
  <r>
    <n v="2171"/>
    <x v="1967"/>
  </r>
  <r>
    <n v="2172"/>
    <x v="1968"/>
  </r>
  <r>
    <n v="2173"/>
    <x v="1969"/>
  </r>
  <r>
    <n v="2174"/>
    <x v="1970"/>
  </r>
  <r>
    <n v="2175"/>
    <x v="1971"/>
  </r>
  <r>
    <n v="2176"/>
    <x v="1972"/>
  </r>
  <r>
    <n v="2177"/>
    <x v="1973"/>
  </r>
  <r>
    <n v="2178"/>
    <x v="1974"/>
  </r>
  <r>
    <n v="2179"/>
    <x v="1975"/>
  </r>
  <r>
    <n v="2180"/>
    <x v="1976"/>
  </r>
  <r>
    <n v="2181"/>
    <x v="1977"/>
  </r>
  <r>
    <n v="2182"/>
    <x v="1978"/>
  </r>
  <r>
    <n v="2183"/>
    <x v="1979"/>
  </r>
  <r>
    <n v="2184"/>
    <x v="1980"/>
  </r>
  <r>
    <n v="2185"/>
    <x v="1981"/>
  </r>
  <r>
    <n v="2186"/>
    <x v="1982"/>
  </r>
  <r>
    <n v="2187"/>
    <x v="1983"/>
  </r>
  <r>
    <n v="2188"/>
    <x v="1984"/>
  </r>
  <r>
    <n v="2189"/>
    <x v="1985"/>
  </r>
  <r>
    <n v="2190"/>
    <x v="1986"/>
  </r>
  <r>
    <n v="2191"/>
    <x v="1987"/>
  </r>
  <r>
    <n v="2192"/>
    <x v="1988"/>
  </r>
  <r>
    <n v="2193"/>
    <x v="1989"/>
  </r>
  <r>
    <n v="2194"/>
    <x v="1990"/>
  </r>
  <r>
    <n v="2195"/>
    <x v="1991"/>
  </r>
  <r>
    <n v="2196"/>
    <x v="1992"/>
  </r>
  <r>
    <n v="2197"/>
    <x v="1993"/>
  </r>
  <r>
    <n v="2198"/>
    <x v="1994"/>
  </r>
  <r>
    <n v="2199"/>
    <x v="1995"/>
  </r>
  <r>
    <n v="2200"/>
    <x v="1996"/>
  </r>
  <r>
    <n v="2201"/>
    <x v="1997"/>
  </r>
  <r>
    <n v="2202"/>
    <x v="1998"/>
  </r>
  <r>
    <n v="2203"/>
    <x v="1999"/>
  </r>
  <r>
    <n v="2204"/>
    <x v="2000"/>
  </r>
  <r>
    <n v="2205"/>
    <x v="2001"/>
  </r>
  <r>
    <n v="2206"/>
    <x v="2002"/>
  </r>
  <r>
    <n v="2207"/>
    <x v="2003"/>
  </r>
  <r>
    <n v="2208"/>
    <x v="2004"/>
  </r>
  <r>
    <n v="2209"/>
    <x v="2005"/>
  </r>
  <r>
    <n v="2210"/>
    <x v="2006"/>
  </r>
  <r>
    <n v="2211"/>
    <x v="2007"/>
  </r>
  <r>
    <n v="2212"/>
    <x v="2008"/>
  </r>
  <r>
    <n v="2213"/>
    <x v="2009"/>
  </r>
  <r>
    <n v="2214"/>
    <x v="2010"/>
  </r>
  <r>
    <n v="2215"/>
    <x v="2011"/>
  </r>
  <r>
    <n v="2216"/>
    <x v="2012"/>
  </r>
  <r>
    <n v="2217"/>
    <x v="2013"/>
  </r>
  <r>
    <n v="2218"/>
    <x v="2014"/>
  </r>
  <r>
    <n v="2219"/>
    <x v="2015"/>
  </r>
  <r>
    <n v="2220"/>
    <x v="2016"/>
  </r>
  <r>
    <n v="2221"/>
    <x v="2017"/>
  </r>
  <r>
    <n v="2222"/>
    <x v="2018"/>
  </r>
  <r>
    <n v="2223"/>
    <x v="2019"/>
  </r>
  <r>
    <n v="2224"/>
    <x v="2020"/>
  </r>
  <r>
    <n v="2225"/>
    <x v="2021"/>
  </r>
  <r>
    <n v="2226"/>
    <x v="2022"/>
  </r>
  <r>
    <n v="2227"/>
    <x v="2023"/>
  </r>
  <r>
    <n v="2228"/>
    <x v="2024"/>
  </r>
  <r>
    <n v="2229"/>
    <x v="2025"/>
  </r>
  <r>
    <n v="2230"/>
    <x v="2026"/>
  </r>
  <r>
    <n v="2231"/>
    <x v="2027"/>
  </r>
  <r>
    <n v="2232"/>
    <x v="2028"/>
  </r>
  <r>
    <n v="2233"/>
    <x v="2029"/>
  </r>
  <r>
    <n v="2234"/>
    <x v="2030"/>
  </r>
  <r>
    <n v="2235"/>
    <x v="2031"/>
  </r>
  <r>
    <n v="2236"/>
    <x v="2032"/>
  </r>
  <r>
    <n v="2237"/>
    <x v="2033"/>
  </r>
  <r>
    <n v="2238"/>
    <x v="2034"/>
  </r>
  <r>
    <n v="2239"/>
    <x v="2035"/>
  </r>
  <r>
    <n v="2240"/>
    <x v="2036"/>
  </r>
  <r>
    <n v="2241"/>
    <x v="2037"/>
  </r>
  <r>
    <n v="2242"/>
    <x v="2038"/>
  </r>
  <r>
    <n v="2243"/>
    <x v="2039"/>
  </r>
  <r>
    <n v="2244"/>
    <x v="2040"/>
  </r>
  <r>
    <n v="2245"/>
    <x v="2041"/>
  </r>
  <r>
    <n v="2246"/>
    <x v="2042"/>
  </r>
  <r>
    <n v="2247"/>
    <x v="2043"/>
  </r>
  <r>
    <n v="2248"/>
    <x v="2044"/>
  </r>
  <r>
    <n v="2249"/>
    <x v="2045"/>
  </r>
  <r>
    <n v="2250"/>
    <x v="2046"/>
  </r>
  <r>
    <n v="2251"/>
    <x v="2047"/>
  </r>
  <r>
    <n v="2252"/>
    <x v="2048"/>
  </r>
  <r>
    <n v="2253"/>
    <x v="2049"/>
  </r>
  <r>
    <n v="2254"/>
    <x v="2050"/>
  </r>
  <r>
    <n v="2255"/>
    <x v="2051"/>
  </r>
  <r>
    <n v="2256"/>
    <x v="2052"/>
  </r>
  <r>
    <n v="2257"/>
    <x v="2053"/>
  </r>
  <r>
    <n v="2258"/>
    <x v="2054"/>
  </r>
  <r>
    <n v="2259"/>
    <x v="2055"/>
  </r>
  <r>
    <n v="2260"/>
    <x v="2056"/>
  </r>
  <r>
    <n v="2261"/>
    <x v="2057"/>
  </r>
  <r>
    <n v="2262"/>
    <x v="2058"/>
  </r>
  <r>
    <n v="2263"/>
    <x v="2059"/>
  </r>
  <r>
    <n v="2264"/>
    <x v="2060"/>
  </r>
  <r>
    <n v="2265"/>
    <x v="2061"/>
  </r>
  <r>
    <n v="2266"/>
    <x v="2062"/>
  </r>
  <r>
    <n v="2267"/>
    <x v="2063"/>
  </r>
  <r>
    <n v="2268"/>
    <x v="2064"/>
  </r>
  <r>
    <n v="2269"/>
    <x v="2065"/>
  </r>
  <r>
    <n v="2270"/>
    <x v="2066"/>
  </r>
  <r>
    <n v="2271"/>
    <x v="2067"/>
  </r>
  <r>
    <n v="2272"/>
    <x v="2068"/>
  </r>
  <r>
    <n v="2273"/>
    <x v="2069"/>
  </r>
  <r>
    <n v="2274"/>
    <x v="2070"/>
  </r>
  <r>
    <n v="2275"/>
    <x v="2071"/>
  </r>
  <r>
    <n v="2276"/>
    <x v="2072"/>
  </r>
  <r>
    <n v="2277"/>
    <x v="2073"/>
  </r>
  <r>
    <n v="2278"/>
    <x v="2074"/>
  </r>
  <r>
    <n v="2279"/>
    <x v="2075"/>
  </r>
  <r>
    <n v="2280"/>
    <x v="2076"/>
  </r>
  <r>
    <n v="2281"/>
    <x v="2077"/>
  </r>
  <r>
    <n v="2282"/>
    <x v="2078"/>
  </r>
  <r>
    <n v="2283"/>
    <x v="2079"/>
  </r>
  <r>
    <n v="2284"/>
    <x v="2080"/>
  </r>
  <r>
    <n v="2285"/>
    <x v="2081"/>
  </r>
  <r>
    <n v="2286"/>
    <x v="2082"/>
  </r>
  <r>
    <n v="2287"/>
    <x v="2083"/>
  </r>
  <r>
    <n v="2288"/>
    <x v="2084"/>
  </r>
  <r>
    <n v="2289"/>
    <x v="2085"/>
  </r>
  <r>
    <n v="2290"/>
    <x v="2086"/>
  </r>
  <r>
    <n v="2291"/>
    <x v="2087"/>
  </r>
  <r>
    <n v="2292"/>
    <x v="2088"/>
  </r>
  <r>
    <n v="2293"/>
    <x v="2089"/>
  </r>
  <r>
    <n v="2294"/>
    <x v="2090"/>
  </r>
  <r>
    <n v="2295"/>
    <x v="2091"/>
  </r>
  <r>
    <n v="2296"/>
    <x v="2092"/>
  </r>
  <r>
    <n v="2297"/>
    <x v="2093"/>
  </r>
  <r>
    <n v="2298"/>
    <x v="2094"/>
  </r>
  <r>
    <n v="2299"/>
    <x v="2095"/>
  </r>
  <r>
    <n v="2300"/>
    <x v="2096"/>
  </r>
  <r>
    <n v="2301"/>
    <x v="2097"/>
  </r>
  <r>
    <n v="2302"/>
    <x v="2098"/>
  </r>
  <r>
    <n v="2303"/>
    <x v="2099"/>
  </r>
  <r>
    <n v="2304"/>
    <x v="2100"/>
  </r>
  <r>
    <n v="2305"/>
    <x v="2101"/>
  </r>
  <r>
    <n v="2306"/>
    <x v="2102"/>
  </r>
  <r>
    <n v="2307"/>
    <x v="2103"/>
  </r>
  <r>
    <n v="2308"/>
    <x v="2104"/>
  </r>
  <r>
    <n v="2309"/>
    <x v="2105"/>
  </r>
  <r>
    <n v="2310"/>
    <x v="2106"/>
  </r>
  <r>
    <n v="2311"/>
    <x v="2107"/>
  </r>
  <r>
    <n v="2312"/>
    <x v="2108"/>
  </r>
  <r>
    <n v="2313"/>
    <x v="2109"/>
  </r>
  <r>
    <n v="2314"/>
    <x v="2110"/>
  </r>
  <r>
    <n v="2315"/>
    <x v="2111"/>
  </r>
  <r>
    <n v="2316"/>
    <x v="2112"/>
  </r>
  <r>
    <n v="2317"/>
    <x v="2113"/>
  </r>
  <r>
    <n v="2318"/>
    <x v="2114"/>
  </r>
  <r>
    <n v="2319"/>
    <x v="2115"/>
  </r>
  <r>
    <n v="2320"/>
    <x v="2116"/>
  </r>
  <r>
    <n v="2321"/>
    <x v="2117"/>
  </r>
  <r>
    <n v="2322"/>
    <x v="2118"/>
  </r>
  <r>
    <n v="2323"/>
    <x v="2119"/>
  </r>
  <r>
    <n v="2324"/>
    <x v="2120"/>
  </r>
  <r>
    <n v="2325"/>
    <x v="2121"/>
  </r>
  <r>
    <n v="2326"/>
    <x v="2122"/>
  </r>
  <r>
    <n v="2327"/>
    <x v="2123"/>
  </r>
  <r>
    <n v="2328"/>
    <x v="2124"/>
  </r>
  <r>
    <n v="2329"/>
    <x v="2125"/>
  </r>
  <r>
    <n v="2330"/>
    <x v="2126"/>
  </r>
  <r>
    <n v="2331"/>
    <x v="2127"/>
  </r>
  <r>
    <n v="2332"/>
    <x v="2128"/>
  </r>
  <r>
    <n v="2333"/>
    <x v="2129"/>
  </r>
  <r>
    <n v="2334"/>
    <x v="2130"/>
  </r>
  <r>
    <n v="2335"/>
    <x v="2131"/>
  </r>
  <r>
    <n v="2336"/>
    <x v="2132"/>
  </r>
  <r>
    <n v="2337"/>
    <x v="2133"/>
  </r>
  <r>
    <n v="2338"/>
    <x v="2134"/>
  </r>
  <r>
    <n v="2339"/>
    <x v="2135"/>
  </r>
  <r>
    <n v="2340"/>
    <x v="2136"/>
  </r>
  <r>
    <n v="2341"/>
    <x v="2137"/>
  </r>
  <r>
    <n v="2342"/>
    <x v="2138"/>
  </r>
  <r>
    <n v="2343"/>
    <x v="2139"/>
  </r>
  <r>
    <n v="2344"/>
    <x v="2140"/>
  </r>
  <r>
    <n v="2345"/>
    <x v="2141"/>
  </r>
  <r>
    <n v="2346"/>
    <x v="2142"/>
  </r>
  <r>
    <n v="2347"/>
    <x v="2143"/>
  </r>
  <r>
    <n v="2348"/>
    <x v="2144"/>
  </r>
  <r>
    <n v="2349"/>
    <x v="2145"/>
  </r>
  <r>
    <n v="2350"/>
    <x v="2146"/>
  </r>
  <r>
    <n v="2351"/>
    <x v="2147"/>
  </r>
  <r>
    <n v="2352"/>
    <x v="2148"/>
  </r>
  <r>
    <n v="2353"/>
    <x v="2149"/>
  </r>
  <r>
    <n v="2354"/>
    <x v="2150"/>
  </r>
  <r>
    <n v="2355"/>
    <x v="2151"/>
  </r>
  <r>
    <n v="2356"/>
    <x v="2152"/>
  </r>
  <r>
    <n v="2357"/>
    <x v="2153"/>
  </r>
  <r>
    <n v="2358"/>
    <x v="2154"/>
  </r>
  <r>
    <n v="2359"/>
    <x v="2155"/>
  </r>
  <r>
    <n v="2360"/>
    <x v="2156"/>
  </r>
  <r>
    <n v="2361"/>
    <x v="2157"/>
  </r>
  <r>
    <n v="2362"/>
    <x v="2158"/>
  </r>
  <r>
    <n v="2363"/>
    <x v="2159"/>
  </r>
  <r>
    <n v="2364"/>
    <x v="2160"/>
  </r>
  <r>
    <n v="2365"/>
    <x v="2161"/>
  </r>
  <r>
    <n v="2366"/>
    <x v="2162"/>
  </r>
  <r>
    <n v="2367"/>
    <x v="2163"/>
  </r>
  <r>
    <n v="2368"/>
    <x v="2164"/>
  </r>
  <r>
    <n v="2369"/>
    <x v="2165"/>
  </r>
  <r>
    <n v="2370"/>
    <x v="2166"/>
  </r>
  <r>
    <n v="2371"/>
    <x v="2167"/>
  </r>
  <r>
    <n v="2372"/>
    <x v="2168"/>
  </r>
  <r>
    <n v="2373"/>
    <x v="2169"/>
  </r>
  <r>
    <n v="2374"/>
    <x v="2170"/>
  </r>
  <r>
    <n v="2375"/>
    <x v="2171"/>
  </r>
  <r>
    <n v="2376"/>
    <x v="2172"/>
  </r>
  <r>
    <n v="2377"/>
    <x v="2173"/>
  </r>
  <r>
    <n v="2378"/>
    <x v="2174"/>
  </r>
  <r>
    <n v="2379"/>
    <x v="2175"/>
  </r>
  <r>
    <n v="2380"/>
    <x v="2176"/>
  </r>
  <r>
    <n v="2381"/>
    <x v="2177"/>
  </r>
  <r>
    <n v="2382"/>
    <x v="2178"/>
  </r>
  <r>
    <n v="2383"/>
    <x v="2179"/>
  </r>
  <r>
    <n v="2384"/>
    <x v="2180"/>
  </r>
  <r>
    <n v="2385"/>
    <x v="2181"/>
  </r>
  <r>
    <n v="2386"/>
    <x v="2182"/>
  </r>
  <r>
    <n v="2387"/>
    <x v="2183"/>
  </r>
  <r>
    <n v="2388"/>
    <x v="2184"/>
  </r>
  <r>
    <n v="2389"/>
    <x v="2185"/>
  </r>
  <r>
    <n v="2390"/>
    <x v="2186"/>
  </r>
  <r>
    <n v="2391"/>
    <x v="2187"/>
  </r>
  <r>
    <n v="2392"/>
    <x v="2188"/>
  </r>
  <r>
    <n v="2393"/>
    <x v="2189"/>
  </r>
  <r>
    <n v="2394"/>
    <x v="2190"/>
  </r>
  <r>
    <n v="2395"/>
    <x v="2191"/>
  </r>
  <r>
    <n v="2396"/>
    <x v="2192"/>
  </r>
  <r>
    <n v="2397"/>
    <x v="2193"/>
  </r>
  <r>
    <n v="2398"/>
    <x v="2194"/>
  </r>
  <r>
    <n v="2399"/>
    <x v="2195"/>
  </r>
  <r>
    <n v="2400"/>
    <x v="2196"/>
  </r>
  <r>
    <n v="2401"/>
    <x v="2197"/>
  </r>
  <r>
    <n v="2402"/>
    <x v="2198"/>
  </r>
  <r>
    <n v="2403"/>
    <x v="2199"/>
  </r>
  <r>
    <n v="2404"/>
    <x v="2200"/>
  </r>
  <r>
    <n v="2405"/>
    <x v="2201"/>
  </r>
  <r>
    <n v="2406"/>
    <x v="2202"/>
  </r>
  <r>
    <n v="2407"/>
    <x v="2203"/>
  </r>
  <r>
    <n v="2408"/>
    <x v="2204"/>
  </r>
  <r>
    <n v="2409"/>
    <x v="2205"/>
  </r>
  <r>
    <n v="2410"/>
    <x v="2206"/>
  </r>
  <r>
    <n v="2411"/>
    <x v="2207"/>
  </r>
  <r>
    <n v="2412"/>
    <x v="2208"/>
  </r>
  <r>
    <n v="2413"/>
    <x v="2209"/>
  </r>
  <r>
    <n v="2414"/>
    <x v="2210"/>
  </r>
  <r>
    <n v="2415"/>
    <x v="2211"/>
  </r>
  <r>
    <n v="2416"/>
    <x v="2212"/>
  </r>
  <r>
    <n v="2417"/>
    <x v="2213"/>
  </r>
  <r>
    <n v="2418"/>
    <x v="2214"/>
  </r>
  <r>
    <n v="2419"/>
    <x v="2215"/>
  </r>
  <r>
    <n v="2420"/>
    <x v="2216"/>
  </r>
  <r>
    <n v="2421"/>
    <x v="2217"/>
  </r>
  <r>
    <n v="2422"/>
    <x v="2218"/>
  </r>
  <r>
    <n v="2423"/>
    <x v="2219"/>
  </r>
  <r>
    <n v="2424"/>
    <x v="2220"/>
  </r>
  <r>
    <n v="2425"/>
    <x v="2221"/>
  </r>
  <r>
    <n v="2426"/>
    <x v="2222"/>
  </r>
  <r>
    <n v="2427"/>
    <x v="2223"/>
  </r>
  <r>
    <n v="2428"/>
    <x v="2224"/>
  </r>
  <r>
    <n v="2429"/>
    <x v="2225"/>
  </r>
  <r>
    <n v="2430"/>
    <x v="2226"/>
  </r>
  <r>
    <n v="2431"/>
    <x v="2227"/>
  </r>
  <r>
    <n v="2432"/>
    <x v="2228"/>
  </r>
  <r>
    <n v="2433"/>
    <x v="2229"/>
  </r>
  <r>
    <n v="2434"/>
    <x v="2230"/>
  </r>
  <r>
    <n v="2435"/>
    <x v="2231"/>
  </r>
  <r>
    <n v="2436"/>
    <x v="2232"/>
  </r>
  <r>
    <n v="2437"/>
    <x v="2233"/>
  </r>
  <r>
    <n v="2438"/>
    <x v="2234"/>
  </r>
  <r>
    <n v="2439"/>
    <x v="2235"/>
  </r>
  <r>
    <n v="2440"/>
    <x v="2236"/>
  </r>
  <r>
    <n v="2441"/>
    <x v="2237"/>
  </r>
  <r>
    <n v="2442"/>
    <x v="2238"/>
  </r>
  <r>
    <n v="2443"/>
    <x v="2239"/>
  </r>
  <r>
    <n v="2444"/>
    <x v="2240"/>
  </r>
  <r>
    <n v="2445"/>
    <x v="2241"/>
  </r>
  <r>
    <n v="2446"/>
    <x v="2242"/>
  </r>
  <r>
    <n v="2447"/>
    <x v="2243"/>
  </r>
  <r>
    <n v="2448"/>
    <x v="2244"/>
  </r>
  <r>
    <n v="2449"/>
    <x v="2245"/>
  </r>
  <r>
    <n v="2450"/>
    <x v="2246"/>
  </r>
  <r>
    <n v="2451"/>
    <x v="2247"/>
  </r>
  <r>
    <n v="2452"/>
    <x v="2248"/>
  </r>
  <r>
    <n v="2453"/>
    <x v="2249"/>
  </r>
  <r>
    <n v="2454"/>
    <x v="2250"/>
  </r>
  <r>
    <n v="2455"/>
    <x v="2251"/>
  </r>
  <r>
    <n v="2456"/>
    <x v="2252"/>
  </r>
  <r>
    <n v="2457"/>
    <x v="2253"/>
  </r>
  <r>
    <n v="2458"/>
    <x v="2254"/>
  </r>
  <r>
    <n v="2459"/>
    <x v="2255"/>
  </r>
  <r>
    <n v="2460"/>
    <x v="2256"/>
  </r>
  <r>
    <n v="2461"/>
    <x v="2257"/>
  </r>
  <r>
    <n v="2462"/>
    <x v="2258"/>
  </r>
  <r>
    <n v="2463"/>
    <x v="2259"/>
  </r>
  <r>
    <n v="2464"/>
    <x v="2260"/>
  </r>
  <r>
    <n v="2465"/>
    <x v="2261"/>
  </r>
  <r>
    <n v="2466"/>
    <x v="2262"/>
  </r>
  <r>
    <n v="2467"/>
    <x v="2263"/>
  </r>
  <r>
    <n v="2468"/>
    <x v="2264"/>
  </r>
  <r>
    <n v="2469"/>
    <x v="2265"/>
  </r>
  <r>
    <n v="2470"/>
    <x v="2266"/>
  </r>
  <r>
    <n v="2471"/>
    <x v="2267"/>
  </r>
  <r>
    <n v="2472"/>
    <x v="2268"/>
  </r>
  <r>
    <n v="2473"/>
    <x v="2269"/>
  </r>
  <r>
    <n v="2474"/>
    <x v="2270"/>
  </r>
  <r>
    <n v="2475"/>
    <x v="2271"/>
  </r>
  <r>
    <n v="2476"/>
    <x v="2272"/>
  </r>
  <r>
    <n v="2477"/>
    <x v="2273"/>
  </r>
  <r>
    <n v="2478"/>
    <x v="2274"/>
  </r>
  <r>
    <n v="2479"/>
    <x v="2275"/>
  </r>
  <r>
    <n v="2480"/>
    <x v="2276"/>
  </r>
  <r>
    <n v="2481"/>
    <x v="2277"/>
  </r>
  <r>
    <n v="2482"/>
    <x v="2278"/>
  </r>
  <r>
    <n v="2483"/>
    <x v="2279"/>
  </r>
  <r>
    <n v="2484"/>
    <x v="2280"/>
  </r>
  <r>
    <n v="2485"/>
    <x v="2281"/>
  </r>
  <r>
    <n v="2486"/>
    <x v="2282"/>
  </r>
  <r>
    <n v="2487"/>
    <x v="2283"/>
  </r>
  <r>
    <n v="2488"/>
    <x v="2284"/>
  </r>
  <r>
    <n v="2489"/>
    <x v="2285"/>
  </r>
  <r>
    <n v="2490"/>
    <x v="2286"/>
  </r>
  <r>
    <n v="2491"/>
    <x v="2287"/>
  </r>
  <r>
    <n v="2492"/>
    <x v="2288"/>
  </r>
  <r>
    <n v="2493"/>
    <x v="2289"/>
  </r>
  <r>
    <n v="2494"/>
    <x v="2290"/>
  </r>
  <r>
    <n v="2495"/>
    <x v="2291"/>
  </r>
  <r>
    <n v="2496"/>
    <x v="2292"/>
  </r>
  <r>
    <n v="2497"/>
    <x v="2293"/>
  </r>
  <r>
    <n v="2498"/>
    <x v="2294"/>
  </r>
  <r>
    <n v="2499"/>
    <x v="2295"/>
  </r>
  <r>
    <n v="2500"/>
    <x v="2296"/>
  </r>
  <r>
    <n v="2501"/>
    <x v="2297"/>
  </r>
  <r>
    <n v="2502"/>
    <x v="2298"/>
  </r>
  <r>
    <n v="2503"/>
    <x v="2299"/>
  </r>
  <r>
    <n v="2504"/>
    <x v="2300"/>
  </r>
  <r>
    <n v="2505"/>
    <x v="2301"/>
  </r>
  <r>
    <n v="2506"/>
    <x v="2302"/>
  </r>
  <r>
    <n v="2507"/>
    <x v="2303"/>
  </r>
  <r>
    <n v="2508"/>
    <x v="2304"/>
  </r>
  <r>
    <n v="2509"/>
    <x v="2305"/>
  </r>
  <r>
    <n v="2510"/>
    <x v="2306"/>
  </r>
  <r>
    <n v="2511"/>
    <x v="2307"/>
  </r>
  <r>
    <n v="2512"/>
    <x v="2308"/>
  </r>
  <r>
    <n v="2513"/>
    <x v="2309"/>
  </r>
  <r>
    <n v="2514"/>
    <x v="2310"/>
  </r>
  <r>
    <n v="2515"/>
    <x v="2311"/>
  </r>
  <r>
    <n v="2516"/>
    <x v="2312"/>
  </r>
  <r>
    <n v="2517"/>
    <x v="2313"/>
  </r>
  <r>
    <n v="2518"/>
    <x v="2314"/>
  </r>
  <r>
    <n v="2519"/>
    <x v="2315"/>
  </r>
  <r>
    <n v="2520"/>
    <x v="2316"/>
  </r>
  <r>
    <n v="2521"/>
    <x v="2317"/>
  </r>
  <r>
    <n v="2522"/>
    <x v="2318"/>
  </r>
  <r>
    <n v="2523"/>
    <x v="2319"/>
  </r>
  <r>
    <n v="2524"/>
    <x v="2320"/>
  </r>
  <r>
    <n v="2525"/>
    <x v="2321"/>
  </r>
  <r>
    <n v="2526"/>
    <x v="2322"/>
  </r>
  <r>
    <n v="2527"/>
    <x v="2323"/>
  </r>
  <r>
    <n v="2528"/>
    <x v="2324"/>
  </r>
  <r>
    <n v="2529"/>
    <x v="2325"/>
  </r>
  <r>
    <n v="2530"/>
    <x v="2326"/>
  </r>
  <r>
    <n v="2531"/>
    <x v="2327"/>
  </r>
  <r>
    <n v="2532"/>
    <x v="2328"/>
  </r>
  <r>
    <n v="2533"/>
    <x v="2329"/>
  </r>
  <r>
    <n v="2534"/>
    <x v="2330"/>
  </r>
  <r>
    <n v="2535"/>
    <x v="2331"/>
  </r>
  <r>
    <n v="2536"/>
    <x v="2332"/>
  </r>
  <r>
    <n v="2537"/>
    <x v="2333"/>
  </r>
  <r>
    <n v="2538"/>
    <x v="2334"/>
  </r>
  <r>
    <n v="2539"/>
    <x v="2335"/>
  </r>
  <r>
    <n v="2540"/>
    <x v="2336"/>
  </r>
  <r>
    <n v="2541"/>
    <x v="2337"/>
  </r>
  <r>
    <n v="2542"/>
    <x v="2338"/>
  </r>
  <r>
    <n v="2543"/>
    <x v="2339"/>
  </r>
  <r>
    <n v="2544"/>
    <x v="2340"/>
  </r>
  <r>
    <n v="2545"/>
    <x v="2341"/>
  </r>
  <r>
    <n v="2546"/>
    <x v="2342"/>
  </r>
  <r>
    <n v="2547"/>
    <x v="2343"/>
  </r>
  <r>
    <n v="2548"/>
    <x v="2344"/>
  </r>
  <r>
    <n v="2549"/>
    <x v="2345"/>
  </r>
  <r>
    <n v="2550"/>
    <x v="2346"/>
  </r>
  <r>
    <n v="2551"/>
    <x v="2347"/>
  </r>
  <r>
    <n v="2552"/>
    <x v="2348"/>
  </r>
  <r>
    <n v="2553"/>
    <x v="2349"/>
  </r>
  <r>
    <n v="2554"/>
    <x v="2350"/>
  </r>
  <r>
    <n v="2555"/>
    <x v="2351"/>
  </r>
  <r>
    <n v="2556"/>
    <x v="2352"/>
  </r>
  <r>
    <n v="2557"/>
    <x v="2353"/>
  </r>
  <r>
    <n v="2558"/>
    <x v="2354"/>
  </r>
  <r>
    <n v="2559"/>
    <x v="2355"/>
  </r>
  <r>
    <n v="2560"/>
    <x v="2356"/>
  </r>
  <r>
    <n v="2561"/>
    <x v="2357"/>
  </r>
  <r>
    <n v="2562"/>
    <x v="2358"/>
  </r>
  <r>
    <n v="2563"/>
    <x v="2359"/>
  </r>
  <r>
    <n v="2564"/>
    <x v="2360"/>
  </r>
  <r>
    <n v="2565"/>
    <x v="2361"/>
  </r>
  <r>
    <n v="2566"/>
    <x v="2362"/>
  </r>
  <r>
    <n v="2567"/>
    <x v="2363"/>
  </r>
  <r>
    <n v="2568"/>
    <x v="2364"/>
  </r>
  <r>
    <n v="2569"/>
    <x v="2365"/>
  </r>
  <r>
    <n v="2570"/>
    <x v="2366"/>
  </r>
  <r>
    <n v="2571"/>
    <x v="2367"/>
  </r>
  <r>
    <n v="2572"/>
    <x v="2368"/>
  </r>
  <r>
    <n v="2573"/>
    <x v="2369"/>
  </r>
  <r>
    <n v="2574"/>
    <x v="2370"/>
  </r>
  <r>
    <n v="2575"/>
    <x v="2371"/>
  </r>
  <r>
    <n v="2576"/>
    <x v="2372"/>
  </r>
  <r>
    <n v="2577"/>
    <x v="2373"/>
  </r>
  <r>
    <n v="2578"/>
    <x v="2374"/>
  </r>
  <r>
    <n v="2579"/>
    <x v="2375"/>
  </r>
  <r>
    <n v="2580"/>
    <x v="2376"/>
  </r>
  <r>
    <n v="2581"/>
    <x v="2377"/>
  </r>
  <r>
    <n v="2582"/>
    <x v="2378"/>
  </r>
  <r>
    <n v="2583"/>
    <x v="2379"/>
  </r>
  <r>
    <n v="2584"/>
    <x v="2380"/>
  </r>
  <r>
    <n v="2585"/>
    <x v="2381"/>
  </r>
  <r>
    <n v="2586"/>
    <x v="2382"/>
  </r>
  <r>
    <n v="2587"/>
    <x v="2383"/>
  </r>
  <r>
    <n v="2588"/>
    <x v="2384"/>
  </r>
  <r>
    <n v="2589"/>
    <x v="2385"/>
  </r>
  <r>
    <n v="2590"/>
    <x v="2386"/>
  </r>
  <r>
    <n v="2591"/>
    <x v="2387"/>
  </r>
  <r>
    <n v="2592"/>
    <x v="2388"/>
  </r>
  <r>
    <n v="2593"/>
    <x v="2389"/>
  </r>
  <r>
    <n v="2594"/>
    <x v="2390"/>
  </r>
  <r>
    <n v="2595"/>
    <x v="2391"/>
  </r>
  <r>
    <n v="2596"/>
    <x v="2392"/>
  </r>
  <r>
    <n v="2597"/>
    <x v="2393"/>
  </r>
  <r>
    <n v="2598"/>
    <x v="2394"/>
  </r>
  <r>
    <n v="2599"/>
    <x v="2395"/>
  </r>
  <r>
    <n v="2600"/>
    <x v="2396"/>
  </r>
  <r>
    <n v="2601"/>
    <x v="2397"/>
  </r>
  <r>
    <n v="2602"/>
    <x v="2398"/>
  </r>
  <r>
    <n v="2603"/>
    <x v="2399"/>
  </r>
  <r>
    <n v="2604"/>
    <x v="2400"/>
  </r>
  <r>
    <n v="2605"/>
    <x v="2401"/>
  </r>
  <r>
    <n v="2606"/>
    <x v="2402"/>
  </r>
  <r>
    <n v="2607"/>
    <x v="2403"/>
  </r>
  <r>
    <n v="2608"/>
    <x v="2404"/>
  </r>
  <r>
    <n v="2609"/>
    <x v="2405"/>
  </r>
  <r>
    <n v="2610"/>
    <x v="2406"/>
  </r>
  <r>
    <n v="2611"/>
    <x v="2407"/>
  </r>
  <r>
    <n v="2612"/>
    <x v="2408"/>
  </r>
  <r>
    <n v="2613"/>
    <x v="2409"/>
  </r>
  <r>
    <n v="2614"/>
    <x v="2410"/>
  </r>
  <r>
    <n v="2615"/>
    <x v="2411"/>
  </r>
  <r>
    <n v="2616"/>
    <x v="2412"/>
  </r>
  <r>
    <n v="2617"/>
    <x v="2413"/>
  </r>
  <r>
    <n v="2618"/>
    <x v="2414"/>
  </r>
  <r>
    <n v="2619"/>
    <x v="2415"/>
  </r>
  <r>
    <n v="2620"/>
    <x v="2416"/>
  </r>
  <r>
    <n v="2621"/>
    <x v="2417"/>
  </r>
  <r>
    <n v="2622"/>
    <x v="2418"/>
  </r>
  <r>
    <n v="2623"/>
    <x v="2419"/>
  </r>
  <r>
    <n v="2624"/>
    <x v="2420"/>
  </r>
  <r>
    <n v="2625"/>
    <x v="2421"/>
  </r>
  <r>
    <n v="2626"/>
    <x v="2422"/>
  </r>
  <r>
    <n v="2627"/>
    <x v="2423"/>
  </r>
  <r>
    <n v="2628"/>
    <x v="2424"/>
  </r>
  <r>
    <n v="2629"/>
    <x v="2425"/>
  </r>
  <r>
    <n v="2630"/>
    <x v="2426"/>
  </r>
  <r>
    <n v="2631"/>
    <x v="2427"/>
  </r>
  <r>
    <n v="2632"/>
    <x v="2428"/>
  </r>
  <r>
    <n v="2633"/>
    <x v="2429"/>
  </r>
  <r>
    <n v="2634"/>
    <x v="2430"/>
  </r>
  <r>
    <n v="2635"/>
    <x v="2431"/>
  </r>
  <r>
    <n v="2636"/>
    <x v="2432"/>
  </r>
  <r>
    <n v="2637"/>
    <x v="2433"/>
  </r>
  <r>
    <n v="2638"/>
    <x v="2434"/>
  </r>
  <r>
    <n v="2639"/>
    <x v="2435"/>
  </r>
  <r>
    <n v="2640"/>
    <x v="2436"/>
  </r>
  <r>
    <n v="2641"/>
    <x v="2437"/>
  </r>
  <r>
    <n v="2642"/>
    <x v="2438"/>
  </r>
  <r>
    <n v="2643"/>
    <x v="2439"/>
  </r>
  <r>
    <n v="2644"/>
    <x v="2440"/>
  </r>
  <r>
    <n v="2645"/>
    <x v="2441"/>
  </r>
  <r>
    <n v="2646"/>
    <x v="2442"/>
  </r>
  <r>
    <n v="2647"/>
    <x v="2443"/>
  </r>
  <r>
    <n v="2648"/>
    <x v="2444"/>
  </r>
  <r>
    <n v="2649"/>
    <x v="2445"/>
  </r>
  <r>
    <n v="2650"/>
    <x v="2446"/>
  </r>
  <r>
    <n v="2651"/>
    <x v="2447"/>
  </r>
  <r>
    <n v="2652"/>
    <x v="2448"/>
  </r>
  <r>
    <n v="2653"/>
    <x v="2449"/>
  </r>
  <r>
    <n v="2654"/>
    <x v="2450"/>
  </r>
  <r>
    <n v="2655"/>
    <x v="2451"/>
  </r>
  <r>
    <n v="2656"/>
    <x v="2452"/>
  </r>
  <r>
    <n v="2657"/>
    <x v="2453"/>
  </r>
  <r>
    <n v="2658"/>
    <x v="2454"/>
  </r>
  <r>
    <n v="2659"/>
    <x v="2455"/>
  </r>
  <r>
    <n v="2660"/>
    <x v="2456"/>
  </r>
  <r>
    <n v="2661"/>
    <x v="2457"/>
  </r>
  <r>
    <n v="2662"/>
    <x v="2458"/>
  </r>
  <r>
    <n v="2663"/>
    <x v="2459"/>
  </r>
  <r>
    <n v="2664"/>
    <x v="2460"/>
  </r>
  <r>
    <n v="2665"/>
    <x v="2461"/>
  </r>
  <r>
    <n v="2666"/>
    <x v="2462"/>
  </r>
  <r>
    <n v="2667"/>
    <x v="2463"/>
  </r>
  <r>
    <n v="2668"/>
    <x v="2464"/>
  </r>
  <r>
    <n v="2669"/>
    <x v="2465"/>
  </r>
  <r>
    <n v="2670"/>
    <x v="2466"/>
  </r>
  <r>
    <n v="2671"/>
    <x v="2467"/>
  </r>
  <r>
    <n v="2672"/>
    <x v="2468"/>
  </r>
  <r>
    <n v="2673"/>
    <x v="2469"/>
  </r>
  <r>
    <n v="2674"/>
    <x v="2470"/>
  </r>
  <r>
    <n v="2675"/>
    <x v="2471"/>
  </r>
  <r>
    <n v="2676"/>
    <x v="2472"/>
  </r>
  <r>
    <n v="2677"/>
    <x v="2473"/>
  </r>
  <r>
    <n v="2678"/>
    <x v="2474"/>
  </r>
  <r>
    <n v="2679"/>
    <x v="2475"/>
  </r>
  <r>
    <n v="2680"/>
    <x v="2476"/>
  </r>
  <r>
    <n v="2681"/>
    <x v="2477"/>
  </r>
  <r>
    <n v="2682"/>
    <x v="2478"/>
  </r>
  <r>
    <n v="2683"/>
    <x v="2479"/>
  </r>
  <r>
    <n v="2684"/>
    <x v="2480"/>
  </r>
  <r>
    <n v="2685"/>
    <x v="2481"/>
  </r>
  <r>
    <n v="2686"/>
    <x v="2482"/>
  </r>
  <r>
    <n v="2687"/>
    <x v="2483"/>
  </r>
  <r>
    <n v="2688"/>
    <x v="2484"/>
  </r>
  <r>
    <n v="2689"/>
    <x v="2485"/>
  </r>
  <r>
    <n v="2690"/>
    <x v="2486"/>
  </r>
  <r>
    <n v="2691"/>
    <x v="2487"/>
  </r>
  <r>
    <n v="2692"/>
    <x v="2488"/>
  </r>
  <r>
    <n v="2693"/>
    <x v="2489"/>
  </r>
  <r>
    <n v="2694"/>
    <x v="2490"/>
  </r>
  <r>
    <n v="2695"/>
    <x v="2491"/>
  </r>
  <r>
    <n v="2696"/>
    <x v="2492"/>
  </r>
  <r>
    <n v="2697"/>
    <x v="2493"/>
  </r>
  <r>
    <n v="2698"/>
    <x v="2494"/>
  </r>
  <r>
    <n v="2699"/>
    <x v="2495"/>
  </r>
  <r>
    <n v="2700"/>
    <x v="2496"/>
  </r>
  <r>
    <n v="2701"/>
    <x v="2497"/>
  </r>
  <r>
    <n v="2702"/>
    <x v="2498"/>
  </r>
  <r>
    <n v="2703"/>
    <x v="2499"/>
  </r>
  <r>
    <n v="2704"/>
    <x v="2500"/>
  </r>
  <r>
    <n v="2705"/>
    <x v="2501"/>
  </r>
  <r>
    <n v="2706"/>
    <x v="2502"/>
  </r>
  <r>
    <n v="2707"/>
    <x v="2503"/>
  </r>
  <r>
    <n v="2708"/>
    <x v="2504"/>
  </r>
  <r>
    <n v="2709"/>
    <x v="2505"/>
  </r>
  <r>
    <n v="2710"/>
    <x v="2506"/>
  </r>
  <r>
    <n v="2711"/>
    <x v="2507"/>
  </r>
  <r>
    <n v="2712"/>
    <x v="2508"/>
  </r>
  <r>
    <n v="2713"/>
    <x v="2509"/>
  </r>
  <r>
    <n v="2714"/>
    <x v="2510"/>
  </r>
  <r>
    <n v="2715"/>
    <x v="2511"/>
  </r>
  <r>
    <n v="2716"/>
    <x v="2512"/>
  </r>
  <r>
    <n v="2717"/>
    <x v="2513"/>
  </r>
  <r>
    <n v="2718"/>
    <x v="2514"/>
  </r>
  <r>
    <n v="2719"/>
    <x v="2515"/>
  </r>
  <r>
    <n v="2720"/>
    <x v="2516"/>
  </r>
  <r>
    <n v="2721"/>
    <x v="2517"/>
  </r>
  <r>
    <n v="2722"/>
    <x v="2518"/>
  </r>
  <r>
    <n v="2723"/>
    <x v="2519"/>
  </r>
  <r>
    <n v="2724"/>
    <x v="2520"/>
  </r>
  <r>
    <n v="2725"/>
    <x v="2521"/>
  </r>
  <r>
    <n v="2726"/>
    <x v="2522"/>
  </r>
  <r>
    <n v="2727"/>
    <x v="2523"/>
  </r>
  <r>
    <n v="2728"/>
    <x v="2524"/>
  </r>
  <r>
    <n v="2729"/>
    <x v="2525"/>
  </r>
  <r>
    <n v="2730"/>
    <x v="2526"/>
  </r>
  <r>
    <n v="2731"/>
    <x v="2527"/>
  </r>
  <r>
    <n v="2732"/>
    <x v="2528"/>
  </r>
  <r>
    <n v="2733"/>
    <x v="2529"/>
  </r>
  <r>
    <n v="2734"/>
    <x v="2530"/>
  </r>
  <r>
    <n v="2735"/>
    <x v="2531"/>
  </r>
  <r>
    <n v="2736"/>
    <x v="2532"/>
  </r>
  <r>
    <n v="2737"/>
    <x v="2533"/>
  </r>
  <r>
    <n v="2738"/>
    <x v="2534"/>
  </r>
  <r>
    <n v="2739"/>
    <x v="2535"/>
  </r>
  <r>
    <n v="2740"/>
    <x v="2536"/>
  </r>
  <r>
    <n v="2741"/>
    <x v="2537"/>
  </r>
  <r>
    <n v="2742"/>
    <x v="2538"/>
  </r>
  <r>
    <n v="2743"/>
    <x v="2539"/>
  </r>
  <r>
    <n v="2744"/>
    <x v="2540"/>
  </r>
  <r>
    <n v="2745"/>
    <x v="2541"/>
  </r>
  <r>
    <n v="2746"/>
    <x v="2542"/>
  </r>
  <r>
    <n v="2747"/>
    <x v="2543"/>
  </r>
  <r>
    <n v="2748"/>
    <x v="2544"/>
  </r>
  <r>
    <n v="2749"/>
    <x v="2545"/>
  </r>
  <r>
    <n v="2750"/>
    <x v="2546"/>
  </r>
  <r>
    <n v="2751"/>
    <x v="2547"/>
  </r>
  <r>
    <n v="2752"/>
    <x v="2548"/>
  </r>
  <r>
    <n v="2753"/>
    <x v="2549"/>
  </r>
  <r>
    <n v="2754"/>
    <x v="2550"/>
  </r>
  <r>
    <n v="2755"/>
    <x v="2551"/>
  </r>
  <r>
    <n v="2756"/>
    <x v="2552"/>
  </r>
  <r>
    <n v="2757"/>
    <x v="2553"/>
  </r>
  <r>
    <n v="2758"/>
    <x v="2554"/>
  </r>
  <r>
    <n v="2759"/>
    <x v="2555"/>
  </r>
  <r>
    <n v="2760"/>
    <x v="2556"/>
  </r>
  <r>
    <n v="2761"/>
    <x v="2557"/>
  </r>
  <r>
    <n v="2762"/>
    <x v="2558"/>
  </r>
  <r>
    <n v="2763"/>
    <x v="2559"/>
  </r>
  <r>
    <n v="2764"/>
    <x v="2560"/>
  </r>
  <r>
    <n v="2765"/>
    <x v="2561"/>
  </r>
  <r>
    <n v="2766"/>
    <x v="2562"/>
  </r>
  <r>
    <n v="2767"/>
    <x v="2563"/>
  </r>
  <r>
    <n v="2768"/>
    <x v="2564"/>
  </r>
  <r>
    <n v="2769"/>
    <x v="2565"/>
  </r>
  <r>
    <n v="2770"/>
    <x v="2566"/>
  </r>
  <r>
    <n v="2771"/>
    <x v="2567"/>
  </r>
  <r>
    <n v="2772"/>
    <x v="2568"/>
  </r>
  <r>
    <n v="2773"/>
    <x v="2569"/>
  </r>
  <r>
    <n v="2774"/>
    <x v="2570"/>
  </r>
  <r>
    <n v="2775"/>
    <x v="2571"/>
  </r>
  <r>
    <n v="2776"/>
    <x v="2572"/>
  </r>
  <r>
    <n v="2777"/>
    <x v="2573"/>
  </r>
  <r>
    <n v="2778"/>
    <x v="2574"/>
  </r>
  <r>
    <n v="2779"/>
    <x v="2575"/>
  </r>
  <r>
    <n v="2780"/>
    <x v="2576"/>
  </r>
  <r>
    <n v="2781"/>
    <x v="2577"/>
  </r>
  <r>
    <n v="2782"/>
    <x v="2578"/>
  </r>
  <r>
    <n v="2783"/>
    <x v="2579"/>
  </r>
  <r>
    <n v="2784"/>
    <x v="2580"/>
  </r>
  <r>
    <n v="2785"/>
    <x v="2581"/>
  </r>
  <r>
    <n v="2786"/>
    <x v="2582"/>
  </r>
  <r>
    <n v="2787"/>
    <x v="2583"/>
  </r>
  <r>
    <n v="2788"/>
    <x v="2584"/>
  </r>
  <r>
    <n v="2789"/>
    <x v="2585"/>
  </r>
  <r>
    <n v="2790"/>
    <x v="2586"/>
  </r>
  <r>
    <n v="2791"/>
    <x v="2587"/>
  </r>
  <r>
    <n v="2792"/>
    <x v="2588"/>
  </r>
  <r>
    <n v="2793"/>
    <x v="2589"/>
  </r>
  <r>
    <n v="2794"/>
    <x v="2590"/>
  </r>
  <r>
    <n v="2795"/>
    <x v="2591"/>
  </r>
  <r>
    <n v="2796"/>
    <x v="2592"/>
  </r>
  <r>
    <n v="2797"/>
    <x v="2593"/>
  </r>
  <r>
    <n v="2798"/>
    <x v="2594"/>
  </r>
  <r>
    <n v="2799"/>
    <x v="2595"/>
  </r>
  <r>
    <n v="2800"/>
    <x v="2596"/>
  </r>
  <r>
    <n v="2801"/>
    <x v="2597"/>
  </r>
  <r>
    <n v="2802"/>
    <x v="2598"/>
  </r>
  <r>
    <n v="2803"/>
    <x v="2599"/>
  </r>
  <r>
    <n v="2804"/>
    <x v="2600"/>
  </r>
  <r>
    <n v="2805"/>
    <x v="2601"/>
  </r>
  <r>
    <n v="2806"/>
    <x v="2602"/>
  </r>
  <r>
    <n v="2807"/>
    <x v="2603"/>
  </r>
  <r>
    <n v="2808"/>
    <x v="2604"/>
  </r>
  <r>
    <n v="2809"/>
    <x v="2605"/>
  </r>
  <r>
    <n v="2810"/>
    <x v="2606"/>
  </r>
  <r>
    <n v="2811"/>
    <x v="2607"/>
  </r>
  <r>
    <n v="2812"/>
    <x v="2608"/>
  </r>
  <r>
    <n v="2813"/>
    <x v="2609"/>
  </r>
  <r>
    <n v="2814"/>
    <x v="2610"/>
  </r>
  <r>
    <n v="2815"/>
    <x v="2611"/>
  </r>
  <r>
    <n v="2816"/>
    <x v="2612"/>
  </r>
  <r>
    <n v="2817"/>
    <x v="2613"/>
  </r>
  <r>
    <n v="2818"/>
    <x v="2614"/>
  </r>
  <r>
    <n v="2819"/>
    <x v="2615"/>
  </r>
  <r>
    <n v="2820"/>
    <x v="2616"/>
  </r>
  <r>
    <n v="2821"/>
    <x v="2617"/>
  </r>
  <r>
    <n v="2822"/>
    <x v="2618"/>
  </r>
  <r>
    <n v="2823"/>
    <x v="2619"/>
  </r>
  <r>
    <n v="2824"/>
    <x v="2620"/>
  </r>
  <r>
    <n v="2825"/>
    <x v="2621"/>
  </r>
  <r>
    <n v="2826"/>
    <x v="2622"/>
  </r>
  <r>
    <n v="2827"/>
    <x v="2623"/>
  </r>
  <r>
    <n v="2828"/>
    <x v="2624"/>
  </r>
  <r>
    <n v="2829"/>
    <x v="2625"/>
  </r>
  <r>
    <n v="2830"/>
    <x v="2626"/>
  </r>
  <r>
    <n v="2831"/>
    <x v="2627"/>
  </r>
  <r>
    <n v="2832"/>
    <x v="2628"/>
  </r>
  <r>
    <n v="2833"/>
    <x v="2629"/>
  </r>
  <r>
    <n v="2834"/>
    <x v="2630"/>
  </r>
  <r>
    <n v="2835"/>
    <x v="2631"/>
  </r>
  <r>
    <n v="2836"/>
    <x v="2632"/>
  </r>
  <r>
    <n v="2837"/>
    <x v="2633"/>
  </r>
  <r>
    <n v="2838"/>
    <x v="2634"/>
  </r>
  <r>
    <n v="2839"/>
    <x v="2635"/>
  </r>
  <r>
    <n v="2840"/>
    <x v="2636"/>
  </r>
  <r>
    <n v="2841"/>
    <x v="2637"/>
  </r>
  <r>
    <n v="2842"/>
    <x v="2638"/>
  </r>
  <r>
    <n v="2843"/>
    <x v="2639"/>
  </r>
  <r>
    <n v="2844"/>
    <x v="2640"/>
  </r>
  <r>
    <n v="2845"/>
    <x v="2641"/>
  </r>
  <r>
    <n v="2846"/>
    <x v="2642"/>
  </r>
  <r>
    <n v="2847"/>
    <x v="2643"/>
  </r>
  <r>
    <n v="2848"/>
    <x v="2644"/>
  </r>
  <r>
    <n v="2849"/>
    <x v="2645"/>
  </r>
  <r>
    <n v="2850"/>
    <x v="2646"/>
  </r>
  <r>
    <n v="2851"/>
    <x v="2647"/>
  </r>
  <r>
    <n v="2852"/>
    <x v="2648"/>
  </r>
  <r>
    <n v="2853"/>
    <x v="2649"/>
  </r>
  <r>
    <n v="2854"/>
    <x v="2650"/>
  </r>
  <r>
    <n v="2855"/>
    <x v="2651"/>
  </r>
  <r>
    <n v="2856"/>
    <x v="2652"/>
  </r>
  <r>
    <n v="2857"/>
    <x v="2653"/>
  </r>
  <r>
    <n v="2858"/>
    <x v="2654"/>
  </r>
  <r>
    <n v="2859"/>
    <x v="2655"/>
  </r>
  <r>
    <n v="2860"/>
    <x v="2656"/>
  </r>
  <r>
    <n v="2861"/>
    <x v="2657"/>
  </r>
  <r>
    <n v="2862"/>
    <x v="2658"/>
  </r>
  <r>
    <n v="2863"/>
    <x v="2659"/>
  </r>
  <r>
    <n v="2864"/>
    <x v="2660"/>
  </r>
  <r>
    <n v="2865"/>
    <x v="2661"/>
  </r>
  <r>
    <n v="2866"/>
    <x v="2662"/>
  </r>
  <r>
    <n v="2867"/>
    <x v="2663"/>
  </r>
  <r>
    <n v="2868"/>
    <x v="2664"/>
  </r>
  <r>
    <n v="2869"/>
    <x v="2665"/>
  </r>
  <r>
    <n v="2870"/>
    <x v="2666"/>
  </r>
  <r>
    <n v="2871"/>
    <x v="2667"/>
  </r>
  <r>
    <n v="2872"/>
    <x v="2668"/>
  </r>
  <r>
    <n v="2873"/>
    <x v="2669"/>
  </r>
  <r>
    <n v="2874"/>
    <x v="2670"/>
  </r>
  <r>
    <n v="2875"/>
    <x v="2671"/>
  </r>
  <r>
    <n v="2876"/>
    <x v="2672"/>
  </r>
  <r>
    <n v="2877"/>
    <x v="2673"/>
  </r>
  <r>
    <n v="2878"/>
    <x v="2674"/>
  </r>
  <r>
    <n v="2879"/>
    <x v="2675"/>
  </r>
  <r>
    <n v="2880"/>
    <x v="2676"/>
  </r>
  <r>
    <n v="2881"/>
    <x v="2677"/>
  </r>
  <r>
    <n v="2882"/>
    <x v="2678"/>
  </r>
  <r>
    <n v="2883"/>
    <x v="2679"/>
  </r>
  <r>
    <n v="2884"/>
    <x v="2680"/>
  </r>
  <r>
    <n v="2885"/>
    <x v="2681"/>
  </r>
  <r>
    <n v="2886"/>
    <x v="2682"/>
  </r>
  <r>
    <n v="2887"/>
    <x v="2683"/>
  </r>
  <r>
    <n v="2888"/>
    <x v="2684"/>
  </r>
  <r>
    <n v="2889"/>
    <x v="2685"/>
  </r>
  <r>
    <n v="2890"/>
    <x v="2686"/>
  </r>
  <r>
    <n v="2891"/>
    <x v="2687"/>
  </r>
  <r>
    <n v="2892"/>
    <x v="2688"/>
  </r>
  <r>
    <n v="2893"/>
    <x v="2689"/>
  </r>
  <r>
    <n v="2894"/>
    <x v="2690"/>
  </r>
  <r>
    <n v="2895"/>
    <x v="2691"/>
  </r>
  <r>
    <n v="2896"/>
    <x v="2692"/>
  </r>
  <r>
    <n v="2897"/>
    <x v="2693"/>
  </r>
  <r>
    <n v="2898"/>
    <x v="2694"/>
  </r>
  <r>
    <n v="2899"/>
    <x v="2695"/>
  </r>
  <r>
    <n v="2900"/>
    <x v="2696"/>
  </r>
  <r>
    <n v="2901"/>
    <x v="2697"/>
  </r>
  <r>
    <n v="2902"/>
    <x v="2698"/>
  </r>
  <r>
    <n v="2903"/>
    <x v="2699"/>
  </r>
  <r>
    <n v="2904"/>
    <x v="2700"/>
  </r>
  <r>
    <n v="2905"/>
    <x v="2701"/>
  </r>
  <r>
    <n v="2906"/>
    <x v="2702"/>
  </r>
  <r>
    <n v="2907"/>
    <x v="2703"/>
  </r>
  <r>
    <n v="2908"/>
    <x v="2704"/>
  </r>
  <r>
    <n v="2909"/>
    <x v="2705"/>
  </r>
  <r>
    <n v="2910"/>
    <x v="2706"/>
  </r>
  <r>
    <n v="2911"/>
    <x v="2707"/>
  </r>
  <r>
    <n v="2912"/>
    <x v="2708"/>
  </r>
  <r>
    <n v="2913"/>
    <x v="2709"/>
  </r>
  <r>
    <n v="2914"/>
    <x v="2710"/>
  </r>
  <r>
    <n v="2915"/>
    <x v="2711"/>
  </r>
  <r>
    <n v="2916"/>
    <x v="2712"/>
  </r>
  <r>
    <n v="2917"/>
    <x v="2713"/>
  </r>
  <r>
    <n v="2918"/>
    <x v="2714"/>
  </r>
  <r>
    <n v="2919"/>
    <x v="2715"/>
  </r>
  <r>
    <n v="2920"/>
    <x v="2716"/>
  </r>
  <r>
    <n v="2921"/>
    <x v="2717"/>
  </r>
  <r>
    <n v="2922"/>
    <x v="2718"/>
  </r>
  <r>
    <n v="2923"/>
    <x v="2719"/>
  </r>
  <r>
    <n v="2924"/>
    <x v="2720"/>
  </r>
  <r>
    <n v="2925"/>
    <x v="2721"/>
  </r>
  <r>
    <n v="2926"/>
    <x v="2722"/>
  </r>
  <r>
    <n v="2927"/>
    <x v="2723"/>
  </r>
  <r>
    <n v="2928"/>
    <x v="2724"/>
  </r>
  <r>
    <n v="2929"/>
    <x v="2725"/>
  </r>
  <r>
    <n v="2930"/>
    <x v="2726"/>
  </r>
  <r>
    <n v="2931"/>
    <x v="2727"/>
  </r>
  <r>
    <n v="2932"/>
    <x v="2728"/>
  </r>
  <r>
    <n v="2933"/>
    <x v="2729"/>
  </r>
  <r>
    <n v="2934"/>
    <x v="2730"/>
  </r>
  <r>
    <n v="2935"/>
    <x v="2731"/>
  </r>
  <r>
    <n v="2936"/>
    <x v="2732"/>
  </r>
  <r>
    <n v="2937"/>
    <x v="2733"/>
  </r>
  <r>
    <n v="2938"/>
    <x v="2734"/>
  </r>
  <r>
    <n v="2939"/>
    <x v="2735"/>
  </r>
  <r>
    <n v="2940"/>
    <x v="2736"/>
  </r>
  <r>
    <n v="2941"/>
    <x v="2737"/>
  </r>
  <r>
    <n v="2942"/>
    <x v="2738"/>
  </r>
  <r>
    <n v="2943"/>
    <x v="2739"/>
  </r>
  <r>
    <n v="2944"/>
    <x v="2740"/>
  </r>
  <r>
    <n v="2945"/>
    <x v="2741"/>
  </r>
  <r>
    <n v="2946"/>
    <x v="2742"/>
  </r>
  <r>
    <n v="2947"/>
    <x v="2743"/>
  </r>
  <r>
    <n v="2948"/>
    <x v="2744"/>
  </r>
  <r>
    <n v="2949"/>
    <x v="2745"/>
  </r>
  <r>
    <n v="2950"/>
    <x v="2746"/>
  </r>
  <r>
    <n v="2951"/>
    <x v="2747"/>
  </r>
  <r>
    <n v="2952"/>
    <x v="2748"/>
  </r>
  <r>
    <n v="2953"/>
    <x v="2749"/>
  </r>
  <r>
    <n v="2954"/>
    <x v="2750"/>
  </r>
  <r>
    <n v="2955"/>
    <x v="2751"/>
  </r>
  <r>
    <n v="2956"/>
    <x v="2752"/>
  </r>
  <r>
    <n v="2957"/>
    <x v="2753"/>
  </r>
  <r>
    <n v="2958"/>
    <x v="2754"/>
  </r>
  <r>
    <n v="2959"/>
    <x v="2755"/>
  </r>
  <r>
    <n v="2960"/>
    <x v="2756"/>
  </r>
  <r>
    <n v="2961"/>
    <x v="2757"/>
  </r>
  <r>
    <n v="2962"/>
    <x v="2758"/>
  </r>
  <r>
    <n v="2963"/>
    <x v="2759"/>
  </r>
  <r>
    <n v="2964"/>
    <x v="2760"/>
  </r>
  <r>
    <n v="2965"/>
    <x v="2761"/>
  </r>
  <r>
    <n v="2966"/>
    <x v="2762"/>
  </r>
  <r>
    <n v="2967"/>
    <x v="2763"/>
  </r>
  <r>
    <n v="2968"/>
    <x v="2764"/>
  </r>
  <r>
    <n v="2969"/>
    <x v="2765"/>
  </r>
  <r>
    <n v="2970"/>
    <x v="2766"/>
  </r>
  <r>
    <n v="2971"/>
    <x v="2767"/>
  </r>
  <r>
    <n v="2972"/>
    <x v="2768"/>
  </r>
  <r>
    <n v="2973"/>
    <x v="2769"/>
  </r>
  <r>
    <n v="2974"/>
    <x v="2770"/>
  </r>
  <r>
    <n v="2975"/>
    <x v="2771"/>
  </r>
  <r>
    <n v="2976"/>
    <x v="2772"/>
  </r>
  <r>
    <n v="2977"/>
    <x v="2773"/>
  </r>
  <r>
    <n v="2978"/>
    <x v="2774"/>
  </r>
  <r>
    <n v="2979"/>
    <x v="2775"/>
  </r>
  <r>
    <n v="2980"/>
    <x v="2776"/>
  </r>
  <r>
    <n v="2981"/>
    <x v="2777"/>
  </r>
  <r>
    <n v="2982"/>
    <x v="2778"/>
  </r>
  <r>
    <n v="2983"/>
    <x v="2779"/>
  </r>
  <r>
    <n v="2984"/>
    <x v="2780"/>
  </r>
  <r>
    <n v="2985"/>
    <x v="2781"/>
  </r>
  <r>
    <n v="2986"/>
    <x v="2782"/>
  </r>
  <r>
    <n v="2987"/>
    <x v="2783"/>
  </r>
  <r>
    <n v="2988"/>
    <x v="2784"/>
  </r>
  <r>
    <n v="2989"/>
    <x v="2785"/>
  </r>
  <r>
    <n v="2990"/>
    <x v="2786"/>
  </r>
  <r>
    <n v="2991"/>
    <x v="2787"/>
  </r>
  <r>
    <n v="2992"/>
    <x v="2788"/>
  </r>
  <r>
    <n v="2993"/>
    <x v="2789"/>
  </r>
  <r>
    <n v="2994"/>
    <x v="2790"/>
  </r>
  <r>
    <n v="2995"/>
    <x v="2791"/>
  </r>
  <r>
    <n v="2996"/>
    <x v="2792"/>
  </r>
  <r>
    <n v="2997"/>
    <x v="2793"/>
  </r>
  <r>
    <n v="2998"/>
    <x v="2794"/>
  </r>
  <r>
    <n v="2999"/>
    <x v="2795"/>
  </r>
  <r>
    <n v="3000"/>
    <x v="2796"/>
  </r>
  <r>
    <n v="3001"/>
    <x v="2797"/>
  </r>
  <r>
    <n v="3002"/>
    <x v="2798"/>
  </r>
  <r>
    <n v="3003"/>
    <x v="2799"/>
  </r>
  <r>
    <n v="3004"/>
    <x v="2800"/>
  </r>
  <r>
    <n v="3005"/>
    <x v="2801"/>
  </r>
  <r>
    <n v="3006"/>
    <x v="2802"/>
  </r>
  <r>
    <n v="3007"/>
    <x v="2803"/>
  </r>
  <r>
    <n v="3008"/>
    <x v="2804"/>
  </r>
  <r>
    <n v="3009"/>
    <x v="2805"/>
  </r>
  <r>
    <n v="3010"/>
    <x v="2806"/>
  </r>
  <r>
    <n v="3011"/>
    <x v="2807"/>
  </r>
  <r>
    <n v="3012"/>
    <x v="2808"/>
  </r>
  <r>
    <n v="3013"/>
    <x v="2809"/>
  </r>
  <r>
    <n v="3014"/>
    <x v="2810"/>
  </r>
  <r>
    <n v="3015"/>
    <x v="2811"/>
  </r>
  <r>
    <n v="3016"/>
    <x v="2812"/>
  </r>
  <r>
    <n v="3017"/>
    <x v="2813"/>
  </r>
  <r>
    <n v="3018"/>
    <x v="2814"/>
  </r>
  <r>
    <n v="3019"/>
    <x v="2815"/>
  </r>
  <r>
    <n v="3020"/>
    <x v="2816"/>
  </r>
  <r>
    <n v="3021"/>
    <x v="2817"/>
  </r>
  <r>
    <n v="3022"/>
    <x v="2818"/>
  </r>
  <r>
    <n v="3023"/>
    <x v="2819"/>
  </r>
  <r>
    <n v="3024"/>
    <x v="2820"/>
  </r>
  <r>
    <n v="3025"/>
    <x v="2821"/>
  </r>
  <r>
    <n v="3026"/>
    <x v="2822"/>
  </r>
  <r>
    <n v="3027"/>
    <x v="2823"/>
  </r>
  <r>
    <n v="3028"/>
    <x v="2824"/>
  </r>
  <r>
    <n v="3029"/>
    <x v="2825"/>
  </r>
  <r>
    <n v="3030"/>
    <x v="2826"/>
  </r>
  <r>
    <n v="3031"/>
    <x v="2827"/>
  </r>
  <r>
    <n v="3032"/>
    <x v="2828"/>
  </r>
  <r>
    <n v="3033"/>
    <x v="2829"/>
  </r>
  <r>
    <n v="3034"/>
    <x v="2830"/>
  </r>
  <r>
    <n v="3035"/>
    <x v="2831"/>
  </r>
  <r>
    <n v="3036"/>
    <x v="2832"/>
  </r>
  <r>
    <n v="3037"/>
    <x v="2833"/>
  </r>
  <r>
    <n v="3038"/>
    <x v="2834"/>
  </r>
  <r>
    <n v="3039"/>
    <x v="2835"/>
  </r>
  <r>
    <n v="3040"/>
    <x v="2836"/>
  </r>
  <r>
    <n v="3041"/>
    <x v="2837"/>
  </r>
  <r>
    <n v="3042"/>
    <x v="2838"/>
  </r>
  <r>
    <n v="3043"/>
    <x v="2839"/>
  </r>
  <r>
    <n v="3044"/>
    <x v="2840"/>
  </r>
  <r>
    <n v="3045"/>
    <x v="2841"/>
  </r>
  <r>
    <n v="3046"/>
    <x v="2842"/>
  </r>
  <r>
    <n v="3047"/>
    <x v="2843"/>
  </r>
  <r>
    <n v="3048"/>
    <x v="2844"/>
  </r>
  <r>
    <n v="3049"/>
    <x v="2845"/>
  </r>
  <r>
    <n v="3050"/>
    <x v="2846"/>
  </r>
  <r>
    <n v="3051"/>
    <x v="2847"/>
  </r>
  <r>
    <n v="3052"/>
    <x v="2848"/>
  </r>
  <r>
    <n v="3053"/>
    <x v="2849"/>
  </r>
  <r>
    <n v="3054"/>
    <x v="2850"/>
  </r>
  <r>
    <n v="3055"/>
    <x v="2851"/>
  </r>
  <r>
    <n v="3056"/>
    <x v="2852"/>
  </r>
  <r>
    <n v="3057"/>
    <x v="2853"/>
  </r>
  <r>
    <n v="3058"/>
    <x v="2854"/>
  </r>
  <r>
    <n v="3059"/>
    <x v="2855"/>
  </r>
  <r>
    <n v="3060"/>
    <x v="2856"/>
  </r>
  <r>
    <n v="3061"/>
    <x v="2857"/>
  </r>
  <r>
    <n v="3062"/>
    <x v="2858"/>
  </r>
  <r>
    <n v="3063"/>
    <x v="2859"/>
  </r>
  <r>
    <n v="3064"/>
    <x v="2860"/>
  </r>
  <r>
    <n v="3065"/>
    <x v="2861"/>
  </r>
  <r>
    <n v="3066"/>
    <x v="2862"/>
  </r>
  <r>
    <n v="3067"/>
    <x v="2863"/>
  </r>
  <r>
    <n v="3068"/>
    <x v="2864"/>
  </r>
  <r>
    <n v="3069"/>
    <x v="2865"/>
  </r>
  <r>
    <n v="3070"/>
    <x v="2866"/>
  </r>
  <r>
    <n v="3071"/>
    <x v="2867"/>
  </r>
  <r>
    <n v="3072"/>
    <x v="2868"/>
  </r>
  <r>
    <n v="3073"/>
    <x v="2869"/>
  </r>
  <r>
    <n v="3074"/>
    <x v="2870"/>
  </r>
  <r>
    <n v="3075"/>
    <x v="2871"/>
  </r>
  <r>
    <n v="3076"/>
    <x v="2872"/>
  </r>
  <r>
    <n v="3077"/>
    <x v="2873"/>
  </r>
  <r>
    <n v="3078"/>
    <x v="2874"/>
  </r>
  <r>
    <n v="3079"/>
    <x v="2875"/>
  </r>
  <r>
    <n v="3080"/>
    <x v="2876"/>
  </r>
  <r>
    <n v="3081"/>
    <x v="2877"/>
  </r>
  <r>
    <n v="3082"/>
    <x v="2878"/>
  </r>
  <r>
    <n v="3083"/>
    <x v="2879"/>
  </r>
  <r>
    <n v="3084"/>
    <x v="2880"/>
  </r>
  <r>
    <n v="3085"/>
    <x v="2881"/>
  </r>
  <r>
    <n v="3086"/>
    <x v="2882"/>
  </r>
  <r>
    <n v="3087"/>
    <x v="2883"/>
  </r>
  <r>
    <n v="3088"/>
    <x v="2884"/>
  </r>
  <r>
    <n v="3089"/>
    <x v="2885"/>
  </r>
  <r>
    <n v="3090"/>
    <x v="2886"/>
  </r>
  <r>
    <n v="3091"/>
    <x v="2887"/>
  </r>
  <r>
    <n v="3092"/>
    <x v="2888"/>
  </r>
  <r>
    <n v="3093"/>
    <x v="2889"/>
  </r>
  <r>
    <n v="3094"/>
    <x v="2890"/>
  </r>
  <r>
    <n v="3095"/>
    <x v="2891"/>
  </r>
  <r>
    <n v="3096"/>
    <x v="2892"/>
  </r>
  <r>
    <n v="3097"/>
    <x v="2893"/>
  </r>
  <r>
    <n v="3098"/>
    <x v="2894"/>
  </r>
  <r>
    <n v="3099"/>
    <x v="2895"/>
  </r>
  <r>
    <n v="3100"/>
    <x v="2896"/>
  </r>
  <r>
    <n v="3101"/>
    <x v="2897"/>
  </r>
  <r>
    <n v="3102"/>
    <x v="2898"/>
  </r>
  <r>
    <n v="3103"/>
    <x v="2899"/>
  </r>
  <r>
    <n v="3104"/>
    <x v="2900"/>
  </r>
  <r>
    <n v="3105"/>
    <x v="2901"/>
  </r>
  <r>
    <n v="3106"/>
    <x v="2902"/>
  </r>
  <r>
    <n v="3107"/>
    <x v="2903"/>
  </r>
  <r>
    <n v="3108"/>
    <x v="2904"/>
  </r>
  <r>
    <n v="3109"/>
    <x v="2905"/>
  </r>
  <r>
    <n v="3110"/>
    <x v="2906"/>
  </r>
  <r>
    <n v="3111"/>
    <x v="2907"/>
  </r>
  <r>
    <n v="3112"/>
    <x v="2908"/>
  </r>
  <r>
    <n v="3113"/>
    <x v="2909"/>
  </r>
  <r>
    <n v="3114"/>
    <x v="2910"/>
  </r>
  <r>
    <n v="3115"/>
    <x v="2911"/>
  </r>
  <r>
    <n v="3116"/>
    <x v="2912"/>
  </r>
  <r>
    <n v="3117"/>
    <x v="2913"/>
  </r>
  <r>
    <n v="3118"/>
    <x v="2914"/>
  </r>
  <r>
    <n v="3119"/>
    <x v="2915"/>
  </r>
  <r>
    <n v="3120"/>
    <x v="2916"/>
  </r>
  <r>
    <n v="3121"/>
    <x v="2917"/>
  </r>
  <r>
    <n v="3122"/>
    <x v="2918"/>
  </r>
  <r>
    <n v="3123"/>
    <x v="2919"/>
  </r>
  <r>
    <n v="3124"/>
    <x v="2920"/>
  </r>
  <r>
    <n v="3125"/>
    <x v="2921"/>
  </r>
  <r>
    <n v="3126"/>
    <x v="2922"/>
  </r>
  <r>
    <n v="3127"/>
    <x v="2923"/>
  </r>
  <r>
    <n v="3128"/>
    <x v="2924"/>
  </r>
  <r>
    <n v="3129"/>
    <x v="2925"/>
  </r>
  <r>
    <n v="3130"/>
    <x v="2926"/>
  </r>
  <r>
    <n v="3131"/>
    <x v="2927"/>
  </r>
  <r>
    <n v="3132"/>
    <x v="2928"/>
  </r>
  <r>
    <n v="3133"/>
    <x v="2929"/>
  </r>
  <r>
    <n v="3134"/>
    <x v="2930"/>
  </r>
  <r>
    <n v="3135"/>
    <x v="2931"/>
  </r>
  <r>
    <n v="3136"/>
    <x v="2932"/>
  </r>
  <r>
    <n v="3137"/>
    <x v="2933"/>
  </r>
  <r>
    <n v="3138"/>
    <x v="2934"/>
  </r>
  <r>
    <n v="3139"/>
    <x v="2935"/>
  </r>
  <r>
    <n v="3140"/>
    <x v="2936"/>
  </r>
  <r>
    <n v="3141"/>
    <x v="2937"/>
  </r>
  <r>
    <n v="3142"/>
    <x v="2938"/>
  </r>
  <r>
    <n v="3143"/>
    <x v="2939"/>
  </r>
  <r>
    <n v="3144"/>
    <x v="2940"/>
  </r>
  <r>
    <n v="3145"/>
    <x v="2941"/>
  </r>
  <r>
    <n v="3146"/>
    <x v="2942"/>
  </r>
  <r>
    <n v="3147"/>
    <x v="2943"/>
  </r>
  <r>
    <n v="3148"/>
    <x v="2944"/>
  </r>
  <r>
    <n v="3149"/>
    <x v="2945"/>
  </r>
  <r>
    <n v="3150"/>
    <x v="2946"/>
  </r>
  <r>
    <n v="3151"/>
    <x v="2947"/>
  </r>
  <r>
    <n v="3152"/>
    <x v="2948"/>
  </r>
  <r>
    <n v="3153"/>
    <x v="2949"/>
  </r>
  <r>
    <n v="3154"/>
    <x v="2950"/>
  </r>
  <r>
    <n v="3155"/>
    <x v="2951"/>
  </r>
  <r>
    <n v="3156"/>
    <x v="2952"/>
  </r>
  <r>
    <n v="3157"/>
    <x v="2953"/>
  </r>
  <r>
    <n v="3158"/>
    <x v="2954"/>
  </r>
  <r>
    <n v="3159"/>
    <x v="2955"/>
  </r>
  <r>
    <n v="3160"/>
    <x v="2956"/>
  </r>
  <r>
    <n v="3161"/>
    <x v="2957"/>
  </r>
  <r>
    <n v="3162"/>
    <x v="2958"/>
  </r>
  <r>
    <n v="3163"/>
    <x v="2959"/>
  </r>
  <r>
    <n v="3164"/>
    <x v="2960"/>
  </r>
  <r>
    <n v="3165"/>
    <x v="2961"/>
  </r>
  <r>
    <n v="3166"/>
    <x v="2962"/>
  </r>
  <r>
    <n v="3167"/>
    <x v="2963"/>
  </r>
  <r>
    <n v="3168"/>
    <x v="2964"/>
  </r>
  <r>
    <n v="3169"/>
    <x v="2965"/>
  </r>
  <r>
    <n v="3170"/>
    <x v="2966"/>
  </r>
  <r>
    <n v="3171"/>
    <x v="2967"/>
  </r>
  <r>
    <n v="3172"/>
    <x v="2968"/>
  </r>
  <r>
    <n v="3173"/>
    <x v="2969"/>
  </r>
  <r>
    <n v="3174"/>
    <x v="2970"/>
  </r>
  <r>
    <n v="3175"/>
    <x v="2971"/>
  </r>
  <r>
    <n v="3176"/>
    <x v="2972"/>
  </r>
  <r>
    <n v="3177"/>
    <x v="2973"/>
  </r>
  <r>
    <n v="3178"/>
    <x v="2974"/>
  </r>
  <r>
    <n v="3179"/>
    <x v="2975"/>
  </r>
  <r>
    <n v="3180"/>
    <x v="2976"/>
  </r>
  <r>
    <n v="3181"/>
    <x v="2977"/>
  </r>
  <r>
    <n v="3182"/>
    <x v="2978"/>
  </r>
  <r>
    <n v="3183"/>
    <x v="2979"/>
  </r>
  <r>
    <n v="3184"/>
    <x v="2980"/>
  </r>
  <r>
    <n v="3185"/>
    <x v="2981"/>
  </r>
  <r>
    <n v="3186"/>
    <x v="2982"/>
  </r>
  <r>
    <n v="3187"/>
    <x v="2983"/>
  </r>
  <r>
    <n v="3188"/>
    <x v="2984"/>
  </r>
  <r>
    <n v="3189"/>
    <x v="2985"/>
  </r>
  <r>
    <n v="3190"/>
    <x v="2986"/>
  </r>
  <r>
    <n v="3191"/>
    <x v="2987"/>
  </r>
  <r>
    <n v="3192"/>
    <x v="2988"/>
  </r>
  <r>
    <n v="3193"/>
    <x v="2989"/>
  </r>
  <r>
    <n v="3194"/>
    <x v="2990"/>
  </r>
  <r>
    <n v="3195"/>
    <x v="2991"/>
  </r>
  <r>
    <n v="3196"/>
    <x v="2992"/>
  </r>
  <r>
    <n v="3197"/>
    <x v="2993"/>
  </r>
  <r>
    <n v="3198"/>
    <x v="2994"/>
  </r>
  <r>
    <n v="3199"/>
    <x v="2995"/>
  </r>
  <r>
    <n v="3200"/>
    <x v="2996"/>
  </r>
  <r>
    <n v="3201"/>
    <x v="2997"/>
  </r>
  <r>
    <n v="3202"/>
    <x v="2998"/>
  </r>
  <r>
    <n v="3203"/>
    <x v="2999"/>
  </r>
  <r>
    <n v="3204"/>
    <x v="3000"/>
  </r>
  <r>
    <n v="3205"/>
    <x v="3001"/>
  </r>
  <r>
    <n v="3206"/>
    <x v="3002"/>
  </r>
  <r>
    <n v="3207"/>
    <x v="3003"/>
  </r>
  <r>
    <n v="3208"/>
    <x v="3004"/>
  </r>
  <r>
    <n v="3209"/>
    <x v="3005"/>
  </r>
  <r>
    <n v="3210"/>
    <x v="3006"/>
  </r>
  <r>
    <n v="3211"/>
    <x v="3007"/>
  </r>
  <r>
    <n v="3212"/>
    <x v="3008"/>
  </r>
  <r>
    <n v="3213"/>
    <x v="3009"/>
  </r>
  <r>
    <n v="3214"/>
    <x v="3010"/>
  </r>
  <r>
    <n v="3215"/>
    <x v="3011"/>
  </r>
  <r>
    <n v="3216"/>
    <x v="3012"/>
  </r>
  <r>
    <n v="3217"/>
    <x v="3013"/>
  </r>
  <r>
    <n v="3218"/>
    <x v="3014"/>
  </r>
  <r>
    <n v="3219"/>
    <x v="3015"/>
  </r>
  <r>
    <n v="3220"/>
    <x v="3016"/>
  </r>
  <r>
    <n v="3221"/>
    <x v="3017"/>
  </r>
  <r>
    <n v="3222"/>
    <x v="3018"/>
  </r>
  <r>
    <n v="3223"/>
    <x v="3019"/>
  </r>
  <r>
    <n v="3224"/>
    <x v="3020"/>
  </r>
  <r>
    <n v="3225"/>
    <x v="3021"/>
  </r>
  <r>
    <n v="3226"/>
    <x v="3022"/>
  </r>
  <r>
    <n v="3227"/>
    <x v="3023"/>
  </r>
  <r>
    <n v="3228"/>
    <x v="3024"/>
  </r>
  <r>
    <n v="3229"/>
    <x v="3025"/>
  </r>
  <r>
    <n v="3230"/>
    <x v="3026"/>
  </r>
  <r>
    <n v="3231"/>
    <x v="3027"/>
  </r>
  <r>
    <n v="3232"/>
    <x v="3028"/>
  </r>
  <r>
    <n v="3233"/>
    <x v="3029"/>
  </r>
  <r>
    <n v="3234"/>
    <x v="3030"/>
  </r>
  <r>
    <n v="3235"/>
    <x v="3031"/>
  </r>
  <r>
    <n v="3236"/>
    <x v="3032"/>
  </r>
  <r>
    <n v="3237"/>
    <x v="3033"/>
  </r>
  <r>
    <n v="3238"/>
    <x v="3034"/>
  </r>
  <r>
    <n v="3239"/>
    <x v="3035"/>
  </r>
  <r>
    <n v="3240"/>
    <x v="3036"/>
  </r>
  <r>
    <n v="3241"/>
    <x v="3037"/>
  </r>
  <r>
    <n v="3242"/>
    <x v="3038"/>
  </r>
  <r>
    <n v="3243"/>
    <x v="3039"/>
  </r>
  <r>
    <n v="3244"/>
    <x v="3040"/>
  </r>
  <r>
    <n v="3245"/>
    <x v="3041"/>
  </r>
  <r>
    <n v="3246"/>
    <x v="3042"/>
  </r>
  <r>
    <n v="3247"/>
    <x v="3043"/>
  </r>
  <r>
    <n v="3248"/>
    <x v="3044"/>
  </r>
  <r>
    <n v="3249"/>
    <x v="3045"/>
  </r>
  <r>
    <n v="3250"/>
    <x v="3046"/>
  </r>
  <r>
    <n v="3251"/>
    <x v="3047"/>
  </r>
  <r>
    <n v="3252"/>
    <x v="3048"/>
  </r>
  <r>
    <n v="3253"/>
    <x v="3049"/>
  </r>
  <r>
    <n v="3254"/>
    <x v="3050"/>
  </r>
  <r>
    <n v="3255"/>
    <x v="3051"/>
  </r>
  <r>
    <n v="3256"/>
    <x v="3052"/>
  </r>
  <r>
    <n v="3257"/>
    <x v="3053"/>
  </r>
  <r>
    <n v="3258"/>
    <x v="3054"/>
  </r>
  <r>
    <n v="3259"/>
    <x v="3055"/>
  </r>
  <r>
    <n v="3260"/>
    <x v="3056"/>
  </r>
  <r>
    <n v="3261"/>
    <x v="3057"/>
  </r>
  <r>
    <n v="3262"/>
    <x v="3058"/>
  </r>
  <r>
    <n v="3263"/>
    <x v="3059"/>
  </r>
  <r>
    <n v="3264"/>
    <x v="3060"/>
  </r>
  <r>
    <n v="3265"/>
    <x v="3061"/>
  </r>
  <r>
    <n v="3266"/>
    <x v="3062"/>
  </r>
  <r>
    <n v="3267"/>
    <x v="3063"/>
  </r>
  <r>
    <n v="3268"/>
    <x v="3064"/>
  </r>
  <r>
    <n v="3269"/>
    <x v="3065"/>
  </r>
  <r>
    <n v="3270"/>
    <x v="3066"/>
  </r>
  <r>
    <n v="3271"/>
    <x v="3067"/>
  </r>
  <r>
    <n v="3272"/>
    <x v="3068"/>
  </r>
  <r>
    <n v="3273"/>
    <x v="3069"/>
  </r>
  <r>
    <n v="3274"/>
    <x v="3070"/>
  </r>
  <r>
    <n v="3275"/>
    <x v="3071"/>
  </r>
  <r>
    <n v="3276"/>
    <x v="3072"/>
  </r>
  <r>
    <n v="3277"/>
    <x v="3073"/>
  </r>
  <r>
    <n v="3278"/>
    <x v="3074"/>
  </r>
  <r>
    <n v="3279"/>
    <x v="3075"/>
  </r>
  <r>
    <n v="3280"/>
    <x v="3076"/>
  </r>
  <r>
    <n v="3281"/>
    <x v="3077"/>
  </r>
  <r>
    <n v="3282"/>
    <x v="3078"/>
  </r>
  <r>
    <n v="3283"/>
    <x v="3079"/>
  </r>
  <r>
    <n v="3284"/>
    <x v="3080"/>
  </r>
  <r>
    <n v="3285"/>
    <x v="3081"/>
  </r>
  <r>
    <n v="3286"/>
    <x v="3082"/>
  </r>
  <r>
    <n v="3287"/>
    <x v="3083"/>
  </r>
  <r>
    <n v="3288"/>
    <x v="3084"/>
  </r>
  <r>
    <n v="3289"/>
    <x v="3085"/>
  </r>
  <r>
    <n v="3290"/>
    <x v="3086"/>
  </r>
  <r>
    <n v="3291"/>
    <x v="3087"/>
  </r>
  <r>
    <n v="3292"/>
    <x v="3088"/>
  </r>
  <r>
    <n v="3293"/>
    <x v="3089"/>
  </r>
  <r>
    <n v="3294"/>
    <x v="3090"/>
  </r>
  <r>
    <n v="3295"/>
    <x v="3091"/>
  </r>
  <r>
    <n v="3296"/>
    <x v="3092"/>
  </r>
  <r>
    <n v="3297"/>
    <x v="3093"/>
  </r>
  <r>
    <n v="3298"/>
    <x v="3094"/>
  </r>
  <r>
    <n v="3299"/>
    <x v="3095"/>
  </r>
  <r>
    <n v="3300"/>
    <x v="3096"/>
  </r>
  <r>
    <n v="3301"/>
    <x v="3097"/>
  </r>
  <r>
    <n v="3302"/>
    <x v="3098"/>
  </r>
  <r>
    <n v="3303"/>
    <x v="3099"/>
  </r>
  <r>
    <n v="3304"/>
    <x v="3100"/>
  </r>
  <r>
    <n v="3305"/>
    <x v="3101"/>
  </r>
  <r>
    <n v="3306"/>
    <x v="3102"/>
  </r>
  <r>
    <n v="3307"/>
    <x v="3103"/>
  </r>
  <r>
    <n v="3308"/>
    <x v="3104"/>
  </r>
  <r>
    <n v="3309"/>
    <x v="3105"/>
  </r>
  <r>
    <n v="3310"/>
    <x v="3106"/>
  </r>
  <r>
    <n v="3311"/>
    <x v="3107"/>
  </r>
  <r>
    <n v="3312"/>
    <x v="3108"/>
  </r>
  <r>
    <n v="3313"/>
    <x v="3109"/>
  </r>
  <r>
    <n v="3314"/>
    <x v="3110"/>
  </r>
  <r>
    <n v="3315"/>
    <x v="3111"/>
  </r>
  <r>
    <n v="3316"/>
    <x v="3112"/>
  </r>
  <r>
    <n v="3317"/>
    <x v="3113"/>
  </r>
  <r>
    <n v="3318"/>
    <x v="3114"/>
  </r>
  <r>
    <n v="3319"/>
    <x v="3115"/>
  </r>
  <r>
    <n v="3320"/>
    <x v="3116"/>
  </r>
  <r>
    <n v="3321"/>
    <x v="3117"/>
  </r>
  <r>
    <n v="3322"/>
    <x v="3118"/>
  </r>
  <r>
    <n v="3323"/>
    <x v="3119"/>
  </r>
  <r>
    <n v="3324"/>
    <x v="3120"/>
  </r>
  <r>
    <n v="3325"/>
    <x v="3121"/>
  </r>
  <r>
    <n v="3326"/>
    <x v="3122"/>
  </r>
  <r>
    <n v="3327"/>
    <x v="3123"/>
  </r>
  <r>
    <n v="3328"/>
    <x v="3124"/>
  </r>
  <r>
    <n v="3329"/>
    <x v="3125"/>
  </r>
  <r>
    <n v="3330"/>
    <x v="3126"/>
  </r>
  <r>
    <n v="3331"/>
    <x v="3127"/>
  </r>
  <r>
    <n v="3332"/>
    <x v="3128"/>
  </r>
  <r>
    <n v="3333"/>
    <x v="3129"/>
  </r>
  <r>
    <n v="3334"/>
    <x v="3130"/>
  </r>
  <r>
    <n v="3335"/>
    <x v="3131"/>
  </r>
  <r>
    <n v="3336"/>
    <x v="3132"/>
  </r>
  <r>
    <n v="3337"/>
    <x v="3133"/>
  </r>
  <r>
    <n v="3338"/>
    <x v="3134"/>
  </r>
  <r>
    <n v="3339"/>
    <x v="3135"/>
  </r>
  <r>
    <n v="3340"/>
    <x v="3136"/>
  </r>
  <r>
    <n v="3341"/>
    <x v="3137"/>
  </r>
  <r>
    <n v="3342"/>
    <x v="3138"/>
  </r>
  <r>
    <n v="3343"/>
    <x v="3139"/>
  </r>
  <r>
    <n v="3344"/>
    <x v="3140"/>
  </r>
  <r>
    <n v="3345"/>
    <x v="3141"/>
  </r>
  <r>
    <n v="3346"/>
    <x v="3142"/>
  </r>
  <r>
    <n v="3347"/>
    <x v="3143"/>
  </r>
  <r>
    <n v="3348"/>
    <x v="3144"/>
  </r>
  <r>
    <n v="3349"/>
    <x v="3145"/>
  </r>
  <r>
    <n v="3350"/>
    <x v="3146"/>
  </r>
  <r>
    <n v="3351"/>
    <x v="3147"/>
  </r>
  <r>
    <n v="3352"/>
    <x v="3148"/>
  </r>
  <r>
    <n v="3353"/>
    <x v="3149"/>
  </r>
  <r>
    <n v="3354"/>
    <x v="3150"/>
  </r>
  <r>
    <n v="3355"/>
    <x v="3151"/>
  </r>
  <r>
    <n v="3356"/>
    <x v="3152"/>
  </r>
  <r>
    <n v="3357"/>
    <x v="3153"/>
  </r>
  <r>
    <n v="3358"/>
    <x v="3154"/>
  </r>
  <r>
    <n v="3359"/>
    <x v="3155"/>
  </r>
  <r>
    <n v="3360"/>
    <x v="3156"/>
  </r>
  <r>
    <n v="3361"/>
    <x v="3157"/>
  </r>
  <r>
    <n v="3362"/>
    <x v="3158"/>
  </r>
  <r>
    <n v="3363"/>
    <x v="3159"/>
  </r>
  <r>
    <n v="3364"/>
    <x v="3160"/>
  </r>
  <r>
    <n v="3365"/>
    <x v="3161"/>
  </r>
  <r>
    <n v="3366"/>
    <x v="3162"/>
  </r>
  <r>
    <n v="3367"/>
    <x v="3163"/>
  </r>
  <r>
    <n v="3368"/>
    <x v="3164"/>
  </r>
  <r>
    <n v="3369"/>
    <x v="3165"/>
  </r>
  <r>
    <n v="3370"/>
    <x v="3166"/>
  </r>
  <r>
    <n v="3371"/>
    <x v="3167"/>
  </r>
  <r>
    <n v="3372"/>
    <x v="3168"/>
  </r>
  <r>
    <n v="3373"/>
    <x v="3169"/>
  </r>
  <r>
    <n v="3374"/>
    <x v="3170"/>
  </r>
  <r>
    <n v="3375"/>
    <x v="3171"/>
  </r>
  <r>
    <n v="3376"/>
    <x v="3172"/>
  </r>
  <r>
    <n v="3377"/>
    <x v="3173"/>
  </r>
  <r>
    <n v="3378"/>
    <x v="3174"/>
  </r>
  <r>
    <n v="3379"/>
    <x v="3175"/>
  </r>
  <r>
    <n v="3380"/>
    <x v="3176"/>
  </r>
  <r>
    <n v="3381"/>
    <x v="3177"/>
  </r>
  <r>
    <n v="3382"/>
    <x v="3178"/>
  </r>
  <r>
    <n v="3383"/>
    <x v="3179"/>
  </r>
  <r>
    <n v="3384"/>
    <x v="3180"/>
  </r>
  <r>
    <n v="3385"/>
    <x v="3181"/>
  </r>
  <r>
    <n v="3386"/>
    <x v="3182"/>
  </r>
  <r>
    <n v="3387"/>
    <x v="3183"/>
  </r>
  <r>
    <n v="3388"/>
    <x v="3184"/>
  </r>
  <r>
    <n v="3389"/>
    <x v="3185"/>
  </r>
  <r>
    <n v="3390"/>
    <x v="3186"/>
  </r>
  <r>
    <n v="3391"/>
    <x v="3187"/>
  </r>
  <r>
    <n v="3392"/>
    <x v="3188"/>
  </r>
  <r>
    <n v="3393"/>
    <x v="3189"/>
  </r>
  <r>
    <n v="3394"/>
    <x v="3190"/>
  </r>
  <r>
    <n v="3395"/>
    <x v="3191"/>
  </r>
  <r>
    <n v="3396"/>
    <x v="3192"/>
  </r>
  <r>
    <n v="3397"/>
    <x v="3193"/>
  </r>
  <r>
    <n v="3398"/>
    <x v="3194"/>
  </r>
  <r>
    <n v="3399"/>
    <x v="3195"/>
  </r>
  <r>
    <n v="3400"/>
    <x v="3196"/>
  </r>
  <r>
    <n v="3401"/>
    <x v="3197"/>
  </r>
  <r>
    <n v="3402"/>
    <x v="3198"/>
  </r>
  <r>
    <n v="3403"/>
    <x v="3199"/>
  </r>
  <r>
    <n v="3404"/>
    <x v="3200"/>
  </r>
  <r>
    <n v="3405"/>
    <x v="3201"/>
  </r>
  <r>
    <n v="3406"/>
    <x v="3202"/>
  </r>
  <r>
    <n v="3407"/>
    <x v="3203"/>
  </r>
  <r>
    <n v="3408"/>
    <x v="3204"/>
  </r>
  <r>
    <n v="3409"/>
    <x v="3205"/>
  </r>
  <r>
    <n v="3410"/>
    <x v="3206"/>
  </r>
  <r>
    <n v="3411"/>
    <x v="3207"/>
  </r>
  <r>
    <n v="3412"/>
    <x v="3208"/>
  </r>
  <r>
    <n v="3413"/>
    <x v="3209"/>
  </r>
  <r>
    <n v="3414"/>
    <x v="3210"/>
  </r>
  <r>
    <n v="3415"/>
    <x v="3211"/>
  </r>
  <r>
    <n v="3416"/>
    <x v="3212"/>
  </r>
  <r>
    <n v="3417"/>
    <x v="3213"/>
  </r>
  <r>
    <n v="3418"/>
    <x v="3214"/>
  </r>
  <r>
    <n v="3419"/>
    <x v="3215"/>
  </r>
  <r>
    <n v="3420"/>
    <x v="3216"/>
  </r>
  <r>
    <n v="3421"/>
    <x v="3217"/>
  </r>
  <r>
    <n v="3422"/>
    <x v="3218"/>
  </r>
  <r>
    <n v="3423"/>
    <x v="3219"/>
  </r>
  <r>
    <n v="3424"/>
    <x v="3220"/>
  </r>
  <r>
    <n v="3425"/>
    <x v="3221"/>
  </r>
  <r>
    <n v="3426"/>
    <x v="3222"/>
  </r>
  <r>
    <n v="3427"/>
    <x v="3223"/>
  </r>
  <r>
    <n v="3428"/>
    <x v="3224"/>
  </r>
  <r>
    <n v="3429"/>
    <x v="3225"/>
  </r>
  <r>
    <n v="3430"/>
    <x v="3226"/>
  </r>
  <r>
    <n v="3431"/>
    <x v="3227"/>
  </r>
  <r>
    <n v="3432"/>
    <x v="3228"/>
  </r>
  <r>
    <n v="3433"/>
    <x v="3229"/>
  </r>
  <r>
    <n v="3434"/>
    <x v="3230"/>
  </r>
  <r>
    <n v="3435"/>
    <x v="3231"/>
  </r>
  <r>
    <n v="3436"/>
    <x v="3232"/>
  </r>
  <r>
    <n v="3437"/>
    <x v="3233"/>
  </r>
  <r>
    <n v="3438"/>
    <x v="3234"/>
  </r>
  <r>
    <n v="3439"/>
    <x v="3235"/>
  </r>
  <r>
    <n v="3440"/>
    <x v="3236"/>
  </r>
  <r>
    <n v="3441"/>
    <x v="3237"/>
  </r>
  <r>
    <n v="3442"/>
    <x v="3238"/>
  </r>
  <r>
    <n v="3443"/>
    <x v="3239"/>
  </r>
  <r>
    <n v="3444"/>
    <x v="3240"/>
  </r>
  <r>
    <n v="3445"/>
    <x v="3241"/>
  </r>
  <r>
    <n v="3446"/>
    <x v="3242"/>
  </r>
  <r>
    <n v="3447"/>
    <x v="3243"/>
  </r>
  <r>
    <n v="3448"/>
    <x v="3244"/>
  </r>
  <r>
    <n v="3449"/>
    <x v="3245"/>
  </r>
  <r>
    <n v="3450"/>
    <x v="3246"/>
  </r>
  <r>
    <n v="3451"/>
    <x v="3247"/>
  </r>
  <r>
    <n v="3452"/>
    <x v="3248"/>
  </r>
  <r>
    <n v="3453"/>
    <x v="3249"/>
  </r>
  <r>
    <n v="3454"/>
    <x v="3250"/>
  </r>
  <r>
    <n v="3455"/>
    <x v="3251"/>
  </r>
  <r>
    <n v="3456"/>
    <x v="3252"/>
  </r>
  <r>
    <n v="3457"/>
    <x v="3253"/>
  </r>
  <r>
    <n v="3458"/>
    <x v="3254"/>
  </r>
  <r>
    <n v="3459"/>
    <x v="3255"/>
  </r>
  <r>
    <n v="3460"/>
    <x v="3256"/>
  </r>
  <r>
    <n v="3461"/>
    <x v="3257"/>
  </r>
  <r>
    <n v="3462"/>
    <x v="3258"/>
  </r>
  <r>
    <n v="3463"/>
    <x v="3259"/>
  </r>
  <r>
    <n v="3464"/>
    <x v="3260"/>
  </r>
  <r>
    <n v="3465"/>
    <x v="3261"/>
  </r>
  <r>
    <n v="3466"/>
    <x v="3262"/>
  </r>
  <r>
    <n v="3467"/>
    <x v="3263"/>
  </r>
  <r>
    <n v="3468"/>
    <x v="3264"/>
  </r>
  <r>
    <n v="3469"/>
    <x v="3265"/>
  </r>
  <r>
    <n v="3470"/>
    <x v="3266"/>
  </r>
  <r>
    <n v="3471"/>
    <x v="3267"/>
  </r>
  <r>
    <n v="3472"/>
    <x v="3268"/>
  </r>
  <r>
    <n v="3473"/>
    <x v="3269"/>
  </r>
  <r>
    <n v="3474"/>
    <x v="3270"/>
  </r>
  <r>
    <n v="3475"/>
    <x v="3271"/>
  </r>
  <r>
    <n v="3476"/>
    <x v="3272"/>
  </r>
  <r>
    <n v="3477"/>
    <x v="3273"/>
  </r>
  <r>
    <n v="3478"/>
    <x v="3274"/>
  </r>
  <r>
    <n v="3479"/>
    <x v="3275"/>
  </r>
  <r>
    <n v="3480"/>
    <x v="3276"/>
  </r>
  <r>
    <n v="3481"/>
    <x v="3277"/>
  </r>
  <r>
    <n v="3482"/>
    <x v="3278"/>
  </r>
  <r>
    <n v="3483"/>
    <x v="3279"/>
  </r>
  <r>
    <n v="3484"/>
    <x v="3280"/>
  </r>
  <r>
    <n v="3485"/>
    <x v="3281"/>
  </r>
  <r>
    <n v="3486"/>
    <x v="3282"/>
  </r>
  <r>
    <n v="3487"/>
    <x v="3283"/>
  </r>
  <r>
    <n v="3488"/>
    <x v="3284"/>
  </r>
  <r>
    <n v="3489"/>
    <x v="3285"/>
  </r>
  <r>
    <n v="3490"/>
    <x v="3286"/>
  </r>
  <r>
    <n v="3491"/>
    <x v="3287"/>
  </r>
  <r>
    <n v="3492"/>
    <x v="3288"/>
  </r>
  <r>
    <n v="3493"/>
    <x v="3289"/>
  </r>
  <r>
    <n v="3494"/>
    <x v="3290"/>
  </r>
  <r>
    <n v="3495"/>
    <x v="3291"/>
  </r>
  <r>
    <n v="3496"/>
    <x v="3292"/>
  </r>
  <r>
    <n v="3497"/>
    <x v="3293"/>
  </r>
  <r>
    <n v="3498"/>
    <x v="3294"/>
  </r>
  <r>
    <n v="3499"/>
    <x v="3295"/>
  </r>
  <r>
    <n v="3500"/>
    <x v="3296"/>
  </r>
  <r>
    <n v="3501"/>
    <x v="3297"/>
  </r>
  <r>
    <n v="3502"/>
    <x v="3298"/>
  </r>
  <r>
    <n v="3503"/>
    <x v="3299"/>
  </r>
  <r>
    <n v="3504"/>
    <x v="3300"/>
  </r>
  <r>
    <n v="3505"/>
    <x v="3301"/>
  </r>
  <r>
    <n v="3506"/>
    <x v="3302"/>
  </r>
  <r>
    <n v="3507"/>
    <x v="3303"/>
  </r>
  <r>
    <n v="3508"/>
    <x v="3304"/>
  </r>
  <r>
    <n v="3509"/>
    <x v="3305"/>
  </r>
  <r>
    <n v="3510"/>
    <x v="3306"/>
  </r>
  <r>
    <n v="3511"/>
    <x v="3307"/>
  </r>
  <r>
    <n v="3512"/>
    <x v="3308"/>
  </r>
  <r>
    <n v="3513"/>
    <x v="3309"/>
  </r>
  <r>
    <n v="3514"/>
    <x v="3310"/>
  </r>
  <r>
    <n v="3515"/>
    <x v="3311"/>
  </r>
  <r>
    <n v="3516"/>
    <x v="3312"/>
  </r>
  <r>
    <n v="3517"/>
    <x v="3313"/>
  </r>
  <r>
    <n v="3518"/>
    <x v="3314"/>
  </r>
  <r>
    <n v="3519"/>
    <x v="3315"/>
  </r>
  <r>
    <n v="3520"/>
    <x v="3316"/>
  </r>
  <r>
    <n v="3521"/>
    <x v="3317"/>
  </r>
  <r>
    <n v="3522"/>
    <x v="3318"/>
  </r>
  <r>
    <n v="3523"/>
    <x v="3319"/>
  </r>
  <r>
    <n v="3524"/>
    <x v="3320"/>
  </r>
  <r>
    <n v="3525"/>
    <x v="3321"/>
  </r>
  <r>
    <n v="3526"/>
    <x v="3322"/>
  </r>
  <r>
    <n v="3527"/>
    <x v="3323"/>
  </r>
  <r>
    <n v="3528"/>
    <x v="3324"/>
  </r>
  <r>
    <n v="3529"/>
    <x v="3325"/>
  </r>
  <r>
    <n v="3530"/>
    <x v="3326"/>
  </r>
  <r>
    <n v="3531"/>
    <x v="3327"/>
  </r>
  <r>
    <n v="3532"/>
    <x v="3328"/>
  </r>
  <r>
    <n v="3533"/>
    <x v="3329"/>
  </r>
  <r>
    <n v="3534"/>
    <x v="3330"/>
  </r>
  <r>
    <n v="3535"/>
    <x v="3331"/>
  </r>
  <r>
    <n v="3536"/>
    <x v="3332"/>
  </r>
  <r>
    <n v="3537"/>
    <x v="3333"/>
  </r>
  <r>
    <n v="3538"/>
    <x v="3334"/>
  </r>
  <r>
    <n v="3539"/>
    <x v="3335"/>
  </r>
  <r>
    <n v="3540"/>
    <x v="3336"/>
  </r>
  <r>
    <n v="3541"/>
    <x v="3337"/>
  </r>
  <r>
    <n v="3542"/>
    <x v="3338"/>
  </r>
  <r>
    <n v="3543"/>
    <x v="3339"/>
  </r>
  <r>
    <n v="3544"/>
    <x v="3340"/>
  </r>
  <r>
    <n v="3545"/>
    <x v="3341"/>
  </r>
  <r>
    <n v="3546"/>
    <x v="3342"/>
  </r>
  <r>
    <n v="3547"/>
    <x v="3343"/>
  </r>
  <r>
    <n v="3548"/>
    <x v="3344"/>
  </r>
  <r>
    <n v="3549"/>
    <x v="3345"/>
  </r>
  <r>
    <n v="3550"/>
    <x v="3346"/>
  </r>
  <r>
    <n v="3551"/>
    <x v="3347"/>
  </r>
  <r>
    <n v="3552"/>
    <x v="3348"/>
  </r>
  <r>
    <n v="3553"/>
    <x v="3349"/>
  </r>
  <r>
    <n v="3554"/>
    <x v="3350"/>
  </r>
  <r>
    <n v="3555"/>
    <x v="3351"/>
  </r>
  <r>
    <n v="3556"/>
    <x v="3352"/>
  </r>
  <r>
    <n v="3557"/>
    <x v="3353"/>
  </r>
  <r>
    <n v="3558"/>
    <x v="3354"/>
  </r>
  <r>
    <n v="3559"/>
    <x v="3355"/>
  </r>
  <r>
    <n v="3560"/>
    <x v="3356"/>
  </r>
  <r>
    <n v="3561"/>
    <x v="3357"/>
  </r>
  <r>
    <n v="3562"/>
    <x v="3358"/>
  </r>
  <r>
    <n v="3563"/>
    <x v="3359"/>
  </r>
  <r>
    <n v="3564"/>
    <x v="3360"/>
  </r>
  <r>
    <n v="3565"/>
    <x v="3361"/>
  </r>
  <r>
    <n v="3566"/>
    <x v="3362"/>
  </r>
  <r>
    <n v="3567"/>
    <x v="3363"/>
  </r>
  <r>
    <n v="3568"/>
    <x v="3364"/>
  </r>
  <r>
    <n v="3569"/>
    <x v="3365"/>
  </r>
  <r>
    <n v="3570"/>
    <x v="3366"/>
  </r>
  <r>
    <n v="3571"/>
    <x v="3367"/>
  </r>
  <r>
    <n v="3572"/>
    <x v="3368"/>
  </r>
  <r>
    <n v="3573"/>
    <x v="3369"/>
  </r>
  <r>
    <n v="3574"/>
    <x v="3370"/>
  </r>
  <r>
    <n v="3575"/>
    <x v="3371"/>
  </r>
  <r>
    <n v="3576"/>
    <x v="3372"/>
  </r>
  <r>
    <n v="3577"/>
    <x v="3373"/>
  </r>
  <r>
    <n v="3578"/>
    <x v="3374"/>
  </r>
  <r>
    <n v="3579"/>
    <x v="3375"/>
  </r>
  <r>
    <n v="3580"/>
    <x v="3376"/>
  </r>
  <r>
    <n v="3581"/>
    <x v="3377"/>
  </r>
  <r>
    <n v="3582"/>
    <x v="3378"/>
  </r>
  <r>
    <n v="3583"/>
    <x v="3379"/>
  </r>
  <r>
    <n v="3584"/>
    <x v="3380"/>
  </r>
  <r>
    <n v="3585"/>
    <x v="3381"/>
  </r>
  <r>
    <n v="3586"/>
    <x v="3382"/>
  </r>
  <r>
    <n v="3587"/>
    <x v="3383"/>
  </r>
  <r>
    <n v="3588"/>
    <x v="3384"/>
  </r>
  <r>
    <n v="3589"/>
    <x v="3385"/>
  </r>
  <r>
    <n v="3590"/>
    <x v="3386"/>
  </r>
  <r>
    <n v="3591"/>
    <x v="3387"/>
  </r>
  <r>
    <n v="3592"/>
    <x v="3388"/>
  </r>
  <r>
    <n v="3593"/>
    <x v="3389"/>
  </r>
  <r>
    <n v="3594"/>
    <x v="3390"/>
  </r>
  <r>
    <n v="3595"/>
    <x v="3391"/>
  </r>
  <r>
    <n v="3596"/>
    <x v="3392"/>
  </r>
  <r>
    <n v="3597"/>
    <x v="3393"/>
  </r>
  <r>
    <n v="3598"/>
    <x v="3394"/>
  </r>
  <r>
    <n v="3599"/>
    <x v="3395"/>
  </r>
  <r>
    <n v="3600"/>
    <x v="3396"/>
  </r>
  <r>
    <n v="3601"/>
    <x v="3397"/>
  </r>
  <r>
    <n v="3602"/>
    <x v="3398"/>
  </r>
  <r>
    <n v="3603"/>
    <x v="3399"/>
  </r>
  <r>
    <n v="3604"/>
    <x v="3400"/>
  </r>
  <r>
    <n v="3605"/>
    <x v="3401"/>
  </r>
  <r>
    <n v="3606"/>
    <x v="3402"/>
  </r>
  <r>
    <n v="3607"/>
    <x v="3403"/>
  </r>
  <r>
    <n v="3608"/>
    <x v="3404"/>
  </r>
  <r>
    <n v="3609"/>
    <x v="3405"/>
  </r>
  <r>
    <n v="3610"/>
    <x v="3406"/>
  </r>
  <r>
    <n v="3611"/>
    <x v="3407"/>
  </r>
  <r>
    <n v="3612"/>
    <x v="3408"/>
  </r>
  <r>
    <n v="3613"/>
    <x v="3409"/>
  </r>
  <r>
    <n v="3614"/>
    <x v="3410"/>
  </r>
  <r>
    <n v="3615"/>
    <x v="3411"/>
  </r>
  <r>
    <n v="3616"/>
    <x v="3412"/>
  </r>
  <r>
    <n v="3617"/>
    <x v="3413"/>
  </r>
  <r>
    <n v="3618"/>
    <x v="3414"/>
  </r>
  <r>
    <n v="3619"/>
    <x v="3415"/>
  </r>
  <r>
    <n v="3620"/>
    <x v="3416"/>
  </r>
  <r>
    <n v="3621"/>
    <x v="3417"/>
  </r>
  <r>
    <n v="3622"/>
    <x v="3418"/>
  </r>
  <r>
    <n v="3623"/>
    <x v="3419"/>
  </r>
  <r>
    <n v="3624"/>
    <x v="3420"/>
  </r>
  <r>
    <n v="3625"/>
    <x v="3421"/>
  </r>
  <r>
    <n v="3626"/>
    <x v="3422"/>
  </r>
  <r>
    <n v="3627"/>
    <x v="3423"/>
  </r>
  <r>
    <n v="3628"/>
    <x v="3424"/>
  </r>
  <r>
    <n v="3629"/>
    <x v="3425"/>
  </r>
  <r>
    <n v="3630"/>
    <x v="3426"/>
  </r>
  <r>
    <n v="3631"/>
    <x v="3427"/>
  </r>
  <r>
    <n v="3632"/>
    <x v="3428"/>
  </r>
  <r>
    <n v="3633"/>
    <x v="3429"/>
  </r>
  <r>
    <n v="3634"/>
    <x v="3430"/>
  </r>
  <r>
    <n v="3635"/>
    <x v="3431"/>
  </r>
  <r>
    <n v="3636"/>
    <x v="3432"/>
  </r>
  <r>
    <n v="3637"/>
    <x v="3433"/>
  </r>
  <r>
    <n v="3638"/>
    <x v="3434"/>
  </r>
  <r>
    <n v="3639"/>
    <x v="3435"/>
  </r>
  <r>
    <n v="3640"/>
    <x v="3436"/>
  </r>
  <r>
    <n v="3641"/>
    <x v="3437"/>
  </r>
  <r>
    <n v="3642"/>
    <x v="3438"/>
  </r>
  <r>
    <n v="3643"/>
    <x v="3439"/>
  </r>
  <r>
    <n v="3644"/>
    <x v="3440"/>
  </r>
  <r>
    <n v="3645"/>
    <x v="3441"/>
  </r>
  <r>
    <n v="3646"/>
    <x v="3442"/>
  </r>
  <r>
    <n v="3647"/>
    <x v="3443"/>
  </r>
  <r>
    <n v="3648"/>
    <x v="3444"/>
  </r>
  <r>
    <n v="3649"/>
    <x v="3445"/>
  </r>
  <r>
    <n v="3650"/>
    <x v="3446"/>
  </r>
  <r>
    <n v="3651"/>
    <x v="3447"/>
  </r>
  <r>
    <n v="3652"/>
    <x v="3448"/>
  </r>
  <r>
    <n v="3653"/>
    <x v="3449"/>
  </r>
  <r>
    <n v="3654"/>
    <x v="3450"/>
  </r>
  <r>
    <n v="3655"/>
    <x v="3451"/>
  </r>
  <r>
    <n v="3656"/>
    <x v="3452"/>
  </r>
  <r>
    <n v="3657"/>
    <x v="3453"/>
  </r>
  <r>
    <n v="3658"/>
    <x v="3454"/>
  </r>
  <r>
    <n v="3659"/>
    <x v="3455"/>
  </r>
  <r>
    <n v="3660"/>
    <x v="3456"/>
  </r>
  <r>
    <n v="3661"/>
    <x v="3457"/>
  </r>
  <r>
    <n v="3662"/>
    <x v="3458"/>
  </r>
  <r>
    <n v="3663"/>
    <x v="3459"/>
  </r>
  <r>
    <n v="3664"/>
    <x v="3460"/>
  </r>
  <r>
    <n v="3665"/>
    <x v="3461"/>
  </r>
  <r>
    <n v="3666"/>
    <x v="3462"/>
  </r>
  <r>
    <n v="3667"/>
    <x v="3463"/>
  </r>
  <r>
    <n v="3668"/>
    <x v="3464"/>
  </r>
  <r>
    <n v="3669"/>
    <x v="3465"/>
  </r>
  <r>
    <n v="3670"/>
    <x v="3466"/>
  </r>
  <r>
    <n v="3671"/>
    <x v="3467"/>
  </r>
  <r>
    <n v="3672"/>
    <x v="3468"/>
  </r>
  <r>
    <n v="3673"/>
    <x v="3469"/>
  </r>
  <r>
    <n v="3674"/>
    <x v="3470"/>
  </r>
  <r>
    <n v="3675"/>
    <x v="3471"/>
  </r>
  <r>
    <n v="3676"/>
    <x v="3472"/>
  </r>
  <r>
    <n v="3677"/>
    <x v="3473"/>
  </r>
  <r>
    <n v="3678"/>
    <x v="3474"/>
  </r>
  <r>
    <n v="3679"/>
    <x v="3475"/>
  </r>
  <r>
    <n v="3680"/>
    <x v="3476"/>
  </r>
  <r>
    <n v="3681"/>
    <x v="3477"/>
  </r>
  <r>
    <n v="3682"/>
    <x v="3478"/>
  </r>
  <r>
    <n v="3683"/>
    <x v="3479"/>
  </r>
  <r>
    <n v="3684"/>
    <x v="3480"/>
  </r>
  <r>
    <n v="3685"/>
    <x v="3481"/>
  </r>
  <r>
    <n v="3686"/>
    <x v="3482"/>
  </r>
  <r>
    <n v="3687"/>
    <x v="3483"/>
  </r>
  <r>
    <n v="3688"/>
    <x v="3484"/>
  </r>
  <r>
    <n v="3689"/>
    <x v="3485"/>
  </r>
  <r>
    <n v="3690"/>
    <x v="3486"/>
  </r>
  <r>
    <n v="3691"/>
    <x v="3487"/>
  </r>
  <r>
    <n v="3692"/>
    <x v="3488"/>
  </r>
  <r>
    <n v="3693"/>
    <x v="3489"/>
  </r>
  <r>
    <n v="3694"/>
    <x v="3490"/>
  </r>
  <r>
    <n v="3695"/>
    <x v="3491"/>
  </r>
  <r>
    <n v="3696"/>
    <x v="3492"/>
  </r>
  <r>
    <n v="3697"/>
    <x v="3493"/>
  </r>
  <r>
    <n v="3698"/>
    <x v="3494"/>
  </r>
  <r>
    <n v="3699"/>
    <x v="3495"/>
  </r>
  <r>
    <n v="3700"/>
    <x v="3496"/>
  </r>
  <r>
    <n v="3701"/>
    <x v="3497"/>
  </r>
  <r>
    <n v="3702"/>
    <x v="3498"/>
  </r>
  <r>
    <n v="3703"/>
    <x v="3499"/>
  </r>
  <r>
    <n v="3704"/>
    <x v="3500"/>
  </r>
  <r>
    <n v="3705"/>
    <x v="3501"/>
  </r>
  <r>
    <n v="3706"/>
    <x v="3502"/>
  </r>
  <r>
    <n v="3707"/>
    <x v="3503"/>
  </r>
  <r>
    <n v="3708"/>
    <x v="3504"/>
  </r>
  <r>
    <n v="3709"/>
    <x v="3505"/>
  </r>
  <r>
    <n v="3710"/>
    <x v="3506"/>
  </r>
  <r>
    <n v="3711"/>
    <x v="3507"/>
  </r>
  <r>
    <n v="3712"/>
    <x v="3508"/>
  </r>
  <r>
    <n v="3713"/>
    <x v="3509"/>
  </r>
  <r>
    <n v="3714"/>
    <x v="3510"/>
  </r>
  <r>
    <n v="3715"/>
    <x v="3511"/>
  </r>
  <r>
    <n v="3716"/>
    <x v="3512"/>
  </r>
  <r>
    <n v="3717"/>
    <x v="3513"/>
  </r>
  <r>
    <n v="3718"/>
    <x v="3514"/>
  </r>
  <r>
    <n v="3719"/>
    <x v="3515"/>
  </r>
  <r>
    <n v="3720"/>
    <x v="3516"/>
  </r>
  <r>
    <n v="3721"/>
    <x v="3517"/>
  </r>
  <r>
    <n v="3722"/>
    <x v="3518"/>
  </r>
  <r>
    <n v="3723"/>
    <x v="3519"/>
  </r>
  <r>
    <n v="3724"/>
    <x v="3520"/>
  </r>
  <r>
    <n v="3725"/>
    <x v="3521"/>
  </r>
  <r>
    <n v="3726"/>
    <x v="3522"/>
  </r>
  <r>
    <n v="3727"/>
    <x v="3523"/>
  </r>
  <r>
    <n v="3728"/>
    <x v="3524"/>
  </r>
  <r>
    <n v="3729"/>
    <x v="3525"/>
  </r>
  <r>
    <n v="3730"/>
    <x v="3526"/>
  </r>
  <r>
    <n v="3731"/>
    <x v="3527"/>
  </r>
  <r>
    <n v="3732"/>
    <x v="3528"/>
  </r>
  <r>
    <n v="3733"/>
    <x v="3529"/>
  </r>
  <r>
    <n v="3734"/>
    <x v="3530"/>
  </r>
  <r>
    <n v="3735"/>
    <x v="3531"/>
  </r>
  <r>
    <n v="3736"/>
    <x v="3532"/>
  </r>
  <r>
    <n v="3737"/>
    <x v="3533"/>
  </r>
  <r>
    <n v="3738"/>
    <x v="3534"/>
  </r>
  <r>
    <n v="3739"/>
    <x v="3535"/>
  </r>
  <r>
    <n v="3740"/>
    <x v="3536"/>
  </r>
  <r>
    <n v="3741"/>
    <x v="3537"/>
  </r>
  <r>
    <n v="3742"/>
    <x v="3538"/>
  </r>
  <r>
    <n v="3743"/>
    <x v="3539"/>
  </r>
  <r>
    <n v="3744"/>
    <x v="3540"/>
  </r>
  <r>
    <n v="3745"/>
    <x v="3541"/>
  </r>
  <r>
    <n v="3746"/>
    <x v="3542"/>
  </r>
  <r>
    <n v="3747"/>
    <x v="3543"/>
  </r>
  <r>
    <n v="3748"/>
    <x v="3544"/>
  </r>
  <r>
    <n v="3749"/>
    <x v="3545"/>
  </r>
  <r>
    <n v="3750"/>
    <x v="3546"/>
  </r>
  <r>
    <n v="3751"/>
    <x v="3547"/>
  </r>
  <r>
    <n v="3752"/>
    <x v="3548"/>
  </r>
  <r>
    <n v="3753"/>
    <x v="3549"/>
  </r>
  <r>
    <n v="3754"/>
    <x v="3550"/>
  </r>
  <r>
    <n v="3755"/>
    <x v="3551"/>
  </r>
  <r>
    <n v="3756"/>
    <x v="3552"/>
  </r>
  <r>
    <n v="3757"/>
    <x v="3553"/>
  </r>
  <r>
    <n v="3758"/>
    <x v="3554"/>
  </r>
  <r>
    <n v="3759"/>
    <x v="3555"/>
  </r>
  <r>
    <n v="3760"/>
    <x v="3556"/>
  </r>
  <r>
    <n v="3761"/>
    <x v="3557"/>
  </r>
  <r>
    <n v="3762"/>
    <x v="3558"/>
  </r>
  <r>
    <n v="3763"/>
    <x v="3559"/>
  </r>
  <r>
    <n v="3764"/>
    <x v="3560"/>
  </r>
  <r>
    <n v="3765"/>
    <x v="3561"/>
  </r>
  <r>
    <n v="3766"/>
    <x v="3562"/>
  </r>
  <r>
    <n v="3767"/>
    <x v="3563"/>
  </r>
  <r>
    <n v="3768"/>
    <x v="3564"/>
  </r>
  <r>
    <n v="3769"/>
    <x v="3565"/>
  </r>
  <r>
    <n v="3770"/>
    <x v="3566"/>
  </r>
  <r>
    <n v="3771"/>
    <x v="3567"/>
  </r>
  <r>
    <n v="3772"/>
    <x v="3568"/>
  </r>
  <r>
    <n v="3773"/>
    <x v="3569"/>
  </r>
  <r>
    <n v="3774"/>
    <x v="3570"/>
  </r>
  <r>
    <n v="3775"/>
    <x v="3571"/>
  </r>
  <r>
    <n v="3776"/>
    <x v="3572"/>
  </r>
  <r>
    <n v="3777"/>
    <x v="3573"/>
  </r>
  <r>
    <n v="3778"/>
    <x v="3574"/>
  </r>
  <r>
    <n v="3779"/>
    <x v="3575"/>
  </r>
  <r>
    <n v="3780"/>
    <x v="3576"/>
  </r>
  <r>
    <n v="3781"/>
    <x v="3577"/>
  </r>
  <r>
    <n v="3782"/>
    <x v="3578"/>
  </r>
  <r>
    <n v="3783"/>
    <x v="3579"/>
  </r>
  <r>
    <n v="3784"/>
    <x v="3580"/>
  </r>
  <r>
    <n v="3785"/>
    <x v="3581"/>
  </r>
  <r>
    <n v="3786"/>
    <x v="3582"/>
  </r>
  <r>
    <n v="3787"/>
    <x v="3583"/>
  </r>
  <r>
    <n v="3788"/>
    <x v="3584"/>
  </r>
  <r>
    <n v="3789"/>
    <x v="3585"/>
  </r>
  <r>
    <n v="3790"/>
    <x v="3586"/>
  </r>
  <r>
    <n v="3791"/>
    <x v="3587"/>
  </r>
  <r>
    <n v="3792"/>
    <x v="3588"/>
  </r>
  <r>
    <n v="3793"/>
    <x v="3589"/>
  </r>
  <r>
    <n v="3794"/>
    <x v="3590"/>
  </r>
  <r>
    <n v="3795"/>
    <x v="3591"/>
  </r>
  <r>
    <n v="3796"/>
    <x v="3592"/>
  </r>
  <r>
    <n v="3797"/>
    <x v="3593"/>
  </r>
  <r>
    <n v="3798"/>
    <x v="3594"/>
  </r>
  <r>
    <n v="3799"/>
    <x v="3595"/>
  </r>
  <r>
    <n v="3800"/>
    <x v="3596"/>
  </r>
  <r>
    <n v="3801"/>
    <x v="3597"/>
  </r>
  <r>
    <n v="3802"/>
    <x v="3598"/>
  </r>
  <r>
    <n v="3803"/>
    <x v="3599"/>
  </r>
  <r>
    <n v="3804"/>
    <x v="3600"/>
  </r>
  <r>
    <n v="3805"/>
    <x v="3601"/>
  </r>
  <r>
    <n v="3806"/>
    <x v="3602"/>
  </r>
  <r>
    <n v="3807"/>
    <x v="3603"/>
  </r>
  <r>
    <n v="3808"/>
    <x v="3604"/>
  </r>
  <r>
    <n v="3809"/>
    <x v="3605"/>
  </r>
  <r>
    <n v="3810"/>
    <x v="3606"/>
  </r>
  <r>
    <n v="3811"/>
    <x v="3607"/>
  </r>
  <r>
    <n v="3812"/>
    <x v="3608"/>
  </r>
  <r>
    <n v="3813"/>
    <x v="3609"/>
  </r>
  <r>
    <n v="3814"/>
    <x v="3610"/>
  </r>
  <r>
    <n v="3815"/>
    <x v="3611"/>
  </r>
  <r>
    <n v="3816"/>
    <x v="3612"/>
  </r>
  <r>
    <n v="3817"/>
    <x v="3613"/>
  </r>
  <r>
    <n v="3818"/>
    <x v="3614"/>
  </r>
  <r>
    <n v="3819"/>
    <x v="3615"/>
  </r>
  <r>
    <n v="3820"/>
    <x v="3616"/>
  </r>
  <r>
    <n v="3821"/>
    <x v="3617"/>
  </r>
  <r>
    <n v="3822"/>
    <x v="3618"/>
  </r>
  <r>
    <n v="3823"/>
    <x v="3619"/>
  </r>
  <r>
    <n v="3824"/>
    <x v="3620"/>
  </r>
  <r>
    <n v="3825"/>
    <x v="3621"/>
  </r>
  <r>
    <n v="3826"/>
    <x v="3622"/>
  </r>
  <r>
    <n v="3827"/>
    <x v="3623"/>
  </r>
  <r>
    <n v="3828"/>
    <x v="3624"/>
  </r>
  <r>
    <n v="3829"/>
    <x v="3625"/>
  </r>
  <r>
    <n v="3830"/>
    <x v="3626"/>
  </r>
  <r>
    <n v="3831"/>
    <x v="3627"/>
  </r>
  <r>
    <n v="3832"/>
    <x v="3628"/>
  </r>
  <r>
    <n v="3833"/>
    <x v="3629"/>
  </r>
  <r>
    <n v="3834"/>
    <x v="3630"/>
  </r>
  <r>
    <n v="3835"/>
    <x v="3631"/>
  </r>
  <r>
    <n v="3836"/>
    <x v="3632"/>
  </r>
  <r>
    <n v="3837"/>
    <x v="3633"/>
  </r>
  <r>
    <n v="3838"/>
    <x v="3634"/>
  </r>
  <r>
    <n v="3839"/>
    <x v="3635"/>
  </r>
  <r>
    <n v="3840"/>
    <x v="3636"/>
  </r>
  <r>
    <n v="3841"/>
    <x v="3637"/>
  </r>
  <r>
    <n v="3842"/>
    <x v="3638"/>
  </r>
  <r>
    <n v="3843"/>
    <x v="3639"/>
  </r>
  <r>
    <n v="3844"/>
    <x v="3640"/>
  </r>
  <r>
    <n v="3845"/>
    <x v="3641"/>
  </r>
  <r>
    <n v="3846"/>
    <x v="3642"/>
  </r>
  <r>
    <n v="3847"/>
    <x v="3643"/>
  </r>
  <r>
    <n v="3848"/>
    <x v="3644"/>
  </r>
  <r>
    <n v="3849"/>
    <x v="3645"/>
  </r>
  <r>
    <n v="3850"/>
    <x v="3646"/>
  </r>
  <r>
    <n v="3851"/>
    <x v="3647"/>
  </r>
  <r>
    <n v="3852"/>
    <x v="3648"/>
  </r>
  <r>
    <n v="3853"/>
    <x v="3649"/>
  </r>
  <r>
    <n v="3854"/>
    <x v="3650"/>
  </r>
  <r>
    <n v="3855"/>
    <x v="3651"/>
  </r>
  <r>
    <n v="3856"/>
    <x v="3652"/>
  </r>
  <r>
    <n v="3857"/>
    <x v="3653"/>
  </r>
  <r>
    <n v="3858"/>
    <x v="3654"/>
  </r>
  <r>
    <n v="3859"/>
    <x v="3655"/>
  </r>
  <r>
    <n v="3860"/>
    <x v="3656"/>
  </r>
  <r>
    <n v="3861"/>
    <x v="3657"/>
  </r>
  <r>
    <n v="3862"/>
    <x v="3658"/>
  </r>
  <r>
    <n v="3863"/>
    <x v="3659"/>
  </r>
  <r>
    <n v="3864"/>
    <x v="3660"/>
  </r>
  <r>
    <n v="3865"/>
    <x v="3661"/>
  </r>
  <r>
    <n v="3866"/>
    <x v="3662"/>
  </r>
  <r>
    <n v="3867"/>
    <x v="3663"/>
  </r>
  <r>
    <n v="3868"/>
    <x v="3664"/>
  </r>
  <r>
    <n v="3869"/>
    <x v="3665"/>
  </r>
  <r>
    <n v="3870"/>
    <x v="3666"/>
  </r>
  <r>
    <n v="3871"/>
    <x v="3667"/>
  </r>
  <r>
    <n v="3872"/>
    <x v="3668"/>
  </r>
  <r>
    <n v="3873"/>
    <x v="3669"/>
  </r>
  <r>
    <n v="3874"/>
    <x v="3670"/>
  </r>
  <r>
    <n v="3875"/>
    <x v="3671"/>
  </r>
  <r>
    <n v="3876"/>
    <x v="3672"/>
  </r>
  <r>
    <n v="3877"/>
    <x v="3673"/>
  </r>
  <r>
    <n v="3878"/>
    <x v="3674"/>
  </r>
  <r>
    <n v="3879"/>
    <x v="3675"/>
  </r>
  <r>
    <n v="3880"/>
    <x v="3676"/>
  </r>
  <r>
    <n v="3881"/>
    <x v="3677"/>
  </r>
  <r>
    <n v="3882"/>
    <x v="3678"/>
  </r>
  <r>
    <n v="3883"/>
    <x v="3679"/>
  </r>
  <r>
    <n v="3884"/>
    <x v="3680"/>
  </r>
  <r>
    <n v="3885"/>
    <x v="3681"/>
  </r>
  <r>
    <n v="3886"/>
    <x v="3682"/>
  </r>
  <r>
    <n v="3887"/>
    <x v="3683"/>
  </r>
  <r>
    <n v="3888"/>
    <x v="3684"/>
  </r>
  <r>
    <n v="3889"/>
    <x v="3685"/>
  </r>
  <r>
    <n v="3890"/>
    <x v="3686"/>
  </r>
  <r>
    <n v="3891"/>
    <x v="3687"/>
  </r>
  <r>
    <n v="3892"/>
    <x v="3688"/>
  </r>
  <r>
    <n v="3893"/>
    <x v="3689"/>
  </r>
  <r>
    <n v="3894"/>
    <x v="3690"/>
  </r>
  <r>
    <n v="3895"/>
    <x v="3691"/>
  </r>
  <r>
    <n v="3896"/>
    <x v="3692"/>
  </r>
  <r>
    <n v="3897"/>
    <x v="3693"/>
  </r>
  <r>
    <n v="3898"/>
    <x v="3694"/>
  </r>
  <r>
    <n v="3899"/>
    <x v="3695"/>
  </r>
  <r>
    <n v="3900"/>
    <x v="3696"/>
  </r>
  <r>
    <n v="3901"/>
    <x v="3697"/>
  </r>
  <r>
    <n v="3902"/>
    <x v="3698"/>
  </r>
  <r>
    <n v="3903"/>
    <x v="3699"/>
  </r>
  <r>
    <n v="3904"/>
    <x v="3700"/>
  </r>
  <r>
    <n v="3905"/>
    <x v="3701"/>
  </r>
  <r>
    <n v="3906"/>
    <x v="3702"/>
  </r>
  <r>
    <n v="3907"/>
    <x v="3703"/>
  </r>
  <r>
    <n v="3908"/>
    <x v="3704"/>
  </r>
  <r>
    <n v="3909"/>
    <x v="3705"/>
  </r>
  <r>
    <n v="3910"/>
    <x v="3706"/>
  </r>
  <r>
    <n v="3911"/>
    <x v="3707"/>
  </r>
  <r>
    <n v="3912"/>
    <x v="3708"/>
  </r>
  <r>
    <n v="3913"/>
    <x v="3709"/>
  </r>
  <r>
    <n v="3914"/>
    <x v="3710"/>
  </r>
  <r>
    <n v="3915"/>
    <x v="3711"/>
  </r>
  <r>
    <n v="3916"/>
    <x v="3712"/>
  </r>
  <r>
    <n v="3917"/>
    <x v="3713"/>
  </r>
  <r>
    <n v="3918"/>
    <x v="3714"/>
  </r>
  <r>
    <n v="3919"/>
    <x v="3715"/>
  </r>
  <r>
    <n v="3920"/>
    <x v="3716"/>
  </r>
  <r>
    <n v="3921"/>
    <x v="3717"/>
  </r>
  <r>
    <n v="3922"/>
    <x v="3718"/>
  </r>
  <r>
    <n v="3923"/>
    <x v="3719"/>
  </r>
  <r>
    <n v="3924"/>
    <x v="3720"/>
  </r>
  <r>
    <n v="3925"/>
    <x v="3721"/>
  </r>
  <r>
    <n v="3926"/>
    <x v="3722"/>
  </r>
  <r>
    <n v="3927"/>
    <x v="3723"/>
  </r>
  <r>
    <n v="3928"/>
    <x v="3724"/>
  </r>
  <r>
    <n v="3929"/>
    <x v="3725"/>
  </r>
  <r>
    <n v="3930"/>
    <x v="3726"/>
  </r>
  <r>
    <n v="3931"/>
    <x v="3727"/>
  </r>
  <r>
    <n v="3932"/>
    <x v="3728"/>
  </r>
  <r>
    <n v="3933"/>
    <x v="3729"/>
  </r>
  <r>
    <n v="3934"/>
    <x v="3730"/>
  </r>
  <r>
    <n v="3935"/>
    <x v="3731"/>
  </r>
  <r>
    <n v="3936"/>
    <x v="3732"/>
  </r>
  <r>
    <n v="3937"/>
    <x v="3733"/>
  </r>
  <r>
    <n v="3938"/>
    <x v="3734"/>
  </r>
  <r>
    <n v="3939"/>
    <x v="3735"/>
  </r>
  <r>
    <n v="3940"/>
    <x v="3736"/>
  </r>
  <r>
    <n v="3941"/>
    <x v="3737"/>
  </r>
  <r>
    <n v="3942"/>
    <x v="3738"/>
  </r>
  <r>
    <n v="3943"/>
    <x v="3739"/>
  </r>
  <r>
    <n v="3944"/>
    <x v="3740"/>
  </r>
  <r>
    <n v="3945"/>
    <x v="3741"/>
  </r>
  <r>
    <n v="3946"/>
    <x v="3742"/>
  </r>
  <r>
    <n v="3947"/>
    <x v="3743"/>
  </r>
  <r>
    <n v="3948"/>
    <x v="3744"/>
  </r>
  <r>
    <n v="3949"/>
    <x v="3745"/>
  </r>
  <r>
    <n v="3950"/>
    <x v="3746"/>
  </r>
  <r>
    <n v="3951"/>
    <x v="3747"/>
  </r>
  <r>
    <n v="3952"/>
    <x v="3748"/>
  </r>
  <r>
    <n v="3953"/>
    <x v="3749"/>
  </r>
  <r>
    <n v="3954"/>
    <x v="3750"/>
  </r>
  <r>
    <n v="3955"/>
    <x v="3751"/>
  </r>
  <r>
    <n v="3956"/>
    <x v="3752"/>
  </r>
  <r>
    <n v="3957"/>
    <x v="3753"/>
  </r>
  <r>
    <n v="3958"/>
    <x v="3754"/>
  </r>
  <r>
    <n v="3959"/>
    <x v="3755"/>
  </r>
  <r>
    <n v="3960"/>
    <x v="3756"/>
  </r>
  <r>
    <n v="3961"/>
    <x v="3757"/>
  </r>
  <r>
    <n v="3962"/>
    <x v="3758"/>
  </r>
  <r>
    <n v="3963"/>
    <x v="3759"/>
  </r>
  <r>
    <n v="3964"/>
    <x v="3760"/>
  </r>
  <r>
    <n v="3965"/>
    <x v="3761"/>
  </r>
  <r>
    <n v="3966"/>
    <x v="3762"/>
  </r>
  <r>
    <n v="3967"/>
    <x v="3763"/>
  </r>
  <r>
    <n v="3968"/>
    <x v="3764"/>
  </r>
  <r>
    <n v="3969"/>
    <x v="3765"/>
  </r>
  <r>
    <n v="3970"/>
    <x v="3766"/>
  </r>
  <r>
    <n v="3971"/>
    <x v="3767"/>
  </r>
  <r>
    <n v="3972"/>
    <x v="3768"/>
  </r>
  <r>
    <n v="3973"/>
    <x v="3769"/>
  </r>
  <r>
    <n v="3974"/>
    <x v="3770"/>
  </r>
  <r>
    <n v="3975"/>
    <x v="3771"/>
  </r>
  <r>
    <n v="3976"/>
    <x v="3772"/>
  </r>
  <r>
    <n v="3977"/>
    <x v="3773"/>
  </r>
  <r>
    <n v="3978"/>
    <x v="3774"/>
  </r>
  <r>
    <n v="3979"/>
    <x v="3775"/>
  </r>
  <r>
    <n v="3980"/>
    <x v="3776"/>
  </r>
  <r>
    <n v="3981"/>
    <x v="3777"/>
  </r>
  <r>
    <n v="3982"/>
    <x v="3778"/>
  </r>
  <r>
    <n v="3983"/>
    <x v="3779"/>
  </r>
  <r>
    <n v="3984"/>
    <x v="3780"/>
  </r>
  <r>
    <n v="3985"/>
    <x v="3781"/>
  </r>
  <r>
    <n v="3986"/>
    <x v="3782"/>
  </r>
  <r>
    <n v="3987"/>
    <x v="3783"/>
  </r>
  <r>
    <n v="3988"/>
    <x v="3784"/>
  </r>
  <r>
    <n v="3989"/>
    <x v="3785"/>
  </r>
  <r>
    <n v="3990"/>
    <x v="3786"/>
  </r>
  <r>
    <n v="3991"/>
    <x v="3787"/>
  </r>
  <r>
    <n v="3992"/>
    <x v="3788"/>
  </r>
  <r>
    <n v="3993"/>
    <x v="3789"/>
  </r>
  <r>
    <n v="3994"/>
    <x v="3790"/>
  </r>
  <r>
    <n v="3995"/>
    <x v="3791"/>
  </r>
  <r>
    <n v="3996"/>
    <x v="3792"/>
  </r>
  <r>
    <n v="3997"/>
    <x v="3793"/>
  </r>
  <r>
    <n v="3998"/>
    <x v="3794"/>
  </r>
  <r>
    <n v="3999"/>
    <x v="3795"/>
  </r>
  <r>
    <n v="4000"/>
    <x v="3796"/>
  </r>
  <r>
    <n v="4001"/>
    <x v="3797"/>
  </r>
  <r>
    <n v="4002"/>
    <x v="3798"/>
  </r>
  <r>
    <n v="4003"/>
    <x v="3799"/>
  </r>
  <r>
    <n v="4004"/>
    <x v="3800"/>
  </r>
  <r>
    <n v="4005"/>
    <x v="3801"/>
  </r>
  <r>
    <n v="4006"/>
    <x v="3802"/>
  </r>
  <r>
    <n v="4007"/>
    <x v="3803"/>
  </r>
  <r>
    <n v="4008"/>
    <x v="3804"/>
  </r>
  <r>
    <n v="4009"/>
    <x v="3805"/>
  </r>
  <r>
    <n v="4010"/>
    <x v="3806"/>
  </r>
  <r>
    <n v="4011"/>
    <x v="3807"/>
  </r>
  <r>
    <n v="4012"/>
    <x v="3808"/>
  </r>
  <r>
    <n v="4013"/>
    <x v="3809"/>
  </r>
  <r>
    <n v="4014"/>
    <x v="3810"/>
  </r>
  <r>
    <n v="4015"/>
    <x v="3811"/>
  </r>
  <r>
    <n v="4016"/>
    <x v="3812"/>
  </r>
  <r>
    <n v="4017"/>
    <x v="3813"/>
  </r>
  <r>
    <n v="4018"/>
    <x v="3814"/>
  </r>
  <r>
    <n v="4019"/>
    <x v="3815"/>
  </r>
  <r>
    <n v="4020"/>
    <x v="3816"/>
  </r>
  <r>
    <n v="4021"/>
    <x v="3817"/>
  </r>
  <r>
    <n v="4022"/>
    <x v="3818"/>
  </r>
  <r>
    <n v="4023"/>
    <x v="3819"/>
  </r>
  <r>
    <n v="4024"/>
    <x v="3820"/>
  </r>
  <r>
    <n v="4025"/>
    <x v="3821"/>
  </r>
  <r>
    <n v="4026"/>
    <x v="3822"/>
  </r>
  <r>
    <n v="4027"/>
    <x v="3823"/>
  </r>
  <r>
    <n v="4028"/>
    <x v="3824"/>
  </r>
  <r>
    <n v="4029"/>
    <x v="3825"/>
  </r>
  <r>
    <n v="4030"/>
    <x v="3826"/>
  </r>
  <r>
    <n v="4031"/>
    <x v="3827"/>
  </r>
  <r>
    <n v="4032"/>
    <x v="3828"/>
  </r>
  <r>
    <n v="4033"/>
    <x v="3829"/>
  </r>
  <r>
    <n v="4034"/>
    <x v="3830"/>
  </r>
  <r>
    <n v="4035"/>
    <x v="3831"/>
  </r>
  <r>
    <n v="4036"/>
    <x v="3832"/>
  </r>
  <r>
    <n v="4037"/>
    <x v="3833"/>
  </r>
  <r>
    <n v="4038"/>
    <x v="3834"/>
  </r>
  <r>
    <n v="4039"/>
    <x v="3835"/>
  </r>
  <r>
    <n v="4040"/>
    <x v="3836"/>
  </r>
  <r>
    <n v="4041"/>
    <x v="3837"/>
  </r>
  <r>
    <n v="4042"/>
    <x v="3838"/>
  </r>
  <r>
    <n v="4043"/>
    <x v="3839"/>
  </r>
  <r>
    <n v="4044"/>
    <x v="3840"/>
  </r>
  <r>
    <n v="4045"/>
    <x v="3841"/>
  </r>
  <r>
    <n v="4046"/>
    <x v="3842"/>
  </r>
  <r>
    <n v="4047"/>
    <x v="3843"/>
  </r>
  <r>
    <n v="4048"/>
    <x v="3844"/>
  </r>
  <r>
    <n v="4049"/>
    <x v="3845"/>
  </r>
  <r>
    <n v="4050"/>
    <x v="3846"/>
  </r>
  <r>
    <n v="4051"/>
    <x v="3847"/>
  </r>
  <r>
    <n v="4052"/>
    <x v="3848"/>
  </r>
  <r>
    <n v="4053"/>
    <x v="3849"/>
  </r>
  <r>
    <n v="4054"/>
    <x v="3850"/>
  </r>
  <r>
    <n v="4055"/>
    <x v="3851"/>
  </r>
  <r>
    <n v="4056"/>
    <x v="3852"/>
  </r>
  <r>
    <n v="4057"/>
    <x v="3853"/>
  </r>
  <r>
    <n v="4058"/>
    <x v="3854"/>
  </r>
  <r>
    <n v="4059"/>
    <x v="3855"/>
  </r>
  <r>
    <n v="4060"/>
    <x v="3856"/>
  </r>
  <r>
    <n v="4061"/>
    <x v="3857"/>
  </r>
  <r>
    <n v="4062"/>
    <x v="3858"/>
  </r>
  <r>
    <n v="4063"/>
    <x v="3859"/>
  </r>
  <r>
    <n v="4064"/>
    <x v="3860"/>
  </r>
  <r>
    <n v="4065"/>
    <x v="3861"/>
  </r>
  <r>
    <n v="4066"/>
    <x v="3862"/>
  </r>
  <r>
    <n v="4067"/>
    <x v="3863"/>
  </r>
  <r>
    <n v="4068"/>
    <x v="3864"/>
  </r>
  <r>
    <n v="4069"/>
    <x v="3865"/>
  </r>
  <r>
    <n v="4070"/>
    <x v="3866"/>
  </r>
  <r>
    <n v="4071"/>
    <x v="3867"/>
  </r>
  <r>
    <n v="4072"/>
    <x v="3868"/>
  </r>
  <r>
    <n v="4073"/>
    <x v="3869"/>
  </r>
  <r>
    <n v="4074"/>
    <x v="3870"/>
  </r>
  <r>
    <n v="4075"/>
    <x v="3871"/>
  </r>
  <r>
    <n v="4076"/>
    <x v="3872"/>
  </r>
  <r>
    <n v="4077"/>
    <x v="3873"/>
  </r>
  <r>
    <n v="4078"/>
    <x v="3874"/>
  </r>
  <r>
    <n v="4079"/>
    <x v="3875"/>
  </r>
  <r>
    <n v="4080"/>
    <x v="3876"/>
  </r>
  <r>
    <n v="4081"/>
    <x v="3877"/>
  </r>
  <r>
    <n v="4082"/>
    <x v="3878"/>
  </r>
  <r>
    <n v="4083"/>
    <x v="3879"/>
  </r>
  <r>
    <n v="4084"/>
    <x v="3880"/>
  </r>
  <r>
    <n v="4085"/>
    <x v="3881"/>
  </r>
  <r>
    <n v="4086"/>
    <x v="3882"/>
  </r>
  <r>
    <n v="4087"/>
    <x v="3883"/>
  </r>
  <r>
    <n v="4088"/>
    <x v="3884"/>
  </r>
  <r>
    <n v="4089"/>
    <x v="3885"/>
  </r>
  <r>
    <n v="4090"/>
    <x v="3886"/>
  </r>
  <r>
    <n v="4091"/>
    <x v="3887"/>
  </r>
  <r>
    <n v="4092"/>
    <x v="3888"/>
  </r>
  <r>
    <n v="4093"/>
    <x v="3889"/>
  </r>
  <r>
    <n v="4094"/>
    <x v="3890"/>
  </r>
  <r>
    <n v="4095"/>
    <x v="3891"/>
  </r>
  <r>
    <n v="4096"/>
    <x v="3892"/>
  </r>
  <r>
    <n v="4097"/>
    <x v="3893"/>
  </r>
  <r>
    <n v="4098"/>
    <x v="3894"/>
  </r>
  <r>
    <n v="4099"/>
    <x v="3895"/>
  </r>
  <r>
    <n v="4100"/>
    <x v="3896"/>
  </r>
  <r>
    <n v="4101"/>
    <x v="3897"/>
  </r>
  <r>
    <n v="4102"/>
    <x v="3898"/>
  </r>
  <r>
    <n v="4103"/>
    <x v="3899"/>
  </r>
  <r>
    <n v="4104"/>
    <x v="3900"/>
  </r>
  <r>
    <n v="4105"/>
    <x v="3901"/>
  </r>
  <r>
    <n v="4106"/>
    <x v="3902"/>
  </r>
  <r>
    <n v="4107"/>
    <x v="3903"/>
  </r>
  <r>
    <n v="4108"/>
    <x v="3904"/>
  </r>
  <r>
    <n v="4109"/>
    <x v="3905"/>
  </r>
  <r>
    <n v="4110"/>
    <x v="3906"/>
  </r>
  <r>
    <n v="4111"/>
    <x v="3907"/>
  </r>
  <r>
    <n v="4112"/>
    <x v="3908"/>
  </r>
  <r>
    <n v="4113"/>
    <x v="3909"/>
  </r>
  <r>
    <n v="4114"/>
    <x v="3910"/>
  </r>
  <r>
    <n v="4115"/>
    <x v="3911"/>
  </r>
  <r>
    <n v="4116"/>
    <x v="3912"/>
  </r>
  <r>
    <n v="4117"/>
    <x v="3913"/>
  </r>
  <r>
    <n v="4118"/>
    <x v="3914"/>
  </r>
  <r>
    <n v="4119"/>
    <x v="3915"/>
  </r>
  <r>
    <n v="4120"/>
    <x v="3916"/>
  </r>
  <r>
    <n v="4121"/>
    <x v="3917"/>
  </r>
  <r>
    <n v="4122"/>
    <x v="3918"/>
  </r>
  <r>
    <n v="4123"/>
    <x v="3919"/>
  </r>
  <r>
    <n v="4124"/>
    <x v="3920"/>
  </r>
  <r>
    <n v="4125"/>
    <x v="3921"/>
  </r>
  <r>
    <n v="4126"/>
    <x v="3922"/>
  </r>
  <r>
    <n v="4127"/>
    <x v="3923"/>
  </r>
  <r>
    <n v="4128"/>
    <x v="3924"/>
  </r>
  <r>
    <n v="4129"/>
    <x v="3925"/>
  </r>
  <r>
    <n v="4130"/>
    <x v="3926"/>
  </r>
  <r>
    <n v="4131"/>
    <x v="3927"/>
  </r>
  <r>
    <n v="4132"/>
    <x v="3928"/>
  </r>
  <r>
    <n v="4133"/>
    <x v="3929"/>
  </r>
  <r>
    <n v="4134"/>
    <x v="3930"/>
  </r>
  <r>
    <n v="4135"/>
    <x v="3931"/>
  </r>
  <r>
    <n v="4136"/>
    <x v="3932"/>
  </r>
  <r>
    <n v="4137"/>
    <x v="3933"/>
  </r>
  <r>
    <n v="4138"/>
    <x v="3934"/>
  </r>
  <r>
    <n v="4139"/>
    <x v="3935"/>
  </r>
  <r>
    <n v="4140"/>
    <x v="3936"/>
  </r>
  <r>
    <n v="4141"/>
    <x v="3937"/>
  </r>
  <r>
    <n v="4142"/>
    <x v="3938"/>
  </r>
  <r>
    <n v="4143"/>
    <x v="3939"/>
  </r>
  <r>
    <n v="4144"/>
    <x v="3940"/>
  </r>
  <r>
    <n v="4145"/>
    <x v="3941"/>
  </r>
  <r>
    <n v="4146"/>
    <x v="3942"/>
  </r>
  <r>
    <n v="4147"/>
    <x v="3943"/>
  </r>
  <r>
    <n v="4148"/>
    <x v="3944"/>
  </r>
  <r>
    <n v="4149"/>
    <x v="3945"/>
  </r>
  <r>
    <n v="4150"/>
    <x v="3946"/>
  </r>
  <r>
    <n v="4151"/>
    <x v="3947"/>
  </r>
  <r>
    <n v="4152"/>
    <x v="3948"/>
  </r>
  <r>
    <n v="4153"/>
    <x v="3949"/>
  </r>
  <r>
    <n v="4154"/>
    <x v="3950"/>
  </r>
  <r>
    <n v="4155"/>
    <x v="3951"/>
  </r>
  <r>
    <n v="4156"/>
    <x v="3952"/>
  </r>
  <r>
    <n v="4157"/>
    <x v="3953"/>
  </r>
  <r>
    <n v="4158"/>
    <x v="3954"/>
  </r>
  <r>
    <n v="4159"/>
    <x v="3955"/>
  </r>
  <r>
    <n v="4160"/>
    <x v="3956"/>
  </r>
  <r>
    <n v="4161"/>
    <x v="3957"/>
  </r>
  <r>
    <n v="4162"/>
    <x v="3958"/>
  </r>
  <r>
    <n v="4163"/>
    <x v="3959"/>
  </r>
  <r>
    <n v="4164"/>
    <x v="3960"/>
  </r>
  <r>
    <n v="4165"/>
    <x v="3961"/>
  </r>
  <r>
    <n v="4166"/>
    <x v="3962"/>
  </r>
  <r>
    <n v="4167"/>
    <x v="3963"/>
  </r>
  <r>
    <n v="4168"/>
    <x v="3964"/>
  </r>
  <r>
    <n v="4169"/>
    <x v="3965"/>
  </r>
  <r>
    <n v="4170"/>
    <x v="3966"/>
  </r>
  <r>
    <n v="4171"/>
    <x v="3967"/>
  </r>
  <r>
    <n v="4172"/>
    <x v="3968"/>
  </r>
  <r>
    <n v="4173"/>
    <x v="3969"/>
  </r>
  <r>
    <n v="4174"/>
    <x v="3970"/>
  </r>
  <r>
    <n v="4175"/>
    <x v="3971"/>
  </r>
  <r>
    <n v="4176"/>
    <x v="3972"/>
  </r>
  <r>
    <n v="4177"/>
    <x v="3973"/>
  </r>
  <r>
    <n v="4178"/>
    <x v="3974"/>
  </r>
  <r>
    <n v="4179"/>
    <x v="3975"/>
  </r>
  <r>
    <n v="4180"/>
    <x v="3976"/>
  </r>
  <r>
    <n v="4181"/>
    <x v="3977"/>
  </r>
  <r>
    <n v="4182"/>
    <x v="3978"/>
  </r>
  <r>
    <n v="4183"/>
    <x v="3979"/>
  </r>
  <r>
    <n v="4184"/>
    <x v="3980"/>
  </r>
  <r>
    <n v="4185"/>
    <x v="3981"/>
  </r>
  <r>
    <n v="4186"/>
    <x v="3982"/>
  </r>
  <r>
    <n v="4187"/>
    <x v="3983"/>
  </r>
  <r>
    <n v="4188"/>
    <x v="3984"/>
  </r>
  <r>
    <n v="4189"/>
    <x v="3985"/>
  </r>
  <r>
    <n v="4190"/>
    <x v="3986"/>
  </r>
  <r>
    <n v="4191"/>
    <x v="3987"/>
  </r>
  <r>
    <n v="4192"/>
    <x v="3988"/>
  </r>
  <r>
    <n v="4193"/>
    <x v="3989"/>
  </r>
  <r>
    <n v="4194"/>
    <x v="3990"/>
  </r>
  <r>
    <n v="4195"/>
    <x v="3991"/>
  </r>
  <r>
    <n v="4196"/>
    <x v="3992"/>
  </r>
  <r>
    <n v="4197"/>
    <x v="3993"/>
  </r>
  <r>
    <n v="4198"/>
    <x v="3994"/>
  </r>
  <r>
    <n v="4199"/>
    <x v="3995"/>
  </r>
  <r>
    <n v="4200"/>
    <x v="3996"/>
  </r>
  <r>
    <n v="4201"/>
    <x v="3997"/>
  </r>
  <r>
    <n v="4202"/>
    <x v="3998"/>
  </r>
  <r>
    <n v="4203"/>
    <x v="3999"/>
  </r>
  <r>
    <n v="4204"/>
    <x v="4000"/>
  </r>
  <r>
    <n v="4205"/>
    <x v="4001"/>
  </r>
  <r>
    <n v="4206"/>
    <x v="4002"/>
  </r>
  <r>
    <n v="4207"/>
    <x v="4003"/>
  </r>
  <r>
    <n v="4208"/>
    <x v="4004"/>
  </r>
  <r>
    <n v="4209"/>
    <x v="4005"/>
  </r>
  <r>
    <n v="4210"/>
    <x v="4006"/>
  </r>
  <r>
    <n v="4211"/>
    <x v="4007"/>
  </r>
  <r>
    <n v="4212"/>
    <x v="4008"/>
  </r>
  <r>
    <n v="4213"/>
    <x v="4009"/>
  </r>
  <r>
    <n v="4214"/>
    <x v="4010"/>
  </r>
  <r>
    <n v="4215"/>
    <x v="4011"/>
  </r>
  <r>
    <n v="4216"/>
    <x v="4012"/>
  </r>
  <r>
    <n v="4217"/>
    <x v="4013"/>
  </r>
  <r>
    <n v="4218"/>
    <x v="4014"/>
  </r>
  <r>
    <n v="4219"/>
    <x v="4015"/>
  </r>
  <r>
    <n v="4220"/>
    <x v="4016"/>
  </r>
  <r>
    <n v="4221"/>
    <x v="4017"/>
  </r>
  <r>
    <n v="4222"/>
    <x v="4018"/>
  </r>
  <r>
    <n v="4223"/>
    <x v="4019"/>
  </r>
  <r>
    <n v="4224"/>
    <x v="4020"/>
  </r>
  <r>
    <n v="4225"/>
    <x v="4021"/>
  </r>
  <r>
    <n v="4226"/>
    <x v="4022"/>
  </r>
  <r>
    <n v="4227"/>
    <x v="4023"/>
  </r>
  <r>
    <n v="4228"/>
    <x v="4024"/>
  </r>
  <r>
    <n v="4229"/>
    <x v="4025"/>
  </r>
  <r>
    <n v="4230"/>
    <x v="4026"/>
  </r>
  <r>
    <n v="4231"/>
    <x v="4027"/>
  </r>
  <r>
    <n v="4232"/>
    <x v="4028"/>
  </r>
  <r>
    <n v="4233"/>
    <x v="4029"/>
  </r>
  <r>
    <n v="4234"/>
    <x v="4030"/>
  </r>
  <r>
    <n v="4235"/>
    <x v="4031"/>
  </r>
  <r>
    <n v="4236"/>
    <x v="4032"/>
  </r>
  <r>
    <n v="4237"/>
    <x v="4033"/>
  </r>
  <r>
    <n v="4238"/>
    <x v="4034"/>
  </r>
  <r>
    <n v="4239"/>
    <x v="4035"/>
  </r>
  <r>
    <n v="4240"/>
    <x v="4036"/>
  </r>
  <r>
    <n v="4241"/>
    <x v="4037"/>
  </r>
  <r>
    <n v="4242"/>
    <x v="4038"/>
  </r>
  <r>
    <n v="4243"/>
    <x v="4039"/>
  </r>
  <r>
    <n v="4244"/>
    <x v="4040"/>
  </r>
  <r>
    <n v="4245"/>
    <x v="4041"/>
  </r>
  <r>
    <n v="4246"/>
    <x v="4042"/>
  </r>
  <r>
    <n v="4247"/>
    <x v="4043"/>
  </r>
  <r>
    <n v="4248"/>
    <x v="4044"/>
  </r>
  <r>
    <n v="4249"/>
    <x v="4045"/>
  </r>
  <r>
    <n v="4250"/>
    <x v="4046"/>
  </r>
  <r>
    <n v="4251"/>
    <x v="4047"/>
  </r>
  <r>
    <n v="4252"/>
    <x v="4048"/>
  </r>
  <r>
    <n v="4253"/>
    <x v="4049"/>
  </r>
  <r>
    <n v="4254"/>
    <x v="4050"/>
  </r>
  <r>
    <n v="4255"/>
    <x v="4051"/>
  </r>
  <r>
    <n v="4256"/>
    <x v="4052"/>
  </r>
  <r>
    <n v="4257"/>
    <x v="4053"/>
  </r>
  <r>
    <n v="4258"/>
    <x v="4054"/>
  </r>
  <r>
    <n v="4259"/>
    <x v="4055"/>
  </r>
  <r>
    <n v="4260"/>
    <x v="4056"/>
  </r>
  <r>
    <n v="4261"/>
    <x v="4057"/>
  </r>
  <r>
    <n v="4262"/>
    <x v="4058"/>
  </r>
  <r>
    <n v="4263"/>
    <x v="4059"/>
  </r>
  <r>
    <n v="4264"/>
    <x v="4060"/>
  </r>
  <r>
    <n v="4265"/>
    <x v="4061"/>
  </r>
  <r>
    <n v="4266"/>
    <x v="4062"/>
  </r>
  <r>
    <n v="4267"/>
    <x v="4063"/>
  </r>
  <r>
    <n v="4268"/>
    <x v="4064"/>
  </r>
  <r>
    <n v="4269"/>
    <x v="4065"/>
  </r>
  <r>
    <n v="4270"/>
    <x v="4066"/>
  </r>
  <r>
    <n v="4271"/>
    <x v="4067"/>
  </r>
  <r>
    <n v="4272"/>
    <x v="4068"/>
  </r>
  <r>
    <n v="4273"/>
    <x v="4069"/>
  </r>
  <r>
    <n v="4274"/>
    <x v="4070"/>
  </r>
  <r>
    <n v="4275"/>
    <x v="4071"/>
  </r>
  <r>
    <n v="4276"/>
    <x v="4072"/>
  </r>
  <r>
    <n v="4277"/>
    <x v="4073"/>
  </r>
  <r>
    <n v="4278"/>
    <x v="4074"/>
  </r>
  <r>
    <n v="4279"/>
    <x v="4075"/>
  </r>
  <r>
    <n v="4280"/>
    <x v="4076"/>
  </r>
  <r>
    <n v="4281"/>
    <x v="4077"/>
  </r>
  <r>
    <n v="4282"/>
    <x v="4078"/>
  </r>
  <r>
    <n v="4283"/>
    <x v="4079"/>
  </r>
  <r>
    <n v="4284"/>
    <x v="4080"/>
  </r>
  <r>
    <n v="4285"/>
    <x v="4081"/>
  </r>
  <r>
    <n v="4286"/>
    <x v="4082"/>
  </r>
  <r>
    <n v="4287"/>
    <x v="4083"/>
  </r>
  <r>
    <n v="4288"/>
    <x v="4084"/>
  </r>
  <r>
    <n v="4289"/>
    <x v="4085"/>
  </r>
  <r>
    <n v="4290"/>
    <x v="4086"/>
  </r>
  <r>
    <n v="4291"/>
    <x v="4087"/>
  </r>
  <r>
    <n v="4292"/>
    <x v="4088"/>
  </r>
  <r>
    <n v="4293"/>
    <x v="4089"/>
  </r>
  <r>
    <n v="4294"/>
    <x v="4090"/>
  </r>
  <r>
    <n v="4295"/>
    <x v="4091"/>
  </r>
  <r>
    <n v="4296"/>
    <x v="4092"/>
  </r>
  <r>
    <n v="4297"/>
    <x v="4093"/>
  </r>
  <r>
    <n v="4298"/>
    <x v="4094"/>
  </r>
  <r>
    <n v="4299"/>
    <x v="4095"/>
  </r>
  <r>
    <n v="4300"/>
    <x v="4096"/>
  </r>
  <r>
    <n v="4301"/>
    <x v="4097"/>
  </r>
  <r>
    <n v="4302"/>
    <x v="4098"/>
  </r>
  <r>
    <n v="4303"/>
    <x v="4099"/>
  </r>
  <r>
    <n v="4304"/>
    <x v="4100"/>
  </r>
  <r>
    <n v="4305"/>
    <x v="4101"/>
  </r>
  <r>
    <n v="4306"/>
    <x v="4102"/>
  </r>
  <r>
    <n v="4307"/>
    <x v="4103"/>
  </r>
  <r>
    <n v="4308"/>
    <x v="4104"/>
  </r>
  <r>
    <n v="4309"/>
    <x v="4105"/>
  </r>
  <r>
    <n v="4310"/>
    <x v="4106"/>
  </r>
  <r>
    <n v="4311"/>
    <x v="4107"/>
  </r>
  <r>
    <n v="4312"/>
    <x v="4108"/>
  </r>
  <r>
    <n v="4313"/>
    <x v="4109"/>
  </r>
  <r>
    <n v="4314"/>
    <x v="4110"/>
  </r>
  <r>
    <n v="4315"/>
    <x v="4111"/>
  </r>
  <r>
    <n v="4316"/>
    <x v="4112"/>
  </r>
  <r>
    <n v="4317"/>
    <x v="4113"/>
  </r>
  <r>
    <n v="4318"/>
    <x v="4114"/>
  </r>
  <r>
    <n v="4319"/>
    <x v="4115"/>
  </r>
  <r>
    <n v="4320"/>
    <x v="4116"/>
  </r>
  <r>
    <n v="4321"/>
    <x v="4117"/>
  </r>
  <r>
    <n v="4322"/>
    <x v="4118"/>
  </r>
  <r>
    <n v="4323"/>
    <x v="4119"/>
  </r>
  <r>
    <n v="4324"/>
    <x v="4120"/>
  </r>
  <r>
    <n v="4325"/>
    <x v="4121"/>
  </r>
  <r>
    <n v="4326"/>
    <x v="4122"/>
  </r>
  <r>
    <n v="4327"/>
    <x v="4123"/>
  </r>
  <r>
    <n v="4328"/>
    <x v="4124"/>
  </r>
  <r>
    <n v="4329"/>
    <x v="4125"/>
  </r>
  <r>
    <n v="4330"/>
    <x v="4126"/>
  </r>
  <r>
    <n v="4331"/>
    <x v="4127"/>
  </r>
  <r>
    <n v="4332"/>
    <x v="4128"/>
  </r>
  <r>
    <n v="4333"/>
    <x v="4129"/>
  </r>
  <r>
    <n v="4334"/>
    <x v="4130"/>
  </r>
  <r>
    <n v="4335"/>
    <x v="4131"/>
  </r>
  <r>
    <n v="4336"/>
    <x v="4132"/>
  </r>
  <r>
    <n v="4337"/>
    <x v="4133"/>
  </r>
  <r>
    <n v="4338"/>
    <x v="4134"/>
  </r>
  <r>
    <n v="4339"/>
    <x v="4135"/>
  </r>
  <r>
    <n v="4340"/>
    <x v="4136"/>
  </r>
  <r>
    <n v="4341"/>
    <x v="4137"/>
  </r>
  <r>
    <n v="4342"/>
    <x v="4138"/>
  </r>
  <r>
    <n v="4343"/>
    <x v="4139"/>
  </r>
  <r>
    <n v="4344"/>
    <x v="4140"/>
  </r>
  <r>
    <n v="4345"/>
    <x v="4141"/>
  </r>
  <r>
    <n v="4346"/>
    <x v="4142"/>
  </r>
  <r>
    <n v="4347"/>
    <x v="4143"/>
  </r>
  <r>
    <n v="4348"/>
    <x v="4144"/>
  </r>
  <r>
    <n v="4349"/>
    <x v="4145"/>
  </r>
  <r>
    <n v="4350"/>
    <x v="4146"/>
  </r>
  <r>
    <n v="4351"/>
    <x v="4147"/>
  </r>
  <r>
    <n v="4352"/>
    <x v="4148"/>
  </r>
  <r>
    <n v="4353"/>
    <x v="4149"/>
  </r>
  <r>
    <n v="4354"/>
    <x v="4150"/>
  </r>
  <r>
    <n v="4355"/>
    <x v="4151"/>
  </r>
  <r>
    <n v="4356"/>
    <x v="4152"/>
  </r>
  <r>
    <n v="4357"/>
    <x v="4153"/>
  </r>
  <r>
    <n v="4358"/>
    <x v="4154"/>
  </r>
  <r>
    <n v="4359"/>
    <x v="4155"/>
  </r>
  <r>
    <n v="4360"/>
    <x v="4156"/>
  </r>
  <r>
    <n v="4361"/>
    <x v="4157"/>
  </r>
  <r>
    <n v="4362"/>
    <x v="4158"/>
  </r>
  <r>
    <n v="4363"/>
    <x v="4159"/>
  </r>
  <r>
    <n v="4364"/>
    <x v="4160"/>
  </r>
  <r>
    <n v="4365"/>
    <x v="4161"/>
  </r>
  <r>
    <n v="4366"/>
    <x v="4162"/>
  </r>
  <r>
    <n v="4367"/>
    <x v="4163"/>
  </r>
  <r>
    <n v="4368"/>
    <x v="4164"/>
  </r>
  <r>
    <n v="4369"/>
    <x v="4165"/>
  </r>
  <r>
    <n v="4370"/>
    <x v="4166"/>
  </r>
  <r>
    <n v="4371"/>
    <x v="4167"/>
  </r>
  <r>
    <n v="4372"/>
    <x v="4168"/>
  </r>
  <r>
    <n v="4373"/>
    <x v="4169"/>
  </r>
  <r>
    <n v="4374"/>
    <x v="4170"/>
  </r>
  <r>
    <n v="4375"/>
    <x v="4171"/>
  </r>
  <r>
    <n v="4376"/>
    <x v="4172"/>
  </r>
  <r>
    <n v="4377"/>
    <x v="4173"/>
  </r>
  <r>
    <n v="4378"/>
    <x v="4174"/>
  </r>
  <r>
    <n v="4379"/>
    <x v="4175"/>
  </r>
  <r>
    <n v="4380"/>
    <x v="4176"/>
  </r>
  <r>
    <n v="4381"/>
    <x v="4177"/>
  </r>
  <r>
    <n v="4382"/>
    <x v="4178"/>
  </r>
  <r>
    <n v="4383"/>
    <x v="4179"/>
  </r>
  <r>
    <n v="4384"/>
    <x v="4180"/>
  </r>
  <r>
    <n v="4385"/>
    <x v="4181"/>
  </r>
  <r>
    <n v="4386"/>
    <x v="4182"/>
  </r>
  <r>
    <n v="4387"/>
    <x v="4183"/>
  </r>
  <r>
    <n v="4388"/>
    <x v="4184"/>
  </r>
  <r>
    <n v="4389"/>
    <x v="4185"/>
  </r>
  <r>
    <n v="4390"/>
    <x v="4186"/>
  </r>
  <r>
    <n v="4391"/>
    <x v="4187"/>
  </r>
  <r>
    <n v="4392"/>
    <x v="4188"/>
  </r>
  <r>
    <n v="4393"/>
    <x v="4189"/>
  </r>
  <r>
    <n v="4394"/>
    <x v="4190"/>
  </r>
  <r>
    <n v="4395"/>
    <x v="4191"/>
  </r>
  <r>
    <n v="4396"/>
    <x v="4192"/>
  </r>
  <r>
    <n v="4397"/>
    <x v="4193"/>
  </r>
  <r>
    <n v="4398"/>
    <x v="4194"/>
  </r>
  <r>
    <n v="4399"/>
    <x v="4195"/>
  </r>
  <r>
    <n v="4400"/>
    <x v="4196"/>
  </r>
  <r>
    <n v="4401"/>
    <x v="4197"/>
  </r>
  <r>
    <n v="4402"/>
    <x v="4198"/>
  </r>
  <r>
    <n v="4403"/>
    <x v="4199"/>
  </r>
  <r>
    <n v="4404"/>
    <x v="4200"/>
  </r>
  <r>
    <n v="4405"/>
    <x v="4201"/>
  </r>
  <r>
    <n v="4406"/>
    <x v="4202"/>
  </r>
  <r>
    <n v="4407"/>
    <x v="4203"/>
  </r>
  <r>
    <n v="4408"/>
    <x v="4204"/>
  </r>
  <r>
    <n v="4409"/>
    <x v="4205"/>
  </r>
  <r>
    <n v="4410"/>
    <x v="4206"/>
  </r>
  <r>
    <n v="4411"/>
    <x v="4207"/>
  </r>
  <r>
    <n v="4412"/>
    <x v="4208"/>
  </r>
  <r>
    <n v="4413"/>
    <x v="4209"/>
  </r>
  <r>
    <n v="4414"/>
    <x v="4210"/>
  </r>
  <r>
    <n v="4415"/>
    <x v="4211"/>
  </r>
  <r>
    <n v="4416"/>
    <x v="4212"/>
  </r>
  <r>
    <n v="4417"/>
    <x v="4213"/>
  </r>
  <r>
    <n v="4418"/>
    <x v="4214"/>
  </r>
  <r>
    <n v="4419"/>
    <x v="4215"/>
  </r>
  <r>
    <n v="4420"/>
    <x v="4216"/>
  </r>
  <r>
    <n v="4421"/>
    <x v="4217"/>
  </r>
  <r>
    <n v="4422"/>
    <x v="4218"/>
  </r>
  <r>
    <n v="4423"/>
    <x v="4219"/>
  </r>
  <r>
    <n v="4424"/>
    <x v="4220"/>
  </r>
  <r>
    <n v="4425"/>
    <x v="4221"/>
  </r>
  <r>
    <n v="4426"/>
    <x v="4222"/>
  </r>
  <r>
    <n v="4427"/>
    <x v="4223"/>
  </r>
  <r>
    <n v="4428"/>
    <x v="4224"/>
  </r>
  <r>
    <n v="4429"/>
    <x v="4225"/>
  </r>
  <r>
    <n v="4430"/>
    <x v="4226"/>
  </r>
  <r>
    <n v="4431"/>
    <x v="4227"/>
  </r>
  <r>
    <n v="4432"/>
    <x v="4228"/>
  </r>
  <r>
    <n v="4433"/>
    <x v="4229"/>
  </r>
  <r>
    <n v="4434"/>
    <x v="4230"/>
  </r>
  <r>
    <n v="4435"/>
    <x v="4231"/>
  </r>
  <r>
    <n v="4436"/>
    <x v="4232"/>
  </r>
  <r>
    <n v="4437"/>
    <x v="4233"/>
  </r>
  <r>
    <n v="4438"/>
    <x v="4234"/>
  </r>
  <r>
    <n v="4439"/>
    <x v="4235"/>
  </r>
  <r>
    <n v="4440"/>
    <x v="4236"/>
  </r>
  <r>
    <n v="4441"/>
    <x v="4237"/>
  </r>
  <r>
    <n v="4442"/>
    <x v="4238"/>
  </r>
  <r>
    <n v="4443"/>
    <x v="4239"/>
  </r>
  <r>
    <n v="4444"/>
    <x v="4240"/>
  </r>
  <r>
    <n v="4445"/>
    <x v="4241"/>
  </r>
  <r>
    <n v="4446"/>
    <x v="4242"/>
  </r>
  <r>
    <n v="4447"/>
    <x v="4243"/>
  </r>
  <r>
    <n v="4448"/>
    <x v="4244"/>
  </r>
  <r>
    <n v="4449"/>
    <x v="4245"/>
  </r>
  <r>
    <n v="4450"/>
    <x v="4246"/>
  </r>
  <r>
    <n v="4451"/>
    <x v="4247"/>
  </r>
  <r>
    <n v="4452"/>
    <x v="4248"/>
  </r>
  <r>
    <n v="4453"/>
    <x v="4249"/>
  </r>
  <r>
    <n v="4454"/>
    <x v="4250"/>
  </r>
  <r>
    <n v="4455"/>
    <x v="4251"/>
  </r>
  <r>
    <n v="4456"/>
    <x v="4252"/>
  </r>
  <r>
    <n v="4457"/>
    <x v="4253"/>
  </r>
  <r>
    <n v="4458"/>
    <x v="4254"/>
  </r>
  <r>
    <n v="4459"/>
    <x v="4255"/>
  </r>
  <r>
    <n v="4460"/>
    <x v="4256"/>
  </r>
  <r>
    <n v="4461"/>
    <x v="4257"/>
  </r>
  <r>
    <n v="4462"/>
    <x v="4258"/>
  </r>
  <r>
    <n v="4463"/>
    <x v="4259"/>
  </r>
  <r>
    <n v="4464"/>
    <x v="4260"/>
  </r>
  <r>
    <n v="4465"/>
    <x v="4261"/>
  </r>
  <r>
    <n v="4466"/>
    <x v="4262"/>
  </r>
  <r>
    <n v="4467"/>
    <x v="4263"/>
  </r>
  <r>
    <n v="4468"/>
    <x v="4264"/>
  </r>
  <r>
    <n v="4469"/>
    <x v="4265"/>
  </r>
  <r>
    <n v="4470"/>
    <x v="4266"/>
  </r>
  <r>
    <n v="4471"/>
    <x v="4267"/>
  </r>
  <r>
    <n v="4472"/>
    <x v="4268"/>
  </r>
  <r>
    <n v="4473"/>
    <x v="4269"/>
  </r>
  <r>
    <n v="4474"/>
    <x v="4270"/>
  </r>
  <r>
    <n v="4475"/>
    <x v="4271"/>
  </r>
  <r>
    <n v="4476"/>
    <x v="4272"/>
  </r>
  <r>
    <n v="4477"/>
    <x v="4273"/>
  </r>
  <r>
    <n v="4478"/>
    <x v="4274"/>
  </r>
  <r>
    <n v="4479"/>
    <x v="4275"/>
  </r>
  <r>
    <n v="4480"/>
    <x v="4276"/>
  </r>
  <r>
    <n v="4481"/>
    <x v="4277"/>
  </r>
  <r>
    <n v="4482"/>
    <x v="4278"/>
  </r>
  <r>
    <n v="4483"/>
    <x v="4279"/>
  </r>
  <r>
    <n v="4484"/>
    <x v="4280"/>
  </r>
  <r>
    <n v="4485"/>
    <x v="4281"/>
  </r>
  <r>
    <n v="4486"/>
    <x v="4282"/>
  </r>
  <r>
    <n v="4487"/>
    <x v="4283"/>
  </r>
  <r>
    <n v="4488"/>
    <x v="4284"/>
  </r>
  <r>
    <n v="4489"/>
    <x v="4285"/>
  </r>
  <r>
    <n v="4490"/>
    <x v="4286"/>
  </r>
  <r>
    <n v="4491"/>
    <x v="4287"/>
  </r>
  <r>
    <n v="4492"/>
    <x v="4288"/>
  </r>
  <r>
    <n v="4493"/>
    <x v="4289"/>
  </r>
  <r>
    <n v="4494"/>
    <x v="4290"/>
  </r>
  <r>
    <n v="4495"/>
    <x v="4291"/>
  </r>
  <r>
    <n v="4496"/>
    <x v="4292"/>
  </r>
  <r>
    <n v="4497"/>
    <x v="4293"/>
  </r>
  <r>
    <n v="4498"/>
    <x v="4294"/>
  </r>
  <r>
    <n v="4499"/>
    <x v="4295"/>
  </r>
  <r>
    <n v="4500"/>
    <x v="4296"/>
  </r>
  <r>
    <n v="4501"/>
    <x v="4297"/>
  </r>
  <r>
    <n v="4502"/>
    <x v="4298"/>
  </r>
  <r>
    <n v="4503"/>
    <x v="4299"/>
  </r>
  <r>
    <n v="4504"/>
    <x v="4300"/>
  </r>
  <r>
    <n v="4505"/>
    <x v="4301"/>
  </r>
  <r>
    <n v="4506"/>
    <x v="4302"/>
  </r>
  <r>
    <n v="4507"/>
    <x v="4303"/>
  </r>
  <r>
    <n v="4508"/>
    <x v="4304"/>
  </r>
  <r>
    <n v="4509"/>
    <x v="4305"/>
  </r>
  <r>
    <n v="4510"/>
    <x v="4306"/>
  </r>
  <r>
    <n v="4511"/>
    <x v="4307"/>
  </r>
  <r>
    <n v="4512"/>
    <x v="4308"/>
  </r>
  <r>
    <n v="4513"/>
    <x v="4309"/>
  </r>
  <r>
    <n v="4514"/>
    <x v="4310"/>
  </r>
  <r>
    <n v="4515"/>
    <x v="4311"/>
  </r>
  <r>
    <n v="4516"/>
    <x v="4312"/>
  </r>
  <r>
    <n v="4517"/>
    <x v="4313"/>
  </r>
  <r>
    <n v="4518"/>
    <x v="4314"/>
  </r>
  <r>
    <n v="4519"/>
    <x v="4315"/>
  </r>
  <r>
    <n v="4520"/>
    <x v="4316"/>
  </r>
  <r>
    <n v="4521"/>
    <x v="4317"/>
  </r>
  <r>
    <n v="4522"/>
    <x v="4318"/>
  </r>
  <r>
    <n v="4523"/>
    <x v="4319"/>
  </r>
  <r>
    <n v="4524"/>
    <x v="4320"/>
  </r>
  <r>
    <n v="4525"/>
    <x v="4321"/>
  </r>
  <r>
    <n v="4526"/>
    <x v="4322"/>
  </r>
  <r>
    <n v="4527"/>
    <x v="4323"/>
  </r>
  <r>
    <n v="4528"/>
    <x v="4324"/>
  </r>
  <r>
    <n v="4529"/>
    <x v="4325"/>
  </r>
  <r>
    <n v="4530"/>
    <x v="4326"/>
  </r>
  <r>
    <n v="4531"/>
    <x v="4327"/>
  </r>
  <r>
    <n v="4532"/>
    <x v="4328"/>
  </r>
  <r>
    <n v="4533"/>
    <x v="4329"/>
  </r>
  <r>
    <n v="4534"/>
    <x v="4330"/>
  </r>
  <r>
    <n v="4535"/>
    <x v="4331"/>
  </r>
  <r>
    <n v="4536"/>
    <x v="4332"/>
  </r>
  <r>
    <n v="4537"/>
    <x v="4333"/>
  </r>
  <r>
    <n v="4538"/>
    <x v="4334"/>
  </r>
  <r>
    <n v="4539"/>
    <x v="4335"/>
  </r>
  <r>
    <n v="4540"/>
    <x v="4336"/>
  </r>
  <r>
    <n v="4541"/>
    <x v="4337"/>
  </r>
  <r>
    <n v="4542"/>
    <x v="4338"/>
  </r>
  <r>
    <n v="4543"/>
    <x v="4339"/>
  </r>
  <r>
    <n v="4544"/>
    <x v="4340"/>
  </r>
  <r>
    <n v="4545"/>
    <x v="4341"/>
  </r>
  <r>
    <n v="4546"/>
    <x v="4342"/>
  </r>
  <r>
    <n v="4547"/>
    <x v="4343"/>
  </r>
  <r>
    <n v="4548"/>
    <x v="4344"/>
  </r>
  <r>
    <n v="4549"/>
    <x v="4345"/>
  </r>
  <r>
    <n v="4550"/>
    <x v="4346"/>
  </r>
  <r>
    <n v="4551"/>
    <x v="4347"/>
  </r>
  <r>
    <n v="4552"/>
    <x v="4348"/>
  </r>
  <r>
    <n v="4553"/>
    <x v="4349"/>
  </r>
  <r>
    <n v="4554"/>
    <x v="4350"/>
  </r>
  <r>
    <n v="4555"/>
    <x v="4351"/>
  </r>
  <r>
    <n v="4556"/>
    <x v="4352"/>
  </r>
  <r>
    <n v="4557"/>
    <x v="4353"/>
  </r>
  <r>
    <n v="4558"/>
    <x v="4354"/>
  </r>
  <r>
    <n v="4559"/>
    <x v="4355"/>
  </r>
  <r>
    <n v="4560"/>
    <x v="4356"/>
  </r>
  <r>
    <n v="4561"/>
    <x v="4357"/>
  </r>
  <r>
    <n v="4562"/>
    <x v="4358"/>
  </r>
  <r>
    <n v="4563"/>
    <x v="4359"/>
  </r>
  <r>
    <n v="4564"/>
    <x v="4360"/>
  </r>
  <r>
    <n v="4565"/>
    <x v="4361"/>
  </r>
  <r>
    <n v="4566"/>
    <x v="4362"/>
  </r>
  <r>
    <n v="4567"/>
    <x v="4363"/>
  </r>
  <r>
    <n v="4568"/>
    <x v="4364"/>
  </r>
  <r>
    <n v="4569"/>
    <x v="4365"/>
  </r>
  <r>
    <n v="4570"/>
    <x v="4366"/>
  </r>
  <r>
    <n v="4571"/>
    <x v="4367"/>
  </r>
  <r>
    <n v="4572"/>
    <x v="4368"/>
  </r>
  <r>
    <n v="4573"/>
    <x v="4369"/>
  </r>
  <r>
    <n v="4574"/>
    <x v="4370"/>
  </r>
  <r>
    <n v="4575"/>
    <x v="4371"/>
  </r>
  <r>
    <n v="4576"/>
    <x v="4372"/>
  </r>
  <r>
    <n v="4577"/>
    <x v="4373"/>
  </r>
  <r>
    <n v="4578"/>
    <x v="4374"/>
  </r>
  <r>
    <n v="4579"/>
    <x v="4375"/>
  </r>
  <r>
    <n v="4580"/>
    <x v="4376"/>
  </r>
  <r>
    <n v="4581"/>
    <x v="4377"/>
  </r>
  <r>
    <n v="4582"/>
    <x v="4378"/>
  </r>
  <r>
    <n v="4583"/>
    <x v="4379"/>
  </r>
  <r>
    <n v="4584"/>
    <x v="4380"/>
  </r>
  <r>
    <n v="4585"/>
    <x v="4381"/>
  </r>
  <r>
    <n v="4586"/>
    <x v="4382"/>
  </r>
  <r>
    <n v="4587"/>
    <x v="4383"/>
  </r>
  <r>
    <n v="4588"/>
    <x v="4384"/>
  </r>
  <r>
    <n v="4589"/>
    <x v="4385"/>
  </r>
  <r>
    <n v="4590"/>
    <x v="4386"/>
  </r>
  <r>
    <n v="4591"/>
    <x v="4387"/>
  </r>
  <r>
    <n v="4592"/>
    <x v="4388"/>
  </r>
  <r>
    <n v="4593"/>
    <x v="4389"/>
  </r>
  <r>
    <n v="4594"/>
    <x v="4390"/>
  </r>
  <r>
    <n v="4595"/>
    <x v="4391"/>
  </r>
  <r>
    <n v="4596"/>
    <x v="4392"/>
  </r>
  <r>
    <n v="4597"/>
    <x v="4393"/>
  </r>
  <r>
    <n v="4598"/>
    <x v="4394"/>
  </r>
  <r>
    <n v="4599"/>
    <x v="4395"/>
  </r>
  <r>
    <n v="4600"/>
    <x v="4396"/>
  </r>
  <r>
    <n v="4601"/>
    <x v="4397"/>
  </r>
  <r>
    <n v="4602"/>
    <x v="4398"/>
  </r>
  <r>
    <n v="4603"/>
    <x v="4399"/>
  </r>
  <r>
    <n v="4604"/>
    <x v="4400"/>
  </r>
  <r>
    <n v="4605"/>
    <x v="4401"/>
  </r>
  <r>
    <n v="4606"/>
    <x v="4402"/>
  </r>
  <r>
    <n v="4607"/>
    <x v="4403"/>
  </r>
  <r>
    <n v="4608"/>
    <x v="4404"/>
  </r>
  <r>
    <n v="4609"/>
    <x v="4405"/>
  </r>
  <r>
    <n v="4610"/>
    <x v="4406"/>
  </r>
  <r>
    <n v="4611"/>
    <x v="4407"/>
  </r>
  <r>
    <n v="4612"/>
    <x v="4408"/>
  </r>
  <r>
    <n v="4613"/>
    <x v="4409"/>
  </r>
  <r>
    <n v="4614"/>
    <x v="4410"/>
  </r>
  <r>
    <n v="4615"/>
    <x v="4411"/>
  </r>
  <r>
    <n v="4616"/>
    <x v="4412"/>
  </r>
  <r>
    <n v="4617"/>
    <x v="4413"/>
  </r>
  <r>
    <n v="4618"/>
    <x v="4414"/>
  </r>
  <r>
    <n v="4619"/>
    <x v="4415"/>
  </r>
  <r>
    <n v="4620"/>
    <x v="4416"/>
  </r>
  <r>
    <n v="4621"/>
    <x v="4417"/>
  </r>
  <r>
    <n v="4622"/>
    <x v="4418"/>
  </r>
  <r>
    <n v="4623"/>
    <x v="4419"/>
  </r>
  <r>
    <n v="4624"/>
    <x v="4420"/>
  </r>
  <r>
    <n v="4625"/>
    <x v="4421"/>
  </r>
  <r>
    <n v="4626"/>
    <x v="4422"/>
  </r>
  <r>
    <n v="4627"/>
    <x v="4423"/>
  </r>
  <r>
    <n v="4628"/>
    <x v="4424"/>
  </r>
  <r>
    <n v="4629"/>
    <x v="4425"/>
  </r>
  <r>
    <n v="4630"/>
    <x v="4426"/>
  </r>
  <r>
    <n v="4631"/>
    <x v="4427"/>
  </r>
  <r>
    <n v="4632"/>
    <x v="4428"/>
  </r>
  <r>
    <n v="4633"/>
    <x v="4429"/>
  </r>
  <r>
    <n v="4634"/>
    <x v="4430"/>
  </r>
  <r>
    <n v="4635"/>
    <x v="4431"/>
  </r>
  <r>
    <n v="4636"/>
    <x v="4432"/>
  </r>
  <r>
    <n v="4637"/>
    <x v="4433"/>
  </r>
  <r>
    <n v="4638"/>
    <x v="4434"/>
  </r>
  <r>
    <n v="4639"/>
    <x v="4435"/>
  </r>
  <r>
    <n v="4640"/>
    <x v="4436"/>
  </r>
  <r>
    <n v="4641"/>
    <x v="4437"/>
  </r>
  <r>
    <n v="4642"/>
    <x v="4438"/>
  </r>
  <r>
    <n v="4643"/>
    <x v="4439"/>
  </r>
  <r>
    <n v="4644"/>
    <x v="4440"/>
  </r>
  <r>
    <n v="4645"/>
    <x v="4441"/>
  </r>
  <r>
    <n v="4646"/>
    <x v="4442"/>
  </r>
  <r>
    <n v="4647"/>
    <x v="4443"/>
  </r>
  <r>
    <n v="4648"/>
    <x v="4444"/>
  </r>
  <r>
    <n v="4649"/>
    <x v="4445"/>
  </r>
  <r>
    <n v="4650"/>
    <x v="4446"/>
  </r>
  <r>
    <n v="4651"/>
    <x v="4447"/>
  </r>
  <r>
    <n v="4652"/>
    <x v="4448"/>
  </r>
  <r>
    <n v="4653"/>
    <x v="4449"/>
  </r>
  <r>
    <n v="4654"/>
    <x v="4450"/>
  </r>
  <r>
    <n v="4655"/>
    <x v="4451"/>
  </r>
  <r>
    <n v="4656"/>
    <x v="4452"/>
  </r>
  <r>
    <n v="4657"/>
    <x v="4453"/>
  </r>
  <r>
    <n v="4658"/>
    <x v="4454"/>
  </r>
  <r>
    <n v="4659"/>
    <x v="4455"/>
  </r>
  <r>
    <n v="4660"/>
    <x v="4456"/>
  </r>
  <r>
    <n v="4661"/>
    <x v="4457"/>
  </r>
  <r>
    <n v="4662"/>
    <x v="4458"/>
  </r>
  <r>
    <n v="4663"/>
    <x v="4459"/>
  </r>
  <r>
    <n v="4664"/>
    <x v="4460"/>
  </r>
  <r>
    <n v="4665"/>
    <x v="4461"/>
  </r>
  <r>
    <n v="4666"/>
    <x v="4462"/>
  </r>
  <r>
    <n v="4667"/>
    <x v="4463"/>
  </r>
  <r>
    <n v="4668"/>
    <x v="4464"/>
  </r>
  <r>
    <n v="4669"/>
    <x v="4465"/>
  </r>
  <r>
    <n v="4670"/>
    <x v="4466"/>
  </r>
  <r>
    <n v="4671"/>
    <x v="4467"/>
  </r>
  <r>
    <n v="4672"/>
    <x v="4468"/>
  </r>
  <r>
    <n v="4673"/>
    <x v="4469"/>
  </r>
  <r>
    <n v="4674"/>
    <x v="4470"/>
  </r>
  <r>
    <n v="4675"/>
    <x v="4471"/>
  </r>
  <r>
    <n v="4676"/>
    <x v="4472"/>
  </r>
  <r>
    <n v="4677"/>
    <x v="4473"/>
  </r>
  <r>
    <n v="4678"/>
    <x v="4474"/>
  </r>
  <r>
    <n v="4679"/>
    <x v="4475"/>
  </r>
  <r>
    <n v="4680"/>
    <x v="4476"/>
  </r>
  <r>
    <n v="4681"/>
    <x v="4477"/>
  </r>
  <r>
    <n v="4682"/>
    <x v="4478"/>
  </r>
  <r>
    <n v="4683"/>
    <x v="4479"/>
  </r>
  <r>
    <n v="4684"/>
    <x v="4480"/>
  </r>
  <r>
    <n v="4685"/>
    <x v="4481"/>
  </r>
  <r>
    <n v="4686"/>
    <x v="4482"/>
  </r>
  <r>
    <n v="4687"/>
    <x v="4483"/>
  </r>
  <r>
    <n v="4688"/>
    <x v="4484"/>
  </r>
  <r>
    <n v="4689"/>
    <x v="4485"/>
  </r>
  <r>
    <n v="4690"/>
    <x v="4486"/>
  </r>
  <r>
    <n v="4691"/>
    <x v="4487"/>
  </r>
  <r>
    <n v="4692"/>
    <x v="4488"/>
  </r>
  <r>
    <n v="4693"/>
    <x v="4489"/>
  </r>
  <r>
    <n v="4694"/>
    <x v="4490"/>
  </r>
  <r>
    <n v="4695"/>
    <x v="4491"/>
  </r>
  <r>
    <n v="4696"/>
    <x v="4492"/>
  </r>
  <r>
    <n v="4697"/>
    <x v="4493"/>
  </r>
  <r>
    <n v="4698"/>
    <x v="4494"/>
  </r>
  <r>
    <n v="4699"/>
    <x v="4495"/>
  </r>
  <r>
    <n v="4700"/>
    <x v="4496"/>
  </r>
  <r>
    <n v="4701"/>
    <x v="4497"/>
  </r>
  <r>
    <n v="4702"/>
    <x v="4498"/>
  </r>
  <r>
    <n v="4703"/>
    <x v="4499"/>
  </r>
  <r>
    <n v="4704"/>
    <x v="4500"/>
  </r>
  <r>
    <n v="4705"/>
    <x v="4501"/>
  </r>
  <r>
    <n v="4706"/>
    <x v="4502"/>
  </r>
  <r>
    <n v="4707"/>
    <x v="4503"/>
  </r>
  <r>
    <n v="4708"/>
    <x v="4504"/>
  </r>
  <r>
    <n v="4709"/>
    <x v="4505"/>
  </r>
  <r>
    <n v="4710"/>
    <x v="4506"/>
  </r>
  <r>
    <n v="4711"/>
    <x v="4507"/>
  </r>
  <r>
    <n v="4712"/>
    <x v="4508"/>
  </r>
  <r>
    <n v="4713"/>
    <x v="4509"/>
  </r>
  <r>
    <n v="4714"/>
    <x v="4510"/>
  </r>
  <r>
    <n v="4715"/>
    <x v="4511"/>
  </r>
  <r>
    <n v="4716"/>
    <x v="4512"/>
  </r>
  <r>
    <n v="4717"/>
    <x v="4513"/>
  </r>
  <r>
    <n v="4718"/>
    <x v="4514"/>
  </r>
  <r>
    <n v="4719"/>
    <x v="4515"/>
  </r>
  <r>
    <n v="4720"/>
    <x v="4516"/>
  </r>
  <r>
    <n v="4721"/>
    <x v="4517"/>
  </r>
  <r>
    <n v="4722"/>
    <x v="4518"/>
  </r>
  <r>
    <n v="4723"/>
    <x v="4519"/>
  </r>
  <r>
    <n v="4724"/>
    <x v="4520"/>
  </r>
  <r>
    <n v="4725"/>
    <x v="4521"/>
  </r>
  <r>
    <n v="4726"/>
    <x v="4522"/>
  </r>
  <r>
    <n v="4727"/>
    <x v="4523"/>
  </r>
  <r>
    <n v="4728"/>
    <x v="4524"/>
  </r>
  <r>
    <n v="4729"/>
    <x v="4525"/>
  </r>
  <r>
    <n v="4730"/>
    <x v="4526"/>
  </r>
  <r>
    <n v="4731"/>
    <x v="4527"/>
  </r>
  <r>
    <n v="4732"/>
    <x v="4528"/>
  </r>
  <r>
    <n v="4733"/>
    <x v="4529"/>
  </r>
  <r>
    <n v="4734"/>
    <x v="4530"/>
  </r>
  <r>
    <n v="4735"/>
    <x v="4531"/>
  </r>
  <r>
    <n v="4736"/>
    <x v="4532"/>
  </r>
  <r>
    <n v="4737"/>
    <x v="4533"/>
  </r>
  <r>
    <n v="4738"/>
    <x v="4534"/>
  </r>
  <r>
    <n v="4739"/>
    <x v="4535"/>
  </r>
  <r>
    <n v="4740"/>
    <x v="4536"/>
  </r>
  <r>
    <n v="4741"/>
    <x v="4537"/>
  </r>
  <r>
    <n v="4742"/>
    <x v="4538"/>
  </r>
  <r>
    <n v="4743"/>
    <x v="4539"/>
  </r>
  <r>
    <n v="4744"/>
    <x v="4540"/>
  </r>
  <r>
    <n v="4745"/>
    <x v="4541"/>
  </r>
  <r>
    <n v="4746"/>
    <x v="4542"/>
  </r>
  <r>
    <n v="4747"/>
    <x v="4543"/>
  </r>
  <r>
    <n v="4748"/>
    <x v="4544"/>
  </r>
  <r>
    <n v="4749"/>
    <x v="4545"/>
  </r>
  <r>
    <n v="4750"/>
    <x v="4546"/>
  </r>
  <r>
    <n v="4751"/>
    <x v="4547"/>
  </r>
  <r>
    <n v="4752"/>
    <x v="4548"/>
  </r>
  <r>
    <n v="4753"/>
    <x v="4549"/>
  </r>
  <r>
    <n v="4754"/>
    <x v="4550"/>
  </r>
  <r>
    <n v="4755"/>
    <x v="4551"/>
  </r>
  <r>
    <n v="4756"/>
    <x v="4552"/>
  </r>
  <r>
    <n v="4757"/>
    <x v="4553"/>
  </r>
  <r>
    <n v="4758"/>
    <x v="4554"/>
  </r>
  <r>
    <n v="4759"/>
    <x v="4555"/>
  </r>
  <r>
    <n v="4760"/>
    <x v="4556"/>
  </r>
  <r>
    <n v="4761"/>
    <x v="4557"/>
  </r>
  <r>
    <n v="4762"/>
    <x v="4558"/>
  </r>
  <r>
    <n v="4763"/>
    <x v="4559"/>
  </r>
  <r>
    <n v="4764"/>
    <x v="4560"/>
  </r>
  <r>
    <n v="4765"/>
    <x v="4561"/>
  </r>
  <r>
    <n v="4766"/>
    <x v="4562"/>
  </r>
  <r>
    <n v="4767"/>
    <x v="4563"/>
  </r>
  <r>
    <n v="4768"/>
    <x v="4564"/>
  </r>
  <r>
    <n v="4769"/>
    <x v="4565"/>
  </r>
  <r>
    <n v="4770"/>
    <x v="4566"/>
  </r>
  <r>
    <n v="4771"/>
    <x v="4567"/>
  </r>
  <r>
    <n v="4772"/>
    <x v="4568"/>
  </r>
  <r>
    <n v="4773"/>
    <x v="4569"/>
  </r>
  <r>
    <n v="4774"/>
    <x v="4570"/>
  </r>
  <r>
    <n v="4775"/>
    <x v="4571"/>
  </r>
  <r>
    <n v="4776"/>
    <x v="4572"/>
  </r>
  <r>
    <n v="4777"/>
    <x v="4573"/>
  </r>
  <r>
    <n v="4778"/>
    <x v="4574"/>
  </r>
  <r>
    <n v="4779"/>
    <x v="4575"/>
  </r>
  <r>
    <n v="4780"/>
    <x v="4576"/>
  </r>
  <r>
    <n v="4781"/>
    <x v="4577"/>
  </r>
  <r>
    <n v="4782"/>
    <x v="4578"/>
  </r>
  <r>
    <n v="4783"/>
    <x v="4579"/>
  </r>
  <r>
    <n v="4784"/>
    <x v="4580"/>
  </r>
  <r>
    <n v="4785"/>
    <x v="4581"/>
  </r>
  <r>
    <n v="4786"/>
    <x v="4582"/>
  </r>
  <r>
    <n v="4787"/>
    <x v="4583"/>
  </r>
  <r>
    <n v="4788"/>
    <x v="4584"/>
  </r>
  <r>
    <n v="4789"/>
    <x v="4585"/>
  </r>
  <r>
    <n v="4790"/>
    <x v="4586"/>
  </r>
  <r>
    <n v="4791"/>
    <x v="4587"/>
  </r>
  <r>
    <n v="4792"/>
    <x v="4588"/>
  </r>
  <r>
    <n v="4793"/>
    <x v="4589"/>
  </r>
  <r>
    <n v="4794"/>
    <x v="4590"/>
  </r>
  <r>
    <n v="4795"/>
    <x v="4591"/>
  </r>
  <r>
    <n v="4796"/>
    <x v="4592"/>
  </r>
  <r>
    <n v="4797"/>
    <x v="4593"/>
  </r>
  <r>
    <n v="4798"/>
    <x v="4594"/>
  </r>
  <r>
    <n v="4799"/>
    <x v="4595"/>
  </r>
  <r>
    <n v="4800"/>
    <x v="4596"/>
  </r>
  <r>
    <n v="4801"/>
    <x v="4597"/>
  </r>
  <r>
    <n v="4802"/>
    <x v="4598"/>
  </r>
  <r>
    <n v="4803"/>
    <x v="4599"/>
  </r>
  <r>
    <n v="4804"/>
    <x v="4600"/>
  </r>
  <r>
    <n v="4805"/>
    <x v="4601"/>
  </r>
  <r>
    <n v="4806"/>
    <x v="4602"/>
  </r>
  <r>
    <n v="4807"/>
    <x v="4603"/>
  </r>
  <r>
    <n v="4808"/>
    <x v="4604"/>
  </r>
  <r>
    <n v="4809"/>
    <x v="4605"/>
  </r>
  <r>
    <n v="4810"/>
    <x v="4606"/>
  </r>
  <r>
    <n v="4811"/>
    <x v="4607"/>
  </r>
  <r>
    <n v="4812"/>
    <x v="4608"/>
  </r>
  <r>
    <n v="4813"/>
    <x v="4609"/>
  </r>
  <r>
    <n v="4814"/>
    <x v="4610"/>
  </r>
  <r>
    <n v="4815"/>
    <x v="4611"/>
  </r>
  <r>
    <n v="4816"/>
    <x v="4612"/>
  </r>
  <r>
    <n v="4817"/>
    <x v="4613"/>
  </r>
  <r>
    <n v="4818"/>
    <x v="4614"/>
  </r>
  <r>
    <n v="4819"/>
    <x v="4615"/>
  </r>
  <r>
    <n v="4820"/>
    <x v="4616"/>
  </r>
  <r>
    <n v="4821"/>
    <x v="4617"/>
  </r>
  <r>
    <n v="4822"/>
    <x v="4618"/>
  </r>
  <r>
    <n v="4823"/>
    <x v="4619"/>
  </r>
  <r>
    <n v="4824"/>
    <x v="4620"/>
  </r>
  <r>
    <n v="4825"/>
    <x v="4621"/>
  </r>
  <r>
    <n v="4826"/>
    <x v="4622"/>
  </r>
  <r>
    <n v="4827"/>
    <x v="4623"/>
  </r>
  <r>
    <n v="4828"/>
    <x v="4624"/>
  </r>
  <r>
    <n v="4829"/>
    <x v="4625"/>
  </r>
  <r>
    <n v="4830"/>
    <x v="4626"/>
  </r>
  <r>
    <n v="4831"/>
    <x v="4627"/>
  </r>
  <r>
    <n v="4832"/>
    <x v="4628"/>
  </r>
  <r>
    <n v="4833"/>
    <x v="4629"/>
  </r>
  <r>
    <n v="4834"/>
    <x v="4630"/>
  </r>
  <r>
    <n v="4835"/>
    <x v="4631"/>
  </r>
  <r>
    <n v="4836"/>
    <x v="4632"/>
  </r>
  <r>
    <n v="4837"/>
    <x v="4633"/>
  </r>
  <r>
    <n v="4838"/>
    <x v="4634"/>
  </r>
  <r>
    <n v="4839"/>
    <x v="4635"/>
  </r>
  <r>
    <n v="4840"/>
    <x v="4636"/>
  </r>
  <r>
    <n v="4841"/>
    <x v="4637"/>
  </r>
  <r>
    <n v="4842"/>
    <x v="4638"/>
  </r>
  <r>
    <n v="4843"/>
    <x v="4639"/>
  </r>
  <r>
    <n v="4844"/>
    <x v="4640"/>
  </r>
  <r>
    <n v="4845"/>
    <x v="4641"/>
  </r>
  <r>
    <n v="4846"/>
    <x v="4642"/>
  </r>
  <r>
    <n v="4847"/>
    <x v="4643"/>
  </r>
  <r>
    <n v="4848"/>
    <x v="4644"/>
  </r>
  <r>
    <n v="4849"/>
    <x v="4645"/>
  </r>
  <r>
    <n v="4850"/>
    <x v="4646"/>
  </r>
  <r>
    <n v="4851"/>
    <x v="4647"/>
  </r>
  <r>
    <n v="4852"/>
    <x v="4648"/>
  </r>
  <r>
    <n v="4853"/>
    <x v="4649"/>
  </r>
  <r>
    <n v="4854"/>
    <x v="4650"/>
  </r>
  <r>
    <n v="4855"/>
    <x v="4651"/>
  </r>
  <r>
    <n v="4856"/>
    <x v="4652"/>
  </r>
  <r>
    <n v="4857"/>
    <x v="4653"/>
  </r>
  <r>
    <n v="4858"/>
    <x v="4654"/>
  </r>
  <r>
    <n v="4859"/>
    <x v="4655"/>
  </r>
  <r>
    <n v="4860"/>
    <x v="4656"/>
  </r>
  <r>
    <n v="4861"/>
    <x v="4657"/>
  </r>
  <r>
    <n v="4862"/>
    <x v="4658"/>
  </r>
  <r>
    <n v="4863"/>
    <x v="4659"/>
  </r>
  <r>
    <n v="4864"/>
    <x v="4660"/>
  </r>
  <r>
    <n v="4865"/>
    <x v="4661"/>
  </r>
  <r>
    <n v="4866"/>
    <x v="4662"/>
  </r>
  <r>
    <n v="4867"/>
    <x v="4663"/>
  </r>
  <r>
    <n v="4868"/>
    <x v="4664"/>
  </r>
  <r>
    <n v="4869"/>
    <x v="4665"/>
  </r>
  <r>
    <n v="4870"/>
    <x v="4666"/>
  </r>
  <r>
    <n v="4871"/>
    <x v="4667"/>
  </r>
  <r>
    <n v="4872"/>
    <x v="4668"/>
  </r>
  <r>
    <n v="4873"/>
    <x v="4669"/>
  </r>
  <r>
    <n v="4874"/>
    <x v="4670"/>
  </r>
  <r>
    <n v="4875"/>
    <x v="4671"/>
  </r>
  <r>
    <n v="4876"/>
    <x v="4672"/>
  </r>
  <r>
    <n v="4877"/>
    <x v="4673"/>
  </r>
  <r>
    <n v="4878"/>
    <x v="4674"/>
  </r>
  <r>
    <n v="4879"/>
    <x v="4675"/>
  </r>
  <r>
    <n v="4880"/>
    <x v="4676"/>
  </r>
  <r>
    <n v="4881"/>
    <x v="4677"/>
  </r>
  <r>
    <n v="4882"/>
    <x v="4678"/>
  </r>
  <r>
    <n v="4883"/>
    <x v="4679"/>
  </r>
  <r>
    <n v="4884"/>
    <x v="4680"/>
  </r>
  <r>
    <n v="4885"/>
    <x v="4681"/>
  </r>
  <r>
    <n v="4886"/>
    <x v="4682"/>
  </r>
  <r>
    <n v="4887"/>
    <x v="4683"/>
  </r>
  <r>
    <n v="4888"/>
    <x v="4684"/>
  </r>
  <r>
    <n v="4889"/>
    <x v="4685"/>
  </r>
  <r>
    <n v="4890"/>
    <x v="4686"/>
  </r>
  <r>
    <n v="4891"/>
    <x v="4687"/>
  </r>
  <r>
    <n v="4892"/>
    <x v="4688"/>
  </r>
  <r>
    <n v="4893"/>
    <x v="4689"/>
  </r>
  <r>
    <n v="4894"/>
    <x v="4690"/>
  </r>
  <r>
    <n v="4895"/>
    <x v="4691"/>
  </r>
  <r>
    <n v="4896"/>
    <x v="4692"/>
  </r>
  <r>
    <n v="4897"/>
    <x v="4693"/>
  </r>
  <r>
    <n v="4898"/>
    <x v="4694"/>
  </r>
  <r>
    <n v="4899"/>
    <x v="4695"/>
  </r>
  <r>
    <n v="4900"/>
    <x v="4696"/>
  </r>
  <r>
    <n v="4901"/>
    <x v="4697"/>
  </r>
  <r>
    <n v="4902"/>
    <x v="4698"/>
  </r>
  <r>
    <n v="4903"/>
    <x v="4699"/>
  </r>
  <r>
    <n v="4904"/>
    <x v="4700"/>
  </r>
  <r>
    <n v="4905"/>
    <x v="4701"/>
  </r>
  <r>
    <n v="4906"/>
    <x v="4702"/>
  </r>
  <r>
    <n v="4907"/>
    <x v="4703"/>
  </r>
  <r>
    <n v="4908"/>
    <x v="4704"/>
  </r>
  <r>
    <n v="4909"/>
    <x v="4705"/>
  </r>
  <r>
    <n v="4910"/>
    <x v="4706"/>
  </r>
  <r>
    <n v="4911"/>
    <x v="4707"/>
  </r>
  <r>
    <n v="4912"/>
    <x v="4708"/>
  </r>
  <r>
    <n v="4913"/>
    <x v="4709"/>
  </r>
  <r>
    <n v="4914"/>
    <x v="4710"/>
  </r>
  <r>
    <n v="4915"/>
    <x v="4711"/>
  </r>
  <r>
    <n v="4916"/>
    <x v="4712"/>
  </r>
  <r>
    <n v="4917"/>
    <x v="4713"/>
  </r>
  <r>
    <n v="4918"/>
    <x v="4714"/>
  </r>
  <r>
    <n v="4919"/>
    <x v="4715"/>
  </r>
  <r>
    <n v="4920"/>
    <x v="4716"/>
  </r>
  <r>
    <n v="4921"/>
    <x v="4717"/>
  </r>
  <r>
    <n v="4922"/>
    <x v="4718"/>
  </r>
  <r>
    <n v="4923"/>
    <x v="4719"/>
  </r>
  <r>
    <n v="4924"/>
    <x v="4720"/>
  </r>
  <r>
    <n v="4925"/>
    <x v="4721"/>
  </r>
  <r>
    <n v="4926"/>
    <x v="4722"/>
  </r>
  <r>
    <n v="4927"/>
    <x v="4723"/>
  </r>
  <r>
    <n v="4928"/>
    <x v="4724"/>
  </r>
  <r>
    <n v="4929"/>
    <x v="4725"/>
  </r>
  <r>
    <n v="4930"/>
    <x v="4726"/>
  </r>
  <r>
    <n v="4931"/>
    <x v="4727"/>
  </r>
  <r>
    <n v="4932"/>
    <x v="4728"/>
  </r>
  <r>
    <n v="4933"/>
    <x v="4729"/>
  </r>
  <r>
    <n v="4934"/>
    <x v="4730"/>
  </r>
  <r>
    <n v="4935"/>
    <x v="4731"/>
  </r>
  <r>
    <n v="4936"/>
    <x v="4732"/>
  </r>
  <r>
    <n v="4937"/>
    <x v="4733"/>
  </r>
  <r>
    <n v="4938"/>
    <x v="4734"/>
  </r>
  <r>
    <n v="4939"/>
    <x v="4735"/>
  </r>
  <r>
    <n v="4940"/>
    <x v="4736"/>
  </r>
  <r>
    <n v="4941"/>
    <x v="4737"/>
  </r>
  <r>
    <n v="4942"/>
    <x v="4738"/>
  </r>
  <r>
    <n v="4943"/>
    <x v="4739"/>
  </r>
  <r>
    <n v="4944"/>
    <x v="4740"/>
  </r>
  <r>
    <n v="4945"/>
    <x v="4741"/>
  </r>
  <r>
    <n v="4946"/>
    <x v="4742"/>
  </r>
  <r>
    <n v="4947"/>
    <x v="4743"/>
  </r>
  <r>
    <n v="4948"/>
    <x v="4744"/>
  </r>
  <r>
    <n v="4949"/>
    <x v="4745"/>
  </r>
  <r>
    <n v="4950"/>
    <x v="4746"/>
  </r>
  <r>
    <n v="4951"/>
    <x v="4747"/>
  </r>
  <r>
    <n v="4952"/>
    <x v="4748"/>
  </r>
  <r>
    <n v="4953"/>
    <x v="4749"/>
  </r>
  <r>
    <n v="4954"/>
    <x v="4750"/>
  </r>
  <r>
    <n v="4955"/>
    <x v="4751"/>
  </r>
  <r>
    <n v="4956"/>
    <x v="4752"/>
  </r>
  <r>
    <n v="4957"/>
    <x v="4753"/>
  </r>
  <r>
    <n v="4958"/>
    <x v="4754"/>
  </r>
  <r>
    <n v="4959"/>
    <x v="4755"/>
  </r>
  <r>
    <n v="4960"/>
    <x v="4756"/>
  </r>
  <r>
    <n v="4961"/>
    <x v="4757"/>
  </r>
  <r>
    <n v="4962"/>
    <x v="4758"/>
  </r>
  <r>
    <n v="4963"/>
    <x v="4759"/>
  </r>
  <r>
    <n v="4964"/>
    <x v="4760"/>
  </r>
  <r>
    <n v="4965"/>
    <x v="4761"/>
  </r>
  <r>
    <n v="4966"/>
    <x v="4762"/>
  </r>
  <r>
    <n v="4967"/>
    <x v="4763"/>
  </r>
  <r>
    <n v="4968"/>
    <x v="4764"/>
  </r>
  <r>
    <n v="4969"/>
    <x v="4765"/>
  </r>
  <r>
    <n v="4970"/>
    <x v="4766"/>
  </r>
  <r>
    <n v="4971"/>
    <x v="4767"/>
  </r>
  <r>
    <n v="4972"/>
    <x v="4768"/>
  </r>
  <r>
    <n v="4973"/>
    <x v="4769"/>
  </r>
  <r>
    <n v="4974"/>
    <x v="4770"/>
  </r>
  <r>
    <n v="4975"/>
    <x v="4771"/>
  </r>
  <r>
    <n v="4976"/>
    <x v="4772"/>
  </r>
  <r>
    <n v="4977"/>
    <x v="4773"/>
  </r>
  <r>
    <n v="4978"/>
    <x v="4774"/>
  </r>
  <r>
    <n v="4979"/>
    <x v="4775"/>
  </r>
  <r>
    <n v="4980"/>
    <x v="4776"/>
  </r>
  <r>
    <n v="4981"/>
    <x v="4777"/>
  </r>
  <r>
    <n v="4982"/>
    <x v="4778"/>
  </r>
  <r>
    <n v="4983"/>
    <x v="4779"/>
  </r>
  <r>
    <n v="4984"/>
    <x v="4780"/>
  </r>
  <r>
    <n v="4985"/>
    <x v="4781"/>
  </r>
  <r>
    <n v="4986"/>
    <x v="4782"/>
  </r>
  <r>
    <n v="4987"/>
    <x v="4783"/>
  </r>
  <r>
    <n v="4988"/>
    <x v="4784"/>
  </r>
  <r>
    <n v="4989"/>
    <x v="4785"/>
  </r>
  <r>
    <n v="4990"/>
    <x v="4786"/>
  </r>
  <r>
    <n v="4991"/>
    <x v="4787"/>
  </r>
  <r>
    <n v="4992"/>
    <x v="4788"/>
  </r>
  <r>
    <n v="4993"/>
    <x v="4789"/>
  </r>
  <r>
    <n v="4994"/>
    <x v="4790"/>
  </r>
  <r>
    <n v="4995"/>
    <x v="4791"/>
  </r>
  <r>
    <n v="4996"/>
    <x v="4792"/>
  </r>
  <r>
    <n v="4997"/>
    <x v="4793"/>
  </r>
  <r>
    <n v="4998"/>
    <x v="4794"/>
  </r>
  <r>
    <n v="4999"/>
    <x v="4795"/>
  </r>
  <r>
    <n v="5000"/>
    <x v="4796"/>
  </r>
  <r>
    <n v="5001"/>
    <x v="4797"/>
  </r>
  <r>
    <n v="5002"/>
    <x v="4798"/>
  </r>
  <r>
    <n v="5003"/>
    <x v="4799"/>
  </r>
  <r>
    <n v="5004"/>
    <x v="4800"/>
  </r>
  <r>
    <n v="5005"/>
    <x v="4801"/>
  </r>
  <r>
    <n v="5006"/>
    <x v="4802"/>
  </r>
  <r>
    <n v="5007"/>
    <x v="4803"/>
  </r>
  <r>
    <n v="5008"/>
    <x v="4804"/>
  </r>
  <r>
    <n v="5009"/>
    <x v="4805"/>
  </r>
  <r>
    <n v="5010"/>
    <x v="4806"/>
  </r>
  <r>
    <n v="5011"/>
    <x v="4807"/>
  </r>
  <r>
    <n v="5012"/>
    <x v="4808"/>
  </r>
  <r>
    <n v="5013"/>
    <x v="4809"/>
  </r>
  <r>
    <n v="5014"/>
    <x v="4810"/>
  </r>
  <r>
    <n v="5015"/>
    <x v="4811"/>
  </r>
  <r>
    <n v="5016"/>
    <x v="4812"/>
  </r>
  <r>
    <n v="5017"/>
    <x v="4813"/>
  </r>
  <r>
    <n v="5018"/>
    <x v="4814"/>
  </r>
  <r>
    <n v="5019"/>
    <x v="4815"/>
  </r>
  <r>
    <n v="5020"/>
    <x v="4816"/>
  </r>
  <r>
    <n v="5021"/>
    <x v="4817"/>
  </r>
  <r>
    <n v="5022"/>
    <x v="4818"/>
  </r>
  <r>
    <n v="5023"/>
    <x v="4819"/>
  </r>
  <r>
    <n v="5024"/>
    <x v="4820"/>
  </r>
  <r>
    <n v="5025"/>
    <x v="4821"/>
  </r>
  <r>
    <n v="5026"/>
    <x v="4822"/>
  </r>
  <r>
    <n v="5027"/>
    <x v="4823"/>
  </r>
  <r>
    <n v="5028"/>
    <x v="4824"/>
  </r>
  <r>
    <n v="5029"/>
    <x v="4825"/>
  </r>
  <r>
    <n v="5030"/>
    <x v="4826"/>
  </r>
  <r>
    <n v="5031"/>
    <x v="4827"/>
  </r>
  <r>
    <n v="5032"/>
    <x v="4828"/>
  </r>
  <r>
    <n v="5033"/>
    <x v="4829"/>
  </r>
  <r>
    <n v="5034"/>
    <x v="4830"/>
  </r>
  <r>
    <n v="5035"/>
    <x v="4831"/>
  </r>
  <r>
    <n v="5036"/>
    <x v="4832"/>
  </r>
  <r>
    <n v="5037"/>
    <x v="4833"/>
  </r>
  <r>
    <n v="5038"/>
    <x v="4834"/>
  </r>
  <r>
    <n v="5039"/>
    <x v="4835"/>
  </r>
  <r>
    <n v="5040"/>
    <x v="4836"/>
  </r>
  <r>
    <n v="5041"/>
    <x v="4837"/>
  </r>
  <r>
    <n v="5042"/>
    <x v="4838"/>
  </r>
  <r>
    <n v="5043"/>
    <x v="4839"/>
  </r>
  <r>
    <n v="5044"/>
    <x v="4840"/>
  </r>
  <r>
    <n v="5045"/>
    <x v="4841"/>
  </r>
  <r>
    <n v="5046"/>
    <x v="4842"/>
  </r>
  <r>
    <n v="5047"/>
    <x v="4843"/>
  </r>
  <r>
    <n v="5048"/>
    <x v="4844"/>
  </r>
  <r>
    <n v="5049"/>
    <x v="4845"/>
  </r>
  <r>
    <n v="5050"/>
    <x v="4846"/>
  </r>
  <r>
    <n v="5051"/>
    <x v="4847"/>
  </r>
  <r>
    <n v="5052"/>
    <x v="4848"/>
  </r>
  <r>
    <n v="5053"/>
    <x v="4849"/>
  </r>
  <r>
    <n v="5054"/>
    <x v="4850"/>
  </r>
  <r>
    <n v="5055"/>
    <x v="4851"/>
  </r>
  <r>
    <n v="5056"/>
    <x v="4852"/>
  </r>
  <r>
    <n v="5057"/>
    <x v="4853"/>
  </r>
  <r>
    <n v="5058"/>
    <x v="4854"/>
  </r>
  <r>
    <n v="5059"/>
    <x v="4855"/>
  </r>
  <r>
    <n v="5060"/>
    <x v="4856"/>
  </r>
  <r>
    <n v="5061"/>
    <x v="4857"/>
  </r>
  <r>
    <n v="5062"/>
    <x v="4858"/>
  </r>
  <r>
    <n v="5063"/>
    <x v="4859"/>
  </r>
  <r>
    <n v="5064"/>
    <x v="4860"/>
  </r>
  <r>
    <n v="5065"/>
    <x v="4861"/>
  </r>
  <r>
    <n v="5066"/>
    <x v="4862"/>
  </r>
  <r>
    <n v="5067"/>
    <x v="4863"/>
  </r>
  <r>
    <n v="5068"/>
    <x v="4864"/>
  </r>
  <r>
    <n v="5069"/>
    <x v="4865"/>
  </r>
  <r>
    <n v="5070"/>
    <x v="4866"/>
  </r>
  <r>
    <n v="5071"/>
    <x v="4867"/>
  </r>
  <r>
    <n v="5072"/>
    <x v="4868"/>
  </r>
  <r>
    <n v="5073"/>
    <x v="4869"/>
  </r>
  <r>
    <n v="5074"/>
    <x v="4870"/>
  </r>
  <r>
    <n v="5075"/>
    <x v="4871"/>
  </r>
  <r>
    <n v="5076"/>
    <x v="4872"/>
  </r>
  <r>
    <n v="5077"/>
    <x v="4873"/>
  </r>
  <r>
    <n v="5078"/>
    <x v="4874"/>
  </r>
  <r>
    <n v="5079"/>
    <x v="4875"/>
  </r>
  <r>
    <n v="5080"/>
    <x v="4876"/>
  </r>
  <r>
    <n v="5081"/>
    <x v="4877"/>
  </r>
  <r>
    <n v="5082"/>
    <x v="4878"/>
  </r>
  <r>
    <n v="5083"/>
    <x v="4879"/>
  </r>
  <r>
    <n v="5084"/>
    <x v="4880"/>
  </r>
  <r>
    <n v="5085"/>
    <x v="4881"/>
  </r>
  <r>
    <n v="5086"/>
    <x v="4882"/>
  </r>
  <r>
    <n v="5087"/>
    <x v="4883"/>
  </r>
  <r>
    <n v="5088"/>
    <x v="4884"/>
  </r>
  <r>
    <n v="5089"/>
    <x v="4885"/>
  </r>
  <r>
    <n v="5090"/>
    <x v="4886"/>
  </r>
  <r>
    <n v="5091"/>
    <x v="4887"/>
  </r>
  <r>
    <n v="5092"/>
    <x v="4888"/>
  </r>
  <r>
    <n v="5093"/>
    <x v="4889"/>
  </r>
  <r>
    <n v="5094"/>
    <x v="4890"/>
  </r>
  <r>
    <n v="5095"/>
    <x v="4891"/>
  </r>
  <r>
    <n v="5096"/>
    <x v="4892"/>
  </r>
  <r>
    <n v="5097"/>
    <x v="4893"/>
  </r>
  <r>
    <n v="5098"/>
    <x v="4894"/>
  </r>
  <r>
    <n v="5099"/>
    <x v="4895"/>
  </r>
  <r>
    <n v="5100"/>
    <x v="4896"/>
  </r>
  <r>
    <n v="5101"/>
    <x v="4897"/>
  </r>
  <r>
    <n v="5102"/>
    <x v="4898"/>
  </r>
  <r>
    <n v="5103"/>
    <x v="4899"/>
  </r>
  <r>
    <n v="5104"/>
    <x v="4900"/>
  </r>
  <r>
    <n v="5105"/>
    <x v="4901"/>
  </r>
  <r>
    <n v="5106"/>
    <x v="4902"/>
  </r>
  <r>
    <n v="5107"/>
    <x v="4903"/>
  </r>
  <r>
    <n v="5108"/>
    <x v="4904"/>
  </r>
  <r>
    <n v="5109"/>
    <x v="4905"/>
  </r>
  <r>
    <n v="5110"/>
    <x v="4906"/>
  </r>
  <r>
    <n v="5111"/>
    <x v="4907"/>
  </r>
  <r>
    <n v="5112"/>
    <x v="4908"/>
  </r>
  <r>
    <n v="5113"/>
    <x v="4909"/>
  </r>
  <r>
    <n v="5114"/>
    <x v="4910"/>
  </r>
  <r>
    <n v="5115"/>
    <x v="4911"/>
  </r>
  <r>
    <n v="5116"/>
    <x v="4912"/>
  </r>
  <r>
    <n v="5117"/>
    <x v="4913"/>
  </r>
  <r>
    <n v="5118"/>
    <x v="4914"/>
  </r>
  <r>
    <n v="5119"/>
    <x v="4915"/>
  </r>
  <r>
    <n v="5120"/>
    <x v="4916"/>
  </r>
  <r>
    <n v="5121"/>
    <x v="4917"/>
  </r>
  <r>
    <n v="5122"/>
    <x v="4918"/>
  </r>
  <r>
    <n v="5123"/>
    <x v="4919"/>
  </r>
  <r>
    <n v="5124"/>
    <x v="4920"/>
  </r>
  <r>
    <n v="5125"/>
    <x v="4921"/>
  </r>
  <r>
    <n v="5126"/>
    <x v="4922"/>
  </r>
  <r>
    <n v="5127"/>
    <x v="4923"/>
  </r>
  <r>
    <n v="5128"/>
    <x v="4924"/>
  </r>
  <r>
    <n v="5129"/>
    <x v="4925"/>
  </r>
  <r>
    <n v="5130"/>
    <x v="4926"/>
  </r>
  <r>
    <n v="5131"/>
    <x v="4927"/>
  </r>
  <r>
    <n v="5132"/>
    <x v="4928"/>
  </r>
  <r>
    <n v="5133"/>
    <x v="4929"/>
  </r>
  <r>
    <n v="5134"/>
    <x v="4930"/>
  </r>
  <r>
    <n v="5135"/>
    <x v="4931"/>
  </r>
  <r>
    <n v="5136"/>
    <x v="4932"/>
  </r>
  <r>
    <n v="5137"/>
    <x v="4933"/>
  </r>
  <r>
    <n v="5138"/>
    <x v="4934"/>
  </r>
  <r>
    <n v="5139"/>
    <x v="4935"/>
  </r>
  <r>
    <n v="5140"/>
    <x v="4936"/>
  </r>
  <r>
    <n v="5141"/>
    <x v="4937"/>
  </r>
  <r>
    <n v="5142"/>
    <x v="4938"/>
  </r>
  <r>
    <n v="5143"/>
    <x v="4939"/>
  </r>
  <r>
    <n v="5144"/>
    <x v="4940"/>
  </r>
  <r>
    <n v="5145"/>
    <x v="4941"/>
  </r>
  <r>
    <n v="5146"/>
    <x v="4942"/>
  </r>
  <r>
    <n v="5147"/>
    <x v="4943"/>
  </r>
  <r>
    <n v="5148"/>
    <x v="4944"/>
  </r>
  <r>
    <n v="5149"/>
    <x v="4945"/>
  </r>
  <r>
    <n v="5150"/>
    <x v="4946"/>
  </r>
  <r>
    <n v="5151"/>
    <x v="4947"/>
  </r>
  <r>
    <n v="5152"/>
    <x v="4948"/>
  </r>
  <r>
    <n v="5153"/>
    <x v="4949"/>
  </r>
  <r>
    <n v="5154"/>
    <x v="4950"/>
  </r>
  <r>
    <n v="5155"/>
    <x v="4951"/>
  </r>
  <r>
    <n v="5156"/>
    <x v="4952"/>
  </r>
  <r>
    <n v="5157"/>
    <x v="4953"/>
  </r>
  <r>
    <n v="5158"/>
    <x v="4954"/>
  </r>
  <r>
    <n v="5159"/>
    <x v="4955"/>
  </r>
  <r>
    <n v="5160"/>
    <x v="4956"/>
  </r>
  <r>
    <n v="5161"/>
    <x v="4957"/>
  </r>
  <r>
    <n v="5162"/>
    <x v="4958"/>
  </r>
  <r>
    <n v="5163"/>
    <x v="4959"/>
  </r>
  <r>
    <n v="5164"/>
    <x v="4960"/>
  </r>
  <r>
    <n v="5165"/>
    <x v="4961"/>
  </r>
  <r>
    <n v="5166"/>
    <x v="4962"/>
  </r>
  <r>
    <n v="5167"/>
    <x v="4963"/>
  </r>
  <r>
    <n v="5168"/>
    <x v="4964"/>
  </r>
  <r>
    <n v="5169"/>
    <x v="4965"/>
  </r>
  <r>
    <n v="5170"/>
    <x v="4966"/>
  </r>
  <r>
    <n v="5171"/>
    <x v="4967"/>
  </r>
  <r>
    <n v="5172"/>
    <x v="4968"/>
  </r>
  <r>
    <n v="5173"/>
    <x v="4969"/>
  </r>
  <r>
    <n v="5174"/>
    <x v="4970"/>
  </r>
  <r>
    <n v="5175"/>
    <x v="4971"/>
  </r>
  <r>
    <n v="5176"/>
    <x v="4972"/>
  </r>
  <r>
    <n v="5177"/>
    <x v="4973"/>
  </r>
  <r>
    <n v="5178"/>
    <x v="4974"/>
  </r>
  <r>
    <n v="5179"/>
    <x v="4975"/>
  </r>
  <r>
    <n v="5180"/>
    <x v="4976"/>
  </r>
  <r>
    <n v="5181"/>
    <x v="4977"/>
  </r>
  <r>
    <n v="5182"/>
    <x v="4978"/>
  </r>
  <r>
    <n v="5183"/>
    <x v="4979"/>
  </r>
  <r>
    <n v="5184"/>
    <x v="4980"/>
  </r>
  <r>
    <n v="5185"/>
    <x v="4981"/>
  </r>
  <r>
    <n v="5186"/>
    <x v="4982"/>
  </r>
  <r>
    <n v="5187"/>
    <x v="4983"/>
  </r>
  <r>
    <n v="5188"/>
    <x v="4984"/>
  </r>
  <r>
    <n v="5189"/>
    <x v="4985"/>
  </r>
  <r>
    <n v="5190"/>
    <x v="4986"/>
  </r>
  <r>
    <n v="5191"/>
    <x v="4987"/>
  </r>
  <r>
    <n v="5192"/>
    <x v="4988"/>
  </r>
  <r>
    <n v="5193"/>
    <x v="4989"/>
  </r>
  <r>
    <n v="5194"/>
    <x v="4990"/>
  </r>
  <r>
    <n v="5195"/>
    <x v="4991"/>
  </r>
  <r>
    <n v="5196"/>
    <x v="4992"/>
  </r>
  <r>
    <n v="5197"/>
    <x v="4993"/>
  </r>
  <r>
    <n v="5198"/>
    <x v="4994"/>
  </r>
  <r>
    <n v="5199"/>
    <x v="4995"/>
  </r>
  <r>
    <n v="5200"/>
    <x v="4996"/>
  </r>
  <r>
    <n v="5201"/>
    <x v="4997"/>
  </r>
  <r>
    <n v="5202"/>
    <x v="4998"/>
  </r>
  <r>
    <n v="5203"/>
    <x v="4999"/>
  </r>
  <r>
    <n v="5204"/>
    <x v="5000"/>
  </r>
  <r>
    <n v="5205"/>
    <x v="5001"/>
  </r>
  <r>
    <n v="5206"/>
    <x v="5002"/>
  </r>
  <r>
    <n v="5207"/>
    <x v="5003"/>
  </r>
  <r>
    <n v="5208"/>
    <x v="5004"/>
  </r>
  <r>
    <n v="5209"/>
    <x v="5005"/>
  </r>
  <r>
    <n v="5210"/>
    <x v="5006"/>
  </r>
  <r>
    <n v="5211"/>
    <x v="5007"/>
  </r>
  <r>
    <n v="5212"/>
    <x v="5008"/>
  </r>
  <r>
    <n v="5213"/>
    <x v="5009"/>
  </r>
  <r>
    <n v="5214"/>
    <x v="5010"/>
  </r>
  <r>
    <n v="5215"/>
    <x v="5011"/>
  </r>
  <r>
    <n v="5216"/>
    <x v="5012"/>
  </r>
  <r>
    <n v="5217"/>
    <x v="5013"/>
  </r>
  <r>
    <n v="5218"/>
    <x v="5014"/>
  </r>
  <r>
    <n v="5219"/>
    <x v="5015"/>
  </r>
  <r>
    <n v="5220"/>
    <x v="5016"/>
  </r>
  <r>
    <n v="5221"/>
    <x v="5017"/>
  </r>
  <r>
    <n v="5222"/>
    <x v="5018"/>
  </r>
  <r>
    <n v="5223"/>
    <x v="5019"/>
  </r>
  <r>
    <n v="5224"/>
    <x v="5020"/>
  </r>
  <r>
    <n v="5225"/>
    <x v="5021"/>
  </r>
  <r>
    <n v="5226"/>
    <x v="5022"/>
  </r>
  <r>
    <n v="5227"/>
    <x v="5023"/>
  </r>
  <r>
    <n v="5228"/>
    <x v="5024"/>
  </r>
  <r>
    <n v="5229"/>
    <x v="5025"/>
  </r>
  <r>
    <n v="5230"/>
    <x v="5026"/>
  </r>
  <r>
    <n v="5231"/>
    <x v="5027"/>
  </r>
  <r>
    <n v="5232"/>
    <x v="5028"/>
  </r>
  <r>
    <n v="5233"/>
    <x v="5029"/>
  </r>
  <r>
    <n v="5234"/>
    <x v="5030"/>
  </r>
  <r>
    <n v="5235"/>
    <x v="5031"/>
  </r>
  <r>
    <n v="5236"/>
    <x v="5032"/>
  </r>
  <r>
    <n v="5237"/>
    <x v="5033"/>
  </r>
  <r>
    <n v="5238"/>
    <x v="5034"/>
  </r>
  <r>
    <n v="5239"/>
    <x v="5035"/>
  </r>
  <r>
    <n v="5240"/>
    <x v="5036"/>
  </r>
  <r>
    <n v="5241"/>
    <x v="5037"/>
  </r>
  <r>
    <n v="5242"/>
    <x v="5038"/>
  </r>
  <r>
    <n v="5243"/>
    <x v="5039"/>
  </r>
  <r>
    <n v="5244"/>
    <x v="5040"/>
  </r>
  <r>
    <n v="5245"/>
    <x v="5041"/>
  </r>
  <r>
    <n v="5246"/>
    <x v="5042"/>
  </r>
  <r>
    <n v="5247"/>
    <x v="5043"/>
  </r>
  <r>
    <n v="5248"/>
    <x v="5044"/>
  </r>
  <r>
    <n v="5249"/>
    <x v="5045"/>
  </r>
  <r>
    <n v="5250"/>
    <x v="5046"/>
  </r>
  <r>
    <n v="5251"/>
    <x v="5047"/>
  </r>
  <r>
    <n v="5252"/>
    <x v="5048"/>
  </r>
  <r>
    <n v="5253"/>
    <x v="5049"/>
  </r>
  <r>
    <n v="5254"/>
    <x v="5050"/>
  </r>
  <r>
    <n v="5255"/>
    <x v="5051"/>
  </r>
  <r>
    <n v="5256"/>
    <x v="5052"/>
  </r>
  <r>
    <n v="5257"/>
    <x v="5053"/>
  </r>
  <r>
    <n v="5258"/>
    <x v="5054"/>
  </r>
  <r>
    <n v="5259"/>
    <x v="5055"/>
  </r>
  <r>
    <n v="5260"/>
    <x v="5056"/>
  </r>
  <r>
    <n v="5261"/>
    <x v="5057"/>
  </r>
  <r>
    <n v="5262"/>
    <x v="5058"/>
  </r>
  <r>
    <n v="5263"/>
    <x v="5059"/>
  </r>
  <r>
    <n v="5264"/>
    <x v="5060"/>
  </r>
  <r>
    <n v="5265"/>
    <x v="5061"/>
  </r>
  <r>
    <n v="5266"/>
    <x v="5062"/>
  </r>
  <r>
    <n v="5267"/>
    <x v="5063"/>
  </r>
  <r>
    <n v="5268"/>
    <x v="5064"/>
  </r>
  <r>
    <n v="5269"/>
    <x v="5065"/>
  </r>
  <r>
    <n v="5270"/>
    <x v="5066"/>
  </r>
  <r>
    <n v="5271"/>
    <x v="5067"/>
  </r>
  <r>
    <n v="5272"/>
    <x v="5068"/>
  </r>
  <r>
    <n v="5273"/>
    <x v="5069"/>
  </r>
  <r>
    <n v="5274"/>
    <x v="5070"/>
  </r>
  <r>
    <n v="5275"/>
    <x v="5071"/>
  </r>
  <r>
    <n v="5276"/>
    <x v="5072"/>
  </r>
  <r>
    <n v="5277"/>
    <x v="5073"/>
  </r>
  <r>
    <n v="5278"/>
    <x v="5074"/>
  </r>
  <r>
    <n v="5279"/>
    <x v="5075"/>
  </r>
  <r>
    <n v="5280"/>
    <x v="5076"/>
  </r>
  <r>
    <n v="5281"/>
    <x v="5077"/>
  </r>
  <r>
    <n v="5282"/>
    <x v="5078"/>
  </r>
  <r>
    <n v="5283"/>
    <x v="5079"/>
  </r>
  <r>
    <n v="5284"/>
    <x v="5080"/>
  </r>
  <r>
    <n v="5285"/>
    <x v="5081"/>
  </r>
  <r>
    <n v="5286"/>
    <x v="5082"/>
  </r>
  <r>
    <n v="5287"/>
    <x v="5083"/>
  </r>
  <r>
    <n v="5288"/>
    <x v="5084"/>
  </r>
  <r>
    <n v="5289"/>
    <x v="5085"/>
  </r>
  <r>
    <n v="5290"/>
    <x v="5086"/>
  </r>
  <r>
    <n v="5291"/>
    <x v="5087"/>
  </r>
  <r>
    <n v="5292"/>
    <x v="5088"/>
  </r>
  <r>
    <n v="5293"/>
    <x v="5089"/>
  </r>
  <r>
    <n v="5294"/>
    <x v="5090"/>
  </r>
  <r>
    <n v="5295"/>
    <x v="5091"/>
  </r>
  <r>
    <n v="5296"/>
    <x v="5092"/>
  </r>
  <r>
    <n v="5297"/>
    <x v="5093"/>
  </r>
  <r>
    <n v="5298"/>
    <x v="5094"/>
  </r>
  <r>
    <n v="5299"/>
    <x v="5095"/>
  </r>
  <r>
    <n v="5300"/>
    <x v="5096"/>
  </r>
  <r>
    <n v="5301"/>
    <x v="5097"/>
  </r>
  <r>
    <n v="5302"/>
    <x v="5098"/>
  </r>
  <r>
    <n v="5303"/>
    <x v="5099"/>
  </r>
  <r>
    <n v="5304"/>
    <x v="5100"/>
  </r>
  <r>
    <n v="5305"/>
    <x v="5101"/>
  </r>
  <r>
    <n v="5306"/>
    <x v="5102"/>
  </r>
  <r>
    <n v="5307"/>
    <x v="5103"/>
  </r>
  <r>
    <n v="5308"/>
    <x v="5104"/>
  </r>
  <r>
    <n v="5309"/>
    <x v="5105"/>
  </r>
  <r>
    <n v="5310"/>
    <x v="5106"/>
  </r>
  <r>
    <n v="5311"/>
    <x v="5107"/>
  </r>
  <r>
    <n v="5312"/>
    <x v="5108"/>
  </r>
  <r>
    <n v="5313"/>
    <x v="5109"/>
  </r>
  <r>
    <n v="5314"/>
    <x v="5110"/>
  </r>
  <r>
    <n v="5315"/>
    <x v="5111"/>
  </r>
  <r>
    <n v="5316"/>
    <x v="5112"/>
  </r>
  <r>
    <n v="5317"/>
    <x v="5113"/>
  </r>
  <r>
    <n v="5318"/>
    <x v="5114"/>
  </r>
  <r>
    <n v="5319"/>
    <x v="5115"/>
  </r>
  <r>
    <n v="5320"/>
    <x v="5116"/>
  </r>
  <r>
    <n v="5321"/>
    <x v="5117"/>
  </r>
  <r>
    <n v="5322"/>
    <x v="5118"/>
  </r>
  <r>
    <n v="5323"/>
    <x v="5119"/>
  </r>
  <r>
    <n v="5324"/>
    <x v="5120"/>
  </r>
  <r>
    <n v="5325"/>
    <x v="5121"/>
  </r>
  <r>
    <n v="5326"/>
    <x v="5122"/>
  </r>
  <r>
    <n v="5327"/>
    <x v="5123"/>
  </r>
  <r>
    <n v="5328"/>
    <x v="5124"/>
  </r>
  <r>
    <n v="5329"/>
    <x v="5125"/>
  </r>
  <r>
    <n v="5330"/>
    <x v="5126"/>
  </r>
  <r>
    <n v="5331"/>
    <x v="5127"/>
  </r>
  <r>
    <n v="5332"/>
    <x v="5128"/>
  </r>
  <r>
    <n v="5333"/>
    <x v="5129"/>
  </r>
  <r>
    <n v="5334"/>
    <x v="5130"/>
  </r>
  <r>
    <n v="5335"/>
    <x v="5131"/>
  </r>
  <r>
    <n v="5336"/>
    <x v="5132"/>
  </r>
  <r>
    <n v="5337"/>
    <x v="5133"/>
  </r>
  <r>
    <n v="5338"/>
    <x v="5134"/>
  </r>
  <r>
    <n v="5339"/>
    <x v="5135"/>
  </r>
  <r>
    <n v="5340"/>
    <x v="5136"/>
  </r>
  <r>
    <n v="5341"/>
    <x v="5137"/>
  </r>
  <r>
    <n v="5342"/>
    <x v="5138"/>
  </r>
  <r>
    <n v="5343"/>
    <x v="5139"/>
  </r>
  <r>
    <n v="5344"/>
    <x v="5140"/>
  </r>
  <r>
    <n v="5345"/>
    <x v="5141"/>
  </r>
  <r>
    <n v="5346"/>
    <x v="5142"/>
  </r>
  <r>
    <n v="5347"/>
    <x v="5143"/>
  </r>
  <r>
    <n v="5348"/>
    <x v="5144"/>
  </r>
  <r>
    <n v="5349"/>
    <x v="5145"/>
  </r>
  <r>
    <n v="5350"/>
    <x v="5146"/>
  </r>
  <r>
    <n v="5351"/>
    <x v="5147"/>
  </r>
  <r>
    <n v="5352"/>
    <x v="5148"/>
  </r>
  <r>
    <n v="5353"/>
    <x v="5149"/>
  </r>
  <r>
    <n v="5354"/>
    <x v="5150"/>
  </r>
  <r>
    <n v="5355"/>
    <x v="5151"/>
  </r>
  <r>
    <n v="5356"/>
    <x v="5152"/>
  </r>
  <r>
    <n v="5357"/>
    <x v="5153"/>
  </r>
  <r>
    <n v="5358"/>
    <x v="5154"/>
  </r>
  <r>
    <n v="5359"/>
    <x v="5155"/>
  </r>
  <r>
    <n v="5360"/>
    <x v="5156"/>
  </r>
  <r>
    <n v="5361"/>
    <x v="5157"/>
  </r>
  <r>
    <n v="5362"/>
    <x v="5158"/>
  </r>
  <r>
    <n v="5363"/>
    <x v="5159"/>
  </r>
  <r>
    <n v="5364"/>
    <x v="5160"/>
  </r>
  <r>
    <n v="5365"/>
    <x v="5161"/>
  </r>
  <r>
    <n v="5366"/>
    <x v="5162"/>
  </r>
  <r>
    <n v="5367"/>
    <x v="5163"/>
  </r>
  <r>
    <n v="5368"/>
    <x v="5164"/>
  </r>
  <r>
    <n v="5369"/>
    <x v="5165"/>
  </r>
  <r>
    <n v="5370"/>
    <x v="5166"/>
  </r>
  <r>
    <n v="5371"/>
    <x v="5167"/>
  </r>
  <r>
    <n v="5372"/>
    <x v="5168"/>
  </r>
  <r>
    <n v="5373"/>
    <x v="5169"/>
  </r>
  <r>
    <n v="5374"/>
    <x v="5170"/>
  </r>
  <r>
    <n v="5375"/>
    <x v="5171"/>
  </r>
  <r>
    <n v="5376"/>
    <x v="5172"/>
  </r>
  <r>
    <n v="5377"/>
    <x v="5173"/>
  </r>
  <r>
    <n v="5378"/>
    <x v="5174"/>
  </r>
  <r>
    <n v="5379"/>
    <x v="5175"/>
  </r>
  <r>
    <n v="5380"/>
    <x v="5176"/>
  </r>
  <r>
    <n v="5381"/>
    <x v="5177"/>
  </r>
  <r>
    <n v="5382"/>
    <x v="5178"/>
  </r>
  <r>
    <n v="5383"/>
    <x v="5179"/>
  </r>
  <r>
    <n v="5384"/>
    <x v="5180"/>
  </r>
  <r>
    <n v="5385"/>
    <x v="5181"/>
  </r>
  <r>
    <n v="5386"/>
    <x v="5182"/>
  </r>
  <r>
    <n v="5387"/>
    <x v="5183"/>
  </r>
  <r>
    <n v="5388"/>
    <x v="5184"/>
  </r>
  <r>
    <n v="5389"/>
    <x v="5185"/>
  </r>
  <r>
    <n v="5390"/>
    <x v="5186"/>
  </r>
  <r>
    <n v="5391"/>
    <x v="5187"/>
  </r>
  <r>
    <n v="5392"/>
    <x v="5188"/>
  </r>
  <r>
    <n v="5393"/>
    <x v="5189"/>
  </r>
  <r>
    <n v="5394"/>
    <x v="5190"/>
  </r>
  <r>
    <n v="5395"/>
    <x v="5191"/>
  </r>
  <r>
    <n v="5396"/>
    <x v="5192"/>
  </r>
  <r>
    <n v="5397"/>
    <x v="5193"/>
  </r>
  <r>
    <n v="5398"/>
    <x v="5194"/>
  </r>
  <r>
    <n v="5399"/>
    <x v="5195"/>
  </r>
  <r>
    <n v="5400"/>
    <x v="5196"/>
  </r>
  <r>
    <n v="5401"/>
    <x v="5197"/>
  </r>
  <r>
    <n v="5402"/>
    <x v="5198"/>
  </r>
  <r>
    <n v="5403"/>
    <x v="5199"/>
  </r>
  <r>
    <n v="5404"/>
    <x v="5200"/>
  </r>
  <r>
    <n v="5405"/>
    <x v="5201"/>
  </r>
  <r>
    <n v="5406"/>
    <x v="5202"/>
  </r>
  <r>
    <n v="5407"/>
    <x v="5203"/>
  </r>
  <r>
    <n v="5408"/>
    <x v="5204"/>
  </r>
  <r>
    <n v="5409"/>
    <x v="5205"/>
  </r>
  <r>
    <n v="5410"/>
    <x v="5206"/>
  </r>
  <r>
    <n v="5411"/>
    <x v="5207"/>
  </r>
  <r>
    <n v="5412"/>
    <x v="5208"/>
  </r>
  <r>
    <n v="5413"/>
    <x v="5209"/>
  </r>
  <r>
    <n v="5414"/>
    <x v="5210"/>
  </r>
  <r>
    <n v="5415"/>
    <x v="5211"/>
  </r>
  <r>
    <n v="5416"/>
    <x v="5212"/>
  </r>
  <r>
    <n v="5417"/>
    <x v="5213"/>
  </r>
  <r>
    <n v="5418"/>
    <x v="5214"/>
  </r>
  <r>
    <n v="5419"/>
    <x v="5215"/>
  </r>
  <r>
    <n v="5420"/>
    <x v="5216"/>
  </r>
  <r>
    <n v="5421"/>
    <x v="5217"/>
  </r>
  <r>
    <n v="5422"/>
    <x v="5218"/>
  </r>
  <r>
    <n v="5423"/>
    <x v="5219"/>
  </r>
  <r>
    <n v="5424"/>
    <x v="5220"/>
  </r>
  <r>
    <n v="5425"/>
    <x v="5221"/>
  </r>
  <r>
    <n v="5426"/>
    <x v="5222"/>
  </r>
  <r>
    <n v="5427"/>
    <x v="5223"/>
  </r>
  <r>
    <n v="5428"/>
    <x v="5224"/>
  </r>
  <r>
    <n v="5429"/>
    <x v="5225"/>
  </r>
  <r>
    <n v="5430"/>
    <x v="5226"/>
  </r>
  <r>
    <n v="5431"/>
    <x v="5227"/>
  </r>
  <r>
    <n v="5432"/>
    <x v="5228"/>
  </r>
  <r>
    <n v="5433"/>
    <x v="5229"/>
  </r>
  <r>
    <n v="5434"/>
    <x v="5230"/>
  </r>
  <r>
    <n v="5435"/>
    <x v="5231"/>
  </r>
  <r>
    <n v="5436"/>
    <x v="5232"/>
  </r>
  <r>
    <n v="5437"/>
    <x v="5233"/>
  </r>
  <r>
    <n v="5438"/>
    <x v="5234"/>
  </r>
  <r>
    <n v="5439"/>
    <x v="5235"/>
  </r>
  <r>
    <n v="5440"/>
    <x v="5236"/>
  </r>
  <r>
    <n v="5441"/>
    <x v="5237"/>
  </r>
  <r>
    <n v="5442"/>
    <x v="5238"/>
  </r>
  <r>
    <n v="5443"/>
    <x v="5239"/>
  </r>
  <r>
    <n v="5444"/>
    <x v="5240"/>
  </r>
  <r>
    <n v="5445"/>
    <x v="5241"/>
  </r>
  <r>
    <n v="5446"/>
    <x v="5242"/>
  </r>
  <r>
    <n v="5447"/>
    <x v="5243"/>
  </r>
  <r>
    <n v="5448"/>
    <x v="5244"/>
  </r>
  <r>
    <n v="5449"/>
    <x v="5245"/>
  </r>
  <r>
    <n v="5450"/>
    <x v="5246"/>
  </r>
  <r>
    <n v="5451"/>
    <x v="5247"/>
  </r>
  <r>
    <n v="5452"/>
    <x v="5248"/>
  </r>
  <r>
    <n v="5453"/>
    <x v="5249"/>
  </r>
  <r>
    <n v="5454"/>
    <x v="5250"/>
  </r>
  <r>
    <n v="5455"/>
    <x v="5251"/>
  </r>
  <r>
    <n v="5456"/>
    <x v="5252"/>
  </r>
  <r>
    <n v="5457"/>
    <x v="5253"/>
  </r>
  <r>
    <n v="5458"/>
    <x v="5254"/>
  </r>
  <r>
    <n v="5459"/>
    <x v="5255"/>
  </r>
  <r>
    <n v="5460"/>
    <x v="5256"/>
  </r>
  <r>
    <n v="5461"/>
    <x v="5257"/>
  </r>
  <r>
    <n v="5462"/>
    <x v="5258"/>
  </r>
  <r>
    <n v="5463"/>
    <x v="5259"/>
  </r>
  <r>
    <n v="5464"/>
    <x v="5260"/>
  </r>
  <r>
    <n v="5465"/>
    <x v="5261"/>
  </r>
  <r>
    <n v="5466"/>
    <x v="5262"/>
  </r>
  <r>
    <n v="5467"/>
    <x v="5263"/>
  </r>
  <r>
    <n v="5468"/>
    <x v="5264"/>
  </r>
  <r>
    <n v="5469"/>
    <x v="5265"/>
  </r>
  <r>
    <n v="5470"/>
    <x v="5266"/>
  </r>
  <r>
    <n v="5471"/>
    <x v="5267"/>
  </r>
  <r>
    <n v="5472"/>
    <x v="5268"/>
  </r>
  <r>
    <n v="5473"/>
    <x v="5269"/>
  </r>
  <r>
    <n v="5474"/>
    <x v="5270"/>
  </r>
  <r>
    <n v="5475"/>
    <x v="5271"/>
  </r>
  <r>
    <n v="5476"/>
    <x v="5272"/>
  </r>
  <r>
    <n v="5477"/>
    <x v="5273"/>
  </r>
  <r>
    <n v="5478"/>
    <x v="5274"/>
  </r>
  <r>
    <n v="5479"/>
    <x v="5275"/>
  </r>
  <r>
    <n v="5480"/>
    <x v="5276"/>
  </r>
  <r>
    <n v="5481"/>
    <x v="5277"/>
  </r>
  <r>
    <n v="5482"/>
    <x v="5278"/>
  </r>
  <r>
    <n v="5483"/>
    <x v="5279"/>
  </r>
  <r>
    <n v="5484"/>
    <x v="5280"/>
  </r>
  <r>
    <n v="5485"/>
    <x v="5281"/>
  </r>
  <r>
    <n v="5486"/>
    <x v="5282"/>
  </r>
  <r>
    <n v="5487"/>
    <x v="5283"/>
  </r>
  <r>
    <n v="5488"/>
    <x v="5284"/>
  </r>
  <r>
    <n v="5489"/>
    <x v="5285"/>
  </r>
  <r>
    <n v="5490"/>
    <x v="5286"/>
  </r>
  <r>
    <n v="5491"/>
    <x v="5287"/>
  </r>
  <r>
    <n v="5492"/>
    <x v="5288"/>
  </r>
  <r>
    <n v="5493"/>
    <x v="5289"/>
  </r>
  <r>
    <n v="5494"/>
    <x v="5290"/>
  </r>
  <r>
    <n v="5495"/>
    <x v="5291"/>
  </r>
  <r>
    <n v="5496"/>
    <x v="5292"/>
  </r>
  <r>
    <n v="5497"/>
    <x v="5293"/>
  </r>
  <r>
    <n v="5498"/>
    <x v="5294"/>
  </r>
  <r>
    <n v="5499"/>
    <x v="5295"/>
  </r>
  <r>
    <n v="5500"/>
    <x v="5296"/>
  </r>
  <r>
    <n v="5501"/>
    <x v="5297"/>
  </r>
  <r>
    <n v="5502"/>
    <x v="5298"/>
  </r>
  <r>
    <n v="5503"/>
    <x v="5299"/>
  </r>
  <r>
    <n v="5504"/>
    <x v="5300"/>
  </r>
  <r>
    <n v="5505"/>
    <x v="5301"/>
  </r>
  <r>
    <n v="5506"/>
    <x v="5302"/>
  </r>
  <r>
    <n v="5507"/>
    <x v="5303"/>
  </r>
  <r>
    <n v="5508"/>
    <x v="5304"/>
  </r>
  <r>
    <n v="5509"/>
    <x v="5305"/>
  </r>
  <r>
    <n v="5510"/>
    <x v="5306"/>
  </r>
  <r>
    <n v="5511"/>
    <x v="5307"/>
  </r>
  <r>
    <n v="5512"/>
    <x v="5308"/>
  </r>
  <r>
    <n v="5513"/>
    <x v="5309"/>
  </r>
  <r>
    <n v="5514"/>
    <x v="5310"/>
  </r>
  <r>
    <n v="5515"/>
    <x v="5311"/>
  </r>
  <r>
    <n v="5516"/>
    <x v="5312"/>
  </r>
  <r>
    <n v="5517"/>
    <x v="5313"/>
  </r>
  <r>
    <n v="5518"/>
    <x v="5314"/>
  </r>
  <r>
    <n v="5519"/>
    <x v="5315"/>
  </r>
  <r>
    <n v="5520"/>
    <x v="5316"/>
  </r>
  <r>
    <n v="5521"/>
    <x v="5317"/>
  </r>
  <r>
    <n v="5522"/>
    <x v="5318"/>
  </r>
  <r>
    <n v="5523"/>
    <x v="5319"/>
  </r>
  <r>
    <n v="5524"/>
    <x v="5320"/>
  </r>
  <r>
    <n v="5525"/>
    <x v="5321"/>
  </r>
  <r>
    <n v="5526"/>
    <x v="5322"/>
  </r>
  <r>
    <n v="5527"/>
    <x v="5323"/>
  </r>
  <r>
    <n v="5528"/>
    <x v="5324"/>
  </r>
  <r>
    <n v="5529"/>
    <x v="5325"/>
  </r>
  <r>
    <n v="5530"/>
    <x v="5326"/>
  </r>
  <r>
    <n v="5531"/>
    <x v="5327"/>
  </r>
  <r>
    <n v="5532"/>
    <x v="5328"/>
  </r>
  <r>
    <n v="5533"/>
    <x v="5329"/>
  </r>
  <r>
    <n v="5534"/>
    <x v="5330"/>
  </r>
  <r>
    <n v="5535"/>
    <x v="5331"/>
  </r>
  <r>
    <n v="5536"/>
    <x v="5332"/>
  </r>
  <r>
    <n v="5537"/>
    <x v="5333"/>
  </r>
  <r>
    <n v="5538"/>
    <x v="5334"/>
  </r>
  <r>
    <n v="5539"/>
    <x v="5335"/>
  </r>
  <r>
    <n v="5540"/>
    <x v="5336"/>
  </r>
  <r>
    <n v="5541"/>
    <x v="5337"/>
  </r>
  <r>
    <n v="5542"/>
    <x v="5338"/>
  </r>
  <r>
    <n v="5543"/>
    <x v="5339"/>
  </r>
  <r>
    <n v="5544"/>
    <x v="5340"/>
  </r>
  <r>
    <n v="5545"/>
    <x v="5341"/>
  </r>
  <r>
    <n v="5546"/>
    <x v="5342"/>
  </r>
  <r>
    <n v="5547"/>
    <x v="5343"/>
  </r>
  <r>
    <n v="5548"/>
    <x v="5344"/>
  </r>
  <r>
    <n v="5549"/>
    <x v="5345"/>
  </r>
  <r>
    <n v="5550"/>
    <x v="5346"/>
  </r>
  <r>
    <n v="5551"/>
    <x v="5347"/>
  </r>
  <r>
    <n v="5552"/>
    <x v="5348"/>
  </r>
  <r>
    <n v="5553"/>
    <x v="5349"/>
  </r>
  <r>
    <n v="5554"/>
    <x v="5350"/>
  </r>
  <r>
    <n v="5555"/>
    <x v="5351"/>
  </r>
  <r>
    <n v="5556"/>
    <x v="5352"/>
  </r>
  <r>
    <n v="5557"/>
    <x v="5353"/>
  </r>
  <r>
    <n v="5558"/>
    <x v="5354"/>
  </r>
  <r>
    <n v="5559"/>
    <x v="5355"/>
  </r>
  <r>
    <n v="5560"/>
    <x v="5356"/>
  </r>
  <r>
    <n v="5561"/>
    <x v="5357"/>
  </r>
  <r>
    <n v="5562"/>
    <x v="5358"/>
  </r>
  <r>
    <n v="5563"/>
    <x v="5359"/>
  </r>
  <r>
    <n v="5564"/>
    <x v="5360"/>
  </r>
  <r>
    <n v="5565"/>
    <x v="5361"/>
  </r>
  <r>
    <n v="5566"/>
    <x v="5362"/>
  </r>
  <r>
    <n v="5567"/>
    <x v="5363"/>
  </r>
  <r>
    <n v="5568"/>
    <x v="5364"/>
  </r>
  <r>
    <n v="5569"/>
    <x v="5365"/>
  </r>
  <r>
    <n v="5570"/>
    <x v="5366"/>
  </r>
  <r>
    <n v="5571"/>
    <x v="5367"/>
  </r>
  <r>
    <n v="5572"/>
    <x v="5368"/>
  </r>
  <r>
    <n v="5573"/>
    <x v="5369"/>
  </r>
  <r>
    <n v="5574"/>
    <x v="5370"/>
  </r>
  <r>
    <n v="5575"/>
    <x v="5371"/>
  </r>
  <r>
    <n v="5576"/>
    <x v="5372"/>
  </r>
  <r>
    <n v="5577"/>
    <x v="5373"/>
  </r>
  <r>
    <n v="5578"/>
    <x v="5374"/>
  </r>
  <r>
    <n v="5579"/>
    <x v="5375"/>
  </r>
  <r>
    <n v="5580"/>
    <x v="5376"/>
  </r>
  <r>
    <n v="5581"/>
    <x v="5377"/>
  </r>
  <r>
    <n v="5582"/>
    <x v="5378"/>
  </r>
  <r>
    <n v="5583"/>
    <x v="5379"/>
  </r>
  <r>
    <n v="5584"/>
    <x v="5380"/>
  </r>
  <r>
    <n v="5585"/>
    <x v="5381"/>
  </r>
  <r>
    <n v="5586"/>
    <x v="5382"/>
  </r>
  <r>
    <n v="5587"/>
    <x v="5383"/>
  </r>
  <r>
    <n v="5588"/>
    <x v="5384"/>
  </r>
  <r>
    <n v="5589"/>
    <x v="5385"/>
  </r>
  <r>
    <n v="5590"/>
    <x v="5386"/>
  </r>
  <r>
    <n v="5591"/>
    <x v="5387"/>
  </r>
  <r>
    <n v="5592"/>
    <x v="5388"/>
  </r>
  <r>
    <n v="5593"/>
    <x v="5389"/>
  </r>
  <r>
    <n v="5594"/>
    <x v="5390"/>
  </r>
  <r>
    <n v="5595"/>
    <x v="5391"/>
  </r>
  <r>
    <n v="5596"/>
    <x v="5392"/>
  </r>
  <r>
    <n v="5597"/>
    <x v="5393"/>
  </r>
  <r>
    <n v="5598"/>
    <x v="5394"/>
  </r>
  <r>
    <n v="5599"/>
    <x v="5395"/>
  </r>
  <r>
    <n v="5600"/>
    <x v="5396"/>
  </r>
  <r>
    <n v="5601"/>
    <x v="5397"/>
  </r>
  <r>
    <n v="5602"/>
    <x v="5398"/>
  </r>
  <r>
    <n v="5603"/>
    <x v="5399"/>
  </r>
  <r>
    <n v="5604"/>
    <x v="5400"/>
  </r>
  <r>
    <n v="5605"/>
    <x v="5401"/>
  </r>
  <r>
    <n v="5606"/>
    <x v="5402"/>
  </r>
  <r>
    <n v="5607"/>
    <x v="5403"/>
  </r>
  <r>
    <n v="5608"/>
    <x v="5404"/>
  </r>
  <r>
    <n v="5609"/>
    <x v="5405"/>
  </r>
  <r>
    <n v="5610"/>
    <x v="5406"/>
  </r>
  <r>
    <n v="5611"/>
    <x v="5407"/>
  </r>
  <r>
    <n v="5612"/>
    <x v="5408"/>
  </r>
  <r>
    <n v="5613"/>
    <x v="5409"/>
  </r>
  <r>
    <n v="5614"/>
    <x v="5410"/>
  </r>
  <r>
    <n v="5615"/>
    <x v="5411"/>
  </r>
  <r>
    <n v="5616"/>
    <x v="5412"/>
  </r>
  <r>
    <n v="5617"/>
    <x v="5413"/>
  </r>
  <r>
    <n v="5618"/>
    <x v="5414"/>
  </r>
  <r>
    <n v="5619"/>
    <x v="5415"/>
  </r>
  <r>
    <n v="5620"/>
    <x v="5416"/>
  </r>
  <r>
    <n v="5621"/>
    <x v="5417"/>
  </r>
  <r>
    <n v="5622"/>
    <x v="5418"/>
  </r>
  <r>
    <n v="5623"/>
    <x v="5419"/>
  </r>
  <r>
    <n v="5624"/>
    <x v="5420"/>
  </r>
  <r>
    <n v="5625"/>
    <x v="5421"/>
  </r>
  <r>
    <n v="5626"/>
    <x v="5422"/>
  </r>
  <r>
    <n v="5627"/>
    <x v="5423"/>
  </r>
  <r>
    <n v="5628"/>
    <x v="5424"/>
  </r>
  <r>
    <n v="5629"/>
    <x v="5425"/>
  </r>
  <r>
    <n v="5630"/>
    <x v="5426"/>
  </r>
  <r>
    <n v="5631"/>
    <x v="5427"/>
  </r>
  <r>
    <n v="5632"/>
    <x v="5428"/>
  </r>
  <r>
    <n v="5633"/>
    <x v="5429"/>
  </r>
  <r>
    <n v="5634"/>
    <x v="5430"/>
  </r>
  <r>
    <n v="5635"/>
    <x v="5431"/>
  </r>
  <r>
    <n v="5636"/>
    <x v="5432"/>
  </r>
  <r>
    <n v="5637"/>
    <x v="5433"/>
  </r>
  <r>
    <n v="5638"/>
    <x v="5434"/>
  </r>
  <r>
    <n v="5639"/>
    <x v="5435"/>
  </r>
  <r>
    <n v="5640"/>
    <x v="5436"/>
  </r>
  <r>
    <n v="5641"/>
    <x v="5437"/>
  </r>
  <r>
    <n v="5642"/>
    <x v="5438"/>
  </r>
  <r>
    <n v="5643"/>
    <x v="5439"/>
  </r>
  <r>
    <n v="5644"/>
    <x v="5440"/>
  </r>
  <r>
    <n v="5645"/>
    <x v="5441"/>
  </r>
  <r>
    <n v="5646"/>
    <x v="5442"/>
  </r>
  <r>
    <n v="5647"/>
    <x v="5443"/>
  </r>
  <r>
    <n v="5648"/>
    <x v="5444"/>
  </r>
  <r>
    <n v="5649"/>
    <x v="5445"/>
  </r>
  <r>
    <n v="5650"/>
    <x v="5446"/>
  </r>
  <r>
    <n v="5651"/>
    <x v="5447"/>
  </r>
  <r>
    <n v="5652"/>
    <x v="5448"/>
  </r>
  <r>
    <n v="5653"/>
    <x v="5449"/>
  </r>
  <r>
    <n v="5654"/>
    <x v="5450"/>
  </r>
  <r>
    <n v="5655"/>
    <x v="5451"/>
  </r>
  <r>
    <n v="5656"/>
    <x v="5452"/>
  </r>
  <r>
    <n v="5657"/>
    <x v="5453"/>
  </r>
  <r>
    <n v="5658"/>
    <x v="5454"/>
  </r>
  <r>
    <n v="5659"/>
    <x v="5455"/>
  </r>
  <r>
    <n v="5660"/>
    <x v="5456"/>
  </r>
  <r>
    <n v="5661"/>
    <x v="5457"/>
  </r>
  <r>
    <n v="5662"/>
    <x v="5458"/>
  </r>
  <r>
    <n v="5663"/>
    <x v="5459"/>
  </r>
  <r>
    <n v="5664"/>
    <x v="5460"/>
  </r>
  <r>
    <n v="5665"/>
    <x v="5461"/>
  </r>
  <r>
    <n v="5666"/>
    <x v="5462"/>
  </r>
  <r>
    <n v="5667"/>
    <x v="5463"/>
  </r>
  <r>
    <n v="5668"/>
    <x v="5464"/>
  </r>
  <r>
    <n v="5669"/>
    <x v="5465"/>
  </r>
  <r>
    <n v="5670"/>
    <x v="5466"/>
  </r>
  <r>
    <n v="5671"/>
    <x v="5467"/>
  </r>
  <r>
    <n v="5672"/>
    <x v="5468"/>
  </r>
  <r>
    <n v="5673"/>
    <x v="5469"/>
  </r>
  <r>
    <n v="5674"/>
    <x v="5470"/>
  </r>
  <r>
    <n v="5675"/>
    <x v="5471"/>
  </r>
  <r>
    <n v="5676"/>
    <x v="5472"/>
  </r>
  <r>
    <n v="5677"/>
    <x v="5473"/>
  </r>
  <r>
    <n v="5678"/>
    <x v="5474"/>
  </r>
  <r>
    <n v="5679"/>
    <x v="5475"/>
  </r>
  <r>
    <n v="5680"/>
    <x v="5476"/>
  </r>
  <r>
    <n v="5681"/>
    <x v="5477"/>
  </r>
  <r>
    <n v="5682"/>
    <x v="5478"/>
  </r>
  <r>
    <n v="5683"/>
    <x v="5479"/>
  </r>
  <r>
    <n v="5684"/>
    <x v="5480"/>
  </r>
  <r>
    <n v="5685"/>
    <x v="5481"/>
  </r>
  <r>
    <n v="5686"/>
    <x v="5482"/>
  </r>
  <r>
    <n v="5687"/>
    <x v="5483"/>
  </r>
  <r>
    <n v="5688"/>
    <x v="5484"/>
  </r>
  <r>
    <n v="5689"/>
    <x v="5485"/>
  </r>
  <r>
    <n v="5690"/>
    <x v="5486"/>
  </r>
  <r>
    <n v="5691"/>
    <x v="5487"/>
  </r>
  <r>
    <n v="5692"/>
    <x v="5488"/>
  </r>
  <r>
    <n v="5693"/>
    <x v="5489"/>
  </r>
  <r>
    <n v="5694"/>
    <x v="5490"/>
  </r>
  <r>
    <n v="5695"/>
    <x v="5491"/>
  </r>
  <r>
    <n v="5696"/>
    <x v="5492"/>
  </r>
  <r>
    <n v="5697"/>
    <x v="5493"/>
  </r>
  <r>
    <n v="5698"/>
    <x v="5494"/>
  </r>
  <r>
    <n v="5699"/>
    <x v="5495"/>
  </r>
  <r>
    <n v="5700"/>
    <x v="5496"/>
  </r>
  <r>
    <n v="5701"/>
    <x v="5497"/>
  </r>
  <r>
    <n v="5702"/>
    <x v="5498"/>
  </r>
  <r>
    <n v="5703"/>
    <x v="5499"/>
  </r>
  <r>
    <n v="5704"/>
    <x v="5500"/>
  </r>
  <r>
    <n v="5705"/>
    <x v="5501"/>
  </r>
  <r>
    <n v="5706"/>
    <x v="5502"/>
  </r>
  <r>
    <n v="5707"/>
    <x v="5503"/>
  </r>
  <r>
    <n v="5708"/>
    <x v="5504"/>
  </r>
  <r>
    <n v="5709"/>
    <x v="5505"/>
  </r>
  <r>
    <n v="5710"/>
    <x v="5506"/>
  </r>
  <r>
    <n v="5711"/>
    <x v="5507"/>
  </r>
  <r>
    <n v="5712"/>
    <x v="5508"/>
  </r>
  <r>
    <n v="5713"/>
    <x v="5509"/>
  </r>
  <r>
    <n v="5714"/>
    <x v="5510"/>
  </r>
  <r>
    <n v="5715"/>
    <x v="5511"/>
  </r>
  <r>
    <n v="5716"/>
    <x v="5512"/>
  </r>
  <r>
    <n v="5717"/>
    <x v="5513"/>
  </r>
  <r>
    <n v="5718"/>
    <x v="5514"/>
  </r>
  <r>
    <n v="5719"/>
    <x v="5515"/>
  </r>
  <r>
    <n v="5720"/>
    <x v="5516"/>
  </r>
  <r>
    <n v="5721"/>
    <x v="5517"/>
  </r>
  <r>
    <n v="5722"/>
    <x v="5518"/>
  </r>
  <r>
    <n v="5723"/>
    <x v="5519"/>
  </r>
  <r>
    <n v="5724"/>
    <x v="5520"/>
  </r>
  <r>
    <n v="5725"/>
    <x v="5521"/>
  </r>
  <r>
    <n v="5726"/>
    <x v="5522"/>
  </r>
  <r>
    <n v="5727"/>
    <x v="5523"/>
  </r>
  <r>
    <n v="5728"/>
    <x v="5524"/>
  </r>
  <r>
    <n v="5729"/>
    <x v="5525"/>
  </r>
  <r>
    <n v="5730"/>
    <x v="5526"/>
  </r>
  <r>
    <n v="5731"/>
    <x v="5527"/>
  </r>
  <r>
    <n v="5732"/>
    <x v="5528"/>
  </r>
  <r>
    <n v="5733"/>
    <x v="5529"/>
  </r>
  <r>
    <n v="5734"/>
    <x v="5530"/>
  </r>
  <r>
    <n v="5735"/>
    <x v="5531"/>
  </r>
  <r>
    <n v="5736"/>
    <x v="5532"/>
  </r>
  <r>
    <n v="5737"/>
    <x v="5533"/>
  </r>
  <r>
    <n v="5738"/>
    <x v="5534"/>
  </r>
  <r>
    <n v="5739"/>
    <x v="5535"/>
  </r>
  <r>
    <n v="5740"/>
    <x v="5536"/>
  </r>
  <r>
    <n v="5741"/>
    <x v="5537"/>
  </r>
  <r>
    <n v="5742"/>
    <x v="5538"/>
  </r>
  <r>
    <n v="5743"/>
    <x v="5539"/>
  </r>
  <r>
    <n v="5744"/>
    <x v="5540"/>
  </r>
  <r>
    <n v="5745"/>
    <x v="5541"/>
  </r>
  <r>
    <n v="5746"/>
    <x v="5542"/>
  </r>
  <r>
    <n v="5747"/>
    <x v="5543"/>
  </r>
  <r>
    <n v="5748"/>
    <x v="5544"/>
  </r>
  <r>
    <n v="5749"/>
    <x v="5545"/>
  </r>
  <r>
    <n v="5750"/>
    <x v="5546"/>
  </r>
  <r>
    <n v="5751"/>
    <x v="5547"/>
  </r>
  <r>
    <n v="5752"/>
    <x v="5548"/>
  </r>
  <r>
    <n v="5753"/>
    <x v="5549"/>
  </r>
  <r>
    <n v="5754"/>
    <x v="5550"/>
  </r>
  <r>
    <n v="5755"/>
    <x v="5551"/>
  </r>
  <r>
    <n v="5756"/>
    <x v="5552"/>
  </r>
  <r>
    <n v="5757"/>
    <x v="5553"/>
  </r>
  <r>
    <n v="5758"/>
    <x v="5554"/>
  </r>
  <r>
    <n v="5759"/>
    <x v="5555"/>
  </r>
  <r>
    <n v="5760"/>
    <x v="5556"/>
  </r>
  <r>
    <n v="5761"/>
    <x v="5557"/>
  </r>
  <r>
    <n v="5762"/>
    <x v="5558"/>
  </r>
  <r>
    <n v="5763"/>
    <x v="5559"/>
  </r>
  <r>
    <n v="5764"/>
    <x v="5560"/>
  </r>
  <r>
    <n v="5765"/>
    <x v="5561"/>
  </r>
  <r>
    <n v="5766"/>
    <x v="5562"/>
  </r>
  <r>
    <n v="5767"/>
    <x v="5563"/>
  </r>
  <r>
    <n v="5768"/>
    <x v="5564"/>
  </r>
  <r>
    <n v="5769"/>
    <x v="5565"/>
  </r>
  <r>
    <n v="5770"/>
    <x v="5566"/>
  </r>
  <r>
    <n v="5771"/>
    <x v="5567"/>
  </r>
  <r>
    <n v="5772"/>
    <x v="5568"/>
  </r>
  <r>
    <n v="5773"/>
    <x v="5569"/>
  </r>
  <r>
    <n v="5774"/>
    <x v="5570"/>
  </r>
  <r>
    <n v="5775"/>
    <x v="5571"/>
  </r>
  <r>
    <n v="5776"/>
    <x v="5572"/>
  </r>
  <r>
    <n v="5777"/>
    <x v="5573"/>
  </r>
  <r>
    <n v="5778"/>
    <x v="5574"/>
  </r>
  <r>
    <n v="5779"/>
    <x v="5575"/>
  </r>
  <r>
    <n v="5780"/>
    <x v="5576"/>
  </r>
  <r>
    <n v="5781"/>
    <x v="5577"/>
  </r>
  <r>
    <n v="5782"/>
    <x v="5578"/>
  </r>
  <r>
    <n v="5783"/>
    <x v="5579"/>
  </r>
  <r>
    <n v="5784"/>
    <x v="5580"/>
  </r>
  <r>
    <n v="5785"/>
    <x v="5581"/>
  </r>
  <r>
    <n v="5786"/>
    <x v="5582"/>
  </r>
  <r>
    <n v="5787"/>
    <x v="5583"/>
  </r>
  <r>
    <n v="5788"/>
    <x v="5584"/>
  </r>
  <r>
    <n v="5789"/>
    <x v="5585"/>
  </r>
  <r>
    <n v="5790"/>
    <x v="5586"/>
  </r>
  <r>
    <n v="5791"/>
    <x v="5587"/>
  </r>
  <r>
    <n v="5792"/>
    <x v="5588"/>
  </r>
  <r>
    <n v="5793"/>
    <x v="5589"/>
  </r>
  <r>
    <n v="5794"/>
    <x v="5590"/>
  </r>
  <r>
    <n v="5795"/>
    <x v="5591"/>
  </r>
  <r>
    <n v="5796"/>
    <x v="5592"/>
  </r>
  <r>
    <n v="5797"/>
    <x v="5593"/>
  </r>
  <r>
    <n v="5798"/>
    <x v="5594"/>
  </r>
  <r>
    <n v="5799"/>
    <x v="5595"/>
  </r>
  <r>
    <n v="5800"/>
    <x v="5596"/>
  </r>
  <r>
    <n v="5801"/>
    <x v="5597"/>
  </r>
  <r>
    <n v="5802"/>
    <x v="5598"/>
  </r>
  <r>
    <n v="5803"/>
    <x v="5599"/>
  </r>
  <r>
    <n v="5804"/>
    <x v="5600"/>
  </r>
  <r>
    <n v="5805"/>
    <x v="5601"/>
  </r>
  <r>
    <n v="5806"/>
    <x v="5602"/>
  </r>
  <r>
    <n v="5807"/>
    <x v="5603"/>
  </r>
  <r>
    <n v="5808"/>
    <x v="5604"/>
  </r>
  <r>
    <n v="5809"/>
    <x v="5605"/>
  </r>
  <r>
    <n v="5810"/>
    <x v="5606"/>
  </r>
  <r>
    <n v="5811"/>
    <x v="5607"/>
  </r>
  <r>
    <n v="5812"/>
    <x v="5608"/>
  </r>
  <r>
    <n v="5813"/>
    <x v="5609"/>
  </r>
  <r>
    <n v="5814"/>
    <x v="5610"/>
  </r>
  <r>
    <n v="5815"/>
    <x v="5611"/>
  </r>
  <r>
    <n v="5816"/>
    <x v="5612"/>
  </r>
  <r>
    <n v="5817"/>
    <x v="5613"/>
  </r>
  <r>
    <n v="5818"/>
    <x v="5614"/>
  </r>
  <r>
    <n v="5819"/>
    <x v="5615"/>
  </r>
  <r>
    <n v="5820"/>
    <x v="5616"/>
  </r>
  <r>
    <n v="5821"/>
    <x v="5617"/>
  </r>
  <r>
    <n v="5822"/>
    <x v="5618"/>
  </r>
  <r>
    <n v="5823"/>
    <x v="5619"/>
  </r>
  <r>
    <n v="5824"/>
    <x v="5620"/>
  </r>
  <r>
    <n v="5825"/>
    <x v="5621"/>
  </r>
  <r>
    <n v="5826"/>
    <x v="5622"/>
  </r>
  <r>
    <n v="5827"/>
    <x v="5623"/>
  </r>
  <r>
    <n v="5828"/>
    <x v="5624"/>
  </r>
  <r>
    <n v="5829"/>
    <x v="5625"/>
  </r>
  <r>
    <n v="5830"/>
    <x v="5626"/>
  </r>
  <r>
    <n v="5831"/>
    <x v="5627"/>
  </r>
  <r>
    <n v="5832"/>
    <x v="5628"/>
  </r>
  <r>
    <n v="5833"/>
    <x v="5629"/>
  </r>
  <r>
    <n v="5834"/>
    <x v="5630"/>
  </r>
  <r>
    <n v="5835"/>
    <x v="5631"/>
  </r>
  <r>
    <n v="5836"/>
    <x v="5632"/>
  </r>
  <r>
    <n v="5837"/>
    <x v="5633"/>
  </r>
  <r>
    <n v="5838"/>
    <x v="5634"/>
  </r>
  <r>
    <n v="5839"/>
    <x v="5635"/>
  </r>
  <r>
    <n v="5840"/>
    <x v="5636"/>
  </r>
  <r>
    <n v="5841"/>
    <x v="5637"/>
  </r>
  <r>
    <n v="5842"/>
    <x v="5638"/>
  </r>
  <r>
    <n v="5843"/>
    <x v="5639"/>
  </r>
  <r>
    <n v="5844"/>
    <x v="5640"/>
  </r>
  <r>
    <n v="5845"/>
    <x v="5641"/>
  </r>
  <r>
    <n v="5846"/>
    <x v="5642"/>
  </r>
  <r>
    <n v="5847"/>
    <x v="5643"/>
  </r>
  <r>
    <n v="5848"/>
    <x v="5644"/>
  </r>
  <r>
    <n v="5849"/>
    <x v="5645"/>
  </r>
  <r>
    <n v="5850"/>
    <x v="5646"/>
  </r>
  <r>
    <n v="5851"/>
    <x v="5647"/>
  </r>
  <r>
    <n v="5852"/>
    <x v="5648"/>
  </r>
  <r>
    <n v="5853"/>
    <x v="5649"/>
  </r>
  <r>
    <n v="5854"/>
    <x v="5650"/>
  </r>
  <r>
    <n v="5855"/>
    <x v="5651"/>
  </r>
  <r>
    <n v="5856"/>
    <x v="5652"/>
  </r>
  <r>
    <n v="5857"/>
    <x v="5653"/>
  </r>
  <r>
    <n v="5858"/>
    <x v="5654"/>
  </r>
  <r>
    <n v="5859"/>
    <x v="5655"/>
  </r>
  <r>
    <n v="5860"/>
    <x v="5656"/>
  </r>
  <r>
    <n v="5861"/>
    <x v="5657"/>
  </r>
  <r>
    <n v="5862"/>
    <x v="5658"/>
  </r>
  <r>
    <n v="5863"/>
    <x v="5659"/>
  </r>
  <r>
    <n v="5864"/>
    <x v="5660"/>
  </r>
  <r>
    <n v="5865"/>
    <x v="5661"/>
  </r>
  <r>
    <n v="5866"/>
    <x v="5662"/>
  </r>
  <r>
    <n v="5867"/>
    <x v="5663"/>
  </r>
  <r>
    <n v="5868"/>
    <x v="5664"/>
  </r>
  <r>
    <n v="5869"/>
    <x v="5665"/>
  </r>
  <r>
    <n v="5870"/>
    <x v="5666"/>
  </r>
  <r>
    <n v="5871"/>
    <x v="5667"/>
  </r>
  <r>
    <n v="5872"/>
    <x v="5668"/>
  </r>
  <r>
    <n v="5873"/>
    <x v="5669"/>
  </r>
  <r>
    <n v="5874"/>
    <x v="5670"/>
  </r>
  <r>
    <n v="5875"/>
    <x v="5671"/>
  </r>
  <r>
    <n v="5876"/>
    <x v="5672"/>
  </r>
  <r>
    <n v="5877"/>
    <x v="5673"/>
  </r>
  <r>
    <n v="5878"/>
    <x v="5674"/>
  </r>
  <r>
    <n v="5879"/>
    <x v="5675"/>
  </r>
  <r>
    <n v="5880"/>
    <x v="5676"/>
  </r>
  <r>
    <n v="5881"/>
    <x v="5677"/>
  </r>
  <r>
    <n v="5882"/>
    <x v="5678"/>
  </r>
  <r>
    <n v="5883"/>
    <x v="5679"/>
  </r>
  <r>
    <n v="5884"/>
    <x v="5680"/>
  </r>
  <r>
    <n v="5885"/>
    <x v="5681"/>
  </r>
  <r>
    <n v="5886"/>
    <x v="5682"/>
  </r>
  <r>
    <n v="5887"/>
    <x v="5683"/>
  </r>
  <r>
    <n v="5888"/>
    <x v="5684"/>
  </r>
  <r>
    <n v="5889"/>
    <x v="5685"/>
  </r>
  <r>
    <n v="5890"/>
    <x v="5686"/>
  </r>
  <r>
    <n v="5891"/>
    <x v="5687"/>
  </r>
  <r>
    <n v="5892"/>
    <x v="5688"/>
  </r>
  <r>
    <n v="5893"/>
    <x v="5689"/>
  </r>
  <r>
    <n v="5894"/>
    <x v="5690"/>
  </r>
  <r>
    <n v="5895"/>
    <x v="5691"/>
  </r>
  <r>
    <n v="5896"/>
    <x v="5692"/>
  </r>
  <r>
    <n v="5897"/>
    <x v="5693"/>
  </r>
  <r>
    <n v="5898"/>
    <x v="5694"/>
  </r>
  <r>
    <n v="5899"/>
    <x v="5695"/>
  </r>
  <r>
    <n v="5900"/>
    <x v="5696"/>
  </r>
  <r>
    <n v="5901"/>
    <x v="5697"/>
  </r>
  <r>
    <n v="5902"/>
    <x v="5698"/>
  </r>
  <r>
    <n v="5903"/>
    <x v="5699"/>
  </r>
  <r>
    <n v="5904"/>
    <x v="5700"/>
  </r>
  <r>
    <n v="5905"/>
    <x v="5701"/>
  </r>
  <r>
    <n v="5906"/>
    <x v="5702"/>
  </r>
  <r>
    <n v="5907"/>
    <x v="5703"/>
  </r>
  <r>
    <n v="5908"/>
    <x v="5704"/>
  </r>
  <r>
    <n v="5909"/>
    <x v="5705"/>
  </r>
  <r>
    <n v="5910"/>
    <x v="5706"/>
  </r>
  <r>
    <n v="5911"/>
    <x v="5707"/>
  </r>
  <r>
    <n v="5912"/>
    <x v="5708"/>
  </r>
  <r>
    <n v="5913"/>
    <x v="5709"/>
  </r>
  <r>
    <n v="5914"/>
    <x v="5710"/>
  </r>
  <r>
    <n v="5915"/>
    <x v="5711"/>
  </r>
  <r>
    <n v="5916"/>
    <x v="5712"/>
  </r>
  <r>
    <n v="5917"/>
    <x v="5713"/>
  </r>
  <r>
    <n v="5918"/>
    <x v="5714"/>
  </r>
  <r>
    <n v="5919"/>
    <x v="5715"/>
  </r>
  <r>
    <n v="5920"/>
    <x v="5716"/>
  </r>
  <r>
    <n v="5921"/>
    <x v="5717"/>
  </r>
  <r>
    <n v="5922"/>
    <x v="5718"/>
  </r>
  <r>
    <n v="5923"/>
    <x v="5719"/>
  </r>
  <r>
    <n v="5924"/>
    <x v="5720"/>
  </r>
  <r>
    <n v="5925"/>
    <x v="5721"/>
  </r>
  <r>
    <n v="5926"/>
    <x v="5722"/>
  </r>
  <r>
    <n v="5927"/>
    <x v="5723"/>
  </r>
  <r>
    <n v="5928"/>
    <x v="5724"/>
  </r>
  <r>
    <n v="5929"/>
    <x v="5725"/>
  </r>
  <r>
    <n v="5930"/>
    <x v="5726"/>
  </r>
  <r>
    <n v="5931"/>
    <x v="5727"/>
  </r>
  <r>
    <n v="5932"/>
    <x v="5728"/>
  </r>
  <r>
    <n v="5933"/>
    <x v="5729"/>
  </r>
  <r>
    <n v="5934"/>
    <x v="5730"/>
  </r>
  <r>
    <n v="5935"/>
    <x v="5731"/>
  </r>
  <r>
    <n v="5936"/>
    <x v="5732"/>
  </r>
  <r>
    <n v="5937"/>
    <x v="5733"/>
  </r>
  <r>
    <n v="5938"/>
    <x v="5734"/>
  </r>
  <r>
    <n v="5939"/>
    <x v="5735"/>
  </r>
  <r>
    <n v="5940"/>
    <x v="5736"/>
  </r>
  <r>
    <n v="5941"/>
    <x v="5737"/>
  </r>
  <r>
    <n v="5942"/>
    <x v="5738"/>
  </r>
  <r>
    <n v="5943"/>
    <x v="5739"/>
  </r>
  <r>
    <n v="5944"/>
    <x v="5740"/>
  </r>
  <r>
    <n v="5945"/>
    <x v="5741"/>
  </r>
  <r>
    <n v="5946"/>
    <x v="5742"/>
  </r>
  <r>
    <n v="5947"/>
    <x v="5743"/>
  </r>
  <r>
    <n v="5948"/>
    <x v="5744"/>
  </r>
  <r>
    <n v="5949"/>
    <x v="5745"/>
  </r>
  <r>
    <n v="5950"/>
    <x v="5746"/>
  </r>
  <r>
    <n v="5951"/>
    <x v="5747"/>
  </r>
  <r>
    <n v="5952"/>
    <x v="5748"/>
  </r>
  <r>
    <n v="5953"/>
    <x v="5749"/>
  </r>
  <r>
    <n v="5954"/>
    <x v="5750"/>
  </r>
  <r>
    <n v="5955"/>
    <x v="5751"/>
  </r>
  <r>
    <n v="5956"/>
    <x v="5752"/>
  </r>
  <r>
    <n v="5957"/>
    <x v="5753"/>
  </r>
  <r>
    <n v="5958"/>
    <x v="5754"/>
  </r>
  <r>
    <n v="5959"/>
    <x v="5755"/>
  </r>
  <r>
    <n v="5960"/>
    <x v="5756"/>
  </r>
  <r>
    <n v="5961"/>
    <x v="5757"/>
  </r>
  <r>
    <n v="5962"/>
    <x v="5758"/>
  </r>
  <r>
    <n v="5963"/>
    <x v="5759"/>
  </r>
  <r>
    <n v="5964"/>
    <x v="5760"/>
  </r>
  <r>
    <n v="5965"/>
    <x v="5761"/>
  </r>
  <r>
    <n v="5966"/>
    <x v="5762"/>
  </r>
  <r>
    <n v="5967"/>
    <x v="5763"/>
  </r>
  <r>
    <n v="5968"/>
    <x v="5764"/>
  </r>
  <r>
    <n v="5969"/>
    <x v="5765"/>
  </r>
  <r>
    <n v="5970"/>
    <x v="5766"/>
  </r>
  <r>
    <n v="5971"/>
    <x v="5767"/>
  </r>
  <r>
    <n v="5972"/>
    <x v="5768"/>
  </r>
  <r>
    <n v="5973"/>
    <x v="5769"/>
  </r>
  <r>
    <n v="5974"/>
    <x v="5770"/>
  </r>
  <r>
    <n v="5975"/>
    <x v="5771"/>
  </r>
  <r>
    <n v="5976"/>
    <x v="5772"/>
  </r>
  <r>
    <n v="5977"/>
    <x v="5773"/>
  </r>
  <r>
    <n v="5978"/>
    <x v="5774"/>
  </r>
  <r>
    <n v="5979"/>
    <x v="5775"/>
  </r>
  <r>
    <n v="5980"/>
    <x v="5776"/>
  </r>
  <r>
    <n v="5981"/>
    <x v="5777"/>
  </r>
  <r>
    <n v="5982"/>
    <x v="5778"/>
  </r>
  <r>
    <n v="5983"/>
    <x v="5779"/>
  </r>
  <r>
    <n v="5984"/>
    <x v="5780"/>
  </r>
  <r>
    <n v="5985"/>
    <x v="5781"/>
  </r>
  <r>
    <n v="5986"/>
    <x v="5782"/>
  </r>
  <r>
    <n v="5987"/>
    <x v="5783"/>
  </r>
  <r>
    <n v="5988"/>
    <x v="5784"/>
  </r>
  <r>
    <n v="5989"/>
    <x v="5785"/>
  </r>
  <r>
    <n v="5990"/>
    <x v="5786"/>
  </r>
  <r>
    <n v="5991"/>
    <x v="5787"/>
  </r>
  <r>
    <n v="5992"/>
    <x v="5788"/>
  </r>
  <r>
    <n v="5993"/>
    <x v="5789"/>
  </r>
  <r>
    <n v="5994"/>
    <x v="5790"/>
  </r>
  <r>
    <n v="5995"/>
    <x v="5791"/>
  </r>
  <r>
    <n v="5996"/>
    <x v="5792"/>
  </r>
  <r>
    <n v="5997"/>
    <x v="5793"/>
  </r>
  <r>
    <n v="5998"/>
    <x v="5794"/>
  </r>
  <r>
    <n v="5999"/>
    <x v="5795"/>
  </r>
  <r>
    <n v="6000"/>
    <x v="5796"/>
  </r>
  <r>
    <n v="6001"/>
    <x v="5797"/>
  </r>
  <r>
    <n v="6002"/>
    <x v="5798"/>
  </r>
  <r>
    <n v="6003"/>
    <x v="5799"/>
  </r>
  <r>
    <n v="6004"/>
    <x v="5800"/>
  </r>
  <r>
    <n v="6005"/>
    <x v="5801"/>
  </r>
  <r>
    <n v="6006"/>
    <x v="5802"/>
  </r>
  <r>
    <n v="6007"/>
    <x v="5803"/>
  </r>
  <r>
    <n v="6008"/>
    <x v="5804"/>
  </r>
  <r>
    <n v="6009"/>
    <x v="5805"/>
  </r>
  <r>
    <n v="6010"/>
    <x v="5806"/>
  </r>
  <r>
    <n v="6011"/>
    <x v="5807"/>
  </r>
  <r>
    <n v="6012"/>
    <x v="5808"/>
  </r>
  <r>
    <n v="6013"/>
    <x v="5809"/>
  </r>
  <r>
    <n v="6014"/>
    <x v="5810"/>
  </r>
  <r>
    <n v="6015"/>
    <x v="5811"/>
  </r>
  <r>
    <n v="6016"/>
    <x v="5812"/>
  </r>
  <r>
    <n v="6017"/>
    <x v="5813"/>
  </r>
  <r>
    <n v="6018"/>
    <x v="5814"/>
  </r>
  <r>
    <n v="6019"/>
    <x v="5815"/>
  </r>
  <r>
    <n v="6020"/>
    <x v="5816"/>
  </r>
  <r>
    <n v="6021"/>
    <x v="5817"/>
  </r>
  <r>
    <n v="6022"/>
    <x v="5818"/>
  </r>
  <r>
    <n v="6023"/>
    <x v="5819"/>
  </r>
  <r>
    <n v="6024"/>
    <x v="5820"/>
  </r>
  <r>
    <n v="6025"/>
    <x v="5821"/>
  </r>
  <r>
    <n v="6026"/>
    <x v="5822"/>
  </r>
  <r>
    <n v="6027"/>
    <x v="5823"/>
  </r>
  <r>
    <n v="6028"/>
    <x v="5824"/>
  </r>
  <r>
    <n v="6029"/>
    <x v="5825"/>
  </r>
  <r>
    <n v="6030"/>
    <x v="5826"/>
  </r>
  <r>
    <n v="6031"/>
    <x v="5827"/>
  </r>
  <r>
    <n v="6032"/>
    <x v="5828"/>
  </r>
  <r>
    <n v="6033"/>
    <x v="5829"/>
  </r>
  <r>
    <n v="6034"/>
    <x v="5830"/>
  </r>
  <r>
    <n v="6035"/>
    <x v="5831"/>
  </r>
  <r>
    <n v="6036"/>
    <x v="5832"/>
  </r>
  <r>
    <n v="6037"/>
    <x v="5833"/>
  </r>
  <r>
    <n v="6038"/>
    <x v="5834"/>
  </r>
  <r>
    <n v="6039"/>
    <x v="5835"/>
  </r>
  <r>
    <n v="6040"/>
    <x v="5836"/>
  </r>
  <r>
    <n v="6041"/>
    <x v="5837"/>
  </r>
  <r>
    <n v="6042"/>
    <x v="5838"/>
  </r>
  <r>
    <n v="6043"/>
    <x v="5839"/>
  </r>
  <r>
    <n v="6044"/>
    <x v="5840"/>
  </r>
  <r>
    <n v="6045"/>
    <x v="5841"/>
  </r>
  <r>
    <n v="6046"/>
    <x v="5842"/>
  </r>
  <r>
    <n v="6047"/>
    <x v="5843"/>
  </r>
  <r>
    <n v="6048"/>
    <x v="5844"/>
  </r>
  <r>
    <n v="6049"/>
    <x v="5845"/>
  </r>
  <r>
    <n v="6050"/>
    <x v="5846"/>
  </r>
  <r>
    <n v="6051"/>
    <x v="5847"/>
  </r>
  <r>
    <n v="6052"/>
    <x v="5848"/>
  </r>
  <r>
    <n v="6053"/>
    <x v="5849"/>
  </r>
  <r>
    <n v="6054"/>
    <x v="5850"/>
  </r>
  <r>
    <n v="6055"/>
    <x v="5851"/>
  </r>
  <r>
    <n v="6056"/>
    <x v="5852"/>
  </r>
  <r>
    <n v="6057"/>
    <x v="5853"/>
  </r>
  <r>
    <n v="6058"/>
    <x v="5854"/>
  </r>
  <r>
    <n v="6059"/>
    <x v="5855"/>
  </r>
  <r>
    <n v="6060"/>
    <x v="5856"/>
  </r>
  <r>
    <n v="6061"/>
    <x v="5857"/>
  </r>
  <r>
    <n v="6062"/>
    <x v="5858"/>
  </r>
  <r>
    <n v="6063"/>
    <x v="5859"/>
  </r>
  <r>
    <n v="6064"/>
    <x v="5860"/>
  </r>
  <r>
    <n v="6065"/>
    <x v="5861"/>
  </r>
  <r>
    <n v="6066"/>
    <x v="5862"/>
  </r>
  <r>
    <n v="6067"/>
    <x v="5863"/>
  </r>
  <r>
    <n v="6068"/>
    <x v="5864"/>
  </r>
  <r>
    <n v="6069"/>
    <x v="5865"/>
  </r>
  <r>
    <n v="6070"/>
    <x v="5866"/>
  </r>
  <r>
    <n v="6071"/>
    <x v="5867"/>
  </r>
  <r>
    <n v="6072"/>
    <x v="5868"/>
  </r>
  <r>
    <n v="6073"/>
    <x v="5869"/>
  </r>
  <r>
    <n v="6074"/>
    <x v="5870"/>
  </r>
  <r>
    <n v="6075"/>
    <x v="5871"/>
  </r>
  <r>
    <n v="6076"/>
    <x v="5872"/>
  </r>
  <r>
    <n v="6077"/>
    <x v="5873"/>
  </r>
  <r>
    <n v="6078"/>
    <x v="5874"/>
  </r>
  <r>
    <n v="6079"/>
    <x v="5875"/>
  </r>
  <r>
    <n v="6080"/>
    <x v="5876"/>
  </r>
  <r>
    <n v="6081"/>
    <x v="5877"/>
  </r>
  <r>
    <n v="6082"/>
    <x v="5878"/>
  </r>
  <r>
    <n v="6083"/>
    <x v="5879"/>
  </r>
  <r>
    <n v="6084"/>
    <x v="5880"/>
  </r>
  <r>
    <n v="6085"/>
    <x v="5881"/>
  </r>
  <r>
    <n v="6086"/>
    <x v="5882"/>
  </r>
  <r>
    <n v="6087"/>
    <x v="5883"/>
  </r>
  <r>
    <n v="6088"/>
    <x v="5884"/>
  </r>
  <r>
    <n v="6089"/>
    <x v="5885"/>
  </r>
  <r>
    <n v="6090"/>
    <x v="5886"/>
  </r>
  <r>
    <n v="6091"/>
    <x v="5887"/>
  </r>
  <r>
    <n v="6092"/>
    <x v="5888"/>
  </r>
  <r>
    <n v="6093"/>
    <x v="5889"/>
  </r>
  <r>
    <n v="6094"/>
    <x v="5890"/>
  </r>
  <r>
    <n v="6095"/>
    <x v="5891"/>
  </r>
  <r>
    <n v="6096"/>
    <x v="5892"/>
  </r>
  <r>
    <n v="6097"/>
    <x v="5893"/>
  </r>
  <r>
    <n v="6098"/>
    <x v="5894"/>
  </r>
  <r>
    <n v="6099"/>
    <x v="5895"/>
  </r>
  <r>
    <n v="6100"/>
    <x v="5896"/>
  </r>
  <r>
    <n v="6101"/>
    <x v="5897"/>
  </r>
  <r>
    <n v="6102"/>
    <x v="5898"/>
  </r>
  <r>
    <n v="6103"/>
    <x v="5899"/>
  </r>
  <r>
    <n v="6104"/>
    <x v="5900"/>
  </r>
  <r>
    <n v="6105"/>
    <x v="5901"/>
  </r>
  <r>
    <n v="6106"/>
    <x v="5902"/>
  </r>
  <r>
    <n v="6107"/>
    <x v="5903"/>
  </r>
  <r>
    <n v="6108"/>
    <x v="5904"/>
  </r>
  <r>
    <n v="6109"/>
    <x v="5905"/>
  </r>
  <r>
    <n v="6110"/>
    <x v="5906"/>
  </r>
  <r>
    <n v="6111"/>
    <x v="5907"/>
  </r>
  <r>
    <n v="6112"/>
    <x v="5908"/>
  </r>
  <r>
    <n v="6113"/>
    <x v="5909"/>
  </r>
  <r>
    <n v="6114"/>
    <x v="5910"/>
  </r>
  <r>
    <n v="6115"/>
    <x v="5911"/>
  </r>
  <r>
    <n v="6116"/>
    <x v="5912"/>
  </r>
  <r>
    <n v="6117"/>
    <x v="5913"/>
  </r>
  <r>
    <n v="6118"/>
    <x v="5914"/>
  </r>
  <r>
    <n v="6119"/>
    <x v="5915"/>
  </r>
  <r>
    <n v="6120"/>
    <x v="5916"/>
  </r>
  <r>
    <n v="6121"/>
    <x v="5917"/>
  </r>
  <r>
    <n v="6122"/>
    <x v="5918"/>
  </r>
  <r>
    <n v="6123"/>
    <x v="5919"/>
  </r>
  <r>
    <n v="6124"/>
    <x v="5920"/>
  </r>
  <r>
    <n v="6125"/>
    <x v="5921"/>
  </r>
  <r>
    <n v="6126"/>
    <x v="5922"/>
  </r>
  <r>
    <n v="6127"/>
    <x v="5923"/>
  </r>
  <r>
    <n v="6128"/>
    <x v="5924"/>
  </r>
  <r>
    <n v="6129"/>
    <x v="5925"/>
  </r>
  <r>
    <n v="6130"/>
    <x v="5926"/>
  </r>
  <r>
    <n v="6131"/>
    <x v="5927"/>
  </r>
  <r>
    <n v="6132"/>
    <x v="5928"/>
  </r>
  <r>
    <n v="6133"/>
    <x v="5929"/>
  </r>
  <r>
    <n v="6134"/>
    <x v="5930"/>
  </r>
  <r>
    <n v="6135"/>
    <x v="5931"/>
  </r>
  <r>
    <n v="6136"/>
    <x v="5932"/>
  </r>
  <r>
    <n v="6137"/>
    <x v="5933"/>
  </r>
  <r>
    <n v="6138"/>
    <x v="5934"/>
  </r>
  <r>
    <n v="6139"/>
    <x v="5935"/>
  </r>
  <r>
    <n v="6140"/>
    <x v="5936"/>
  </r>
  <r>
    <n v="6141"/>
    <x v="5937"/>
  </r>
  <r>
    <n v="6142"/>
    <x v="5938"/>
  </r>
  <r>
    <n v="6143"/>
    <x v="5939"/>
  </r>
  <r>
    <n v="6144"/>
    <x v="5940"/>
  </r>
  <r>
    <n v="6145"/>
    <x v="5941"/>
  </r>
  <r>
    <n v="6146"/>
    <x v="5942"/>
  </r>
  <r>
    <n v="6147"/>
    <x v="5943"/>
  </r>
  <r>
    <n v="6148"/>
    <x v="5944"/>
  </r>
  <r>
    <n v="6149"/>
    <x v="5945"/>
  </r>
  <r>
    <n v="6150"/>
    <x v="5946"/>
  </r>
  <r>
    <n v="6151"/>
    <x v="5947"/>
  </r>
  <r>
    <n v="6152"/>
    <x v="5948"/>
  </r>
  <r>
    <n v="6153"/>
    <x v="5949"/>
  </r>
  <r>
    <n v="6154"/>
    <x v="5950"/>
  </r>
  <r>
    <n v="6155"/>
    <x v="5951"/>
  </r>
  <r>
    <n v="6156"/>
    <x v="5952"/>
  </r>
  <r>
    <n v="6157"/>
    <x v="5953"/>
  </r>
  <r>
    <n v="6158"/>
    <x v="5954"/>
  </r>
  <r>
    <n v="6159"/>
    <x v="5955"/>
  </r>
  <r>
    <n v="6160"/>
    <x v="5956"/>
  </r>
  <r>
    <n v="6161"/>
    <x v="5957"/>
  </r>
  <r>
    <n v="6162"/>
    <x v="5958"/>
  </r>
  <r>
    <n v="6163"/>
    <x v="5959"/>
  </r>
  <r>
    <n v="6164"/>
    <x v="5960"/>
  </r>
  <r>
    <n v="6165"/>
    <x v="5961"/>
  </r>
  <r>
    <n v="6166"/>
    <x v="5962"/>
  </r>
  <r>
    <n v="6167"/>
    <x v="5963"/>
  </r>
  <r>
    <n v="6168"/>
    <x v="5964"/>
  </r>
  <r>
    <n v="6169"/>
    <x v="5965"/>
  </r>
  <r>
    <n v="6170"/>
    <x v="5966"/>
  </r>
  <r>
    <n v="6171"/>
    <x v="5967"/>
  </r>
  <r>
    <n v="6172"/>
    <x v="5968"/>
  </r>
  <r>
    <n v="6173"/>
    <x v="5969"/>
  </r>
  <r>
    <n v="6174"/>
    <x v="5970"/>
  </r>
  <r>
    <n v="6175"/>
    <x v="5971"/>
  </r>
  <r>
    <n v="6176"/>
    <x v="5972"/>
  </r>
  <r>
    <n v="6177"/>
    <x v="5973"/>
  </r>
  <r>
    <n v="6178"/>
    <x v="5974"/>
  </r>
  <r>
    <n v="6179"/>
    <x v="5975"/>
  </r>
  <r>
    <n v="6180"/>
    <x v="5976"/>
  </r>
  <r>
    <n v="6181"/>
    <x v="5977"/>
  </r>
  <r>
    <n v="6182"/>
    <x v="5978"/>
  </r>
  <r>
    <n v="6183"/>
    <x v="5979"/>
  </r>
  <r>
    <n v="6184"/>
    <x v="5980"/>
  </r>
  <r>
    <n v="6185"/>
    <x v="5981"/>
  </r>
  <r>
    <n v="6186"/>
    <x v="5982"/>
  </r>
  <r>
    <n v="6187"/>
    <x v="5983"/>
  </r>
  <r>
    <n v="6188"/>
    <x v="5984"/>
  </r>
  <r>
    <n v="6189"/>
    <x v="5985"/>
  </r>
  <r>
    <n v="6190"/>
    <x v="5986"/>
  </r>
  <r>
    <n v="6191"/>
    <x v="5987"/>
  </r>
  <r>
    <n v="6192"/>
    <x v="5988"/>
  </r>
  <r>
    <n v="6193"/>
    <x v="5989"/>
  </r>
  <r>
    <n v="6194"/>
    <x v="5990"/>
  </r>
  <r>
    <n v="6195"/>
    <x v="5991"/>
  </r>
  <r>
    <n v="6196"/>
    <x v="5992"/>
  </r>
  <r>
    <n v="6197"/>
    <x v="5993"/>
  </r>
  <r>
    <n v="6198"/>
    <x v="5994"/>
  </r>
  <r>
    <n v="6199"/>
    <x v="5995"/>
  </r>
  <r>
    <n v="6200"/>
    <x v="5996"/>
  </r>
  <r>
    <n v="6201"/>
    <x v="5997"/>
  </r>
  <r>
    <n v="6202"/>
    <x v="5998"/>
  </r>
  <r>
    <n v="6203"/>
    <x v="5999"/>
  </r>
  <r>
    <n v="6204"/>
    <x v="6000"/>
  </r>
  <r>
    <n v="6205"/>
    <x v="6001"/>
  </r>
  <r>
    <n v="6206"/>
    <x v="6002"/>
  </r>
  <r>
    <n v="6207"/>
    <x v="6003"/>
  </r>
  <r>
    <n v="6208"/>
    <x v="6004"/>
  </r>
  <r>
    <n v="6209"/>
    <x v="6005"/>
  </r>
  <r>
    <n v="6210"/>
    <x v="6006"/>
  </r>
  <r>
    <n v="6211"/>
    <x v="6007"/>
  </r>
  <r>
    <n v="6212"/>
    <x v="6008"/>
  </r>
  <r>
    <n v="6213"/>
    <x v="6009"/>
  </r>
  <r>
    <n v="6214"/>
    <x v="6010"/>
  </r>
  <r>
    <n v="6215"/>
    <x v="6011"/>
  </r>
  <r>
    <n v="6216"/>
    <x v="6012"/>
  </r>
  <r>
    <n v="6217"/>
    <x v="6013"/>
  </r>
  <r>
    <n v="6218"/>
    <x v="6014"/>
  </r>
  <r>
    <n v="6219"/>
    <x v="6015"/>
  </r>
  <r>
    <n v="6220"/>
    <x v="6016"/>
  </r>
  <r>
    <n v="6221"/>
    <x v="6017"/>
  </r>
  <r>
    <n v="6222"/>
    <x v="6018"/>
  </r>
  <r>
    <n v="6223"/>
    <x v="6019"/>
  </r>
  <r>
    <n v="6224"/>
    <x v="6020"/>
  </r>
  <r>
    <n v="6225"/>
    <x v="6021"/>
  </r>
  <r>
    <n v="6226"/>
    <x v="6022"/>
  </r>
  <r>
    <n v="6227"/>
    <x v="6023"/>
  </r>
  <r>
    <n v="6228"/>
    <x v="6024"/>
  </r>
  <r>
    <n v="6229"/>
    <x v="6025"/>
  </r>
  <r>
    <n v="6230"/>
    <x v="6026"/>
  </r>
  <r>
    <n v="6231"/>
    <x v="6027"/>
  </r>
  <r>
    <n v="6232"/>
    <x v="6028"/>
  </r>
  <r>
    <n v="6233"/>
    <x v="6029"/>
  </r>
  <r>
    <n v="6234"/>
    <x v="6030"/>
  </r>
  <r>
    <n v="6235"/>
    <x v="6031"/>
  </r>
  <r>
    <n v="6236"/>
    <x v="6032"/>
  </r>
  <r>
    <n v="6237"/>
    <x v="6033"/>
  </r>
  <r>
    <n v="6238"/>
    <x v="6034"/>
  </r>
  <r>
    <n v="6239"/>
    <x v="6035"/>
  </r>
  <r>
    <n v="6240"/>
    <x v="6036"/>
  </r>
  <r>
    <n v="6241"/>
    <x v="6037"/>
  </r>
  <r>
    <n v="6242"/>
    <x v="6038"/>
  </r>
  <r>
    <n v="6243"/>
    <x v="6039"/>
  </r>
  <r>
    <n v="6244"/>
    <x v="6040"/>
  </r>
  <r>
    <n v="6245"/>
    <x v="6041"/>
  </r>
  <r>
    <n v="6246"/>
    <x v="6042"/>
  </r>
  <r>
    <n v="6247"/>
    <x v="6043"/>
  </r>
  <r>
    <n v="6248"/>
    <x v="6044"/>
  </r>
  <r>
    <n v="6249"/>
    <x v="6045"/>
  </r>
  <r>
    <n v="6250"/>
    <x v="6046"/>
  </r>
  <r>
    <n v="6251"/>
    <x v="6047"/>
  </r>
  <r>
    <n v="6252"/>
    <x v="6048"/>
  </r>
  <r>
    <n v="6253"/>
    <x v="6049"/>
  </r>
  <r>
    <n v="6254"/>
    <x v="6050"/>
  </r>
  <r>
    <n v="6255"/>
    <x v="6051"/>
  </r>
  <r>
    <n v="6256"/>
    <x v="6052"/>
  </r>
  <r>
    <n v="6257"/>
    <x v="6053"/>
  </r>
  <r>
    <n v="6258"/>
    <x v="6054"/>
  </r>
  <r>
    <n v="6259"/>
    <x v="6055"/>
  </r>
  <r>
    <n v="6260"/>
    <x v="6056"/>
  </r>
  <r>
    <n v="6261"/>
    <x v="6057"/>
  </r>
  <r>
    <n v="6262"/>
    <x v="6058"/>
  </r>
  <r>
    <n v="6263"/>
    <x v="6059"/>
  </r>
  <r>
    <n v="6264"/>
    <x v="6060"/>
  </r>
  <r>
    <n v="6265"/>
    <x v="6061"/>
  </r>
  <r>
    <n v="6266"/>
    <x v="6062"/>
  </r>
  <r>
    <n v="6267"/>
    <x v="6063"/>
  </r>
  <r>
    <n v="6268"/>
    <x v="6064"/>
  </r>
  <r>
    <n v="6269"/>
    <x v="6065"/>
  </r>
  <r>
    <n v="6270"/>
    <x v="6066"/>
  </r>
  <r>
    <n v="6271"/>
    <x v="6067"/>
  </r>
  <r>
    <n v="6272"/>
    <x v="6068"/>
  </r>
  <r>
    <n v="6273"/>
    <x v="6069"/>
  </r>
  <r>
    <n v="6274"/>
    <x v="6070"/>
  </r>
  <r>
    <n v="6275"/>
    <x v="6071"/>
  </r>
  <r>
    <n v="6276"/>
    <x v="6072"/>
  </r>
  <r>
    <n v="6277"/>
    <x v="6073"/>
  </r>
  <r>
    <n v="6278"/>
    <x v="6074"/>
  </r>
  <r>
    <n v="6279"/>
    <x v="6075"/>
  </r>
  <r>
    <n v="6280"/>
    <x v="6076"/>
  </r>
  <r>
    <n v="6281"/>
    <x v="6077"/>
  </r>
  <r>
    <n v="6282"/>
    <x v="6078"/>
  </r>
  <r>
    <n v="6283"/>
    <x v="6079"/>
  </r>
  <r>
    <n v="6284"/>
    <x v="6080"/>
  </r>
  <r>
    <n v="6285"/>
    <x v="6081"/>
  </r>
  <r>
    <n v="6286"/>
    <x v="6082"/>
  </r>
  <r>
    <n v="6287"/>
    <x v="6083"/>
  </r>
  <r>
    <n v="6288"/>
    <x v="6084"/>
  </r>
  <r>
    <n v="6289"/>
    <x v="6085"/>
  </r>
  <r>
    <n v="6290"/>
    <x v="6086"/>
  </r>
  <r>
    <n v="6291"/>
    <x v="6087"/>
  </r>
  <r>
    <n v="6292"/>
    <x v="6088"/>
  </r>
  <r>
    <n v="6293"/>
    <x v="6089"/>
  </r>
  <r>
    <n v="6294"/>
    <x v="6090"/>
  </r>
  <r>
    <n v="6295"/>
    <x v="6091"/>
  </r>
  <r>
    <n v="6296"/>
    <x v="6092"/>
  </r>
  <r>
    <n v="6297"/>
    <x v="6093"/>
  </r>
  <r>
    <n v="6298"/>
    <x v="6094"/>
  </r>
  <r>
    <n v="6299"/>
    <x v="6095"/>
  </r>
  <r>
    <n v="6300"/>
    <x v="6096"/>
  </r>
  <r>
    <n v="6301"/>
    <x v="6097"/>
  </r>
  <r>
    <n v="6302"/>
    <x v="6098"/>
  </r>
  <r>
    <n v="6303"/>
    <x v="6099"/>
  </r>
  <r>
    <n v="6304"/>
    <x v="6100"/>
  </r>
  <r>
    <n v="6305"/>
    <x v="6101"/>
  </r>
  <r>
    <n v="6306"/>
    <x v="6102"/>
  </r>
  <r>
    <n v="6307"/>
    <x v="6103"/>
  </r>
  <r>
    <n v="6308"/>
    <x v="6104"/>
  </r>
  <r>
    <n v="6309"/>
    <x v="6105"/>
  </r>
  <r>
    <n v="6310"/>
    <x v="6106"/>
  </r>
  <r>
    <n v="6311"/>
    <x v="6107"/>
  </r>
  <r>
    <n v="6312"/>
    <x v="6108"/>
  </r>
  <r>
    <n v="6313"/>
    <x v="6109"/>
  </r>
  <r>
    <n v="6314"/>
    <x v="6110"/>
  </r>
  <r>
    <n v="6315"/>
    <x v="6111"/>
  </r>
  <r>
    <n v="6316"/>
    <x v="6112"/>
  </r>
  <r>
    <n v="6317"/>
    <x v="6113"/>
  </r>
  <r>
    <n v="6318"/>
    <x v="6114"/>
  </r>
  <r>
    <n v="6319"/>
    <x v="6115"/>
  </r>
  <r>
    <n v="6320"/>
    <x v="6116"/>
  </r>
  <r>
    <n v="6321"/>
    <x v="6117"/>
  </r>
  <r>
    <n v="6322"/>
    <x v="6118"/>
  </r>
  <r>
    <n v="6323"/>
    <x v="6119"/>
  </r>
  <r>
    <n v="6324"/>
    <x v="6120"/>
  </r>
  <r>
    <n v="6325"/>
    <x v="6121"/>
  </r>
  <r>
    <n v="6326"/>
    <x v="6122"/>
  </r>
  <r>
    <n v="6327"/>
    <x v="6123"/>
  </r>
  <r>
    <n v="6328"/>
    <x v="6124"/>
  </r>
  <r>
    <n v="6329"/>
    <x v="6125"/>
  </r>
  <r>
    <n v="6330"/>
    <x v="6126"/>
  </r>
  <r>
    <n v="6331"/>
    <x v="6127"/>
  </r>
  <r>
    <n v="6332"/>
    <x v="6128"/>
  </r>
  <r>
    <n v="6333"/>
    <x v="6129"/>
  </r>
  <r>
    <n v="6334"/>
    <x v="6130"/>
  </r>
  <r>
    <n v="6335"/>
    <x v="6131"/>
  </r>
  <r>
    <n v="6336"/>
    <x v="6132"/>
  </r>
  <r>
    <n v="6337"/>
    <x v="6133"/>
  </r>
  <r>
    <n v="6338"/>
    <x v="6134"/>
  </r>
  <r>
    <n v="6339"/>
    <x v="6135"/>
  </r>
  <r>
    <n v="6340"/>
    <x v="6136"/>
  </r>
  <r>
    <n v="6341"/>
    <x v="6137"/>
  </r>
  <r>
    <n v="6342"/>
    <x v="6138"/>
  </r>
  <r>
    <n v="6343"/>
    <x v="6139"/>
  </r>
  <r>
    <n v="6344"/>
    <x v="6140"/>
  </r>
  <r>
    <n v="6345"/>
    <x v="6141"/>
  </r>
  <r>
    <n v="6346"/>
    <x v="6142"/>
  </r>
  <r>
    <n v="6347"/>
    <x v="6143"/>
  </r>
  <r>
    <n v="6348"/>
    <x v="6144"/>
  </r>
  <r>
    <n v="6349"/>
    <x v="6145"/>
  </r>
  <r>
    <n v="6350"/>
    <x v="6146"/>
  </r>
  <r>
    <n v="6351"/>
    <x v="6147"/>
  </r>
  <r>
    <n v="6352"/>
    <x v="6148"/>
  </r>
  <r>
    <n v="6353"/>
    <x v="6149"/>
  </r>
  <r>
    <n v="6354"/>
    <x v="6150"/>
  </r>
  <r>
    <n v="6355"/>
    <x v="6151"/>
  </r>
  <r>
    <n v="6356"/>
    <x v="6152"/>
  </r>
  <r>
    <n v="6357"/>
    <x v="6153"/>
  </r>
  <r>
    <n v="6358"/>
    <x v="6154"/>
  </r>
  <r>
    <n v="6359"/>
    <x v="6155"/>
  </r>
  <r>
    <n v="6360"/>
    <x v="6156"/>
  </r>
  <r>
    <n v="6361"/>
    <x v="6157"/>
  </r>
  <r>
    <n v="6362"/>
    <x v="6158"/>
  </r>
  <r>
    <n v="6363"/>
    <x v="6159"/>
  </r>
  <r>
    <n v="6364"/>
    <x v="6160"/>
  </r>
  <r>
    <n v="6365"/>
    <x v="6161"/>
  </r>
  <r>
    <n v="6366"/>
    <x v="6162"/>
  </r>
  <r>
    <n v="6367"/>
    <x v="6163"/>
  </r>
  <r>
    <n v="6368"/>
    <x v="6164"/>
  </r>
  <r>
    <n v="6369"/>
    <x v="6165"/>
  </r>
  <r>
    <n v="6370"/>
    <x v="6166"/>
  </r>
  <r>
    <n v="6371"/>
    <x v="6167"/>
  </r>
  <r>
    <n v="6372"/>
    <x v="6168"/>
  </r>
  <r>
    <n v="6373"/>
    <x v="6169"/>
  </r>
  <r>
    <n v="6374"/>
    <x v="6170"/>
  </r>
  <r>
    <n v="6375"/>
    <x v="6171"/>
  </r>
  <r>
    <n v="6376"/>
    <x v="6172"/>
  </r>
  <r>
    <n v="6377"/>
    <x v="6173"/>
  </r>
  <r>
    <n v="6378"/>
    <x v="6174"/>
  </r>
  <r>
    <n v="6379"/>
    <x v="6175"/>
  </r>
  <r>
    <n v="6380"/>
    <x v="6176"/>
  </r>
  <r>
    <n v="6381"/>
    <x v="6177"/>
  </r>
  <r>
    <n v="6382"/>
    <x v="6178"/>
  </r>
  <r>
    <n v="6383"/>
    <x v="6179"/>
  </r>
  <r>
    <n v="6384"/>
    <x v="6180"/>
  </r>
  <r>
    <n v="6385"/>
    <x v="6181"/>
  </r>
  <r>
    <n v="6386"/>
    <x v="6182"/>
  </r>
  <r>
    <n v="6387"/>
    <x v="6183"/>
  </r>
  <r>
    <n v="6388"/>
    <x v="6184"/>
  </r>
  <r>
    <n v="6389"/>
    <x v="6185"/>
  </r>
  <r>
    <n v="6390"/>
    <x v="6186"/>
  </r>
  <r>
    <n v="6391"/>
    <x v="6187"/>
  </r>
  <r>
    <n v="6392"/>
    <x v="6188"/>
  </r>
  <r>
    <n v="6393"/>
    <x v="6189"/>
  </r>
  <r>
    <n v="6394"/>
    <x v="6190"/>
  </r>
  <r>
    <n v="6395"/>
    <x v="6191"/>
  </r>
  <r>
    <n v="6396"/>
    <x v="6192"/>
  </r>
  <r>
    <n v="6397"/>
    <x v="6193"/>
  </r>
  <r>
    <n v="6398"/>
    <x v="6194"/>
  </r>
  <r>
    <n v="6399"/>
    <x v="6195"/>
  </r>
  <r>
    <n v="6400"/>
    <x v="6196"/>
  </r>
  <r>
    <n v="6401"/>
    <x v="6197"/>
  </r>
  <r>
    <n v="6402"/>
    <x v="6198"/>
  </r>
  <r>
    <n v="6403"/>
    <x v="6199"/>
  </r>
  <r>
    <n v="6404"/>
    <x v="6200"/>
  </r>
  <r>
    <n v="6405"/>
    <x v="6201"/>
  </r>
  <r>
    <n v="6406"/>
    <x v="6202"/>
  </r>
  <r>
    <n v="6407"/>
    <x v="6203"/>
  </r>
  <r>
    <n v="6408"/>
    <x v="6204"/>
  </r>
  <r>
    <n v="6409"/>
    <x v="6205"/>
  </r>
  <r>
    <n v="6410"/>
    <x v="6206"/>
  </r>
  <r>
    <n v="6411"/>
    <x v="6207"/>
  </r>
  <r>
    <n v="6412"/>
    <x v="6208"/>
  </r>
  <r>
    <n v="6413"/>
    <x v="6209"/>
  </r>
  <r>
    <n v="6414"/>
    <x v="6210"/>
  </r>
  <r>
    <n v="6415"/>
    <x v="6211"/>
  </r>
  <r>
    <n v="6416"/>
    <x v="6212"/>
  </r>
  <r>
    <n v="6417"/>
    <x v="6213"/>
  </r>
  <r>
    <n v="6418"/>
    <x v="6214"/>
  </r>
  <r>
    <n v="6419"/>
    <x v="6215"/>
  </r>
  <r>
    <n v="6420"/>
    <x v="6216"/>
  </r>
  <r>
    <n v="6421"/>
    <x v="6217"/>
  </r>
  <r>
    <n v="6422"/>
    <x v="6218"/>
  </r>
  <r>
    <n v="6423"/>
    <x v="6219"/>
  </r>
  <r>
    <n v="6424"/>
    <x v="6220"/>
  </r>
  <r>
    <n v="6425"/>
    <x v="6221"/>
  </r>
  <r>
    <n v="6426"/>
    <x v="6222"/>
  </r>
  <r>
    <n v="6427"/>
    <x v="6223"/>
  </r>
  <r>
    <n v="6428"/>
    <x v="6224"/>
  </r>
  <r>
    <n v="6429"/>
    <x v="6225"/>
  </r>
  <r>
    <n v="6430"/>
    <x v="6226"/>
  </r>
  <r>
    <n v="6431"/>
    <x v="6227"/>
  </r>
  <r>
    <n v="6432"/>
    <x v="6228"/>
  </r>
  <r>
    <n v="6433"/>
    <x v="6229"/>
  </r>
  <r>
    <n v="6434"/>
    <x v="6230"/>
  </r>
  <r>
    <n v="6435"/>
    <x v="6231"/>
  </r>
  <r>
    <n v="6436"/>
    <x v="6232"/>
  </r>
  <r>
    <n v="6437"/>
    <x v="6233"/>
  </r>
  <r>
    <n v="6438"/>
    <x v="6234"/>
  </r>
  <r>
    <n v="6439"/>
    <x v="6235"/>
  </r>
  <r>
    <n v="6440"/>
    <x v="6236"/>
  </r>
  <r>
    <n v="6441"/>
    <x v="6237"/>
  </r>
  <r>
    <n v="6442"/>
    <x v="6238"/>
  </r>
  <r>
    <n v="6443"/>
    <x v="6239"/>
  </r>
  <r>
    <n v="6444"/>
    <x v="6240"/>
  </r>
  <r>
    <n v="6445"/>
    <x v="6241"/>
  </r>
  <r>
    <n v="6446"/>
    <x v="6242"/>
  </r>
  <r>
    <n v="6447"/>
    <x v="6243"/>
  </r>
  <r>
    <n v="6448"/>
    <x v="6244"/>
  </r>
  <r>
    <n v="6449"/>
    <x v="6245"/>
  </r>
  <r>
    <n v="6450"/>
    <x v="6246"/>
  </r>
  <r>
    <n v="6451"/>
    <x v="6247"/>
  </r>
  <r>
    <n v="6452"/>
    <x v="6248"/>
  </r>
  <r>
    <n v="6453"/>
    <x v="6249"/>
  </r>
  <r>
    <n v="6454"/>
    <x v="6250"/>
  </r>
  <r>
    <n v="6455"/>
    <x v="6251"/>
  </r>
  <r>
    <n v="6456"/>
    <x v="6252"/>
  </r>
  <r>
    <n v="6457"/>
    <x v="6253"/>
  </r>
  <r>
    <n v="6458"/>
    <x v="6254"/>
  </r>
  <r>
    <n v="6459"/>
    <x v="6255"/>
  </r>
  <r>
    <n v="6460"/>
    <x v="6256"/>
  </r>
  <r>
    <n v="6461"/>
    <x v="6257"/>
  </r>
  <r>
    <n v="6462"/>
    <x v="6258"/>
  </r>
  <r>
    <n v="6463"/>
    <x v="6259"/>
  </r>
  <r>
    <n v="6464"/>
    <x v="6260"/>
  </r>
  <r>
    <n v="6465"/>
    <x v="6261"/>
  </r>
  <r>
    <n v="6466"/>
    <x v="6262"/>
  </r>
  <r>
    <n v="6467"/>
    <x v="6263"/>
  </r>
  <r>
    <n v="6468"/>
    <x v="6264"/>
  </r>
  <r>
    <n v="6469"/>
    <x v="6265"/>
  </r>
  <r>
    <n v="6470"/>
    <x v="6266"/>
  </r>
  <r>
    <n v="6471"/>
    <x v="6267"/>
  </r>
  <r>
    <n v="6472"/>
    <x v="6268"/>
  </r>
  <r>
    <n v="6473"/>
    <x v="6269"/>
  </r>
  <r>
    <n v="6474"/>
    <x v="6270"/>
  </r>
  <r>
    <n v="6475"/>
    <x v="6271"/>
  </r>
  <r>
    <n v="6476"/>
    <x v="6272"/>
  </r>
  <r>
    <n v="6477"/>
    <x v="6273"/>
  </r>
  <r>
    <n v="6478"/>
    <x v="6274"/>
  </r>
  <r>
    <n v="6479"/>
    <x v="6275"/>
  </r>
  <r>
    <n v="6480"/>
    <x v="6276"/>
  </r>
  <r>
    <n v="6481"/>
    <x v="6277"/>
  </r>
  <r>
    <n v="6482"/>
    <x v="6278"/>
  </r>
  <r>
    <n v="6483"/>
    <x v="6279"/>
  </r>
  <r>
    <n v="6484"/>
    <x v="6280"/>
  </r>
  <r>
    <n v="6485"/>
    <x v="6281"/>
  </r>
  <r>
    <n v="6486"/>
    <x v="6282"/>
  </r>
  <r>
    <n v="6487"/>
    <x v="6283"/>
  </r>
  <r>
    <n v="6488"/>
    <x v="6284"/>
  </r>
  <r>
    <n v="6489"/>
    <x v="6285"/>
  </r>
  <r>
    <n v="6490"/>
    <x v="6286"/>
  </r>
  <r>
    <n v="6491"/>
    <x v="6287"/>
  </r>
  <r>
    <n v="6492"/>
    <x v="6288"/>
  </r>
  <r>
    <n v="6493"/>
    <x v="6289"/>
  </r>
  <r>
    <n v="6494"/>
    <x v="6290"/>
  </r>
  <r>
    <n v="6495"/>
    <x v="6291"/>
  </r>
  <r>
    <n v="6496"/>
    <x v="6292"/>
  </r>
  <r>
    <n v="6497"/>
    <x v="6293"/>
  </r>
  <r>
    <n v="6498"/>
    <x v="6294"/>
  </r>
  <r>
    <n v="6499"/>
    <x v="6295"/>
  </r>
  <r>
    <n v="6500"/>
    <x v="6296"/>
  </r>
  <r>
    <n v="6501"/>
    <x v="6297"/>
  </r>
  <r>
    <n v="6502"/>
    <x v="6298"/>
  </r>
  <r>
    <n v="6503"/>
    <x v="6299"/>
  </r>
  <r>
    <n v="6504"/>
    <x v="6300"/>
  </r>
  <r>
    <n v="6505"/>
    <x v="6301"/>
  </r>
  <r>
    <n v="6506"/>
    <x v="6302"/>
  </r>
  <r>
    <n v="6507"/>
    <x v="6303"/>
  </r>
  <r>
    <n v="6508"/>
    <x v="6304"/>
  </r>
  <r>
    <n v="6509"/>
    <x v="6305"/>
  </r>
  <r>
    <n v="6510"/>
    <x v="6306"/>
  </r>
  <r>
    <n v="6511"/>
    <x v="6307"/>
  </r>
  <r>
    <n v="6512"/>
    <x v="6308"/>
  </r>
  <r>
    <n v="6513"/>
    <x v="6309"/>
  </r>
  <r>
    <n v="6514"/>
    <x v="6310"/>
  </r>
  <r>
    <n v="6515"/>
    <x v="6311"/>
  </r>
  <r>
    <n v="6516"/>
    <x v="6312"/>
  </r>
  <r>
    <n v="6517"/>
    <x v="6313"/>
  </r>
  <r>
    <n v="6518"/>
    <x v="6314"/>
  </r>
  <r>
    <n v="6519"/>
    <x v="6315"/>
  </r>
  <r>
    <n v="6520"/>
    <x v="6316"/>
  </r>
  <r>
    <n v="6521"/>
    <x v="6317"/>
  </r>
  <r>
    <n v="6522"/>
    <x v="6318"/>
  </r>
  <r>
    <n v="6523"/>
    <x v="6319"/>
  </r>
  <r>
    <n v="6524"/>
    <x v="6320"/>
  </r>
  <r>
    <n v="6525"/>
    <x v="6321"/>
  </r>
  <r>
    <n v="6526"/>
    <x v="6322"/>
  </r>
  <r>
    <n v="6527"/>
    <x v="6323"/>
  </r>
  <r>
    <n v="6528"/>
    <x v="6324"/>
  </r>
  <r>
    <n v="6529"/>
    <x v="6325"/>
  </r>
  <r>
    <n v="6530"/>
    <x v="6326"/>
  </r>
  <r>
    <n v="6531"/>
    <x v="6327"/>
  </r>
  <r>
    <n v="6532"/>
    <x v="6328"/>
  </r>
  <r>
    <n v="6533"/>
    <x v="6329"/>
  </r>
  <r>
    <n v="6534"/>
    <x v="6330"/>
  </r>
  <r>
    <n v="6535"/>
    <x v="6331"/>
  </r>
  <r>
    <n v="6536"/>
    <x v="6332"/>
  </r>
  <r>
    <n v="6537"/>
    <x v="6333"/>
  </r>
  <r>
    <n v="6538"/>
    <x v="6334"/>
  </r>
  <r>
    <n v="6539"/>
    <x v="6335"/>
  </r>
  <r>
    <n v="6540"/>
    <x v="6336"/>
  </r>
  <r>
    <n v="6541"/>
    <x v="6337"/>
  </r>
  <r>
    <n v="6542"/>
    <x v="6338"/>
  </r>
  <r>
    <n v="6543"/>
    <x v="6339"/>
  </r>
  <r>
    <n v="6544"/>
    <x v="6340"/>
  </r>
  <r>
    <n v="6545"/>
    <x v="6341"/>
  </r>
  <r>
    <n v="6546"/>
    <x v="6342"/>
  </r>
  <r>
    <n v="6547"/>
    <x v="6343"/>
  </r>
  <r>
    <n v="6548"/>
    <x v="6344"/>
  </r>
  <r>
    <n v="6549"/>
    <x v="6345"/>
  </r>
  <r>
    <n v="6550"/>
    <x v="6346"/>
  </r>
  <r>
    <n v="6551"/>
    <x v="6347"/>
  </r>
  <r>
    <n v="6552"/>
    <x v="6348"/>
  </r>
  <r>
    <n v="6553"/>
    <x v="6349"/>
  </r>
  <r>
    <n v="6554"/>
    <x v="6350"/>
  </r>
  <r>
    <n v="6555"/>
    <x v="6351"/>
  </r>
  <r>
    <n v="6556"/>
    <x v="6352"/>
  </r>
  <r>
    <n v="6557"/>
    <x v="6353"/>
  </r>
  <r>
    <n v="6558"/>
    <x v="6354"/>
  </r>
  <r>
    <n v="6559"/>
    <x v="6355"/>
  </r>
  <r>
    <n v="6560"/>
    <x v="6356"/>
  </r>
  <r>
    <n v="6561"/>
    <x v="6357"/>
  </r>
  <r>
    <n v="6562"/>
    <x v="6358"/>
  </r>
  <r>
    <n v="6563"/>
    <x v="6359"/>
  </r>
  <r>
    <n v="6564"/>
    <x v="6360"/>
  </r>
  <r>
    <n v="6565"/>
    <x v="6361"/>
  </r>
  <r>
    <n v="6566"/>
    <x v="6362"/>
  </r>
  <r>
    <n v="6567"/>
    <x v="6363"/>
  </r>
  <r>
    <n v="6568"/>
    <x v="6364"/>
  </r>
  <r>
    <n v="6569"/>
    <x v="6365"/>
  </r>
  <r>
    <n v="6570"/>
    <x v="6366"/>
  </r>
  <r>
    <n v="6571"/>
    <x v="6367"/>
  </r>
  <r>
    <n v="6572"/>
    <x v="6368"/>
  </r>
  <r>
    <n v="6573"/>
    <x v="6369"/>
  </r>
  <r>
    <n v="6574"/>
    <x v="6370"/>
  </r>
  <r>
    <n v="6575"/>
    <x v="6371"/>
  </r>
  <r>
    <n v="6576"/>
    <x v="6372"/>
  </r>
  <r>
    <n v="6577"/>
    <x v="6373"/>
  </r>
  <r>
    <n v="6578"/>
    <x v="6374"/>
  </r>
  <r>
    <n v="6579"/>
    <x v="6375"/>
  </r>
  <r>
    <n v="6580"/>
    <x v="6376"/>
  </r>
  <r>
    <n v="6581"/>
    <x v="6377"/>
  </r>
  <r>
    <n v="6582"/>
    <x v="6378"/>
  </r>
  <r>
    <n v="6583"/>
    <x v="6379"/>
  </r>
  <r>
    <n v="6584"/>
    <x v="6380"/>
  </r>
  <r>
    <n v="6585"/>
    <x v="6381"/>
  </r>
  <r>
    <n v="6586"/>
    <x v="6382"/>
  </r>
  <r>
    <n v="6587"/>
    <x v="6383"/>
  </r>
  <r>
    <n v="6588"/>
    <x v="6384"/>
  </r>
  <r>
    <n v="6589"/>
    <x v="6385"/>
  </r>
  <r>
    <n v="6590"/>
    <x v="6386"/>
  </r>
  <r>
    <n v="6591"/>
    <x v="6387"/>
  </r>
  <r>
    <n v="6592"/>
    <x v="6388"/>
  </r>
  <r>
    <n v="6593"/>
    <x v="6389"/>
  </r>
  <r>
    <n v="6594"/>
    <x v="6390"/>
  </r>
  <r>
    <n v="6595"/>
    <x v="6391"/>
  </r>
  <r>
    <n v="6596"/>
    <x v="6392"/>
  </r>
  <r>
    <n v="6597"/>
    <x v="6393"/>
  </r>
  <r>
    <n v="6598"/>
    <x v="6394"/>
  </r>
  <r>
    <n v="6599"/>
    <x v="6395"/>
  </r>
  <r>
    <n v="6600"/>
    <x v="6396"/>
  </r>
  <r>
    <n v="6601"/>
    <x v="6397"/>
  </r>
  <r>
    <n v="6602"/>
    <x v="6398"/>
  </r>
  <r>
    <n v="6603"/>
    <x v="6399"/>
  </r>
  <r>
    <n v="6604"/>
    <x v="6400"/>
  </r>
  <r>
    <n v="6605"/>
    <x v="6401"/>
  </r>
  <r>
    <n v="6606"/>
    <x v="6402"/>
  </r>
  <r>
    <n v="6607"/>
    <x v="6403"/>
  </r>
  <r>
    <n v="6608"/>
    <x v="6404"/>
  </r>
  <r>
    <n v="6609"/>
    <x v="6405"/>
  </r>
  <r>
    <n v="6610"/>
    <x v="6406"/>
  </r>
  <r>
    <n v="6611"/>
    <x v="6407"/>
  </r>
  <r>
    <n v="6612"/>
    <x v="6408"/>
  </r>
  <r>
    <n v="6613"/>
    <x v="6409"/>
  </r>
  <r>
    <n v="6614"/>
    <x v="6410"/>
  </r>
  <r>
    <n v="6615"/>
    <x v="6411"/>
  </r>
  <r>
    <n v="6616"/>
    <x v="6412"/>
  </r>
  <r>
    <n v="6617"/>
    <x v="6413"/>
  </r>
  <r>
    <n v="6618"/>
    <x v="6414"/>
  </r>
  <r>
    <n v="6619"/>
    <x v="6415"/>
  </r>
  <r>
    <n v="6620"/>
    <x v="6416"/>
  </r>
  <r>
    <n v="6621"/>
    <x v="6417"/>
  </r>
  <r>
    <n v="6622"/>
    <x v="6418"/>
  </r>
  <r>
    <n v="6623"/>
    <x v="6419"/>
  </r>
  <r>
    <n v="6624"/>
    <x v="6420"/>
  </r>
  <r>
    <n v="6625"/>
    <x v="6421"/>
  </r>
  <r>
    <n v="6626"/>
    <x v="6422"/>
  </r>
  <r>
    <n v="6627"/>
    <x v="6423"/>
  </r>
  <r>
    <n v="6628"/>
    <x v="6424"/>
  </r>
  <r>
    <n v="6629"/>
    <x v="6425"/>
  </r>
  <r>
    <n v="6630"/>
    <x v="6426"/>
  </r>
  <r>
    <n v="6631"/>
    <x v="6427"/>
  </r>
  <r>
    <n v="6632"/>
    <x v="6428"/>
  </r>
  <r>
    <n v="6633"/>
    <x v="6429"/>
  </r>
  <r>
    <n v="6634"/>
    <x v="6430"/>
  </r>
  <r>
    <n v="6635"/>
    <x v="6431"/>
  </r>
  <r>
    <n v="6636"/>
    <x v="6432"/>
  </r>
  <r>
    <n v="6637"/>
    <x v="6433"/>
  </r>
  <r>
    <n v="6638"/>
    <x v="6434"/>
  </r>
  <r>
    <n v="6639"/>
    <x v="6435"/>
  </r>
  <r>
    <n v="6640"/>
    <x v="6436"/>
  </r>
  <r>
    <n v="6641"/>
    <x v="6437"/>
  </r>
  <r>
    <n v="6642"/>
    <x v="6438"/>
  </r>
  <r>
    <n v="6643"/>
    <x v="6439"/>
  </r>
  <r>
    <n v="6644"/>
    <x v="6440"/>
  </r>
  <r>
    <n v="6645"/>
    <x v="6441"/>
  </r>
  <r>
    <n v="6646"/>
    <x v="6442"/>
  </r>
  <r>
    <n v="6647"/>
    <x v="6443"/>
  </r>
  <r>
    <n v="6648"/>
    <x v="6444"/>
  </r>
  <r>
    <n v="6649"/>
    <x v="6445"/>
  </r>
  <r>
    <n v="6650"/>
    <x v="6446"/>
  </r>
  <r>
    <n v="6651"/>
    <x v="6447"/>
  </r>
  <r>
    <n v="6652"/>
    <x v="6448"/>
  </r>
  <r>
    <n v="6653"/>
    <x v="6449"/>
  </r>
  <r>
    <n v="6654"/>
    <x v="6450"/>
  </r>
  <r>
    <n v="6655"/>
    <x v="6451"/>
  </r>
  <r>
    <n v="6656"/>
    <x v="6452"/>
  </r>
  <r>
    <n v="6657"/>
    <x v="6453"/>
  </r>
  <r>
    <n v="6658"/>
    <x v="6454"/>
  </r>
  <r>
    <n v="6659"/>
    <x v="6455"/>
  </r>
  <r>
    <n v="6660"/>
    <x v="6456"/>
  </r>
  <r>
    <n v="6661"/>
    <x v="6457"/>
  </r>
  <r>
    <n v="6662"/>
    <x v="6458"/>
  </r>
  <r>
    <n v="6663"/>
    <x v="6459"/>
  </r>
  <r>
    <n v="6664"/>
    <x v="6460"/>
  </r>
  <r>
    <n v="6665"/>
    <x v="6461"/>
  </r>
  <r>
    <n v="6666"/>
    <x v="6462"/>
  </r>
  <r>
    <n v="6667"/>
    <x v="6463"/>
  </r>
  <r>
    <n v="6668"/>
    <x v="6464"/>
  </r>
  <r>
    <n v="6669"/>
    <x v="6465"/>
  </r>
  <r>
    <n v="6670"/>
    <x v="6466"/>
  </r>
  <r>
    <n v="6671"/>
    <x v="6467"/>
  </r>
  <r>
    <n v="6672"/>
    <x v="6468"/>
  </r>
  <r>
    <n v="6673"/>
    <x v="6469"/>
  </r>
  <r>
    <n v="6674"/>
    <x v="6470"/>
  </r>
  <r>
    <n v="6675"/>
    <x v="6471"/>
  </r>
  <r>
    <n v="6676"/>
    <x v="6472"/>
  </r>
  <r>
    <n v="6677"/>
    <x v="6473"/>
  </r>
  <r>
    <n v="6678"/>
    <x v="6474"/>
  </r>
  <r>
    <n v="6679"/>
    <x v="6475"/>
  </r>
  <r>
    <n v="6680"/>
    <x v="6476"/>
  </r>
  <r>
    <n v="6681"/>
    <x v="6477"/>
  </r>
  <r>
    <n v="6682"/>
    <x v="6478"/>
  </r>
  <r>
    <n v="6683"/>
    <x v="6479"/>
  </r>
  <r>
    <n v="6684"/>
    <x v="6480"/>
  </r>
  <r>
    <n v="6685"/>
    <x v="6481"/>
  </r>
  <r>
    <n v="6686"/>
    <x v="6482"/>
  </r>
  <r>
    <n v="6687"/>
    <x v="6483"/>
  </r>
  <r>
    <n v="6688"/>
    <x v="6484"/>
  </r>
  <r>
    <n v="6689"/>
    <x v="6485"/>
  </r>
  <r>
    <n v="6690"/>
    <x v="6486"/>
  </r>
  <r>
    <n v="6691"/>
    <x v="6487"/>
  </r>
  <r>
    <n v="6692"/>
    <x v="6488"/>
  </r>
  <r>
    <n v="6693"/>
    <x v="6489"/>
  </r>
  <r>
    <n v="6694"/>
    <x v="6490"/>
  </r>
  <r>
    <n v="6695"/>
    <x v="6491"/>
  </r>
  <r>
    <n v="6696"/>
    <x v="6492"/>
  </r>
  <r>
    <n v="6697"/>
    <x v="6493"/>
  </r>
  <r>
    <n v="6698"/>
    <x v="6494"/>
  </r>
  <r>
    <n v="6699"/>
    <x v="6495"/>
  </r>
  <r>
    <n v="6700"/>
    <x v="6496"/>
  </r>
  <r>
    <n v="6701"/>
    <x v="6497"/>
  </r>
  <r>
    <n v="6702"/>
    <x v="6498"/>
  </r>
  <r>
    <n v="6703"/>
    <x v="6499"/>
  </r>
  <r>
    <n v="6704"/>
    <x v="6500"/>
  </r>
  <r>
    <n v="6705"/>
    <x v="6501"/>
  </r>
  <r>
    <n v="6706"/>
    <x v="6502"/>
  </r>
  <r>
    <n v="6707"/>
    <x v="6503"/>
  </r>
  <r>
    <n v="6708"/>
    <x v="6504"/>
  </r>
  <r>
    <n v="6709"/>
    <x v="6505"/>
  </r>
  <r>
    <n v="6710"/>
    <x v="6506"/>
  </r>
  <r>
    <n v="6711"/>
    <x v="6507"/>
  </r>
  <r>
    <n v="6712"/>
    <x v="6508"/>
  </r>
  <r>
    <n v="6713"/>
    <x v="6509"/>
  </r>
  <r>
    <n v="6714"/>
    <x v="6510"/>
  </r>
  <r>
    <n v="6715"/>
    <x v="6511"/>
  </r>
  <r>
    <n v="6716"/>
    <x v="6512"/>
  </r>
  <r>
    <n v="6717"/>
    <x v="6513"/>
  </r>
  <r>
    <n v="6718"/>
    <x v="6514"/>
  </r>
  <r>
    <n v="6719"/>
    <x v="6515"/>
  </r>
  <r>
    <n v="6720"/>
    <x v="6516"/>
  </r>
  <r>
    <n v="6721"/>
    <x v="6517"/>
  </r>
  <r>
    <n v="6722"/>
    <x v="6518"/>
  </r>
  <r>
    <n v="6723"/>
    <x v="6519"/>
  </r>
  <r>
    <n v="6724"/>
    <x v="6520"/>
  </r>
  <r>
    <n v="6725"/>
    <x v="6521"/>
  </r>
  <r>
    <n v="6726"/>
    <x v="6522"/>
  </r>
  <r>
    <n v="6727"/>
    <x v="6523"/>
  </r>
  <r>
    <n v="6728"/>
    <x v="6524"/>
  </r>
  <r>
    <n v="6729"/>
    <x v="6525"/>
  </r>
  <r>
    <n v="6730"/>
    <x v="6526"/>
  </r>
  <r>
    <n v="6731"/>
    <x v="6527"/>
  </r>
  <r>
    <n v="6732"/>
    <x v="6528"/>
  </r>
  <r>
    <n v="6733"/>
    <x v="6529"/>
  </r>
  <r>
    <n v="6734"/>
    <x v="6530"/>
  </r>
  <r>
    <n v="6735"/>
    <x v="6531"/>
  </r>
  <r>
    <n v="6736"/>
    <x v="6532"/>
  </r>
  <r>
    <n v="6737"/>
    <x v="6533"/>
  </r>
  <r>
    <n v="6738"/>
    <x v="6534"/>
  </r>
  <r>
    <n v="6739"/>
    <x v="6535"/>
  </r>
  <r>
    <n v="6740"/>
    <x v="6536"/>
  </r>
  <r>
    <n v="6741"/>
    <x v="6537"/>
  </r>
  <r>
    <n v="6742"/>
    <x v="6538"/>
  </r>
  <r>
    <n v="6743"/>
    <x v="6539"/>
  </r>
  <r>
    <n v="6744"/>
    <x v="6540"/>
  </r>
  <r>
    <n v="6745"/>
    <x v="6541"/>
  </r>
  <r>
    <n v="6746"/>
    <x v="6542"/>
  </r>
  <r>
    <n v="6747"/>
    <x v="6543"/>
  </r>
  <r>
    <n v="6748"/>
    <x v="6544"/>
  </r>
  <r>
    <n v="6749"/>
    <x v="6545"/>
  </r>
  <r>
    <n v="6750"/>
    <x v="6546"/>
  </r>
  <r>
    <n v="6751"/>
    <x v="6547"/>
  </r>
  <r>
    <n v="6752"/>
    <x v="6548"/>
  </r>
  <r>
    <n v="6753"/>
    <x v="6549"/>
  </r>
  <r>
    <n v="6754"/>
    <x v="6550"/>
  </r>
  <r>
    <n v="6755"/>
    <x v="6551"/>
  </r>
  <r>
    <n v="6756"/>
    <x v="6552"/>
  </r>
  <r>
    <n v="6757"/>
    <x v="6553"/>
  </r>
  <r>
    <n v="6758"/>
    <x v="6554"/>
  </r>
  <r>
    <n v="6759"/>
    <x v="6555"/>
  </r>
  <r>
    <n v="6760"/>
    <x v="6556"/>
  </r>
  <r>
    <n v="6761"/>
    <x v="6557"/>
  </r>
  <r>
    <n v="6762"/>
    <x v="6558"/>
  </r>
  <r>
    <n v="6763"/>
    <x v="6559"/>
  </r>
  <r>
    <n v="6764"/>
    <x v="6560"/>
  </r>
  <r>
    <n v="6765"/>
    <x v="6561"/>
  </r>
  <r>
    <n v="6766"/>
    <x v="6562"/>
  </r>
  <r>
    <n v="6767"/>
    <x v="6563"/>
  </r>
  <r>
    <n v="6768"/>
    <x v="6564"/>
  </r>
  <r>
    <n v="6769"/>
    <x v="6565"/>
  </r>
  <r>
    <n v="6770"/>
    <x v="6566"/>
  </r>
  <r>
    <n v="6771"/>
    <x v="6567"/>
  </r>
  <r>
    <n v="6772"/>
    <x v="6568"/>
  </r>
  <r>
    <n v="6773"/>
    <x v="6569"/>
  </r>
  <r>
    <n v="6774"/>
    <x v="6570"/>
  </r>
  <r>
    <n v="6775"/>
    <x v="6571"/>
  </r>
  <r>
    <n v="6776"/>
    <x v="6572"/>
  </r>
  <r>
    <n v="6777"/>
    <x v="6573"/>
  </r>
  <r>
    <n v="6778"/>
    <x v="6574"/>
  </r>
  <r>
    <n v="6779"/>
    <x v="6575"/>
  </r>
  <r>
    <n v="6780"/>
    <x v="6576"/>
  </r>
  <r>
    <n v="6781"/>
    <x v="6577"/>
  </r>
  <r>
    <n v="6782"/>
    <x v="6578"/>
  </r>
  <r>
    <n v="6783"/>
    <x v="6579"/>
  </r>
  <r>
    <n v="6784"/>
    <x v="6580"/>
  </r>
  <r>
    <n v="6785"/>
    <x v="6581"/>
  </r>
  <r>
    <n v="6786"/>
    <x v="6582"/>
  </r>
  <r>
    <n v="6787"/>
    <x v="6583"/>
  </r>
  <r>
    <n v="6788"/>
    <x v="6584"/>
  </r>
  <r>
    <n v="6789"/>
    <x v="6585"/>
  </r>
  <r>
    <n v="6790"/>
    <x v="6586"/>
  </r>
  <r>
    <n v="6791"/>
    <x v="6587"/>
  </r>
  <r>
    <n v="6792"/>
    <x v="6588"/>
  </r>
  <r>
    <n v="6793"/>
    <x v="6589"/>
  </r>
  <r>
    <n v="6794"/>
    <x v="6590"/>
  </r>
  <r>
    <n v="6795"/>
    <x v="6591"/>
  </r>
  <r>
    <n v="6796"/>
    <x v="6592"/>
  </r>
  <r>
    <n v="6797"/>
    <x v="6593"/>
  </r>
  <r>
    <n v="6798"/>
    <x v="6594"/>
  </r>
  <r>
    <n v="6799"/>
    <x v="6595"/>
  </r>
  <r>
    <n v="6800"/>
    <x v="6596"/>
  </r>
  <r>
    <n v="6801"/>
    <x v="6597"/>
  </r>
  <r>
    <n v="6802"/>
    <x v="6598"/>
  </r>
  <r>
    <n v="6803"/>
    <x v="6599"/>
  </r>
  <r>
    <n v="6804"/>
    <x v="6600"/>
  </r>
  <r>
    <n v="6805"/>
    <x v="6601"/>
  </r>
  <r>
    <n v="6806"/>
    <x v="6602"/>
  </r>
  <r>
    <n v="6807"/>
    <x v="6603"/>
  </r>
  <r>
    <n v="6808"/>
    <x v="6604"/>
  </r>
  <r>
    <n v="6809"/>
    <x v="6605"/>
  </r>
  <r>
    <n v="6810"/>
    <x v="6606"/>
  </r>
  <r>
    <n v="6811"/>
    <x v="6607"/>
  </r>
  <r>
    <n v="6812"/>
    <x v="6608"/>
  </r>
  <r>
    <n v="6813"/>
    <x v="6609"/>
  </r>
  <r>
    <n v="6814"/>
    <x v="6610"/>
  </r>
  <r>
    <n v="6815"/>
    <x v="6611"/>
  </r>
  <r>
    <n v="6816"/>
    <x v="6612"/>
  </r>
  <r>
    <n v="6817"/>
    <x v="6613"/>
  </r>
  <r>
    <n v="6818"/>
    <x v="6614"/>
  </r>
  <r>
    <n v="6819"/>
    <x v="6615"/>
  </r>
  <r>
    <n v="6820"/>
    <x v="6616"/>
  </r>
  <r>
    <n v="6821"/>
    <x v="6617"/>
  </r>
  <r>
    <n v="6822"/>
    <x v="6618"/>
  </r>
  <r>
    <n v="6823"/>
    <x v="6619"/>
  </r>
  <r>
    <n v="6824"/>
    <x v="6620"/>
  </r>
  <r>
    <n v="6825"/>
    <x v="6621"/>
  </r>
  <r>
    <n v="6826"/>
    <x v="6622"/>
  </r>
  <r>
    <n v="6827"/>
    <x v="6623"/>
  </r>
  <r>
    <n v="6828"/>
    <x v="6624"/>
  </r>
  <r>
    <n v="6829"/>
    <x v="6625"/>
  </r>
  <r>
    <n v="6830"/>
    <x v="6626"/>
  </r>
  <r>
    <n v="6831"/>
    <x v="6627"/>
  </r>
  <r>
    <n v="6832"/>
    <x v="6628"/>
  </r>
  <r>
    <n v="6833"/>
    <x v="6629"/>
  </r>
  <r>
    <n v="6834"/>
    <x v="6630"/>
  </r>
  <r>
    <n v="6835"/>
    <x v="6631"/>
  </r>
  <r>
    <n v="6836"/>
    <x v="6632"/>
  </r>
  <r>
    <n v="6837"/>
    <x v="6633"/>
  </r>
  <r>
    <n v="6838"/>
    <x v="6634"/>
  </r>
  <r>
    <n v="6839"/>
    <x v="6635"/>
  </r>
  <r>
    <n v="6840"/>
    <x v="6636"/>
  </r>
  <r>
    <n v="6841"/>
    <x v="6637"/>
  </r>
  <r>
    <n v="6842"/>
    <x v="6638"/>
  </r>
  <r>
    <n v="6843"/>
    <x v="6639"/>
  </r>
  <r>
    <n v="6844"/>
    <x v="6640"/>
  </r>
  <r>
    <n v="6845"/>
    <x v="6641"/>
  </r>
  <r>
    <n v="6846"/>
    <x v="6642"/>
  </r>
  <r>
    <n v="6847"/>
    <x v="6643"/>
  </r>
  <r>
    <n v="6848"/>
    <x v="6644"/>
  </r>
  <r>
    <n v="6849"/>
    <x v="6645"/>
  </r>
  <r>
    <n v="6850"/>
    <x v="6646"/>
  </r>
  <r>
    <n v="6851"/>
    <x v="6647"/>
  </r>
  <r>
    <n v="6852"/>
    <x v="6648"/>
  </r>
  <r>
    <n v="6853"/>
    <x v="6649"/>
  </r>
  <r>
    <n v="6854"/>
    <x v="6650"/>
  </r>
  <r>
    <n v="6855"/>
    <x v="6651"/>
  </r>
  <r>
    <n v="6856"/>
    <x v="6652"/>
  </r>
  <r>
    <n v="6857"/>
    <x v="6653"/>
  </r>
  <r>
    <n v="6858"/>
    <x v="6654"/>
  </r>
  <r>
    <n v="6859"/>
    <x v="6655"/>
  </r>
  <r>
    <n v="6860"/>
    <x v="6656"/>
  </r>
  <r>
    <n v="6861"/>
    <x v="6657"/>
  </r>
  <r>
    <n v="6862"/>
    <x v="6658"/>
  </r>
  <r>
    <n v="6863"/>
    <x v="6659"/>
  </r>
  <r>
    <n v="6864"/>
    <x v="6660"/>
  </r>
  <r>
    <n v="6865"/>
    <x v="6661"/>
  </r>
  <r>
    <n v="6866"/>
    <x v="6662"/>
  </r>
  <r>
    <n v="6867"/>
    <x v="6663"/>
  </r>
  <r>
    <n v="6868"/>
    <x v="6664"/>
  </r>
  <r>
    <n v="6869"/>
    <x v="6665"/>
  </r>
  <r>
    <n v="6870"/>
    <x v="6666"/>
  </r>
  <r>
    <n v="6871"/>
    <x v="6667"/>
  </r>
  <r>
    <n v="6872"/>
    <x v="6668"/>
  </r>
  <r>
    <n v="6873"/>
    <x v="6669"/>
  </r>
  <r>
    <n v="6874"/>
    <x v="6670"/>
  </r>
  <r>
    <n v="6875"/>
    <x v="6671"/>
  </r>
  <r>
    <n v="6876"/>
    <x v="6672"/>
  </r>
  <r>
    <n v="6877"/>
    <x v="6673"/>
  </r>
  <r>
    <n v="6878"/>
    <x v="6674"/>
  </r>
  <r>
    <n v="6879"/>
    <x v="6675"/>
  </r>
  <r>
    <n v="6880"/>
    <x v="6676"/>
  </r>
  <r>
    <n v="6881"/>
    <x v="6677"/>
  </r>
  <r>
    <n v="6882"/>
    <x v="6678"/>
  </r>
  <r>
    <n v="6883"/>
    <x v="6679"/>
  </r>
  <r>
    <n v="6884"/>
    <x v="6680"/>
  </r>
  <r>
    <n v="6885"/>
    <x v="6681"/>
  </r>
  <r>
    <n v="6886"/>
    <x v="6682"/>
  </r>
  <r>
    <n v="6887"/>
    <x v="6683"/>
  </r>
  <r>
    <n v="6888"/>
    <x v="6684"/>
  </r>
  <r>
    <n v="6889"/>
    <x v="6685"/>
  </r>
  <r>
    <n v="6890"/>
    <x v="6686"/>
  </r>
  <r>
    <n v="6891"/>
    <x v="6687"/>
  </r>
  <r>
    <n v="6892"/>
    <x v="6688"/>
  </r>
  <r>
    <n v="6893"/>
    <x v="6689"/>
  </r>
  <r>
    <n v="6894"/>
    <x v="6690"/>
  </r>
  <r>
    <n v="6895"/>
    <x v="6691"/>
  </r>
  <r>
    <n v="6896"/>
    <x v="6692"/>
  </r>
  <r>
    <n v="6897"/>
    <x v="6693"/>
  </r>
  <r>
    <n v="6898"/>
    <x v="6694"/>
  </r>
  <r>
    <n v="6899"/>
    <x v="6695"/>
  </r>
  <r>
    <n v="6900"/>
    <x v="6696"/>
  </r>
  <r>
    <n v="6901"/>
    <x v="6697"/>
  </r>
  <r>
    <n v="6902"/>
    <x v="6698"/>
  </r>
  <r>
    <n v="6903"/>
    <x v="6699"/>
  </r>
  <r>
    <n v="6904"/>
    <x v="6700"/>
  </r>
  <r>
    <n v="6905"/>
    <x v="6701"/>
  </r>
  <r>
    <n v="6906"/>
    <x v="6702"/>
  </r>
  <r>
    <n v="6907"/>
    <x v="6703"/>
  </r>
  <r>
    <n v="6908"/>
    <x v="6704"/>
  </r>
  <r>
    <n v="6909"/>
    <x v="6705"/>
  </r>
  <r>
    <n v="6910"/>
    <x v="6706"/>
  </r>
  <r>
    <n v="6911"/>
    <x v="6707"/>
  </r>
  <r>
    <n v="6912"/>
    <x v="6708"/>
  </r>
  <r>
    <n v="6913"/>
    <x v="6709"/>
  </r>
  <r>
    <n v="6914"/>
    <x v="6710"/>
  </r>
  <r>
    <n v="6915"/>
    <x v="6711"/>
  </r>
  <r>
    <n v="6916"/>
    <x v="6712"/>
  </r>
  <r>
    <n v="6917"/>
    <x v="6713"/>
  </r>
  <r>
    <n v="6918"/>
    <x v="6714"/>
  </r>
  <r>
    <n v="6919"/>
    <x v="6715"/>
  </r>
  <r>
    <n v="6920"/>
    <x v="6716"/>
  </r>
  <r>
    <n v="6921"/>
    <x v="6717"/>
  </r>
  <r>
    <n v="6922"/>
    <x v="6718"/>
  </r>
  <r>
    <n v="6923"/>
    <x v="6719"/>
  </r>
  <r>
    <n v="6924"/>
    <x v="6720"/>
  </r>
  <r>
    <n v="6925"/>
    <x v="6721"/>
  </r>
  <r>
    <n v="6926"/>
    <x v="6722"/>
  </r>
  <r>
    <n v="6927"/>
    <x v="6723"/>
  </r>
  <r>
    <n v="6928"/>
    <x v="6724"/>
  </r>
  <r>
    <n v="6929"/>
    <x v="6725"/>
  </r>
  <r>
    <n v="6930"/>
    <x v="6726"/>
  </r>
  <r>
    <n v="6931"/>
    <x v="6727"/>
  </r>
  <r>
    <n v="6932"/>
    <x v="6728"/>
  </r>
  <r>
    <n v="6933"/>
    <x v="6729"/>
  </r>
  <r>
    <n v="6934"/>
    <x v="6730"/>
  </r>
  <r>
    <n v="6935"/>
    <x v="6731"/>
  </r>
  <r>
    <n v="6936"/>
    <x v="6732"/>
  </r>
  <r>
    <n v="6937"/>
    <x v="6733"/>
  </r>
  <r>
    <n v="6938"/>
    <x v="6734"/>
  </r>
  <r>
    <n v="6939"/>
    <x v="6735"/>
  </r>
  <r>
    <n v="6940"/>
    <x v="6736"/>
  </r>
  <r>
    <n v="6941"/>
    <x v="6737"/>
  </r>
  <r>
    <n v="6942"/>
    <x v="6738"/>
  </r>
  <r>
    <n v="6943"/>
    <x v="6739"/>
  </r>
  <r>
    <n v="6944"/>
    <x v="6740"/>
  </r>
  <r>
    <n v="6945"/>
    <x v="6741"/>
  </r>
  <r>
    <n v="6946"/>
    <x v="6742"/>
  </r>
  <r>
    <n v="6947"/>
    <x v="6743"/>
  </r>
  <r>
    <n v="6948"/>
    <x v="6744"/>
  </r>
  <r>
    <n v="6949"/>
    <x v="6745"/>
  </r>
  <r>
    <n v="6950"/>
    <x v="6746"/>
  </r>
  <r>
    <n v="6951"/>
    <x v="6747"/>
  </r>
  <r>
    <n v="6952"/>
    <x v="6748"/>
  </r>
  <r>
    <n v="6953"/>
    <x v="6749"/>
  </r>
  <r>
    <n v="6954"/>
    <x v="6750"/>
  </r>
  <r>
    <n v="6955"/>
    <x v="6751"/>
  </r>
  <r>
    <n v="6956"/>
    <x v="6752"/>
  </r>
  <r>
    <n v="6957"/>
    <x v="6753"/>
  </r>
  <r>
    <n v="6958"/>
    <x v="6754"/>
  </r>
  <r>
    <n v="6959"/>
    <x v="6755"/>
  </r>
  <r>
    <n v="6960"/>
    <x v="6756"/>
  </r>
  <r>
    <n v="6961"/>
    <x v="6757"/>
  </r>
  <r>
    <n v="6962"/>
    <x v="6758"/>
  </r>
  <r>
    <n v="6963"/>
    <x v="6759"/>
  </r>
  <r>
    <n v="6964"/>
    <x v="6760"/>
  </r>
  <r>
    <n v="6965"/>
    <x v="6761"/>
  </r>
  <r>
    <n v="6966"/>
    <x v="6762"/>
  </r>
  <r>
    <n v="6967"/>
    <x v="6763"/>
  </r>
  <r>
    <n v="6968"/>
    <x v="6764"/>
  </r>
  <r>
    <n v="6969"/>
    <x v="6765"/>
  </r>
  <r>
    <n v="6970"/>
    <x v="6766"/>
  </r>
  <r>
    <n v="6971"/>
    <x v="6767"/>
  </r>
  <r>
    <n v="6972"/>
    <x v="6768"/>
  </r>
  <r>
    <n v="6973"/>
    <x v="6769"/>
  </r>
  <r>
    <n v="6974"/>
    <x v="6770"/>
  </r>
  <r>
    <n v="6975"/>
    <x v="6771"/>
  </r>
  <r>
    <n v="6976"/>
    <x v="6772"/>
  </r>
  <r>
    <n v="6977"/>
    <x v="6773"/>
  </r>
  <r>
    <n v="6978"/>
    <x v="6774"/>
  </r>
  <r>
    <n v="6979"/>
    <x v="6775"/>
  </r>
  <r>
    <n v="6980"/>
    <x v="6776"/>
  </r>
  <r>
    <n v="6981"/>
    <x v="6777"/>
  </r>
  <r>
    <n v="6982"/>
    <x v="6778"/>
  </r>
  <r>
    <n v="6983"/>
    <x v="6779"/>
  </r>
  <r>
    <n v="6984"/>
    <x v="6780"/>
  </r>
  <r>
    <n v="6985"/>
    <x v="6781"/>
  </r>
  <r>
    <n v="6986"/>
    <x v="6782"/>
  </r>
  <r>
    <n v="6987"/>
    <x v="6783"/>
  </r>
  <r>
    <n v="6988"/>
    <x v="6784"/>
  </r>
  <r>
    <n v="6989"/>
    <x v="6785"/>
  </r>
  <r>
    <n v="6990"/>
    <x v="6786"/>
  </r>
  <r>
    <n v="6991"/>
    <x v="6787"/>
  </r>
  <r>
    <n v="6992"/>
    <x v="6788"/>
  </r>
  <r>
    <n v="6993"/>
    <x v="6789"/>
  </r>
  <r>
    <n v="6994"/>
    <x v="6790"/>
  </r>
  <r>
    <n v="6995"/>
    <x v="6791"/>
  </r>
  <r>
    <n v="6996"/>
    <x v="6792"/>
  </r>
  <r>
    <n v="6997"/>
    <x v="6793"/>
  </r>
  <r>
    <n v="6998"/>
    <x v="6794"/>
  </r>
  <r>
    <n v="6999"/>
    <x v="6795"/>
  </r>
  <r>
    <n v="7000"/>
    <x v="6796"/>
  </r>
  <r>
    <n v="7001"/>
    <x v="6797"/>
  </r>
  <r>
    <n v="7002"/>
    <x v="6798"/>
  </r>
  <r>
    <n v="7003"/>
    <x v="6799"/>
  </r>
  <r>
    <n v="7004"/>
    <x v="6800"/>
  </r>
  <r>
    <n v="7005"/>
    <x v="6801"/>
  </r>
  <r>
    <n v="7006"/>
    <x v="6802"/>
  </r>
  <r>
    <n v="7007"/>
    <x v="6803"/>
  </r>
  <r>
    <n v="7008"/>
    <x v="6804"/>
  </r>
  <r>
    <n v="7009"/>
    <x v="6805"/>
  </r>
  <r>
    <n v="7010"/>
    <x v="6806"/>
  </r>
  <r>
    <n v="7011"/>
    <x v="6807"/>
  </r>
  <r>
    <n v="7012"/>
    <x v="6808"/>
  </r>
  <r>
    <n v="7013"/>
    <x v="6809"/>
  </r>
  <r>
    <n v="7014"/>
    <x v="6810"/>
  </r>
  <r>
    <n v="7015"/>
    <x v="6811"/>
  </r>
  <r>
    <n v="7016"/>
    <x v="6812"/>
  </r>
  <r>
    <n v="7017"/>
    <x v="6813"/>
  </r>
  <r>
    <n v="7018"/>
    <x v="6814"/>
  </r>
  <r>
    <n v="7019"/>
    <x v="6815"/>
  </r>
  <r>
    <n v="7020"/>
    <x v="6816"/>
  </r>
  <r>
    <n v="7021"/>
    <x v="6817"/>
  </r>
  <r>
    <n v="7022"/>
    <x v="6818"/>
  </r>
  <r>
    <n v="7023"/>
    <x v="6819"/>
  </r>
  <r>
    <n v="7024"/>
    <x v="6820"/>
  </r>
  <r>
    <n v="7025"/>
    <x v="6821"/>
  </r>
  <r>
    <n v="7026"/>
    <x v="6822"/>
  </r>
  <r>
    <n v="7027"/>
    <x v="6823"/>
  </r>
  <r>
    <n v="7028"/>
    <x v="6824"/>
  </r>
  <r>
    <n v="7029"/>
    <x v="6825"/>
  </r>
  <r>
    <n v="7030"/>
    <x v="6826"/>
  </r>
  <r>
    <n v="7031"/>
    <x v="6827"/>
  </r>
  <r>
    <n v="7032"/>
    <x v="6828"/>
  </r>
  <r>
    <n v="7033"/>
    <x v="6829"/>
  </r>
  <r>
    <n v="7034"/>
    <x v="6830"/>
  </r>
  <r>
    <n v="7035"/>
    <x v="6831"/>
  </r>
  <r>
    <n v="7036"/>
    <x v="6832"/>
  </r>
  <r>
    <n v="7037"/>
    <x v="6833"/>
  </r>
  <r>
    <n v="7038"/>
    <x v="6834"/>
  </r>
  <r>
    <n v="7039"/>
    <x v="6835"/>
  </r>
  <r>
    <n v="7040"/>
    <x v="6836"/>
  </r>
  <r>
    <n v="7041"/>
    <x v="6837"/>
  </r>
  <r>
    <n v="7042"/>
    <x v="6838"/>
  </r>
  <r>
    <n v="7043"/>
    <x v="6839"/>
  </r>
  <r>
    <n v="7044"/>
    <x v="6840"/>
  </r>
  <r>
    <n v="7045"/>
    <x v="6841"/>
  </r>
  <r>
    <n v="7046"/>
    <x v="6842"/>
  </r>
  <r>
    <n v="7047"/>
    <x v="6843"/>
  </r>
  <r>
    <n v="7048"/>
    <x v="6844"/>
  </r>
  <r>
    <n v="7049"/>
    <x v="6845"/>
  </r>
  <r>
    <n v="7050"/>
    <x v="6846"/>
  </r>
  <r>
    <n v="7051"/>
    <x v="6847"/>
  </r>
  <r>
    <n v="7052"/>
    <x v="6848"/>
  </r>
  <r>
    <n v="7053"/>
    <x v="6849"/>
  </r>
  <r>
    <n v="7054"/>
    <x v="6850"/>
  </r>
  <r>
    <n v="7055"/>
    <x v="6851"/>
  </r>
  <r>
    <n v="7056"/>
    <x v="6852"/>
  </r>
  <r>
    <n v="7057"/>
    <x v="6853"/>
  </r>
  <r>
    <n v="7058"/>
    <x v="6854"/>
  </r>
  <r>
    <n v="7059"/>
    <x v="6855"/>
  </r>
  <r>
    <n v="7060"/>
    <x v="6856"/>
  </r>
  <r>
    <n v="7061"/>
    <x v="6857"/>
  </r>
  <r>
    <n v="7062"/>
    <x v="6858"/>
  </r>
  <r>
    <n v="7063"/>
    <x v="6859"/>
  </r>
  <r>
    <n v="7064"/>
    <x v="6860"/>
  </r>
  <r>
    <n v="7065"/>
    <x v="6861"/>
  </r>
  <r>
    <n v="7066"/>
    <x v="6862"/>
  </r>
  <r>
    <n v="7067"/>
    <x v="6863"/>
  </r>
  <r>
    <n v="7068"/>
    <x v="6864"/>
  </r>
  <r>
    <n v="7069"/>
    <x v="6865"/>
  </r>
  <r>
    <n v="7070"/>
    <x v="6866"/>
  </r>
  <r>
    <n v="7071"/>
    <x v="6867"/>
  </r>
  <r>
    <n v="7072"/>
    <x v="6868"/>
  </r>
  <r>
    <n v="7073"/>
    <x v="6869"/>
  </r>
  <r>
    <n v="7074"/>
    <x v="6870"/>
  </r>
  <r>
    <n v="7075"/>
    <x v="6871"/>
  </r>
  <r>
    <n v="7076"/>
    <x v="6872"/>
  </r>
  <r>
    <n v="7077"/>
    <x v="6873"/>
  </r>
  <r>
    <n v="7078"/>
    <x v="6874"/>
  </r>
  <r>
    <n v="7079"/>
    <x v="6875"/>
  </r>
  <r>
    <n v="7080"/>
    <x v="6876"/>
  </r>
  <r>
    <n v="7081"/>
    <x v="6877"/>
  </r>
  <r>
    <n v="7082"/>
    <x v="6878"/>
  </r>
  <r>
    <n v="7083"/>
    <x v="6879"/>
  </r>
  <r>
    <n v="7084"/>
    <x v="6880"/>
  </r>
  <r>
    <n v="7085"/>
    <x v="6881"/>
  </r>
  <r>
    <n v="7086"/>
    <x v="6882"/>
  </r>
  <r>
    <n v="7087"/>
    <x v="6883"/>
  </r>
  <r>
    <n v="7088"/>
    <x v="6884"/>
  </r>
  <r>
    <n v="7089"/>
    <x v="6885"/>
  </r>
  <r>
    <n v="7090"/>
    <x v="6886"/>
  </r>
  <r>
    <n v="7091"/>
    <x v="6887"/>
  </r>
  <r>
    <n v="7092"/>
    <x v="6888"/>
  </r>
  <r>
    <n v="7093"/>
    <x v="6889"/>
  </r>
  <r>
    <n v="7094"/>
    <x v="6890"/>
  </r>
  <r>
    <n v="7095"/>
    <x v="6891"/>
  </r>
  <r>
    <n v="7096"/>
    <x v="6892"/>
  </r>
  <r>
    <n v="7097"/>
    <x v="6893"/>
  </r>
  <r>
    <n v="7098"/>
    <x v="6894"/>
  </r>
  <r>
    <n v="7099"/>
    <x v="6895"/>
  </r>
  <r>
    <n v="7100"/>
    <x v="6896"/>
  </r>
  <r>
    <n v="7101"/>
    <x v="6897"/>
  </r>
  <r>
    <n v="7102"/>
    <x v="6898"/>
  </r>
  <r>
    <n v="7103"/>
    <x v="6899"/>
  </r>
  <r>
    <n v="7104"/>
    <x v="6900"/>
  </r>
  <r>
    <n v="7105"/>
    <x v="6901"/>
  </r>
  <r>
    <n v="7106"/>
    <x v="6902"/>
  </r>
  <r>
    <n v="7107"/>
    <x v="6903"/>
  </r>
  <r>
    <n v="7108"/>
    <x v="6904"/>
  </r>
  <r>
    <n v="7109"/>
    <x v="6905"/>
  </r>
  <r>
    <n v="7110"/>
    <x v="6906"/>
  </r>
  <r>
    <n v="7111"/>
    <x v="6907"/>
  </r>
  <r>
    <n v="7112"/>
    <x v="6908"/>
  </r>
  <r>
    <n v="7113"/>
    <x v="6909"/>
  </r>
  <r>
    <n v="7114"/>
    <x v="6910"/>
  </r>
  <r>
    <n v="7115"/>
    <x v="6911"/>
  </r>
  <r>
    <n v="7116"/>
    <x v="6912"/>
  </r>
  <r>
    <n v="7117"/>
    <x v="6913"/>
  </r>
  <r>
    <n v="7118"/>
    <x v="6914"/>
  </r>
  <r>
    <n v="7119"/>
    <x v="6915"/>
  </r>
  <r>
    <n v="7120"/>
    <x v="6916"/>
  </r>
  <r>
    <n v="7121"/>
    <x v="6917"/>
  </r>
  <r>
    <n v="7122"/>
    <x v="6918"/>
  </r>
  <r>
    <n v="7123"/>
    <x v="6919"/>
  </r>
  <r>
    <n v="7124"/>
    <x v="6920"/>
  </r>
  <r>
    <n v="7125"/>
    <x v="6921"/>
  </r>
  <r>
    <n v="7126"/>
    <x v="6922"/>
  </r>
  <r>
    <n v="7127"/>
    <x v="6923"/>
  </r>
  <r>
    <n v="7128"/>
    <x v="6924"/>
  </r>
  <r>
    <n v="7129"/>
    <x v="6925"/>
  </r>
  <r>
    <n v="7130"/>
    <x v="6926"/>
  </r>
  <r>
    <n v="7131"/>
    <x v="6927"/>
  </r>
  <r>
    <n v="7132"/>
    <x v="6928"/>
  </r>
  <r>
    <n v="7133"/>
    <x v="6929"/>
  </r>
  <r>
    <n v="7134"/>
    <x v="6930"/>
  </r>
  <r>
    <n v="7135"/>
    <x v="6931"/>
  </r>
  <r>
    <n v="7136"/>
    <x v="6932"/>
  </r>
  <r>
    <n v="7137"/>
    <x v="6933"/>
  </r>
  <r>
    <n v="7138"/>
    <x v="6934"/>
  </r>
  <r>
    <n v="7139"/>
    <x v="6935"/>
  </r>
  <r>
    <n v="7140"/>
    <x v="6936"/>
  </r>
  <r>
    <n v="7141"/>
    <x v="6937"/>
  </r>
  <r>
    <n v="7142"/>
    <x v="6938"/>
  </r>
  <r>
    <n v="7143"/>
    <x v="6939"/>
  </r>
  <r>
    <n v="7144"/>
    <x v="6940"/>
  </r>
  <r>
    <n v="7145"/>
    <x v="6941"/>
  </r>
  <r>
    <n v="7146"/>
    <x v="6942"/>
  </r>
  <r>
    <n v="7147"/>
    <x v="6943"/>
  </r>
  <r>
    <n v="7148"/>
    <x v="6944"/>
  </r>
  <r>
    <n v="7149"/>
    <x v="6945"/>
  </r>
  <r>
    <n v="7150"/>
    <x v="6946"/>
  </r>
  <r>
    <n v="7151"/>
    <x v="6947"/>
  </r>
  <r>
    <n v="7152"/>
    <x v="6948"/>
  </r>
  <r>
    <n v="7153"/>
    <x v="6949"/>
  </r>
  <r>
    <n v="7154"/>
    <x v="6950"/>
  </r>
  <r>
    <n v="7155"/>
    <x v="6951"/>
  </r>
  <r>
    <n v="7156"/>
    <x v="6952"/>
  </r>
  <r>
    <n v="7157"/>
    <x v="6953"/>
  </r>
  <r>
    <n v="7158"/>
    <x v="6954"/>
  </r>
  <r>
    <n v="7159"/>
    <x v="6955"/>
  </r>
  <r>
    <n v="7160"/>
    <x v="6956"/>
  </r>
  <r>
    <n v="7161"/>
    <x v="6957"/>
  </r>
  <r>
    <n v="7162"/>
    <x v="6958"/>
  </r>
  <r>
    <n v="7163"/>
    <x v="6959"/>
  </r>
  <r>
    <n v="7164"/>
    <x v="6960"/>
  </r>
  <r>
    <n v="7165"/>
    <x v="6961"/>
  </r>
  <r>
    <n v="7166"/>
    <x v="6962"/>
  </r>
  <r>
    <n v="7167"/>
    <x v="6963"/>
  </r>
  <r>
    <n v="7168"/>
    <x v="6964"/>
  </r>
  <r>
    <n v="7169"/>
    <x v="6965"/>
  </r>
  <r>
    <n v="7170"/>
    <x v="6966"/>
  </r>
  <r>
    <n v="7171"/>
    <x v="6967"/>
  </r>
  <r>
    <n v="7172"/>
    <x v="6968"/>
  </r>
  <r>
    <n v="7173"/>
    <x v="6969"/>
  </r>
  <r>
    <n v="7174"/>
    <x v="6970"/>
  </r>
  <r>
    <n v="7175"/>
    <x v="6971"/>
  </r>
  <r>
    <n v="7176"/>
    <x v="6972"/>
  </r>
  <r>
    <n v="7177"/>
    <x v="6973"/>
  </r>
  <r>
    <n v="7178"/>
    <x v="6974"/>
  </r>
  <r>
    <n v="7179"/>
    <x v="6975"/>
  </r>
  <r>
    <n v="7180"/>
    <x v="6976"/>
  </r>
  <r>
    <n v="7181"/>
    <x v="6977"/>
  </r>
  <r>
    <n v="7182"/>
    <x v="6978"/>
  </r>
  <r>
    <n v="7183"/>
    <x v="6979"/>
  </r>
  <r>
    <n v="7184"/>
    <x v="6980"/>
  </r>
  <r>
    <n v="7185"/>
    <x v="6981"/>
  </r>
  <r>
    <n v="7186"/>
    <x v="6982"/>
  </r>
  <r>
    <n v="7187"/>
    <x v="6983"/>
  </r>
  <r>
    <n v="7188"/>
    <x v="6984"/>
  </r>
  <r>
    <n v="7189"/>
    <x v="6985"/>
  </r>
  <r>
    <n v="7190"/>
    <x v="6986"/>
  </r>
  <r>
    <n v="7191"/>
    <x v="6987"/>
  </r>
  <r>
    <n v="7192"/>
    <x v="6988"/>
  </r>
  <r>
    <n v="7193"/>
    <x v="6989"/>
  </r>
  <r>
    <n v="7194"/>
    <x v="6990"/>
  </r>
  <r>
    <n v="7195"/>
    <x v="6991"/>
  </r>
  <r>
    <n v="7196"/>
    <x v="6992"/>
  </r>
  <r>
    <n v="7197"/>
    <x v="6993"/>
  </r>
  <r>
    <n v="7198"/>
    <x v="6994"/>
  </r>
  <r>
    <n v="7199"/>
    <x v="6995"/>
  </r>
  <r>
    <n v="7200"/>
    <x v="6996"/>
  </r>
  <r>
    <n v="7201"/>
    <x v="6997"/>
  </r>
  <r>
    <n v="7202"/>
    <x v="6998"/>
  </r>
  <r>
    <n v="7203"/>
    <x v="6999"/>
  </r>
  <r>
    <n v="7204"/>
    <x v="7000"/>
  </r>
  <r>
    <n v="7205"/>
    <x v="7001"/>
  </r>
  <r>
    <n v="7206"/>
    <x v="7002"/>
  </r>
  <r>
    <n v="7207"/>
    <x v="7003"/>
  </r>
  <r>
    <n v="7208"/>
    <x v="7004"/>
  </r>
  <r>
    <n v="7209"/>
    <x v="7005"/>
  </r>
  <r>
    <n v="7210"/>
    <x v="7006"/>
  </r>
  <r>
    <n v="7211"/>
    <x v="7007"/>
  </r>
  <r>
    <n v="7212"/>
    <x v="7008"/>
  </r>
  <r>
    <n v="7213"/>
    <x v="7009"/>
  </r>
  <r>
    <n v="7214"/>
    <x v="7010"/>
  </r>
  <r>
    <n v="7215"/>
    <x v="7011"/>
  </r>
  <r>
    <n v="7216"/>
    <x v="7012"/>
  </r>
  <r>
    <n v="7217"/>
    <x v="7013"/>
  </r>
  <r>
    <n v="7218"/>
    <x v="7014"/>
  </r>
  <r>
    <n v="7219"/>
    <x v="7015"/>
  </r>
  <r>
    <n v="7220"/>
    <x v="7016"/>
  </r>
  <r>
    <n v="7221"/>
    <x v="7017"/>
  </r>
  <r>
    <n v="7222"/>
    <x v="7018"/>
  </r>
  <r>
    <n v="7223"/>
    <x v="7019"/>
  </r>
  <r>
    <n v="7224"/>
    <x v="7020"/>
  </r>
  <r>
    <n v="7225"/>
    <x v="7021"/>
  </r>
  <r>
    <n v="7226"/>
    <x v="7022"/>
  </r>
  <r>
    <n v="7227"/>
    <x v="7023"/>
  </r>
  <r>
    <n v="7228"/>
    <x v="7024"/>
  </r>
  <r>
    <n v="7229"/>
    <x v="7025"/>
  </r>
  <r>
    <n v="7230"/>
    <x v="7026"/>
  </r>
  <r>
    <n v="7231"/>
    <x v="7027"/>
  </r>
  <r>
    <n v="7232"/>
    <x v="7028"/>
  </r>
  <r>
    <n v="7233"/>
    <x v="7029"/>
  </r>
  <r>
    <n v="7234"/>
    <x v="7030"/>
  </r>
  <r>
    <n v="7235"/>
    <x v="7031"/>
  </r>
  <r>
    <n v="7236"/>
    <x v="7032"/>
  </r>
  <r>
    <n v="7237"/>
    <x v="7033"/>
  </r>
  <r>
    <n v="7238"/>
    <x v="7034"/>
  </r>
  <r>
    <n v="7239"/>
    <x v="7035"/>
  </r>
  <r>
    <n v="7240"/>
    <x v="7036"/>
  </r>
  <r>
    <n v="7241"/>
    <x v="7037"/>
  </r>
  <r>
    <n v="7242"/>
    <x v="7038"/>
  </r>
  <r>
    <n v="7243"/>
    <x v="7039"/>
  </r>
  <r>
    <n v="7244"/>
    <x v="7040"/>
  </r>
  <r>
    <n v="7245"/>
    <x v="7041"/>
  </r>
  <r>
    <n v="7246"/>
    <x v="7042"/>
  </r>
  <r>
    <n v="7247"/>
    <x v="7043"/>
  </r>
  <r>
    <n v="7248"/>
    <x v="7044"/>
  </r>
  <r>
    <n v="7249"/>
    <x v="7045"/>
  </r>
  <r>
    <n v="7250"/>
    <x v="7046"/>
  </r>
  <r>
    <n v="7251"/>
    <x v="7047"/>
  </r>
  <r>
    <n v="7252"/>
    <x v="7048"/>
  </r>
  <r>
    <n v="7253"/>
    <x v="7049"/>
  </r>
  <r>
    <n v="7254"/>
    <x v="7050"/>
  </r>
  <r>
    <n v="7255"/>
    <x v="7051"/>
  </r>
  <r>
    <n v="7256"/>
    <x v="7052"/>
  </r>
  <r>
    <n v="7257"/>
    <x v="7053"/>
  </r>
  <r>
    <n v="7258"/>
    <x v="7054"/>
  </r>
  <r>
    <n v="7259"/>
    <x v="7055"/>
  </r>
  <r>
    <n v="7260"/>
    <x v="7056"/>
  </r>
  <r>
    <n v="7261"/>
    <x v="7057"/>
  </r>
  <r>
    <n v="7262"/>
    <x v="7058"/>
  </r>
  <r>
    <n v="7263"/>
    <x v="7059"/>
  </r>
  <r>
    <n v="7264"/>
    <x v="7060"/>
  </r>
  <r>
    <n v="7265"/>
    <x v="7061"/>
  </r>
  <r>
    <n v="7266"/>
    <x v="7062"/>
  </r>
  <r>
    <n v="7267"/>
    <x v="7063"/>
  </r>
  <r>
    <n v="7268"/>
    <x v="7064"/>
  </r>
  <r>
    <n v="7269"/>
    <x v="7065"/>
  </r>
  <r>
    <n v="7270"/>
    <x v="7066"/>
  </r>
  <r>
    <n v="7271"/>
    <x v="7067"/>
  </r>
  <r>
    <n v="7272"/>
    <x v="7068"/>
  </r>
  <r>
    <n v="7273"/>
    <x v="7069"/>
  </r>
  <r>
    <n v="7274"/>
    <x v="7070"/>
  </r>
  <r>
    <n v="7275"/>
    <x v="7071"/>
  </r>
  <r>
    <n v="7276"/>
    <x v="7072"/>
  </r>
  <r>
    <n v="7277"/>
    <x v="7073"/>
  </r>
  <r>
    <n v="7278"/>
    <x v="7074"/>
  </r>
  <r>
    <n v="7279"/>
    <x v="7075"/>
  </r>
  <r>
    <n v="7280"/>
    <x v="7076"/>
  </r>
  <r>
    <n v="7281"/>
    <x v="7077"/>
  </r>
  <r>
    <n v="7282"/>
    <x v="7078"/>
  </r>
  <r>
    <n v="7283"/>
    <x v="7079"/>
  </r>
  <r>
    <n v="7284"/>
    <x v="7080"/>
  </r>
  <r>
    <n v="7285"/>
    <x v="7081"/>
  </r>
  <r>
    <n v="7286"/>
    <x v="7082"/>
  </r>
  <r>
    <n v="7287"/>
    <x v="7083"/>
  </r>
  <r>
    <n v="7288"/>
    <x v="7084"/>
  </r>
  <r>
    <n v="7289"/>
    <x v="7085"/>
  </r>
  <r>
    <n v="7290"/>
    <x v="7086"/>
  </r>
  <r>
    <n v="7291"/>
    <x v="7087"/>
  </r>
  <r>
    <n v="7292"/>
    <x v="7088"/>
  </r>
  <r>
    <n v="7293"/>
    <x v="7089"/>
  </r>
  <r>
    <n v="7294"/>
    <x v="7090"/>
  </r>
  <r>
    <n v="7295"/>
    <x v="7091"/>
  </r>
  <r>
    <n v="7296"/>
    <x v="7092"/>
  </r>
  <r>
    <n v="7297"/>
    <x v="7093"/>
  </r>
  <r>
    <n v="7298"/>
    <x v="7094"/>
  </r>
  <r>
    <n v="7299"/>
    <x v="7095"/>
  </r>
  <r>
    <n v="7300"/>
    <x v="7096"/>
  </r>
  <r>
    <n v="7301"/>
    <x v="7097"/>
  </r>
  <r>
    <n v="7302"/>
    <x v="7098"/>
  </r>
  <r>
    <n v="7303"/>
    <x v="7099"/>
  </r>
  <r>
    <n v="7304"/>
    <x v="7100"/>
  </r>
  <r>
    <n v="7305"/>
    <x v="7101"/>
  </r>
  <r>
    <n v="7306"/>
    <x v="7102"/>
  </r>
  <r>
    <n v="7307"/>
    <x v="7103"/>
  </r>
  <r>
    <n v="7308"/>
    <x v="7104"/>
  </r>
  <r>
    <n v="7309"/>
    <x v="7105"/>
  </r>
  <r>
    <n v="7310"/>
    <x v="7106"/>
  </r>
  <r>
    <n v="7311"/>
    <x v="7107"/>
  </r>
  <r>
    <n v="7312"/>
    <x v="7108"/>
  </r>
  <r>
    <n v="7313"/>
    <x v="7109"/>
  </r>
  <r>
    <n v="7314"/>
    <x v="7110"/>
  </r>
  <r>
    <n v="7315"/>
    <x v="7111"/>
  </r>
  <r>
    <n v="7316"/>
    <x v="7112"/>
  </r>
  <r>
    <n v="7317"/>
    <x v="7113"/>
  </r>
  <r>
    <n v="7318"/>
    <x v="7114"/>
  </r>
  <r>
    <n v="7319"/>
    <x v="7115"/>
  </r>
  <r>
    <n v="7320"/>
    <x v="7116"/>
  </r>
  <r>
    <n v="7321"/>
    <x v="7117"/>
  </r>
  <r>
    <n v="7322"/>
    <x v="7118"/>
  </r>
  <r>
    <n v="7323"/>
    <x v="7119"/>
  </r>
  <r>
    <n v="7324"/>
    <x v="7120"/>
  </r>
  <r>
    <n v="7325"/>
    <x v="7121"/>
  </r>
  <r>
    <n v="7326"/>
    <x v="7122"/>
  </r>
  <r>
    <n v="7327"/>
    <x v="7123"/>
  </r>
  <r>
    <n v="7328"/>
    <x v="7124"/>
  </r>
  <r>
    <n v="7329"/>
    <x v="7125"/>
  </r>
  <r>
    <n v="7330"/>
    <x v="7126"/>
  </r>
  <r>
    <n v="7331"/>
    <x v="7127"/>
  </r>
  <r>
    <n v="7332"/>
    <x v="7128"/>
  </r>
  <r>
    <n v="7333"/>
    <x v="7129"/>
  </r>
  <r>
    <n v="7334"/>
    <x v="7130"/>
  </r>
  <r>
    <n v="7335"/>
    <x v="7131"/>
  </r>
  <r>
    <n v="7336"/>
    <x v="7132"/>
  </r>
  <r>
    <n v="7337"/>
    <x v="7133"/>
  </r>
  <r>
    <n v="7338"/>
    <x v="7134"/>
  </r>
  <r>
    <n v="7339"/>
    <x v="7135"/>
  </r>
  <r>
    <n v="7340"/>
    <x v="7136"/>
  </r>
  <r>
    <n v="7341"/>
    <x v="7137"/>
  </r>
  <r>
    <n v="7342"/>
    <x v="7138"/>
  </r>
  <r>
    <n v="7343"/>
    <x v="7139"/>
  </r>
  <r>
    <n v="7344"/>
    <x v="7140"/>
  </r>
  <r>
    <n v="7345"/>
    <x v="7141"/>
  </r>
  <r>
    <n v="7346"/>
    <x v="7142"/>
  </r>
  <r>
    <n v="7347"/>
    <x v="7143"/>
  </r>
  <r>
    <n v="7348"/>
    <x v="7144"/>
  </r>
  <r>
    <n v="7349"/>
    <x v="7145"/>
  </r>
  <r>
    <n v="7350"/>
    <x v="7146"/>
  </r>
  <r>
    <n v="7351"/>
    <x v="7147"/>
  </r>
  <r>
    <n v="7352"/>
    <x v="7148"/>
  </r>
  <r>
    <n v="7353"/>
    <x v="7149"/>
  </r>
  <r>
    <n v="7354"/>
    <x v="7150"/>
  </r>
  <r>
    <n v="7355"/>
    <x v="7151"/>
  </r>
  <r>
    <n v="7356"/>
    <x v="7152"/>
  </r>
  <r>
    <n v="7357"/>
    <x v="7153"/>
  </r>
  <r>
    <n v="7358"/>
    <x v="7154"/>
  </r>
  <r>
    <n v="7359"/>
    <x v="7155"/>
  </r>
  <r>
    <n v="7360"/>
    <x v="7156"/>
  </r>
  <r>
    <n v="7361"/>
    <x v="7157"/>
  </r>
  <r>
    <n v="7362"/>
    <x v="7158"/>
  </r>
  <r>
    <n v="7363"/>
    <x v="7159"/>
  </r>
  <r>
    <n v="7364"/>
    <x v="7160"/>
  </r>
  <r>
    <n v="7365"/>
    <x v="7161"/>
  </r>
  <r>
    <n v="7366"/>
    <x v="7162"/>
  </r>
  <r>
    <n v="7367"/>
    <x v="7163"/>
  </r>
  <r>
    <n v="7368"/>
    <x v="7164"/>
  </r>
  <r>
    <n v="7369"/>
    <x v="7165"/>
  </r>
  <r>
    <n v="7370"/>
    <x v="7166"/>
  </r>
  <r>
    <n v="7371"/>
    <x v="7167"/>
  </r>
  <r>
    <n v="7372"/>
    <x v="7168"/>
  </r>
  <r>
    <n v="7373"/>
    <x v="7169"/>
  </r>
  <r>
    <n v="7374"/>
    <x v="7170"/>
  </r>
  <r>
    <n v="7375"/>
    <x v="7171"/>
  </r>
  <r>
    <n v="7376"/>
    <x v="7172"/>
  </r>
  <r>
    <n v="7377"/>
    <x v="7173"/>
  </r>
  <r>
    <n v="7378"/>
    <x v="7174"/>
  </r>
  <r>
    <n v="7379"/>
    <x v="7175"/>
  </r>
  <r>
    <n v="7380"/>
    <x v="7176"/>
  </r>
  <r>
    <n v="7381"/>
    <x v="7177"/>
  </r>
  <r>
    <n v="7382"/>
    <x v="7178"/>
  </r>
  <r>
    <n v="7383"/>
    <x v="7179"/>
  </r>
  <r>
    <n v="7384"/>
    <x v="7180"/>
  </r>
  <r>
    <n v="7385"/>
    <x v="7181"/>
  </r>
  <r>
    <n v="7386"/>
    <x v="7182"/>
  </r>
  <r>
    <n v="7387"/>
    <x v="7183"/>
  </r>
  <r>
    <n v="7388"/>
    <x v="7184"/>
  </r>
  <r>
    <n v="7389"/>
    <x v="7185"/>
  </r>
  <r>
    <n v="7390"/>
    <x v="7186"/>
  </r>
  <r>
    <n v="7391"/>
    <x v="7187"/>
  </r>
  <r>
    <n v="7392"/>
    <x v="7188"/>
  </r>
  <r>
    <n v="7393"/>
    <x v="7189"/>
  </r>
  <r>
    <n v="7394"/>
    <x v="7190"/>
  </r>
  <r>
    <n v="7395"/>
    <x v="7191"/>
  </r>
  <r>
    <n v="7396"/>
    <x v="7192"/>
  </r>
  <r>
    <n v="7397"/>
    <x v="7193"/>
  </r>
  <r>
    <n v="7398"/>
    <x v="7194"/>
  </r>
  <r>
    <n v="7399"/>
    <x v="7195"/>
  </r>
  <r>
    <n v="7400"/>
    <x v="7196"/>
  </r>
  <r>
    <n v="7401"/>
    <x v="7197"/>
  </r>
  <r>
    <n v="7402"/>
    <x v="7198"/>
  </r>
  <r>
    <n v="7403"/>
    <x v="7199"/>
  </r>
  <r>
    <n v="7404"/>
    <x v="7200"/>
  </r>
  <r>
    <n v="7405"/>
    <x v="7201"/>
  </r>
  <r>
    <n v="7406"/>
    <x v="7202"/>
  </r>
  <r>
    <n v="7407"/>
    <x v="7203"/>
  </r>
  <r>
    <n v="7408"/>
    <x v="7204"/>
  </r>
  <r>
    <n v="7409"/>
    <x v="7205"/>
  </r>
  <r>
    <n v="7410"/>
    <x v="7206"/>
  </r>
  <r>
    <n v="7411"/>
    <x v="7207"/>
  </r>
  <r>
    <n v="7412"/>
    <x v="7208"/>
  </r>
  <r>
    <n v="7413"/>
    <x v="7209"/>
  </r>
  <r>
    <n v="7414"/>
    <x v="7210"/>
  </r>
  <r>
    <n v="7415"/>
    <x v="7211"/>
  </r>
  <r>
    <n v="7416"/>
    <x v="7212"/>
  </r>
  <r>
    <n v="7417"/>
    <x v="7213"/>
  </r>
  <r>
    <n v="7418"/>
    <x v="7214"/>
  </r>
  <r>
    <n v="7419"/>
    <x v="7215"/>
  </r>
  <r>
    <n v="7420"/>
    <x v="7216"/>
  </r>
  <r>
    <n v="7421"/>
    <x v="7217"/>
  </r>
  <r>
    <n v="7422"/>
    <x v="7218"/>
  </r>
  <r>
    <n v="7423"/>
    <x v="7219"/>
  </r>
  <r>
    <n v="7424"/>
    <x v="7220"/>
  </r>
  <r>
    <n v="7425"/>
    <x v="7221"/>
  </r>
  <r>
    <n v="7426"/>
    <x v="7222"/>
  </r>
  <r>
    <n v="7427"/>
    <x v="7223"/>
  </r>
  <r>
    <n v="7428"/>
    <x v="7224"/>
  </r>
  <r>
    <n v="7429"/>
    <x v="7225"/>
  </r>
  <r>
    <n v="7430"/>
    <x v="7226"/>
  </r>
  <r>
    <n v="7431"/>
    <x v="7227"/>
  </r>
  <r>
    <n v="7432"/>
    <x v="7228"/>
  </r>
  <r>
    <n v="7433"/>
    <x v="7229"/>
  </r>
  <r>
    <n v="7434"/>
    <x v="7230"/>
  </r>
  <r>
    <n v="7435"/>
    <x v="7231"/>
  </r>
  <r>
    <n v="7436"/>
    <x v="7232"/>
  </r>
  <r>
    <n v="7437"/>
    <x v="7233"/>
  </r>
  <r>
    <n v="7438"/>
    <x v="7234"/>
  </r>
  <r>
    <n v="7439"/>
    <x v="7235"/>
  </r>
  <r>
    <n v="7440"/>
    <x v="7236"/>
  </r>
  <r>
    <n v="7441"/>
    <x v="7237"/>
  </r>
  <r>
    <n v="7442"/>
    <x v="7238"/>
  </r>
  <r>
    <n v="7443"/>
    <x v="7239"/>
  </r>
  <r>
    <n v="7444"/>
    <x v="7240"/>
  </r>
  <r>
    <n v="7445"/>
    <x v="7241"/>
  </r>
  <r>
    <n v="7446"/>
    <x v="7242"/>
  </r>
  <r>
    <n v="7447"/>
    <x v="7243"/>
  </r>
  <r>
    <n v="7448"/>
    <x v="7244"/>
  </r>
  <r>
    <n v="7449"/>
    <x v="7245"/>
  </r>
  <r>
    <n v="7450"/>
    <x v="7246"/>
  </r>
  <r>
    <n v="7451"/>
    <x v="7247"/>
  </r>
  <r>
    <n v="7452"/>
    <x v="7248"/>
  </r>
  <r>
    <n v="7453"/>
    <x v="7249"/>
  </r>
  <r>
    <n v="7454"/>
    <x v="7250"/>
  </r>
  <r>
    <n v="7455"/>
    <x v="7251"/>
  </r>
  <r>
    <n v="7456"/>
    <x v="7252"/>
  </r>
  <r>
    <n v="7457"/>
    <x v="7253"/>
  </r>
  <r>
    <n v="7458"/>
    <x v="7254"/>
  </r>
  <r>
    <n v="7459"/>
    <x v="7255"/>
  </r>
  <r>
    <n v="7460"/>
    <x v="7256"/>
  </r>
  <r>
    <n v="7461"/>
    <x v="7257"/>
  </r>
  <r>
    <n v="7462"/>
    <x v="7258"/>
  </r>
  <r>
    <n v="7463"/>
    <x v="7259"/>
  </r>
  <r>
    <n v="7464"/>
    <x v="7260"/>
  </r>
  <r>
    <n v="7465"/>
    <x v="7261"/>
  </r>
  <r>
    <n v="7466"/>
    <x v="7262"/>
  </r>
  <r>
    <n v="7467"/>
    <x v="7263"/>
  </r>
  <r>
    <n v="7468"/>
    <x v="7264"/>
  </r>
  <r>
    <n v="7469"/>
    <x v="7265"/>
  </r>
  <r>
    <n v="7470"/>
    <x v="7266"/>
  </r>
  <r>
    <n v="7471"/>
    <x v="7267"/>
  </r>
  <r>
    <n v="7472"/>
    <x v="7268"/>
  </r>
  <r>
    <n v="7473"/>
    <x v="7269"/>
  </r>
  <r>
    <n v="7474"/>
    <x v="7270"/>
  </r>
  <r>
    <n v="7475"/>
    <x v="7271"/>
  </r>
  <r>
    <n v="7476"/>
    <x v="7272"/>
  </r>
  <r>
    <n v="7477"/>
    <x v="7273"/>
  </r>
  <r>
    <n v="7478"/>
    <x v="7274"/>
  </r>
  <r>
    <n v="7479"/>
    <x v="7275"/>
  </r>
  <r>
    <n v="7480"/>
    <x v="7276"/>
  </r>
  <r>
    <n v="7481"/>
    <x v="7277"/>
  </r>
  <r>
    <n v="7482"/>
    <x v="7278"/>
  </r>
  <r>
    <n v="7483"/>
    <x v="7279"/>
  </r>
  <r>
    <n v="7484"/>
    <x v="7280"/>
  </r>
  <r>
    <n v="7485"/>
    <x v="7281"/>
  </r>
  <r>
    <n v="7486"/>
    <x v="7282"/>
  </r>
  <r>
    <n v="7487"/>
    <x v="7283"/>
  </r>
  <r>
    <n v="7488"/>
    <x v="7284"/>
  </r>
  <r>
    <n v="7489"/>
    <x v="7285"/>
  </r>
  <r>
    <n v="7490"/>
    <x v="7286"/>
  </r>
  <r>
    <n v="7491"/>
    <x v="7287"/>
  </r>
  <r>
    <n v="7492"/>
    <x v="7288"/>
  </r>
  <r>
    <n v="7493"/>
    <x v="7289"/>
  </r>
  <r>
    <n v="7494"/>
    <x v="7290"/>
  </r>
  <r>
    <n v="7495"/>
    <x v="7291"/>
  </r>
  <r>
    <n v="7496"/>
    <x v="7292"/>
  </r>
  <r>
    <n v="7497"/>
    <x v="7293"/>
  </r>
  <r>
    <n v="7498"/>
    <x v="7294"/>
  </r>
  <r>
    <n v="7499"/>
    <x v="7295"/>
  </r>
  <r>
    <n v="7500"/>
    <x v="7296"/>
  </r>
  <r>
    <n v="7501"/>
    <x v="7297"/>
  </r>
  <r>
    <n v="7502"/>
    <x v="7298"/>
  </r>
  <r>
    <n v="7503"/>
    <x v="7299"/>
  </r>
  <r>
    <n v="7504"/>
    <x v="7300"/>
  </r>
  <r>
    <n v="7505"/>
    <x v="7301"/>
  </r>
  <r>
    <n v="7506"/>
    <x v="7302"/>
  </r>
  <r>
    <n v="7507"/>
    <x v="7303"/>
  </r>
  <r>
    <n v="7508"/>
    <x v="7304"/>
  </r>
  <r>
    <n v="7509"/>
    <x v="7305"/>
  </r>
  <r>
    <n v="7510"/>
    <x v="7306"/>
  </r>
  <r>
    <n v="7511"/>
    <x v="7307"/>
  </r>
  <r>
    <n v="7512"/>
    <x v="7308"/>
  </r>
  <r>
    <n v="7513"/>
    <x v="7309"/>
  </r>
  <r>
    <n v="7514"/>
    <x v="7310"/>
  </r>
  <r>
    <n v="7515"/>
    <x v="7311"/>
  </r>
  <r>
    <n v="7516"/>
    <x v="7312"/>
  </r>
  <r>
    <n v="7517"/>
    <x v="7313"/>
  </r>
  <r>
    <n v="7518"/>
    <x v="7314"/>
  </r>
  <r>
    <n v="7519"/>
    <x v="7315"/>
  </r>
  <r>
    <n v="7520"/>
    <x v="7316"/>
  </r>
  <r>
    <n v="7521"/>
    <x v="7317"/>
  </r>
  <r>
    <n v="7522"/>
    <x v="7318"/>
  </r>
  <r>
    <n v="7523"/>
    <x v="7319"/>
  </r>
  <r>
    <n v="7524"/>
    <x v="7320"/>
  </r>
  <r>
    <n v="7525"/>
    <x v="7321"/>
  </r>
  <r>
    <n v="7526"/>
    <x v="7322"/>
  </r>
  <r>
    <n v="7527"/>
    <x v="7323"/>
  </r>
  <r>
    <n v="7528"/>
    <x v="7324"/>
  </r>
  <r>
    <n v="7529"/>
    <x v="7325"/>
  </r>
  <r>
    <n v="7530"/>
    <x v="7326"/>
  </r>
  <r>
    <n v="7531"/>
    <x v="7327"/>
  </r>
  <r>
    <n v="7532"/>
    <x v="7328"/>
  </r>
  <r>
    <n v="7533"/>
    <x v="7329"/>
  </r>
  <r>
    <n v="7534"/>
    <x v="7330"/>
  </r>
  <r>
    <n v="7535"/>
    <x v="7331"/>
  </r>
  <r>
    <n v="7536"/>
    <x v="7332"/>
  </r>
  <r>
    <n v="7537"/>
    <x v="7333"/>
  </r>
  <r>
    <n v="7538"/>
    <x v="7334"/>
  </r>
  <r>
    <n v="7539"/>
    <x v="7335"/>
  </r>
  <r>
    <n v="7540"/>
    <x v="7336"/>
  </r>
  <r>
    <n v="7541"/>
    <x v="7337"/>
  </r>
  <r>
    <n v="7542"/>
    <x v="7338"/>
  </r>
  <r>
    <n v="7543"/>
    <x v="7339"/>
  </r>
  <r>
    <n v="7544"/>
    <x v="7340"/>
  </r>
  <r>
    <n v="7545"/>
    <x v="7341"/>
  </r>
  <r>
    <n v="7546"/>
    <x v="7342"/>
  </r>
  <r>
    <n v="7547"/>
    <x v="7343"/>
  </r>
  <r>
    <n v="7548"/>
    <x v="7344"/>
  </r>
  <r>
    <n v="7549"/>
    <x v="7345"/>
  </r>
  <r>
    <n v="7550"/>
    <x v="7346"/>
  </r>
  <r>
    <n v="7551"/>
    <x v="7347"/>
  </r>
  <r>
    <n v="7552"/>
    <x v="7348"/>
  </r>
  <r>
    <n v="7553"/>
    <x v="7349"/>
  </r>
  <r>
    <n v="7554"/>
    <x v="7350"/>
  </r>
  <r>
    <n v="7555"/>
    <x v="7351"/>
  </r>
  <r>
    <n v="7556"/>
    <x v="7352"/>
  </r>
  <r>
    <n v="7557"/>
    <x v="7353"/>
  </r>
  <r>
    <n v="7558"/>
    <x v="7354"/>
  </r>
  <r>
    <n v="7559"/>
    <x v="7355"/>
  </r>
  <r>
    <n v="7560"/>
    <x v="7356"/>
  </r>
  <r>
    <n v="7561"/>
    <x v="7357"/>
  </r>
  <r>
    <n v="7562"/>
    <x v="7358"/>
  </r>
  <r>
    <n v="7563"/>
    <x v="7359"/>
  </r>
  <r>
    <n v="7564"/>
    <x v="7360"/>
  </r>
  <r>
    <n v="7565"/>
    <x v="7361"/>
  </r>
  <r>
    <n v="7566"/>
    <x v="7362"/>
  </r>
  <r>
    <n v="7567"/>
    <x v="7363"/>
  </r>
  <r>
    <n v="7568"/>
    <x v="7364"/>
  </r>
  <r>
    <n v="7569"/>
    <x v="7365"/>
  </r>
  <r>
    <n v="7570"/>
    <x v="7366"/>
  </r>
  <r>
    <n v="7571"/>
    <x v="7367"/>
  </r>
  <r>
    <n v="7572"/>
    <x v="7368"/>
  </r>
  <r>
    <n v="7573"/>
    <x v="7369"/>
  </r>
  <r>
    <n v="7574"/>
    <x v="7370"/>
  </r>
  <r>
    <n v="7575"/>
    <x v="7371"/>
  </r>
  <r>
    <n v="7576"/>
    <x v="7372"/>
  </r>
  <r>
    <n v="7577"/>
    <x v="7373"/>
  </r>
  <r>
    <n v="7578"/>
    <x v="7374"/>
  </r>
  <r>
    <n v="7579"/>
    <x v="7375"/>
  </r>
  <r>
    <n v="7580"/>
    <x v="7376"/>
  </r>
  <r>
    <n v="7581"/>
    <x v="7377"/>
  </r>
  <r>
    <n v="7582"/>
    <x v="7378"/>
  </r>
  <r>
    <n v="7583"/>
    <x v="7379"/>
  </r>
  <r>
    <n v="7584"/>
    <x v="7380"/>
  </r>
  <r>
    <n v="7585"/>
    <x v="7381"/>
  </r>
  <r>
    <n v="7586"/>
    <x v="7382"/>
  </r>
  <r>
    <n v="7587"/>
    <x v="7383"/>
  </r>
  <r>
    <n v="7588"/>
    <x v="7384"/>
  </r>
  <r>
    <n v="7589"/>
    <x v="7385"/>
  </r>
  <r>
    <n v="7590"/>
    <x v="7386"/>
  </r>
  <r>
    <n v="7591"/>
    <x v="7387"/>
  </r>
  <r>
    <n v="7592"/>
    <x v="7388"/>
  </r>
  <r>
    <n v="7593"/>
    <x v="7389"/>
  </r>
  <r>
    <n v="7594"/>
    <x v="7390"/>
  </r>
  <r>
    <n v="7595"/>
    <x v="7391"/>
  </r>
  <r>
    <n v="7596"/>
    <x v="7392"/>
  </r>
  <r>
    <n v="7597"/>
    <x v="7393"/>
  </r>
  <r>
    <n v="7598"/>
    <x v="7394"/>
  </r>
  <r>
    <n v="7599"/>
    <x v="7395"/>
  </r>
  <r>
    <n v="7600"/>
    <x v="7396"/>
  </r>
  <r>
    <n v="7601"/>
    <x v="7397"/>
  </r>
  <r>
    <n v="7602"/>
    <x v="7398"/>
  </r>
  <r>
    <n v="7603"/>
    <x v="7399"/>
  </r>
  <r>
    <n v="7604"/>
    <x v="7400"/>
  </r>
  <r>
    <n v="7605"/>
    <x v="7401"/>
  </r>
  <r>
    <n v="7606"/>
    <x v="7402"/>
  </r>
  <r>
    <n v="7607"/>
    <x v="7403"/>
  </r>
  <r>
    <n v="7608"/>
    <x v="7404"/>
  </r>
  <r>
    <n v="7609"/>
    <x v="7405"/>
  </r>
  <r>
    <n v="7610"/>
    <x v="7406"/>
  </r>
  <r>
    <n v="7611"/>
    <x v="7407"/>
  </r>
  <r>
    <n v="7612"/>
    <x v="7408"/>
  </r>
  <r>
    <n v="7613"/>
    <x v="7409"/>
  </r>
  <r>
    <n v="7614"/>
    <x v="7410"/>
  </r>
  <r>
    <n v="7615"/>
    <x v="7411"/>
  </r>
  <r>
    <n v="7616"/>
    <x v="7412"/>
  </r>
  <r>
    <n v="7617"/>
    <x v="7413"/>
  </r>
  <r>
    <n v="7618"/>
    <x v="7414"/>
  </r>
  <r>
    <n v="7619"/>
    <x v="7415"/>
  </r>
  <r>
    <n v="7620"/>
    <x v="7416"/>
  </r>
  <r>
    <n v="7621"/>
    <x v="7417"/>
  </r>
  <r>
    <n v="7622"/>
    <x v="7418"/>
  </r>
  <r>
    <n v="7623"/>
    <x v="7419"/>
  </r>
  <r>
    <n v="7624"/>
    <x v="7420"/>
  </r>
  <r>
    <n v="7625"/>
    <x v="7421"/>
  </r>
  <r>
    <n v="7626"/>
    <x v="7422"/>
  </r>
  <r>
    <n v="7627"/>
    <x v="7423"/>
  </r>
  <r>
    <n v="7628"/>
    <x v="7424"/>
  </r>
  <r>
    <n v="7629"/>
    <x v="7425"/>
  </r>
  <r>
    <n v="7630"/>
    <x v="7426"/>
  </r>
  <r>
    <n v="7631"/>
    <x v="7427"/>
  </r>
  <r>
    <n v="7632"/>
    <x v="7428"/>
  </r>
  <r>
    <n v="7633"/>
    <x v="7429"/>
  </r>
  <r>
    <n v="7634"/>
    <x v="7430"/>
  </r>
  <r>
    <n v="7635"/>
    <x v="7431"/>
  </r>
  <r>
    <n v="7636"/>
    <x v="7432"/>
  </r>
  <r>
    <n v="7637"/>
    <x v="7433"/>
  </r>
  <r>
    <n v="7638"/>
    <x v="7434"/>
  </r>
  <r>
    <n v="7639"/>
    <x v="7435"/>
  </r>
  <r>
    <n v="7640"/>
    <x v="7436"/>
  </r>
  <r>
    <n v="7641"/>
    <x v="7437"/>
  </r>
  <r>
    <n v="7642"/>
    <x v="7438"/>
  </r>
  <r>
    <n v="7643"/>
    <x v="7439"/>
  </r>
  <r>
    <n v="7644"/>
    <x v="7440"/>
  </r>
  <r>
    <n v="7645"/>
    <x v="7441"/>
  </r>
  <r>
    <n v="7646"/>
    <x v="7442"/>
  </r>
  <r>
    <n v="7647"/>
    <x v="7443"/>
  </r>
  <r>
    <n v="7648"/>
    <x v="7444"/>
  </r>
  <r>
    <n v="7649"/>
    <x v="7445"/>
  </r>
  <r>
    <n v="7650"/>
    <x v="7446"/>
  </r>
  <r>
    <n v="7651"/>
    <x v="7447"/>
  </r>
  <r>
    <n v="7652"/>
    <x v="7448"/>
  </r>
  <r>
    <n v="7653"/>
    <x v="7449"/>
  </r>
  <r>
    <n v="7654"/>
    <x v="7450"/>
  </r>
  <r>
    <n v="7655"/>
    <x v="7451"/>
  </r>
  <r>
    <n v="7656"/>
    <x v="7452"/>
  </r>
  <r>
    <n v="7657"/>
    <x v="7453"/>
  </r>
  <r>
    <n v="7658"/>
    <x v="7454"/>
  </r>
  <r>
    <n v="7659"/>
    <x v="7455"/>
  </r>
  <r>
    <n v="7660"/>
    <x v="7456"/>
  </r>
  <r>
    <n v="7661"/>
    <x v="7457"/>
  </r>
  <r>
    <n v="7662"/>
    <x v="7458"/>
  </r>
  <r>
    <n v="7663"/>
    <x v="7459"/>
  </r>
  <r>
    <n v="7664"/>
    <x v="7460"/>
  </r>
  <r>
    <n v="7665"/>
    <x v="7461"/>
  </r>
  <r>
    <n v="7666"/>
    <x v="7462"/>
  </r>
  <r>
    <n v="7667"/>
    <x v="7463"/>
  </r>
  <r>
    <n v="7668"/>
    <x v="7464"/>
  </r>
  <r>
    <n v="7669"/>
    <x v="7465"/>
  </r>
  <r>
    <n v="7670"/>
    <x v="7466"/>
  </r>
  <r>
    <n v="7671"/>
    <x v="7467"/>
  </r>
  <r>
    <n v="7672"/>
    <x v="7468"/>
  </r>
  <r>
    <n v="7673"/>
    <x v="7469"/>
  </r>
  <r>
    <n v="7674"/>
    <x v="7470"/>
  </r>
  <r>
    <n v="7675"/>
    <x v="7471"/>
  </r>
  <r>
    <n v="7676"/>
    <x v="7472"/>
  </r>
  <r>
    <n v="7677"/>
    <x v="7473"/>
  </r>
  <r>
    <n v="7678"/>
    <x v="7474"/>
  </r>
  <r>
    <n v="7679"/>
    <x v="7475"/>
  </r>
  <r>
    <n v="7680"/>
    <x v="7476"/>
  </r>
  <r>
    <n v="7681"/>
    <x v="7477"/>
  </r>
  <r>
    <n v="7682"/>
    <x v="7478"/>
  </r>
  <r>
    <n v="7683"/>
    <x v="7479"/>
  </r>
  <r>
    <n v="7684"/>
    <x v="7480"/>
  </r>
  <r>
    <n v="7685"/>
    <x v="7481"/>
  </r>
  <r>
    <n v="7686"/>
    <x v="7482"/>
  </r>
  <r>
    <n v="7687"/>
    <x v="7483"/>
  </r>
  <r>
    <n v="7688"/>
    <x v="7484"/>
  </r>
  <r>
    <n v="7689"/>
    <x v="7485"/>
  </r>
  <r>
    <n v="7690"/>
    <x v="7486"/>
  </r>
  <r>
    <n v="7691"/>
    <x v="7487"/>
  </r>
  <r>
    <n v="7692"/>
    <x v="7488"/>
  </r>
  <r>
    <n v="7693"/>
    <x v="7489"/>
  </r>
  <r>
    <n v="7694"/>
    <x v="7490"/>
  </r>
  <r>
    <n v="7695"/>
    <x v="7491"/>
  </r>
  <r>
    <n v="7696"/>
    <x v="7492"/>
  </r>
  <r>
    <n v="7697"/>
    <x v="7493"/>
  </r>
  <r>
    <n v="7698"/>
    <x v="7494"/>
  </r>
  <r>
    <n v="7699"/>
    <x v="7495"/>
  </r>
  <r>
    <n v="7700"/>
    <x v="7496"/>
  </r>
  <r>
    <n v="7701"/>
    <x v="7497"/>
  </r>
  <r>
    <n v="7702"/>
    <x v="7498"/>
  </r>
  <r>
    <n v="7703"/>
    <x v="7499"/>
  </r>
  <r>
    <n v="7704"/>
    <x v="7500"/>
  </r>
  <r>
    <n v="7705"/>
    <x v="7501"/>
  </r>
  <r>
    <n v="7706"/>
    <x v="7502"/>
  </r>
  <r>
    <n v="7707"/>
    <x v="7503"/>
  </r>
  <r>
    <n v="7708"/>
    <x v="7504"/>
  </r>
  <r>
    <n v="7709"/>
    <x v="7505"/>
  </r>
  <r>
    <n v="7710"/>
    <x v="7506"/>
  </r>
  <r>
    <n v="7711"/>
    <x v="7507"/>
  </r>
  <r>
    <n v="7712"/>
    <x v="7508"/>
  </r>
  <r>
    <n v="7713"/>
    <x v="7509"/>
  </r>
  <r>
    <n v="7714"/>
    <x v="7510"/>
  </r>
  <r>
    <n v="7715"/>
    <x v="7511"/>
  </r>
  <r>
    <n v="7716"/>
    <x v="7512"/>
  </r>
  <r>
    <n v="7717"/>
    <x v="7513"/>
  </r>
  <r>
    <n v="7718"/>
    <x v="7514"/>
  </r>
  <r>
    <n v="7719"/>
    <x v="7515"/>
  </r>
  <r>
    <n v="7720"/>
    <x v="7516"/>
  </r>
  <r>
    <n v="7721"/>
    <x v="7517"/>
  </r>
  <r>
    <n v="7722"/>
    <x v="7518"/>
  </r>
  <r>
    <n v="7723"/>
    <x v="7519"/>
  </r>
  <r>
    <n v="7724"/>
    <x v="7520"/>
  </r>
  <r>
    <n v="7725"/>
    <x v="7521"/>
  </r>
  <r>
    <n v="7726"/>
    <x v="7522"/>
  </r>
  <r>
    <n v="7727"/>
    <x v="7523"/>
  </r>
  <r>
    <n v="7728"/>
    <x v="7524"/>
  </r>
  <r>
    <n v="7729"/>
    <x v="7525"/>
  </r>
  <r>
    <n v="7730"/>
    <x v="7526"/>
  </r>
  <r>
    <n v="7731"/>
    <x v="7527"/>
  </r>
  <r>
    <n v="7732"/>
    <x v="7528"/>
  </r>
  <r>
    <n v="7733"/>
    <x v="7529"/>
  </r>
  <r>
    <n v="7734"/>
    <x v="7530"/>
  </r>
  <r>
    <n v="7735"/>
    <x v="7531"/>
  </r>
  <r>
    <n v="7736"/>
    <x v="7532"/>
  </r>
  <r>
    <n v="7737"/>
    <x v="7533"/>
  </r>
  <r>
    <n v="7738"/>
    <x v="7534"/>
  </r>
  <r>
    <n v="7739"/>
    <x v="7535"/>
  </r>
  <r>
    <n v="7740"/>
    <x v="7536"/>
  </r>
  <r>
    <n v="7741"/>
    <x v="7537"/>
  </r>
  <r>
    <n v="7742"/>
    <x v="7538"/>
  </r>
  <r>
    <n v="7743"/>
    <x v="7539"/>
  </r>
  <r>
    <n v="7744"/>
    <x v="7540"/>
  </r>
  <r>
    <n v="7745"/>
    <x v="7541"/>
  </r>
  <r>
    <n v="7746"/>
    <x v="7542"/>
  </r>
  <r>
    <n v="7747"/>
    <x v="7543"/>
  </r>
  <r>
    <n v="7748"/>
    <x v="7544"/>
  </r>
  <r>
    <n v="7749"/>
    <x v="7545"/>
  </r>
  <r>
    <n v="7750"/>
    <x v="7546"/>
  </r>
  <r>
    <n v="7751"/>
    <x v="7547"/>
  </r>
  <r>
    <n v="7752"/>
    <x v="7548"/>
  </r>
  <r>
    <n v="7753"/>
    <x v="7549"/>
  </r>
  <r>
    <n v="7754"/>
    <x v="7550"/>
  </r>
  <r>
    <n v="7755"/>
    <x v="7551"/>
  </r>
  <r>
    <n v="7756"/>
    <x v="7552"/>
  </r>
  <r>
    <n v="7757"/>
    <x v="7553"/>
  </r>
  <r>
    <n v="7758"/>
    <x v="7554"/>
  </r>
  <r>
    <n v="7759"/>
    <x v="7555"/>
  </r>
  <r>
    <n v="7760"/>
    <x v="7556"/>
  </r>
  <r>
    <n v="7761"/>
    <x v="7557"/>
  </r>
  <r>
    <n v="7762"/>
    <x v="7558"/>
  </r>
  <r>
    <n v="7763"/>
    <x v="7559"/>
  </r>
  <r>
    <n v="7764"/>
    <x v="7560"/>
  </r>
  <r>
    <n v="7765"/>
    <x v="7561"/>
  </r>
  <r>
    <n v="7766"/>
    <x v="7562"/>
  </r>
  <r>
    <n v="7767"/>
    <x v="7563"/>
  </r>
  <r>
    <n v="7768"/>
    <x v="7564"/>
  </r>
  <r>
    <n v="7769"/>
    <x v="7565"/>
  </r>
  <r>
    <n v="7770"/>
    <x v="7566"/>
  </r>
  <r>
    <n v="7771"/>
    <x v="7567"/>
  </r>
  <r>
    <n v="7772"/>
    <x v="7568"/>
  </r>
  <r>
    <n v="7773"/>
    <x v="7569"/>
  </r>
  <r>
    <n v="7774"/>
    <x v="7570"/>
  </r>
  <r>
    <n v="7775"/>
    <x v="7571"/>
  </r>
  <r>
    <n v="7776"/>
    <x v="7572"/>
  </r>
  <r>
    <n v="7777"/>
    <x v="7573"/>
  </r>
  <r>
    <n v="7778"/>
    <x v="7574"/>
  </r>
  <r>
    <n v="7779"/>
    <x v="7575"/>
  </r>
  <r>
    <n v="7780"/>
    <x v="7576"/>
  </r>
  <r>
    <n v="7781"/>
    <x v="7577"/>
  </r>
  <r>
    <n v="7782"/>
    <x v="7578"/>
  </r>
  <r>
    <n v="7783"/>
    <x v="7579"/>
  </r>
  <r>
    <n v="7784"/>
    <x v="7580"/>
  </r>
  <r>
    <n v="7785"/>
    <x v="7581"/>
  </r>
  <r>
    <n v="7786"/>
    <x v="7582"/>
  </r>
  <r>
    <n v="7787"/>
    <x v="7583"/>
  </r>
  <r>
    <n v="7788"/>
    <x v="7584"/>
  </r>
  <r>
    <n v="7789"/>
    <x v="7585"/>
  </r>
  <r>
    <n v="7790"/>
    <x v="7586"/>
  </r>
  <r>
    <n v="7791"/>
    <x v="7587"/>
  </r>
  <r>
    <n v="7792"/>
    <x v="7588"/>
  </r>
  <r>
    <n v="7793"/>
    <x v="7589"/>
  </r>
  <r>
    <n v="7794"/>
    <x v="7590"/>
  </r>
  <r>
    <n v="7795"/>
    <x v="7591"/>
  </r>
  <r>
    <n v="7796"/>
    <x v="7592"/>
  </r>
  <r>
    <n v="7797"/>
    <x v="7593"/>
  </r>
  <r>
    <n v="7798"/>
    <x v="7594"/>
  </r>
  <r>
    <n v="7799"/>
    <x v="7595"/>
  </r>
  <r>
    <n v="7800"/>
    <x v="7596"/>
  </r>
  <r>
    <n v="7801"/>
    <x v="7597"/>
  </r>
  <r>
    <n v="7802"/>
    <x v="7598"/>
  </r>
  <r>
    <n v="7803"/>
    <x v="7599"/>
  </r>
  <r>
    <n v="7804"/>
    <x v="7600"/>
  </r>
  <r>
    <n v="7805"/>
    <x v="7601"/>
  </r>
  <r>
    <n v="7806"/>
    <x v="7602"/>
  </r>
  <r>
    <n v="7807"/>
    <x v="7603"/>
  </r>
  <r>
    <n v="7808"/>
    <x v="7604"/>
  </r>
  <r>
    <n v="7809"/>
    <x v="7605"/>
  </r>
  <r>
    <n v="7810"/>
    <x v="7606"/>
  </r>
  <r>
    <n v="7811"/>
    <x v="7607"/>
  </r>
  <r>
    <n v="7812"/>
    <x v="7608"/>
  </r>
  <r>
    <n v="7813"/>
    <x v="7609"/>
  </r>
  <r>
    <n v="7814"/>
    <x v="7610"/>
  </r>
  <r>
    <n v="7815"/>
    <x v="7611"/>
  </r>
  <r>
    <n v="7816"/>
    <x v="7612"/>
  </r>
  <r>
    <n v="7817"/>
    <x v="7613"/>
  </r>
  <r>
    <n v="7818"/>
    <x v="7614"/>
  </r>
  <r>
    <n v="7819"/>
    <x v="7615"/>
  </r>
  <r>
    <n v="7820"/>
    <x v="7616"/>
  </r>
  <r>
    <n v="7821"/>
    <x v="7617"/>
  </r>
  <r>
    <n v="7822"/>
    <x v="7618"/>
  </r>
  <r>
    <n v="7823"/>
    <x v="7619"/>
  </r>
  <r>
    <n v="7824"/>
    <x v="7620"/>
  </r>
  <r>
    <n v="7825"/>
    <x v="7621"/>
  </r>
  <r>
    <n v="7826"/>
    <x v="7622"/>
  </r>
  <r>
    <n v="7827"/>
    <x v="7623"/>
  </r>
  <r>
    <n v="7828"/>
    <x v="7624"/>
  </r>
  <r>
    <n v="7829"/>
    <x v="7625"/>
  </r>
  <r>
    <n v="7830"/>
    <x v="7626"/>
  </r>
  <r>
    <n v="7831"/>
    <x v="7627"/>
  </r>
  <r>
    <n v="7832"/>
    <x v="7628"/>
  </r>
  <r>
    <n v="7833"/>
    <x v="7629"/>
  </r>
  <r>
    <n v="7834"/>
    <x v="7630"/>
  </r>
  <r>
    <n v="7835"/>
    <x v="7631"/>
  </r>
  <r>
    <n v="7836"/>
    <x v="7632"/>
  </r>
  <r>
    <n v="7837"/>
    <x v="7633"/>
  </r>
  <r>
    <n v="7838"/>
    <x v="7634"/>
  </r>
  <r>
    <n v="7839"/>
    <x v="7635"/>
  </r>
  <r>
    <n v="7840"/>
    <x v="7636"/>
  </r>
  <r>
    <n v="7841"/>
    <x v="7637"/>
  </r>
  <r>
    <n v="7842"/>
    <x v="7638"/>
  </r>
  <r>
    <n v="7843"/>
    <x v="7639"/>
  </r>
  <r>
    <n v="7844"/>
    <x v="7640"/>
  </r>
  <r>
    <n v="7845"/>
    <x v="7641"/>
  </r>
  <r>
    <n v="7846"/>
    <x v="7642"/>
  </r>
  <r>
    <n v="7847"/>
    <x v="7643"/>
  </r>
  <r>
    <n v="7848"/>
    <x v="7644"/>
  </r>
  <r>
    <n v="7849"/>
    <x v="7645"/>
  </r>
  <r>
    <n v="7850"/>
    <x v="7646"/>
  </r>
  <r>
    <n v="7851"/>
    <x v="7647"/>
  </r>
  <r>
    <n v="7852"/>
    <x v="7648"/>
  </r>
  <r>
    <n v="7853"/>
    <x v="7649"/>
  </r>
  <r>
    <n v="7854"/>
    <x v="7650"/>
  </r>
  <r>
    <n v="7855"/>
    <x v="7651"/>
  </r>
  <r>
    <n v="7856"/>
    <x v="7652"/>
  </r>
  <r>
    <n v="7857"/>
    <x v="7653"/>
  </r>
  <r>
    <n v="7858"/>
    <x v="7654"/>
  </r>
  <r>
    <n v="7859"/>
    <x v="7655"/>
  </r>
  <r>
    <n v="7860"/>
    <x v="7656"/>
  </r>
  <r>
    <n v="7861"/>
    <x v="7657"/>
  </r>
  <r>
    <n v="7862"/>
    <x v="7658"/>
  </r>
  <r>
    <n v="7863"/>
    <x v="7659"/>
  </r>
  <r>
    <n v="7864"/>
    <x v="7660"/>
  </r>
  <r>
    <n v="7865"/>
    <x v="7661"/>
  </r>
  <r>
    <n v="7866"/>
    <x v="7662"/>
  </r>
  <r>
    <n v="7867"/>
    <x v="7663"/>
  </r>
  <r>
    <n v="7868"/>
    <x v="7664"/>
  </r>
  <r>
    <n v="7869"/>
    <x v="7665"/>
  </r>
  <r>
    <n v="7870"/>
    <x v="7666"/>
  </r>
  <r>
    <n v="7871"/>
    <x v="7667"/>
  </r>
  <r>
    <n v="7872"/>
    <x v="7668"/>
  </r>
  <r>
    <n v="7873"/>
    <x v="7669"/>
  </r>
  <r>
    <n v="7874"/>
    <x v="7670"/>
  </r>
  <r>
    <n v="7875"/>
    <x v="7671"/>
  </r>
  <r>
    <n v="7876"/>
    <x v="7672"/>
  </r>
  <r>
    <n v="7877"/>
    <x v="7673"/>
  </r>
  <r>
    <n v="7878"/>
    <x v="7674"/>
  </r>
  <r>
    <n v="7879"/>
    <x v="7675"/>
  </r>
  <r>
    <n v="7880"/>
    <x v="7676"/>
  </r>
  <r>
    <n v="7881"/>
    <x v="7677"/>
  </r>
  <r>
    <n v="7882"/>
    <x v="7678"/>
  </r>
  <r>
    <n v="7883"/>
    <x v="7679"/>
  </r>
  <r>
    <n v="7884"/>
    <x v="7680"/>
  </r>
  <r>
    <n v="7885"/>
    <x v="7681"/>
  </r>
  <r>
    <n v="7886"/>
    <x v="7682"/>
  </r>
  <r>
    <n v="7887"/>
    <x v="7683"/>
  </r>
  <r>
    <n v="7888"/>
    <x v="7684"/>
  </r>
  <r>
    <n v="7889"/>
    <x v="7685"/>
  </r>
  <r>
    <n v="7890"/>
    <x v="7686"/>
  </r>
  <r>
    <n v="7891"/>
    <x v="7687"/>
  </r>
  <r>
    <n v="7892"/>
    <x v="7688"/>
  </r>
  <r>
    <n v="7893"/>
    <x v="7689"/>
  </r>
  <r>
    <n v="7894"/>
    <x v="7690"/>
  </r>
  <r>
    <n v="7895"/>
    <x v="7691"/>
  </r>
  <r>
    <n v="7896"/>
    <x v="7692"/>
  </r>
  <r>
    <n v="7897"/>
    <x v="7693"/>
  </r>
  <r>
    <n v="7898"/>
    <x v="7694"/>
  </r>
  <r>
    <n v="7899"/>
    <x v="7695"/>
  </r>
  <r>
    <n v="7900"/>
    <x v="7696"/>
  </r>
  <r>
    <n v="7901"/>
    <x v="7697"/>
  </r>
  <r>
    <n v="7902"/>
    <x v="7698"/>
  </r>
  <r>
    <n v="7903"/>
    <x v="7699"/>
  </r>
  <r>
    <n v="7904"/>
    <x v="7700"/>
  </r>
  <r>
    <n v="7905"/>
    <x v="7701"/>
  </r>
  <r>
    <n v="7906"/>
    <x v="7702"/>
  </r>
  <r>
    <n v="7907"/>
    <x v="7703"/>
  </r>
  <r>
    <n v="7908"/>
    <x v="7704"/>
  </r>
  <r>
    <n v="7909"/>
    <x v="7705"/>
  </r>
  <r>
    <n v="7910"/>
    <x v="7706"/>
  </r>
  <r>
    <n v="7911"/>
    <x v="7707"/>
  </r>
  <r>
    <n v="7912"/>
    <x v="7708"/>
  </r>
  <r>
    <n v="7913"/>
    <x v="7709"/>
  </r>
  <r>
    <n v="7914"/>
    <x v="7710"/>
  </r>
  <r>
    <n v="7915"/>
    <x v="7711"/>
  </r>
  <r>
    <n v="7916"/>
    <x v="7712"/>
  </r>
  <r>
    <n v="7917"/>
    <x v="7713"/>
  </r>
  <r>
    <n v="7918"/>
    <x v="7714"/>
  </r>
  <r>
    <n v="7919"/>
    <x v="7715"/>
  </r>
  <r>
    <n v="7920"/>
    <x v="7716"/>
  </r>
  <r>
    <n v="7921"/>
    <x v="7717"/>
  </r>
  <r>
    <n v="7922"/>
    <x v="7718"/>
  </r>
  <r>
    <n v="7923"/>
    <x v="7719"/>
  </r>
  <r>
    <n v="7924"/>
    <x v="7720"/>
  </r>
  <r>
    <n v="7925"/>
    <x v="7721"/>
  </r>
  <r>
    <n v="7926"/>
    <x v="7722"/>
  </r>
  <r>
    <n v="7927"/>
    <x v="7723"/>
  </r>
  <r>
    <n v="7928"/>
    <x v="7724"/>
  </r>
  <r>
    <n v="7929"/>
    <x v="7725"/>
  </r>
  <r>
    <n v="7930"/>
    <x v="7726"/>
  </r>
  <r>
    <n v="7931"/>
    <x v="7727"/>
  </r>
  <r>
    <n v="7932"/>
    <x v="7728"/>
  </r>
  <r>
    <n v="7933"/>
    <x v="7729"/>
  </r>
  <r>
    <n v="7934"/>
    <x v="7730"/>
  </r>
  <r>
    <n v="7935"/>
    <x v="7731"/>
  </r>
  <r>
    <n v="7936"/>
    <x v="7732"/>
  </r>
  <r>
    <n v="7937"/>
    <x v="7733"/>
  </r>
  <r>
    <n v="7938"/>
    <x v="7734"/>
  </r>
  <r>
    <n v="7939"/>
    <x v="7735"/>
  </r>
  <r>
    <n v="7940"/>
    <x v="7736"/>
  </r>
  <r>
    <n v="7941"/>
    <x v="7737"/>
  </r>
  <r>
    <n v="7942"/>
    <x v="7738"/>
  </r>
  <r>
    <n v="7943"/>
    <x v="7739"/>
  </r>
  <r>
    <n v="7944"/>
    <x v="7740"/>
  </r>
  <r>
    <n v="7945"/>
    <x v="7741"/>
  </r>
  <r>
    <n v="7946"/>
    <x v="7742"/>
  </r>
  <r>
    <n v="7947"/>
    <x v="7743"/>
  </r>
  <r>
    <n v="7948"/>
    <x v="7744"/>
  </r>
  <r>
    <n v="7949"/>
    <x v="7745"/>
  </r>
  <r>
    <n v="7950"/>
    <x v="7746"/>
  </r>
  <r>
    <n v="7951"/>
    <x v="7747"/>
  </r>
  <r>
    <n v="7952"/>
    <x v="7748"/>
  </r>
  <r>
    <n v="7953"/>
    <x v="7749"/>
  </r>
  <r>
    <n v="7954"/>
    <x v="7750"/>
  </r>
  <r>
    <n v="7955"/>
    <x v="7751"/>
  </r>
  <r>
    <n v="7956"/>
    <x v="7752"/>
  </r>
  <r>
    <n v="7957"/>
    <x v="7753"/>
  </r>
  <r>
    <n v="7958"/>
    <x v="7754"/>
  </r>
  <r>
    <n v="7959"/>
    <x v="7755"/>
  </r>
  <r>
    <n v="7960"/>
    <x v="7756"/>
  </r>
  <r>
    <n v="7961"/>
    <x v="7757"/>
  </r>
  <r>
    <n v="7962"/>
    <x v="7758"/>
  </r>
  <r>
    <n v="7963"/>
    <x v="7759"/>
  </r>
  <r>
    <n v="7964"/>
    <x v="7760"/>
  </r>
  <r>
    <n v="7965"/>
    <x v="7761"/>
  </r>
  <r>
    <n v="7966"/>
    <x v="7762"/>
  </r>
  <r>
    <n v="7967"/>
    <x v="7763"/>
  </r>
  <r>
    <n v="7968"/>
    <x v="7764"/>
  </r>
  <r>
    <n v="7969"/>
    <x v="7765"/>
  </r>
  <r>
    <n v="7970"/>
    <x v="7766"/>
  </r>
  <r>
    <n v="7971"/>
    <x v="7767"/>
  </r>
  <r>
    <n v="7972"/>
    <x v="7768"/>
  </r>
  <r>
    <n v="7973"/>
    <x v="7769"/>
  </r>
  <r>
    <n v="7974"/>
    <x v="7770"/>
  </r>
  <r>
    <n v="7975"/>
    <x v="7771"/>
  </r>
  <r>
    <n v="7976"/>
    <x v="7772"/>
  </r>
  <r>
    <n v="7977"/>
    <x v="7773"/>
  </r>
  <r>
    <n v="7978"/>
    <x v="7774"/>
  </r>
  <r>
    <n v="7979"/>
    <x v="7775"/>
  </r>
  <r>
    <n v="7980"/>
    <x v="7776"/>
  </r>
  <r>
    <n v="7981"/>
    <x v="7777"/>
  </r>
  <r>
    <n v="7982"/>
    <x v="7778"/>
  </r>
  <r>
    <n v="7983"/>
    <x v="7779"/>
  </r>
  <r>
    <n v="7984"/>
    <x v="7780"/>
  </r>
  <r>
    <n v="7985"/>
    <x v="7781"/>
  </r>
  <r>
    <n v="7986"/>
    <x v="7782"/>
  </r>
  <r>
    <n v="7987"/>
    <x v="7783"/>
  </r>
  <r>
    <n v="7988"/>
    <x v="7784"/>
  </r>
  <r>
    <n v="7989"/>
    <x v="7785"/>
  </r>
  <r>
    <n v="7990"/>
    <x v="7786"/>
  </r>
  <r>
    <n v="7991"/>
    <x v="7787"/>
  </r>
  <r>
    <n v="7992"/>
    <x v="7788"/>
  </r>
  <r>
    <n v="7993"/>
    <x v="7789"/>
  </r>
  <r>
    <n v="7994"/>
    <x v="7790"/>
  </r>
  <r>
    <n v="7995"/>
    <x v="7791"/>
  </r>
  <r>
    <n v="7996"/>
    <x v="7792"/>
  </r>
  <r>
    <n v="7997"/>
    <x v="7793"/>
  </r>
  <r>
    <n v="7998"/>
    <x v="7794"/>
  </r>
  <r>
    <n v="7999"/>
    <x v="7795"/>
  </r>
  <r>
    <n v="8000"/>
    <x v="7796"/>
  </r>
  <r>
    <n v="8001"/>
    <x v="7797"/>
  </r>
  <r>
    <n v="8002"/>
    <x v="7798"/>
  </r>
  <r>
    <n v="8003"/>
    <x v="7799"/>
  </r>
  <r>
    <n v="8004"/>
    <x v="7800"/>
  </r>
  <r>
    <n v="8005"/>
    <x v="7801"/>
  </r>
  <r>
    <n v="8006"/>
    <x v="7802"/>
  </r>
  <r>
    <n v="8007"/>
    <x v="7803"/>
  </r>
  <r>
    <n v="8008"/>
    <x v="7804"/>
  </r>
  <r>
    <n v="8009"/>
    <x v="7805"/>
  </r>
  <r>
    <n v="8010"/>
    <x v="7806"/>
  </r>
  <r>
    <n v="8011"/>
    <x v="7807"/>
  </r>
  <r>
    <n v="8012"/>
    <x v="7808"/>
  </r>
  <r>
    <n v="8013"/>
    <x v="7809"/>
  </r>
  <r>
    <n v="8014"/>
    <x v="7810"/>
  </r>
  <r>
    <n v="8015"/>
    <x v="7811"/>
  </r>
  <r>
    <n v="8016"/>
    <x v="7812"/>
  </r>
  <r>
    <n v="8017"/>
    <x v="7813"/>
  </r>
  <r>
    <n v="8018"/>
    <x v="7814"/>
  </r>
  <r>
    <n v="8019"/>
    <x v="7815"/>
  </r>
  <r>
    <n v="8020"/>
    <x v="7816"/>
  </r>
  <r>
    <n v="8021"/>
    <x v="7817"/>
  </r>
  <r>
    <n v="8022"/>
    <x v="7818"/>
  </r>
  <r>
    <n v="8023"/>
    <x v="7819"/>
  </r>
  <r>
    <n v="8024"/>
    <x v="7820"/>
  </r>
  <r>
    <n v="8025"/>
    <x v="7821"/>
  </r>
  <r>
    <n v="8026"/>
    <x v="7822"/>
  </r>
  <r>
    <n v="8027"/>
    <x v="7823"/>
  </r>
  <r>
    <n v="8028"/>
    <x v="7824"/>
  </r>
  <r>
    <n v="8029"/>
    <x v="7825"/>
  </r>
  <r>
    <n v="8030"/>
    <x v="7826"/>
  </r>
  <r>
    <n v="8031"/>
    <x v="7827"/>
  </r>
  <r>
    <n v="8032"/>
    <x v="7828"/>
  </r>
  <r>
    <n v="8033"/>
    <x v="7829"/>
  </r>
  <r>
    <n v="8034"/>
    <x v="7830"/>
  </r>
  <r>
    <n v="8035"/>
    <x v="7831"/>
  </r>
  <r>
    <n v="8036"/>
    <x v="7832"/>
  </r>
  <r>
    <n v="8037"/>
    <x v="7833"/>
  </r>
  <r>
    <n v="8038"/>
    <x v="7834"/>
  </r>
  <r>
    <n v="8039"/>
    <x v="7835"/>
  </r>
  <r>
    <n v="8040"/>
    <x v="7836"/>
  </r>
  <r>
    <n v="8041"/>
    <x v="7837"/>
  </r>
  <r>
    <n v="8042"/>
    <x v="7838"/>
  </r>
  <r>
    <n v="8043"/>
    <x v="7839"/>
  </r>
  <r>
    <n v="8044"/>
    <x v="7840"/>
  </r>
  <r>
    <n v="8045"/>
    <x v="7841"/>
  </r>
  <r>
    <n v="8046"/>
    <x v="7842"/>
  </r>
  <r>
    <n v="8047"/>
    <x v="7843"/>
  </r>
  <r>
    <n v="8048"/>
    <x v="7844"/>
  </r>
  <r>
    <n v="8049"/>
    <x v="7845"/>
  </r>
  <r>
    <n v="8050"/>
    <x v="7846"/>
  </r>
  <r>
    <n v="8051"/>
    <x v="7847"/>
  </r>
  <r>
    <n v="8052"/>
    <x v="7848"/>
  </r>
  <r>
    <n v="8053"/>
    <x v="7849"/>
  </r>
  <r>
    <n v="8054"/>
    <x v="7850"/>
  </r>
  <r>
    <n v="8055"/>
    <x v="7851"/>
  </r>
  <r>
    <n v="8056"/>
    <x v="7852"/>
  </r>
  <r>
    <n v="8057"/>
    <x v="7853"/>
  </r>
  <r>
    <n v="8058"/>
    <x v="7854"/>
  </r>
  <r>
    <n v="8059"/>
    <x v="7855"/>
  </r>
  <r>
    <n v="8060"/>
    <x v="7856"/>
  </r>
  <r>
    <n v="8061"/>
    <x v="7857"/>
  </r>
  <r>
    <n v="8062"/>
    <x v="7858"/>
  </r>
  <r>
    <n v="8063"/>
    <x v="7859"/>
  </r>
  <r>
    <n v="8064"/>
    <x v="7860"/>
  </r>
  <r>
    <n v="8065"/>
    <x v="7861"/>
  </r>
  <r>
    <n v="8066"/>
    <x v="7862"/>
  </r>
  <r>
    <n v="8067"/>
    <x v="7863"/>
  </r>
  <r>
    <n v="8068"/>
    <x v="7864"/>
  </r>
  <r>
    <n v="8069"/>
    <x v="7865"/>
  </r>
  <r>
    <n v="8070"/>
    <x v="7866"/>
  </r>
  <r>
    <n v="8071"/>
    <x v="7867"/>
  </r>
  <r>
    <n v="8072"/>
    <x v="7868"/>
  </r>
  <r>
    <n v="8073"/>
    <x v="7869"/>
  </r>
  <r>
    <n v="8074"/>
    <x v="7870"/>
  </r>
  <r>
    <n v="8075"/>
    <x v="7871"/>
  </r>
  <r>
    <n v="8076"/>
    <x v="7872"/>
  </r>
  <r>
    <n v="8077"/>
    <x v="7873"/>
  </r>
  <r>
    <n v="8078"/>
    <x v="7874"/>
  </r>
  <r>
    <n v="8079"/>
    <x v="7875"/>
  </r>
  <r>
    <n v="8080"/>
    <x v="7876"/>
  </r>
  <r>
    <n v="8081"/>
    <x v="7877"/>
  </r>
  <r>
    <n v="8082"/>
    <x v="7878"/>
  </r>
  <r>
    <n v="8083"/>
    <x v="7879"/>
  </r>
  <r>
    <n v="8084"/>
    <x v="7880"/>
  </r>
  <r>
    <n v="8085"/>
    <x v="7881"/>
  </r>
  <r>
    <n v="8086"/>
    <x v="7882"/>
  </r>
  <r>
    <n v="8087"/>
    <x v="7883"/>
  </r>
  <r>
    <n v="8088"/>
    <x v="7884"/>
  </r>
  <r>
    <n v="8089"/>
    <x v="7885"/>
  </r>
  <r>
    <n v="8090"/>
    <x v="7886"/>
  </r>
  <r>
    <n v="8091"/>
    <x v="7887"/>
  </r>
  <r>
    <n v="8092"/>
    <x v="7888"/>
  </r>
  <r>
    <n v="8093"/>
    <x v="7889"/>
  </r>
  <r>
    <n v="8094"/>
    <x v="7890"/>
  </r>
  <r>
    <n v="8095"/>
    <x v="7891"/>
  </r>
  <r>
    <n v="8096"/>
    <x v="7892"/>
  </r>
  <r>
    <n v="8097"/>
    <x v="7893"/>
  </r>
  <r>
    <n v="8098"/>
    <x v="7894"/>
  </r>
  <r>
    <n v="8099"/>
    <x v="7895"/>
  </r>
  <r>
    <n v="8100"/>
    <x v="7896"/>
  </r>
  <r>
    <n v="8101"/>
    <x v="7897"/>
  </r>
  <r>
    <n v="8102"/>
    <x v="7898"/>
  </r>
  <r>
    <n v="8103"/>
    <x v="7899"/>
  </r>
  <r>
    <n v="8104"/>
    <x v="7900"/>
  </r>
  <r>
    <n v="8105"/>
    <x v="7901"/>
  </r>
  <r>
    <n v="8106"/>
    <x v="7902"/>
  </r>
  <r>
    <n v="8107"/>
    <x v="7903"/>
  </r>
  <r>
    <n v="8108"/>
    <x v="7904"/>
  </r>
  <r>
    <n v="8109"/>
    <x v="7905"/>
  </r>
  <r>
    <n v="8110"/>
    <x v="7906"/>
  </r>
  <r>
    <n v="8111"/>
    <x v="7907"/>
  </r>
  <r>
    <n v="8112"/>
    <x v="7908"/>
  </r>
  <r>
    <n v="8113"/>
    <x v="7909"/>
  </r>
  <r>
    <n v="8114"/>
    <x v="7910"/>
  </r>
  <r>
    <n v="8115"/>
    <x v="7911"/>
  </r>
  <r>
    <n v="8116"/>
    <x v="7912"/>
  </r>
  <r>
    <n v="8117"/>
    <x v="7913"/>
  </r>
  <r>
    <n v="8118"/>
    <x v="7914"/>
  </r>
  <r>
    <n v="8119"/>
    <x v="7915"/>
  </r>
  <r>
    <n v="8120"/>
    <x v="7916"/>
  </r>
  <r>
    <n v="8121"/>
    <x v="7917"/>
  </r>
  <r>
    <n v="8122"/>
    <x v="7918"/>
  </r>
  <r>
    <n v="8123"/>
    <x v="7919"/>
  </r>
  <r>
    <n v="8124"/>
    <x v="7920"/>
  </r>
  <r>
    <n v="8125"/>
    <x v="7921"/>
  </r>
  <r>
    <n v="8126"/>
    <x v="7922"/>
  </r>
  <r>
    <n v="8127"/>
    <x v="7923"/>
  </r>
  <r>
    <n v="8128"/>
    <x v="7924"/>
  </r>
  <r>
    <n v="8129"/>
    <x v="7925"/>
  </r>
  <r>
    <n v="8130"/>
    <x v="7926"/>
  </r>
  <r>
    <n v="8131"/>
    <x v="7927"/>
  </r>
  <r>
    <n v="8132"/>
    <x v="7928"/>
  </r>
  <r>
    <n v="8133"/>
    <x v="7929"/>
  </r>
  <r>
    <n v="8134"/>
    <x v="7930"/>
  </r>
  <r>
    <n v="8135"/>
    <x v="7931"/>
  </r>
  <r>
    <n v="8136"/>
    <x v="7932"/>
  </r>
  <r>
    <n v="8137"/>
    <x v="7933"/>
  </r>
  <r>
    <n v="8138"/>
    <x v="7934"/>
  </r>
  <r>
    <n v="8139"/>
    <x v="7935"/>
  </r>
  <r>
    <n v="8140"/>
    <x v="7936"/>
  </r>
  <r>
    <n v="8141"/>
    <x v="7937"/>
  </r>
  <r>
    <n v="8142"/>
    <x v="7938"/>
  </r>
  <r>
    <n v="8143"/>
    <x v="7939"/>
  </r>
  <r>
    <n v="8144"/>
    <x v="7940"/>
  </r>
  <r>
    <n v="8145"/>
    <x v="7941"/>
  </r>
  <r>
    <n v="8146"/>
    <x v="7942"/>
  </r>
  <r>
    <n v="8147"/>
    <x v="7943"/>
  </r>
  <r>
    <n v="8148"/>
    <x v="7944"/>
  </r>
  <r>
    <n v="8149"/>
    <x v="7945"/>
  </r>
  <r>
    <n v="8150"/>
    <x v="7946"/>
  </r>
  <r>
    <n v="8151"/>
    <x v="7947"/>
  </r>
  <r>
    <n v="8152"/>
    <x v="7948"/>
  </r>
  <r>
    <n v="8153"/>
    <x v="7949"/>
  </r>
  <r>
    <n v="8154"/>
    <x v="7950"/>
  </r>
  <r>
    <n v="8155"/>
    <x v="7951"/>
  </r>
  <r>
    <n v="8156"/>
    <x v="7952"/>
  </r>
  <r>
    <n v="8157"/>
    <x v="7953"/>
  </r>
  <r>
    <n v="8158"/>
    <x v="7954"/>
  </r>
  <r>
    <n v="8159"/>
    <x v="7955"/>
  </r>
  <r>
    <n v="8160"/>
    <x v="7956"/>
  </r>
  <r>
    <n v="8161"/>
    <x v="7957"/>
  </r>
  <r>
    <n v="8162"/>
    <x v="7958"/>
  </r>
  <r>
    <n v="8163"/>
    <x v="7959"/>
  </r>
  <r>
    <n v="8164"/>
    <x v="7960"/>
  </r>
  <r>
    <n v="8165"/>
    <x v="7961"/>
  </r>
  <r>
    <n v="8166"/>
    <x v="7962"/>
  </r>
  <r>
    <n v="8167"/>
    <x v="7963"/>
  </r>
  <r>
    <n v="8168"/>
    <x v="7964"/>
  </r>
  <r>
    <n v="8169"/>
    <x v="7965"/>
  </r>
  <r>
    <n v="8170"/>
    <x v="7966"/>
  </r>
  <r>
    <n v="8171"/>
    <x v="7967"/>
  </r>
  <r>
    <n v="8172"/>
    <x v="7968"/>
  </r>
  <r>
    <n v="8173"/>
    <x v="7969"/>
  </r>
  <r>
    <n v="8174"/>
    <x v="7970"/>
  </r>
  <r>
    <n v="8175"/>
    <x v="7971"/>
  </r>
  <r>
    <n v="8176"/>
    <x v="7972"/>
  </r>
  <r>
    <n v="8177"/>
    <x v="7973"/>
  </r>
  <r>
    <n v="8178"/>
    <x v="7974"/>
  </r>
  <r>
    <n v="8179"/>
    <x v="7975"/>
  </r>
  <r>
    <n v="8180"/>
    <x v="7976"/>
  </r>
  <r>
    <n v="8181"/>
    <x v="7977"/>
  </r>
  <r>
    <n v="8182"/>
    <x v="7978"/>
  </r>
  <r>
    <n v="8183"/>
    <x v="7979"/>
  </r>
  <r>
    <n v="8184"/>
    <x v="7980"/>
  </r>
  <r>
    <n v="8185"/>
    <x v="7981"/>
  </r>
  <r>
    <n v="8186"/>
    <x v="7982"/>
  </r>
  <r>
    <n v="8187"/>
    <x v="7983"/>
  </r>
  <r>
    <n v="8188"/>
    <x v="7984"/>
  </r>
  <r>
    <n v="8189"/>
    <x v="7985"/>
  </r>
  <r>
    <n v="8190"/>
    <x v="7986"/>
  </r>
  <r>
    <n v="8191"/>
    <x v="7987"/>
  </r>
  <r>
    <n v="8192"/>
    <x v="7988"/>
  </r>
  <r>
    <n v="8193"/>
    <x v="7989"/>
  </r>
  <r>
    <n v="8194"/>
    <x v="7990"/>
  </r>
  <r>
    <n v="8195"/>
    <x v="7991"/>
  </r>
  <r>
    <n v="8196"/>
    <x v="7992"/>
  </r>
  <r>
    <n v="8197"/>
    <x v="7993"/>
  </r>
  <r>
    <n v="8198"/>
    <x v="7994"/>
  </r>
  <r>
    <n v="8199"/>
    <x v="7995"/>
  </r>
  <r>
    <n v="8200"/>
    <x v="7996"/>
  </r>
  <r>
    <n v="8201"/>
    <x v="7997"/>
  </r>
  <r>
    <n v="8202"/>
    <x v="7998"/>
  </r>
  <r>
    <n v="8203"/>
    <x v="7999"/>
  </r>
  <r>
    <n v="8204"/>
    <x v="8000"/>
  </r>
  <r>
    <n v="8205"/>
    <x v="8001"/>
  </r>
  <r>
    <n v="8206"/>
    <x v="8002"/>
  </r>
  <r>
    <n v="8207"/>
    <x v="8003"/>
  </r>
  <r>
    <n v="8208"/>
    <x v="8004"/>
  </r>
  <r>
    <n v="8209"/>
    <x v="8005"/>
  </r>
  <r>
    <n v="8210"/>
    <x v="8006"/>
  </r>
  <r>
    <n v="8211"/>
    <x v="8007"/>
  </r>
  <r>
    <n v="8212"/>
    <x v="8008"/>
  </r>
  <r>
    <n v="8213"/>
    <x v="8009"/>
  </r>
  <r>
    <n v="8214"/>
    <x v="8010"/>
  </r>
  <r>
    <n v="8215"/>
    <x v="8011"/>
  </r>
  <r>
    <n v="8216"/>
    <x v="8012"/>
  </r>
  <r>
    <n v="8217"/>
    <x v="8013"/>
  </r>
  <r>
    <n v="8218"/>
    <x v="8014"/>
  </r>
  <r>
    <n v="8219"/>
    <x v="8015"/>
  </r>
  <r>
    <n v="8220"/>
    <x v="8016"/>
  </r>
  <r>
    <n v="8221"/>
    <x v="8017"/>
  </r>
  <r>
    <n v="8222"/>
    <x v="8018"/>
  </r>
  <r>
    <n v="8223"/>
    <x v="8019"/>
  </r>
  <r>
    <n v="8224"/>
    <x v="8020"/>
  </r>
  <r>
    <n v="8225"/>
    <x v="8021"/>
  </r>
  <r>
    <n v="8226"/>
    <x v="8022"/>
  </r>
  <r>
    <n v="8227"/>
    <x v="8023"/>
  </r>
  <r>
    <n v="8228"/>
    <x v="8024"/>
  </r>
  <r>
    <n v="8229"/>
    <x v="8025"/>
  </r>
  <r>
    <n v="8230"/>
    <x v="8026"/>
  </r>
  <r>
    <n v="8231"/>
    <x v="8027"/>
  </r>
  <r>
    <n v="8232"/>
    <x v="8028"/>
  </r>
  <r>
    <n v="8233"/>
    <x v="8029"/>
  </r>
  <r>
    <n v="8234"/>
    <x v="8030"/>
  </r>
  <r>
    <n v="8235"/>
    <x v="8031"/>
  </r>
  <r>
    <n v="8236"/>
    <x v="8032"/>
  </r>
  <r>
    <n v="8237"/>
    <x v="8033"/>
  </r>
  <r>
    <n v="8238"/>
    <x v="8034"/>
  </r>
  <r>
    <n v="8239"/>
    <x v="8035"/>
  </r>
  <r>
    <n v="8240"/>
    <x v="8036"/>
  </r>
  <r>
    <n v="8241"/>
    <x v="8037"/>
  </r>
  <r>
    <n v="8242"/>
    <x v="8038"/>
  </r>
  <r>
    <n v="8243"/>
    <x v="8039"/>
  </r>
  <r>
    <n v="8244"/>
    <x v="8040"/>
  </r>
  <r>
    <n v="8245"/>
    <x v="8041"/>
  </r>
  <r>
    <n v="8246"/>
    <x v="8042"/>
  </r>
  <r>
    <n v="8247"/>
    <x v="8043"/>
  </r>
  <r>
    <n v="8248"/>
    <x v="8044"/>
  </r>
  <r>
    <n v="8249"/>
    <x v="8045"/>
  </r>
  <r>
    <n v="8250"/>
    <x v="8046"/>
  </r>
  <r>
    <n v="8251"/>
    <x v="8047"/>
  </r>
  <r>
    <n v="8252"/>
    <x v="8048"/>
  </r>
  <r>
    <n v="8253"/>
    <x v="8049"/>
  </r>
  <r>
    <n v="8254"/>
    <x v="8050"/>
  </r>
  <r>
    <n v="8255"/>
    <x v="8051"/>
  </r>
  <r>
    <n v="8256"/>
    <x v="8052"/>
  </r>
  <r>
    <n v="8257"/>
    <x v="8053"/>
  </r>
  <r>
    <n v="8258"/>
    <x v="8054"/>
  </r>
  <r>
    <n v="8259"/>
    <x v="8055"/>
  </r>
  <r>
    <n v="8260"/>
    <x v="8056"/>
  </r>
  <r>
    <n v="8261"/>
    <x v="8057"/>
  </r>
  <r>
    <n v="8262"/>
    <x v="8058"/>
  </r>
  <r>
    <n v="8263"/>
    <x v="8059"/>
  </r>
  <r>
    <n v="8264"/>
    <x v="8060"/>
  </r>
  <r>
    <n v="8265"/>
    <x v="8061"/>
  </r>
  <r>
    <n v="8266"/>
    <x v="8062"/>
  </r>
  <r>
    <n v="8267"/>
    <x v="8063"/>
  </r>
  <r>
    <n v="8268"/>
    <x v="8064"/>
  </r>
  <r>
    <n v="8269"/>
    <x v="8065"/>
  </r>
  <r>
    <n v="8270"/>
    <x v="8066"/>
  </r>
  <r>
    <n v="8271"/>
    <x v="8067"/>
  </r>
  <r>
    <n v="8272"/>
    <x v="8068"/>
  </r>
  <r>
    <n v="8273"/>
    <x v="8069"/>
  </r>
  <r>
    <n v="8274"/>
    <x v="8070"/>
  </r>
  <r>
    <n v="8275"/>
    <x v="8071"/>
  </r>
  <r>
    <n v="8276"/>
    <x v="8072"/>
  </r>
  <r>
    <n v="8277"/>
    <x v="8073"/>
  </r>
  <r>
    <n v="8278"/>
    <x v="8074"/>
  </r>
  <r>
    <n v="8279"/>
    <x v="8075"/>
  </r>
  <r>
    <n v="8280"/>
    <x v="8076"/>
  </r>
  <r>
    <n v="8281"/>
    <x v="8077"/>
  </r>
  <r>
    <n v="8282"/>
    <x v="8078"/>
  </r>
  <r>
    <n v="8283"/>
    <x v="8079"/>
  </r>
  <r>
    <n v="8284"/>
    <x v="8080"/>
  </r>
  <r>
    <n v="8285"/>
    <x v="8081"/>
  </r>
  <r>
    <n v="8286"/>
    <x v="8082"/>
  </r>
  <r>
    <n v="8287"/>
    <x v="8083"/>
  </r>
  <r>
    <n v="8288"/>
    <x v="8084"/>
  </r>
  <r>
    <n v="8289"/>
    <x v="8085"/>
  </r>
  <r>
    <n v="8290"/>
    <x v="8086"/>
  </r>
  <r>
    <n v="8291"/>
    <x v="8087"/>
  </r>
  <r>
    <n v="8292"/>
    <x v="8088"/>
  </r>
  <r>
    <n v="8293"/>
    <x v="8089"/>
  </r>
  <r>
    <n v="8294"/>
    <x v="8090"/>
  </r>
  <r>
    <n v="8295"/>
    <x v="8091"/>
  </r>
  <r>
    <n v="8296"/>
    <x v="8092"/>
  </r>
  <r>
    <n v="8297"/>
    <x v="8093"/>
  </r>
  <r>
    <n v="8298"/>
    <x v="8094"/>
  </r>
  <r>
    <n v="8299"/>
    <x v="8095"/>
  </r>
  <r>
    <n v="8300"/>
    <x v="8096"/>
  </r>
  <r>
    <n v="8301"/>
    <x v="8097"/>
  </r>
  <r>
    <n v="8302"/>
    <x v="8098"/>
  </r>
  <r>
    <n v="8303"/>
    <x v="8099"/>
  </r>
  <r>
    <n v="8304"/>
    <x v="8100"/>
  </r>
  <r>
    <n v="8305"/>
    <x v="8101"/>
  </r>
  <r>
    <n v="8306"/>
    <x v="8102"/>
  </r>
  <r>
    <n v="8307"/>
    <x v="8103"/>
  </r>
  <r>
    <n v="8308"/>
    <x v="8104"/>
  </r>
  <r>
    <n v="8309"/>
    <x v="8105"/>
  </r>
  <r>
    <n v="8310"/>
    <x v="8106"/>
  </r>
  <r>
    <n v="8311"/>
    <x v="8107"/>
  </r>
  <r>
    <n v="8312"/>
    <x v="8108"/>
  </r>
  <r>
    <n v="8313"/>
    <x v="8109"/>
  </r>
  <r>
    <n v="8314"/>
    <x v="8110"/>
  </r>
  <r>
    <n v="8315"/>
    <x v="8111"/>
  </r>
  <r>
    <n v="8316"/>
    <x v="8112"/>
  </r>
  <r>
    <n v="8317"/>
    <x v="8113"/>
  </r>
  <r>
    <n v="8318"/>
    <x v="8114"/>
  </r>
  <r>
    <n v="8319"/>
    <x v="8115"/>
  </r>
  <r>
    <n v="8320"/>
    <x v="8116"/>
  </r>
  <r>
    <n v="8321"/>
    <x v="8117"/>
  </r>
  <r>
    <n v="8322"/>
    <x v="8118"/>
  </r>
  <r>
    <n v="8323"/>
    <x v="8119"/>
  </r>
  <r>
    <n v="8324"/>
    <x v="8120"/>
  </r>
  <r>
    <n v="8325"/>
    <x v="8121"/>
  </r>
  <r>
    <n v="8326"/>
    <x v="8122"/>
  </r>
  <r>
    <n v="8327"/>
    <x v="8123"/>
  </r>
  <r>
    <n v="8328"/>
    <x v="8124"/>
  </r>
  <r>
    <n v="8329"/>
    <x v="8125"/>
  </r>
  <r>
    <n v="8330"/>
    <x v="8126"/>
  </r>
  <r>
    <n v="8331"/>
    <x v="8127"/>
  </r>
  <r>
    <n v="8332"/>
    <x v="8128"/>
  </r>
  <r>
    <n v="8333"/>
    <x v="8129"/>
  </r>
  <r>
    <n v="8334"/>
    <x v="8130"/>
  </r>
  <r>
    <n v="8335"/>
    <x v="8131"/>
  </r>
  <r>
    <n v="8336"/>
    <x v="8132"/>
  </r>
  <r>
    <n v="8337"/>
    <x v="8133"/>
  </r>
  <r>
    <n v="8338"/>
    <x v="8134"/>
  </r>
  <r>
    <n v="8339"/>
    <x v="8135"/>
  </r>
  <r>
    <n v="8340"/>
    <x v="8136"/>
  </r>
  <r>
    <n v="8341"/>
    <x v="8137"/>
  </r>
  <r>
    <n v="8342"/>
    <x v="8138"/>
  </r>
  <r>
    <n v="8343"/>
    <x v="8139"/>
  </r>
  <r>
    <n v="8344"/>
    <x v="8140"/>
  </r>
  <r>
    <n v="8345"/>
    <x v="8141"/>
  </r>
  <r>
    <n v="8346"/>
    <x v="8142"/>
  </r>
  <r>
    <n v="8347"/>
    <x v="8143"/>
  </r>
  <r>
    <n v="8348"/>
    <x v="8144"/>
  </r>
  <r>
    <n v="8349"/>
    <x v="8145"/>
  </r>
  <r>
    <n v="8350"/>
    <x v="8146"/>
  </r>
  <r>
    <n v="8351"/>
    <x v="8147"/>
  </r>
  <r>
    <n v="8352"/>
    <x v="8148"/>
  </r>
  <r>
    <n v="8353"/>
    <x v="8149"/>
  </r>
  <r>
    <n v="8354"/>
    <x v="8150"/>
  </r>
  <r>
    <n v="8355"/>
    <x v="8151"/>
  </r>
  <r>
    <n v="8356"/>
    <x v="8152"/>
  </r>
  <r>
    <n v="8357"/>
    <x v="8153"/>
  </r>
  <r>
    <n v="8358"/>
    <x v="8154"/>
  </r>
  <r>
    <n v="8359"/>
    <x v="8155"/>
  </r>
  <r>
    <n v="8360"/>
    <x v="8156"/>
  </r>
  <r>
    <n v="8361"/>
    <x v="8157"/>
  </r>
  <r>
    <n v="8362"/>
    <x v="8158"/>
  </r>
  <r>
    <n v="8363"/>
    <x v="8159"/>
  </r>
  <r>
    <n v="8364"/>
    <x v="8160"/>
  </r>
  <r>
    <n v="8365"/>
    <x v="8161"/>
  </r>
  <r>
    <n v="8366"/>
    <x v="8162"/>
  </r>
  <r>
    <n v="8367"/>
    <x v="8163"/>
  </r>
  <r>
    <n v="8368"/>
    <x v="8164"/>
  </r>
  <r>
    <n v="8369"/>
    <x v="8165"/>
  </r>
  <r>
    <n v="8370"/>
    <x v="8166"/>
  </r>
  <r>
    <n v="8371"/>
    <x v="8167"/>
  </r>
  <r>
    <n v="8372"/>
    <x v="8168"/>
  </r>
  <r>
    <n v="8373"/>
    <x v="8169"/>
  </r>
  <r>
    <n v="8374"/>
    <x v="8170"/>
  </r>
  <r>
    <n v="8375"/>
    <x v="8171"/>
  </r>
  <r>
    <n v="8376"/>
    <x v="8172"/>
  </r>
  <r>
    <n v="8377"/>
    <x v="8173"/>
  </r>
  <r>
    <n v="8378"/>
    <x v="8174"/>
  </r>
  <r>
    <n v="8379"/>
    <x v="8175"/>
  </r>
  <r>
    <n v="8380"/>
    <x v="8176"/>
  </r>
  <r>
    <n v="8381"/>
    <x v="8177"/>
  </r>
  <r>
    <n v="8382"/>
    <x v="8178"/>
  </r>
  <r>
    <n v="8383"/>
    <x v="8179"/>
  </r>
  <r>
    <n v="8384"/>
    <x v="8180"/>
  </r>
  <r>
    <n v="8385"/>
    <x v="8181"/>
  </r>
  <r>
    <n v="8386"/>
    <x v="8182"/>
  </r>
  <r>
    <n v="8387"/>
    <x v="8183"/>
  </r>
  <r>
    <n v="8388"/>
    <x v="8184"/>
  </r>
  <r>
    <n v="8389"/>
    <x v="8185"/>
  </r>
  <r>
    <n v="8390"/>
    <x v="8186"/>
  </r>
  <r>
    <n v="8391"/>
    <x v="8187"/>
  </r>
  <r>
    <n v="8392"/>
    <x v="8188"/>
  </r>
  <r>
    <n v="8393"/>
    <x v="8189"/>
  </r>
  <r>
    <n v="8394"/>
    <x v="8190"/>
  </r>
  <r>
    <n v="8395"/>
    <x v="8191"/>
  </r>
  <r>
    <n v="8396"/>
    <x v="8192"/>
  </r>
  <r>
    <n v="8397"/>
    <x v="8193"/>
  </r>
  <r>
    <n v="8398"/>
    <x v="8194"/>
  </r>
  <r>
    <n v="8399"/>
    <x v="8195"/>
  </r>
  <r>
    <n v="8400"/>
    <x v="8196"/>
  </r>
  <r>
    <n v="8401"/>
    <x v="8197"/>
  </r>
  <r>
    <n v="8402"/>
    <x v="8198"/>
  </r>
  <r>
    <n v="8403"/>
    <x v="8199"/>
  </r>
  <r>
    <n v="8404"/>
    <x v="8200"/>
  </r>
  <r>
    <n v="8405"/>
    <x v="8201"/>
  </r>
  <r>
    <n v="8406"/>
    <x v="8202"/>
  </r>
  <r>
    <n v="8407"/>
    <x v="8203"/>
  </r>
  <r>
    <n v="8408"/>
    <x v="8204"/>
  </r>
  <r>
    <n v="8409"/>
    <x v="8205"/>
  </r>
  <r>
    <n v="8410"/>
    <x v="8206"/>
  </r>
  <r>
    <n v="8411"/>
    <x v="8207"/>
  </r>
  <r>
    <n v="8412"/>
    <x v="8208"/>
  </r>
  <r>
    <n v="8413"/>
    <x v="8209"/>
  </r>
  <r>
    <n v="8414"/>
    <x v="8210"/>
  </r>
  <r>
    <n v="8415"/>
    <x v="8211"/>
  </r>
  <r>
    <n v="8416"/>
    <x v="8212"/>
  </r>
  <r>
    <n v="8417"/>
    <x v="8213"/>
  </r>
  <r>
    <n v="8418"/>
    <x v="8214"/>
  </r>
  <r>
    <n v="8419"/>
    <x v="8215"/>
  </r>
  <r>
    <n v="8420"/>
    <x v="8216"/>
  </r>
  <r>
    <n v="8421"/>
    <x v="8217"/>
  </r>
  <r>
    <n v="8422"/>
    <x v="8218"/>
  </r>
  <r>
    <n v="8423"/>
    <x v="8219"/>
  </r>
  <r>
    <n v="8424"/>
    <x v="8220"/>
  </r>
  <r>
    <n v="8425"/>
    <x v="8221"/>
  </r>
  <r>
    <n v="8426"/>
    <x v="8222"/>
  </r>
  <r>
    <n v="8427"/>
    <x v="8223"/>
  </r>
  <r>
    <n v="8428"/>
    <x v="8224"/>
  </r>
  <r>
    <n v="8429"/>
    <x v="8225"/>
  </r>
  <r>
    <n v="8430"/>
    <x v="8226"/>
  </r>
  <r>
    <n v="8431"/>
    <x v="8227"/>
  </r>
  <r>
    <n v="8432"/>
    <x v="8228"/>
  </r>
  <r>
    <n v="8433"/>
    <x v="8229"/>
  </r>
  <r>
    <n v="8434"/>
    <x v="8230"/>
  </r>
  <r>
    <n v="8435"/>
    <x v="8231"/>
  </r>
  <r>
    <n v="8436"/>
    <x v="8232"/>
  </r>
  <r>
    <n v="8437"/>
    <x v="8233"/>
  </r>
  <r>
    <n v="8438"/>
    <x v="8234"/>
  </r>
  <r>
    <n v="8439"/>
    <x v="8235"/>
  </r>
  <r>
    <n v="8440"/>
    <x v="8236"/>
  </r>
  <r>
    <n v="8441"/>
    <x v="8237"/>
  </r>
  <r>
    <n v="8442"/>
    <x v="8238"/>
  </r>
  <r>
    <n v="8443"/>
    <x v="8239"/>
  </r>
  <r>
    <n v="8444"/>
    <x v="8240"/>
  </r>
  <r>
    <n v="8445"/>
    <x v="8241"/>
  </r>
  <r>
    <n v="8446"/>
    <x v="8242"/>
  </r>
  <r>
    <n v="8447"/>
    <x v="8243"/>
  </r>
  <r>
    <n v="8448"/>
    <x v="8244"/>
  </r>
  <r>
    <n v="8449"/>
    <x v="8245"/>
  </r>
  <r>
    <n v="8450"/>
    <x v="8246"/>
  </r>
  <r>
    <n v="8451"/>
    <x v="8247"/>
  </r>
  <r>
    <n v="8452"/>
    <x v="8248"/>
  </r>
  <r>
    <n v="8453"/>
    <x v="8249"/>
  </r>
  <r>
    <n v="8454"/>
    <x v="8250"/>
  </r>
  <r>
    <n v="8455"/>
    <x v="8251"/>
  </r>
  <r>
    <n v="8456"/>
    <x v="8252"/>
  </r>
  <r>
    <n v="8457"/>
    <x v="8253"/>
  </r>
  <r>
    <n v="8458"/>
    <x v="8254"/>
  </r>
  <r>
    <n v="8459"/>
    <x v="8255"/>
  </r>
  <r>
    <n v="8460"/>
    <x v="8256"/>
  </r>
  <r>
    <n v="8461"/>
    <x v="8257"/>
  </r>
  <r>
    <n v="8462"/>
    <x v="8258"/>
  </r>
  <r>
    <n v="8463"/>
    <x v="8259"/>
  </r>
  <r>
    <n v="8464"/>
    <x v="8260"/>
  </r>
  <r>
    <n v="8465"/>
    <x v="8261"/>
  </r>
  <r>
    <n v="8466"/>
    <x v="8262"/>
  </r>
  <r>
    <n v="8467"/>
    <x v="8263"/>
  </r>
  <r>
    <n v="8468"/>
    <x v="8264"/>
  </r>
  <r>
    <n v="8469"/>
    <x v="8265"/>
  </r>
  <r>
    <n v="8470"/>
    <x v="8266"/>
  </r>
  <r>
    <n v="8471"/>
    <x v="8267"/>
  </r>
  <r>
    <n v="8472"/>
    <x v="8268"/>
  </r>
  <r>
    <n v="8473"/>
    <x v="8269"/>
  </r>
  <r>
    <n v="8474"/>
    <x v="8270"/>
  </r>
  <r>
    <n v="8475"/>
    <x v="8271"/>
  </r>
  <r>
    <n v="8476"/>
    <x v="8272"/>
  </r>
  <r>
    <n v="8477"/>
    <x v="8273"/>
  </r>
  <r>
    <n v="8478"/>
    <x v="8274"/>
  </r>
  <r>
    <n v="8479"/>
    <x v="8275"/>
  </r>
  <r>
    <n v="8480"/>
    <x v="8276"/>
  </r>
  <r>
    <n v="8481"/>
    <x v="8277"/>
  </r>
  <r>
    <n v="8482"/>
    <x v="8278"/>
  </r>
  <r>
    <n v="8483"/>
    <x v="8279"/>
  </r>
  <r>
    <n v="8484"/>
    <x v="8280"/>
  </r>
  <r>
    <n v="8485"/>
    <x v="8281"/>
  </r>
  <r>
    <n v="8486"/>
    <x v="8282"/>
  </r>
  <r>
    <n v="8487"/>
    <x v="8283"/>
  </r>
  <r>
    <n v="8488"/>
    <x v="8284"/>
  </r>
  <r>
    <n v="8489"/>
    <x v="8285"/>
  </r>
  <r>
    <n v="8490"/>
    <x v="8286"/>
  </r>
  <r>
    <n v="8491"/>
    <x v="8287"/>
  </r>
  <r>
    <n v="8492"/>
    <x v="8288"/>
  </r>
  <r>
    <n v="8493"/>
    <x v="8289"/>
  </r>
  <r>
    <n v="8494"/>
    <x v="8290"/>
  </r>
  <r>
    <n v="8495"/>
    <x v="8291"/>
  </r>
  <r>
    <n v="8496"/>
    <x v="8292"/>
  </r>
  <r>
    <n v="8497"/>
    <x v="8293"/>
  </r>
  <r>
    <n v="8498"/>
    <x v="8294"/>
  </r>
  <r>
    <n v="8499"/>
    <x v="8295"/>
  </r>
  <r>
    <n v="8500"/>
    <x v="8296"/>
  </r>
  <r>
    <n v="8501"/>
    <x v="8297"/>
  </r>
  <r>
    <n v="8502"/>
    <x v="8298"/>
  </r>
  <r>
    <n v="8503"/>
    <x v="8299"/>
  </r>
  <r>
    <n v="8504"/>
    <x v="8300"/>
  </r>
  <r>
    <n v="8505"/>
    <x v="8301"/>
  </r>
  <r>
    <n v="8506"/>
    <x v="8302"/>
  </r>
  <r>
    <n v="8507"/>
    <x v="8303"/>
  </r>
  <r>
    <n v="8508"/>
    <x v="8304"/>
  </r>
  <r>
    <n v="8509"/>
    <x v="8305"/>
  </r>
  <r>
    <n v="8510"/>
    <x v="8306"/>
  </r>
  <r>
    <n v="8511"/>
    <x v="8307"/>
  </r>
  <r>
    <n v="8512"/>
    <x v="8308"/>
  </r>
  <r>
    <n v="8513"/>
    <x v="8309"/>
  </r>
  <r>
    <n v="8514"/>
    <x v="8310"/>
  </r>
  <r>
    <n v="8515"/>
    <x v="8311"/>
  </r>
  <r>
    <n v="8516"/>
    <x v="8312"/>
  </r>
  <r>
    <n v="8517"/>
    <x v="8313"/>
  </r>
  <r>
    <n v="8518"/>
    <x v="8314"/>
  </r>
  <r>
    <n v="8519"/>
    <x v="8315"/>
  </r>
  <r>
    <n v="8520"/>
    <x v="8316"/>
  </r>
  <r>
    <n v="8521"/>
    <x v="8317"/>
  </r>
  <r>
    <n v="8522"/>
    <x v="8318"/>
  </r>
  <r>
    <n v="8523"/>
    <x v="8319"/>
  </r>
  <r>
    <n v="8524"/>
    <x v="8320"/>
  </r>
  <r>
    <n v="8525"/>
    <x v="8321"/>
  </r>
  <r>
    <n v="8526"/>
    <x v="8322"/>
  </r>
  <r>
    <n v="8527"/>
    <x v="8323"/>
  </r>
  <r>
    <n v="8528"/>
    <x v="8324"/>
  </r>
  <r>
    <n v="8529"/>
    <x v="8325"/>
  </r>
  <r>
    <n v="8530"/>
    <x v="8326"/>
  </r>
  <r>
    <n v="8531"/>
    <x v="8327"/>
  </r>
  <r>
    <n v="8532"/>
    <x v="8328"/>
  </r>
  <r>
    <n v="8533"/>
    <x v="8329"/>
  </r>
  <r>
    <n v="8534"/>
    <x v="8330"/>
  </r>
  <r>
    <n v="8535"/>
    <x v="8331"/>
  </r>
  <r>
    <n v="8536"/>
    <x v="8332"/>
  </r>
  <r>
    <n v="8537"/>
    <x v="8333"/>
  </r>
  <r>
    <n v="8538"/>
    <x v="8334"/>
  </r>
  <r>
    <n v="8539"/>
    <x v="8335"/>
  </r>
  <r>
    <n v="8540"/>
    <x v="8336"/>
  </r>
  <r>
    <n v="8541"/>
    <x v="8337"/>
  </r>
  <r>
    <n v="8542"/>
    <x v="8338"/>
  </r>
  <r>
    <n v="8543"/>
    <x v="8339"/>
  </r>
  <r>
    <n v="8544"/>
    <x v="8340"/>
  </r>
  <r>
    <n v="8545"/>
    <x v="8341"/>
  </r>
  <r>
    <n v="8546"/>
    <x v="8342"/>
  </r>
  <r>
    <n v="8547"/>
    <x v="8343"/>
  </r>
  <r>
    <n v="8548"/>
    <x v="8344"/>
  </r>
  <r>
    <n v="8549"/>
    <x v="8345"/>
  </r>
  <r>
    <n v="8550"/>
    <x v="8346"/>
  </r>
  <r>
    <n v="8551"/>
    <x v="8347"/>
  </r>
  <r>
    <n v="8552"/>
    <x v="8348"/>
  </r>
  <r>
    <n v="8553"/>
    <x v="8349"/>
  </r>
  <r>
    <n v="8554"/>
    <x v="8350"/>
  </r>
  <r>
    <n v="8555"/>
    <x v="8351"/>
  </r>
  <r>
    <n v="8556"/>
    <x v="8352"/>
  </r>
  <r>
    <n v="8557"/>
    <x v="8353"/>
  </r>
  <r>
    <n v="8558"/>
    <x v="8354"/>
  </r>
  <r>
    <n v="8559"/>
    <x v="8355"/>
  </r>
  <r>
    <n v="8560"/>
    <x v="8356"/>
  </r>
  <r>
    <n v="8561"/>
    <x v="8357"/>
  </r>
  <r>
    <n v="8562"/>
    <x v="8358"/>
  </r>
  <r>
    <n v="8563"/>
    <x v="8359"/>
  </r>
  <r>
    <n v="8564"/>
    <x v="8360"/>
  </r>
  <r>
    <n v="8565"/>
    <x v="8361"/>
  </r>
  <r>
    <n v="8566"/>
    <x v="8362"/>
  </r>
  <r>
    <n v="8567"/>
    <x v="8363"/>
  </r>
  <r>
    <n v="8568"/>
    <x v="8364"/>
  </r>
  <r>
    <n v="8569"/>
    <x v="8365"/>
  </r>
  <r>
    <n v="8570"/>
    <x v="8366"/>
  </r>
  <r>
    <n v="8571"/>
    <x v="8367"/>
  </r>
  <r>
    <n v="8572"/>
    <x v="8368"/>
  </r>
  <r>
    <n v="8573"/>
    <x v="8369"/>
  </r>
  <r>
    <n v="8574"/>
    <x v="8370"/>
  </r>
  <r>
    <n v="8575"/>
    <x v="8371"/>
  </r>
  <r>
    <n v="8576"/>
    <x v="8372"/>
  </r>
  <r>
    <n v="8577"/>
    <x v="8373"/>
  </r>
  <r>
    <n v="8578"/>
    <x v="8374"/>
  </r>
  <r>
    <n v="8579"/>
    <x v="8375"/>
  </r>
  <r>
    <n v="8580"/>
    <x v="8376"/>
  </r>
  <r>
    <n v="8581"/>
    <x v="8377"/>
  </r>
  <r>
    <n v="8582"/>
    <x v="8378"/>
  </r>
  <r>
    <n v="8583"/>
    <x v="8379"/>
  </r>
  <r>
    <n v="8584"/>
    <x v="8380"/>
  </r>
  <r>
    <n v="8585"/>
    <x v="8381"/>
  </r>
  <r>
    <n v="8586"/>
    <x v="8382"/>
  </r>
  <r>
    <n v="8587"/>
    <x v="8383"/>
  </r>
  <r>
    <n v="8588"/>
    <x v="8384"/>
  </r>
  <r>
    <n v="8589"/>
    <x v="8385"/>
  </r>
  <r>
    <n v="8590"/>
    <x v="8386"/>
  </r>
  <r>
    <n v="8591"/>
    <x v="8387"/>
  </r>
  <r>
    <n v="8592"/>
    <x v="8388"/>
  </r>
  <r>
    <n v="8593"/>
    <x v="8389"/>
  </r>
  <r>
    <n v="8594"/>
    <x v="8390"/>
  </r>
  <r>
    <n v="8595"/>
    <x v="8391"/>
  </r>
  <r>
    <n v="8596"/>
    <x v="8392"/>
  </r>
  <r>
    <n v="8597"/>
    <x v="8393"/>
  </r>
  <r>
    <n v="8598"/>
    <x v="8394"/>
  </r>
  <r>
    <n v="8599"/>
    <x v="8395"/>
  </r>
  <r>
    <n v="8600"/>
    <x v="8396"/>
  </r>
  <r>
    <n v="8601"/>
    <x v="8397"/>
  </r>
  <r>
    <n v="8602"/>
    <x v="8398"/>
  </r>
  <r>
    <n v="8603"/>
    <x v="8399"/>
  </r>
  <r>
    <n v="8604"/>
    <x v="8400"/>
  </r>
  <r>
    <n v="8605"/>
    <x v="8401"/>
  </r>
  <r>
    <n v="8606"/>
    <x v="8402"/>
  </r>
  <r>
    <n v="8607"/>
    <x v="8403"/>
  </r>
  <r>
    <n v="8608"/>
    <x v="8404"/>
  </r>
  <r>
    <n v="8609"/>
    <x v="8405"/>
  </r>
  <r>
    <n v="8610"/>
    <x v="8406"/>
  </r>
  <r>
    <n v="8611"/>
    <x v="8407"/>
  </r>
  <r>
    <n v="8612"/>
    <x v="8408"/>
  </r>
  <r>
    <n v="8613"/>
    <x v="8409"/>
  </r>
  <r>
    <n v="8614"/>
    <x v="8410"/>
  </r>
  <r>
    <n v="8615"/>
    <x v="8411"/>
  </r>
  <r>
    <n v="8616"/>
    <x v="8412"/>
  </r>
  <r>
    <n v="8617"/>
    <x v="8413"/>
  </r>
  <r>
    <n v="8618"/>
    <x v="8414"/>
  </r>
  <r>
    <n v="8619"/>
    <x v="8415"/>
  </r>
  <r>
    <n v="8620"/>
    <x v="8416"/>
  </r>
  <r>
    <n v="8621"/>
    <x v="8417"/>
  </r>
  <r>
    <n v="8622"/>
    <x v="8418"/>
  </r>
  <r>
    <n v="8623"/>
    <x v="8419"/>
  </r>
  <r>
    <n v="8624"/>
    <x v="8420"/>
  </r>
  <r>
    <n v="8625"/>
    <x v="8421"/>
  </r>
  <r>
    <n v="8626"/>
    <x v="8422"/>
  </r>
  <r>
    <n v="8627"/>
    <x v="8423"/>
  </r>
  <r>
    <n v="8628"/>
    <x v="8424"/>
  </r>
  <r>
    <n v="8629"/>
    <x v="8425"/>
  </r>
  <r>
    <n v="8630"/>
    <x v="8426"/>
  </r>
  <r>
    <n v="8631"/>
    <x v="8427"/>
  </r>
  <r>
    <n v="8632"/>
    <x v="8428"/>
  </r>
  <r>
    <n v="8633"/>
    <x v="8429"/>
  </r>
  <r>
    <n v="8634"/>
    <x v="8430"/>
  </r>
  <r>
    <n v="8635"/>
    <x v="8431"/>
  </r>
  <r>
    <n v="8636"/>
    <x v="8432"/>
  </r>
  <r>
    <n v="8637"/>
    <x v="8433"/>
  </r>
  <r>
    <n v="8638"/>
    <x v="8434"/>
  </r>
  <r>
    <n v="8639"/>
    <x v="8435"/>
  </r>
  <r>
    <n v="8640"/>
    <x v="8436"/>
  </r>
  <r>
    <n v="8641"/>
    <x v="8437"/>
  </r>
  <r>
    <n v="8642"/>
    <x v="8438"/>
  </r>
  <r>
    <n v="8643"/>
    <x v="8439"/>
  </r>
  <r>
    <n v="8644"/>
    <x v="8440"/>
  </r>
  <r>
    <n v="8645"/>
    <x v="8441"/>
  </r>
  <r>
    <n v="8646"/>
    <x v="8442"/>
  </r>
  <r>
    <n v="8647"/>
    <x v="8443"/>
  </r>
  <r>
    <n v="8648"/>
    <x v="8444"/>
  </r>
  <r>
    <n v="8649"/>
    <x v="8445"/>
  </r>
  <r>
    <n v="8650"/>
    <x v="8446"/>
  </r>
  <r>
    <n v="8651"/>
    <x v="8447"/>
  </r>
  <r>
    <n v="8652"/>
    <x v="8448"/>
  </r>
  <r>
    <n v="8653"/>
    <x v="8449"/>
  </r>
  <r>
    <n v="8654"/>
    <x v="8450"/>
  </r>
  <r>
    <n v="8655"/>
    <x v="8451"/>
  </r>
  <r>
    <n v="8656"/>
    <x v="8452"/>
  </r>
  <r>
    <n v="8657"/>
    <x v="8453"/>
  </r>
  <r>
    <n v="8658"/>
    <x v="8454"/>
  </r>
  <r>
    <n v="8659"/>
    <x v="8455"/>
  </r>
  <r>
    <n v="8660"/>
    <x v="8456"/>
  </r>
  <r>
    <n v="8661"/>
    <x v="8457"/>
  </r>
  <r>
    <n v="8662"/>
    <x v="8458"/>
  </r>
  <r>
    <n v="8663"/>
    <x v="8459"/>
  </r>
  <r>
    <n v="8664"/>
    <x v="8460"/>
  </r>
  <r>
    <n v="8665"/>
    <x v="8461"/>
  </r>
  <r>
    <n v="8666"/>
    <x v="8462"/>
  </r>
  <r>
    <n v="8667"/>
    <x v="8463"/>
  </r>
  <r>
    <n v="8668"/>
    <x v="8464"/>
  </r>
  <r>
    <n v="8669"/>
    <x v="8465"/>
  </r>
  <r>
    <n v="8670"/>
    <x v="8466"/>
  </r>
  <r>
    <n v="8671"/>
    <x v="8467"/>
  </r>
  <r>
    <n v="8672"/>
    <x v="8468"/>
  </r>
  <r>
    <n v="8673"/>
    <x v="8469"/>
  </r>
  <r>
    <n v="8674"/>
    <x v="8470"/>
  </r>
  <r>
    <n v="8675"/>
    <x v="8471"/>
  </r>
  <r>
    <n v="8676"/>
    <x v="8472"/>
  </r>
  <r>
    <n v="8677"/>
    <x v="8473"/>
  </r>
  <r>
    <n v="8678"/>
    <x v="8474"/>
  </r>
  <r>
    <n v="8679"/>
    <x v="8475"/>
  </r>
  <r>
    <n v="8680"/>
    <x v="8476"/>
  </r>
  <r>
    <n v="8681"/>
    <x v="8477"/>
  </r>
  <r>
    <n v="8682"/>
    <x v="8478"/>
  </r>
  <r>
    <n v="8683"/>
    <x v="8479"/>
  </r>
  <r>
    <n v="8684"/>
    <x v="8480"/>
  </r>
  <r>
    <n v="8685"/>
    <x v="8481"/>
  </r>
  <r>
    <n v="8686"/>
    <x v="8482"/>
  </r>
  <r>
    <n v="8687"/>
    <x v="8483"/>
  </r>
  <r>
    <n v="8688"/>
    <x v="8484"/>
  </r>
  <r>
    <n v="8689"/>
    <x v="8485"/>
  </r>
  <r>
    <n v="8690"/>
    <x v="8486"/>
  </r>
  <r>
    <n v="8691"/>
    <x v="8487"/>
  </r>
  <r>
    <n v="8692"/>
    <x v="8488"/>
  </r>
  <r>
    <n v="8693"/>
    <x v="8489"/>
  </r>
  <r>
    <n v="8694"/>
    <x v="8490"/>
  </r>
  <r>
    <n v="8695"/>
    <x v="8491"/>
  </r>
  <r>
    <n v="8696"/>
    <x v="8492"/>
  </r>
  <r>
    <n v="8697"/>
    <x v="8493"/>
  </r>
  <r>
    <n v="8698"/>
    <x v="8494"/>
  </r>
  <r>
    <n v="8699"/>
    <x v="8495"/>
  </r>
  <r>
    <n v="8700"/>
    <x v="8496"/>
  </r>
  <r>
    <n v="8701"/>
    <x v="8497"/>
  </r>
  <r>
    <n v="8702"/>
    <x v="8498"/>
  </r>
  <r>
    <n v="8703"/>
    <x v="8499"/>
  </r>
  <r>
    <n v="8704"/>
    <x v="8500"/>
  </r>
  <r>
    <n v="8705"/>
    <x v="8501"/>
  </r>
  <r>
    <n v="8706"/>
    <x v="8502"/>
  </r>
  <r>
    <n v="8707"/>
    <x v="8503"/>
  </r>
  <r>
    <n v="8708"/>
    <x v="8504"/>
  </r>
  <r>
    <n v="8709"/>
    <x v="8505"/>
  </r>
  <r>
    <n v="8710"/>
    <x v="8506"/>
  </r>
  <r>
    <n v="8711"/>
    <x v="8507"/>
  </r>
  <r>
    <n v="8712"/>
    <x v="8508"/>
  </r>
  <r>
    <n v="8713"/>
    <x v="8509"/>
  </r>
  <r>
    <n v="8714"/>
    <x v="8510"/>
  </r>
  <r>
    <n v="8715"/>
    <x v="8511"/>
  </r>
  <r>
    <n v="8716"/>
    <x v="8512"/>
  </r>
  <r>
    <n v="8717"/>
    <x v="8513"/>
  </r>
  <r>
    <n v="8718"/>
    <x v="8514"/>
  </r>
  <r>
    <n v="8719"/>
    <x v="8515"/>
  </r>
  <r>
    <n v="8720"/>
    <x v="8516"/>
  </r>
  <r>
    <n v="8721"/>
    <x v="8517"/>
  </r>
  <r>
    <n v="8722"/>
    <x v="8518"/>
  </r>
  <r>
    <n v="8723"/>
    <x v="8519"/>
  </r>
  <r>
    <n v="8724"/>
    <x v="8520"/>
  </r>
  <r>
    <n v="8725"/>
    <x v="8521"/>
  </r>
  <r>
    <n v="8726"/>
    <x v="8522"/>
  </r>
  <r>
    <n v="8727"/>
    <x v="8523"/>
  </r>
  <r>
    <n v="8728"/>
    <x v="8524"/>
  </r>
  <r>
    <n v="8729"/>
    <x v="8525"/>
  </r>
  <r>
    <n v="8730"/>
    <x v="8526"/>
  </r>
  <r>
    <n v="8731"/>
    <x v="8527"/>
  </r>
  <r>
    <n v="8732"/>
    <x v="8528"/>
  </r>
  <r>
    <n v="8733"/>
    <x v="8529"/>
  </r>
  <r>
    <n v="8734"/>
    <x v="8530"/>
  </r>
  <r>
    <n v="8735"/>
    <x v="8531"/>
  </r>
  <r>
    <n v="8736"/>
    <x v="8532"/>
  </r>
  <r>
    <n v="8737"/>
    <x v="8533"/>
  </r>
  <r>
    <n v="8738"/>
    <x v="8534"/>
  </r>
  <r>
    <n v="8739"/>
    <x v="8535"/>
  </r>
  <r>
    <n v="8740"/>
    <x v="8536"/>
  </r>
  <r>
    <n v="8741"/>
    <x v="8537"/>
  </r>
  <r>
    <n v="8742"/>
    <x v="8538"/>
  </r>
  <r>
    <n v="8743"/>
    <x v="8539"/>
  </r>
  <r>
    <n v="8744"/>
    <x v="8540"/>
  </r>
  <r>
    <n v="8745"/>
    <x v="8541"/>
  </r>
  <r>
    <n v="8746"/>
    <x v="8542"/>
  </r>
  <r>
    <n v="8747"/>
    <x v="8543"/>
  </r>
  <r>
    <n v="8748"/>
    <x v="8544"/>
  </r>
  <r>
    <n v="8749"/>
    <x v="8545"/>
  </r>
  <r>
    <n v="8750"/>
    <x v="8546"/>
  </r>
  <r>
    <n v="8751"/>
    <x v="8547"/>
  </r>
  <r>
    <n v="8752"/>
    <x v="8548"/>
  </r>
  <r>
    <n v="8753"/>
    <x v="8549"/>
  </r>
  <r>
    <n v="8754"/>
    <x v="8550"/>
  </r>
  <r>
    <n v="8755"/>
    <x v="8551"/>
  </r>
  <r>
    <n v="8756"/>
    <x v="8552"/>
  </r>
  <r>
    <n v="8757"/>
    <x v="8553"/>
  </r>
  <r>
    <n v="8758"/>
    <x v="8554"/>
  </r>
  <r>
    <n v="8759"/>
    <x v="8555"/>
  </r>
  <r>
    <n v="8760"/>
    <x v="8556"/>
  </r>
  <r>
    <n v="8761"/>
    <x v="8557"/>
  </r>
  <r>
    <n v="8762"/>
    <x v="8558"/>
  </r>
  <r>
    <n v="8763"/>
    <x v="8559"/>
  </r>
  <r>
    <n v="8764"/>
    <x v="8560"/>
  </r>
  <r>
    <n v="8765"/>
    <x v="8561"/>
  </r>
  <r>
    <n v="8766"/>
    <x v="8562"/>
  </r>
  <r>
    <n v="8767"/>
    <x v="8563"/>
  </r>
  <r>
    <n v="8768"/>
    <x v="8564"/>
  </r>
  <r>
    <n v="8769"/>
    <x v="8565"/>
  </r>
  <r>
    <n v="8770"/>
    <x v="8566"/>
  </r>
  <r>
    <n v="8771"/>
    <x v="8567"/>
  </r>
  <r>
    <n v="8772"/>
    <x v="8568"/>
  </r>
  <r>
    <n v="8773"/>
    <x v="8569"/>
  </r>
  <r>
    <n v="8774"/>
    <x v="8570"/>
  </r>
  <r>
    <n v="8775"/>
    <x v="8571"/>
  </r>
  <r>
    <n v="8776"/>
    <x v="8572"/>
  </r>
  <r>
    <n v="8777"/>
    <x v="8573"/>
  </r>
  <r>
    <n v="8778"/>
    <x v="8574"/>
  </r>
  <r>
    <n v="8779"/>
    <x v="8575"/>
  </r>
  <r>
    <n v="8780"/>
    <x v="8576"/>
  </r>
  <r>
    <n v="8781"/>
    <x v="8577"/>
  </r>
  <r>
    <n v="8782"/>
    <x v="8578"/>
  </r>
  <r>
    <n v="8783"/>
    <x v="8579"/>
  </r>
  <r>
    <n v="8784"/>
    <x v="8580"/>
  </r>
  <r>
    <n v="8785"/>
    <x v="8581"/>
  </r>
  <r>
    <n v="8786"/>
    <x v="8582"/>
  </r>
  <r>
    <n v="8787"/>
    <x v="8583"/>
  </r>
  <r>
    <n v="8788"/>
    <x v="8584"/>
  </r>
  <r>
    <n v="8789"/>
    <x v="8585"/>
  </r>
  <r>
    <n v="8790"/>
    <x v="8586"/>
  </r>
  <r>
    <n v="8791"/>
    <x v="8587"/>
  </r>
  <r>
    <n v="8792"/>
    <x v="8588"/>
  </r>
  <r>
    <n v="8793"/>
    <x v="8589"/>
  </r>
  <r>
    <n v="8794"/>
    <x v="8590"/>
  </r>
  <r>
    <n v="8795"/>
    <x v="8591"/>
  </r>
  <r>
    <n v="8796"/>
    <x v="8592"/>
  </r>
  <r>
    <n v="8797"/>
    <x v="8593"/>
  </r>
  <r>
    <n v="8798"/>
    <x v="8594"/>
  </r>
  <r>
    <n v="8799"/>
    <x v="8595"/>
  </r>
  <r>
    <n v="8800"/>
    <x v="8596"/>
  </r>
  <r>
    <n v="8801"/>
    <x v="8597"/>
  </r>
  <r>
    <n v="8802"/>
    <x v="8598"/>
  </r>
  <r>
    <n v="8803"/>
    <x v="8599"/>
  </r>
  <r>
    <n v="8804"/>
    <x v="8600"/>
  </r>
  <r>
    <n v="8805"/>
    <x v="8601"/>
  </r>
  <r>
    <n v="8806"/>
    <x v="8602"/>
  </r>
  <r>
    <n v="8807"/>
    <x v="8603"/>
  </r>
  <r>
    <n v="8808"/>
    <x v="8604"/>
  </r>
  <r>
    <n v="8809"/>
    <x v="8605"/>
  </r>
  <r>
    <n v="8810"/>
    <x v="8606"/>
  </r>
  <r>
    <n v="8811"/>
    <x v="8607"/>
  </r>
  <r>
    <n v="8812"/>
    <x v="8608"/>
  </r>
  <r>
    <n v="8813"/>
    <x v="8609"/>
  </r>
  <r>
    <n v="8814"/>
    <x v="8610"/>
  </r>
  <r>
    <n v="8815"/>
    <x v="8611"/>
  </r>
  <r>
    <n v="8816"/>
    <x v="8612"/>
  </r>
  <r>
    <n v="8817"/>
    <x v="8613"/>
  </r>
  <r>
    <n v="8818"/>
    <x v="8614"/>
  </r>
  <r>
    <n v="8819"/>
    <x v="8615"/>
  </r>
  <r>
    <n v="8820"/>
    <x v="8616"/>
  </r>
  <r>
    <n v="8821"/>
    <x v="8617"/>
  </r>
  <r>
    <n v="8822"/>
    <x v="8618"/>
  </r>
  <r>
    <n v="8823"/>
    <x v="8619"/>
  </r>
  <r>
    <n v="8824"/>
    <x v="8620"/>
  </r>
  <r>
    <n v="8825"/>
    <x v="8621"/>
  </r>
  <r>
    <n v="8826"/>
    <x v="8622"/>
  </r>
  <r>
    <n v="8827"/>
    <x v="8623"/>
  </r>
  <r>
    <n v="8828"/>
    <x v="8624"/>
  </r>
  <r>
    <n v="8829"/>
    <x v="8625"/>
  </r>
  <r>
    <n v="8830"/>
    <x v="8626"/>
  </r>
  <r>
    <n v="8831"/>
    <x v="8627"/>
  </r>
  <r>
    <n v="8832"/>
    <x v="8628"/>
  </r>
  <r>
    <n v="8833"/>
    <x v="8629"/>
  </r>
  <r>
    <n v="8834"/>
    <x v="8630"/>
  </r>
  <r>
    <n v="8835"/>
    <x v="8631"/>
  </r>
  <r>
    <n v="8836"/>
    <x v="8632"/>
  </r>
  <r>
    <n v="8837"/>
    <x v="8633"/>
  </r>
  <r>
    <n v="8838"/>
    <x v="8634"/>
  </r>
  <r>
    <n v="8839"/>
    <x v="8635"/>
  </r>
  <r>
    <n v="8840"/>
    <x v="8636"/>
  </r>
  <r>
    <n v="8841"/>
    <x v="8637"/>
  </r>
  <r>
    <n v="8842"/>
    <x v="8638"/>
  </r>
  <r>
    <n v="8843"/>
    <x v="8639"/>
  </r>
  <r>
    <n v="8844"/>
    <x v="8640"/>
  </r>
  <r>
    <n v="8845"/>
    <x v="8641"/>
  </r>
  <r>
    <n v="8846"/>
    <x v="8642"/>
  </r>
  <r>
    <n v="8847"/>
    <x v="8643"/>
  </r>
  <r>
    <n v="8848"/>
    <x v="8644"/>
  </r>
  <r>
    <n v="8849"/>
    <x v="8645"/>
  </r>
  <r>
    <n v="8850"/>
    <x v="8646"/>
  </r>
  <r>
    <n v="8851"/>
    <x v="8647"/>
  </r>
  <r>
    <n v="8852"/>
    <x v="8648"/>
  </r>
  <r>
    <n v="8853"/>
    <x v="8649"/>
  </r>
  <r>
    <n v="8854"/>
    <x v="8650"/>
  </r>
  <r>
    <n v="8855"/>
    <x v="8651"/>
  </r>
  <r>
    <n v="8856"/>
    <x v="8652"/>
  </r>
  <r>
    <n v="8857"/>
    <x v="8653"/>
  </r>
  <r>
    <n v="8858"/>
    <x v="8654"/>
  </r>
  <r>
    <n v="8859"/>
    <x v="8655"/>
  </r>
  <r>
    <n v="8860"/>
    <x v="8656"/>
  </r>
  <r>
    <n v="8861"/>
    <x v="8657"/>
  </r>
  <r>
    <n v="8862"/>
    <x v="8658"/>
  </r>
  <r>
    <n v="8863"/>
    <x v="8659"/>
  </r>
  <r>
    <n v="8864"/>
    <x v="8660"/>
  </r>
  <r>
    <n v="8865"/>
    <x v="8661"/>
  </r>
  <r>
    <n v="8866"/>
    <x v="8662"/>
  </r>
  <r>
    <n v="8867"/>
    <x v="8663"/>
  </r>
  <r>
    <n v="8868"/>
    <x v="8664"/>
  </r>
  <r>
    <n v="8869"/>
    <x v="8665"/>
  </r>
  <r>
    <n v="8870"/>
    <x v="8666"/>
  </r>
  <r>
    <n v="8871"/>
    <x v="8667"/>
  </r>
  <r>
    <n v="8872"/>
    <x v="8668"/>
  </r>
  <r>
    <n v="8873"/>
    <x v="8669"/>
  </r>
  <r>
    <n v="8874"/>
    <x v="8670"/>
  </r>
  <r>
    <n v="8875"/>
    <x v="8671"/>
  </r>
  <r>
    <n v="8876"/>
    <x v="8672"/>
  </r>
  <r>
    <n v="8877"/>
    <x v="8673"/>
  </r>
  <r>
    <n v="8878"/>
    <x v="8674"/>
  </r>
  <r>
    <n v="8879"/>
    <x v="8675"/>
  </r>
  <r>
    <n v="8880"/>
    <x v="8676"/>
  </r>
  <r>
    <n v="8881"/>
    <x v="8677"/>
  </r>
  <r>
    <n v="8882"/>
    <x v="8678"/>
  </r>
  <r>
    <n v="8883"/>
    <x v="8679"/>
  </r>
  <r>
    <n v="8884"/>
    <x v="8680"/>
  </r>
  <r>
    <n v="8885"/>
    <x v="8681"/>
  </r>
  <r>
    <n v="8886"/>
    <x v="8682"/>
  </r>
  <r>
    <n v="8887"/>
    <x v="8683"/>
  </r>
  <r>
    <n v="8888"/>
    <x v="8684"/>
  </r>
  <r>
    <n v="8889"/>
    <x v="8685"/>
  </r>
  <r>
    <n v="8890"/>
    <x v="8686"/>
  </r>
  <r>
    <n v="8891"/>
    <x v="8687"/>
  </r>
  <r>
    <n v="8892"/>
    <x v="8688"/>
  </r>
  <r>
    <n v="8893"/>
    <x v="8689"/>
  </r>
  <r>
    <n v="8894"/>
    <x v="8690"/>
  </r>
  <r>
    <n v="8895"/>
    <x v="8691"/>
  </r>
  <r>
    <n v="8896"/>
    <x v="8692"/>
  </r>
  <r>
    <n v="8897"/>
    <x v="8693"/>
  </r>
  <r>
    <n v="8898"/>
    <x v="8694"/>
  </r>
  <r>
    <n v="8899"/>
    <x v="8695"/>
  </r>
  <r>
    <n v="8900"/>
    <x v="8696"/>
  </r>
  <r>
    <n v="8901"/>
    <x v="8697"/>
  </r>
  <r>
    <n v="8902"/>
    <x v="8698"/>
  </r>
  <r>
    <n v="8903"/>
    <x v="8699"/>
  </r>
  <r>
    <n v="8904"/>
    <x v="8700"/>
  </r>
  <r>
    <n v="8905"/>
    <x v="8701"/>
  </r>
  <r>
    <n v="8906"/>
    <x v="8702"/>
  </r>
  <r>
    <n v="8907"/>
    <x v="8703"/>
  </r>
  <r>
    <n v="8908"/>
    <x v="8704"/>
  </r>
  <r>
    <n v="8909"/>
    <x v="8705"/>
  </r>
  <r>
    <n v="8910"/>
    <x v="8706"/>
  </r>
  <r>
    <n v="8911"/>
    <x v="8707"/>
  </r>
  <r>
    <n v="8912"/>
    <x v="8708"/>
  </r>
  <r>
    <n v="8913"/>
    <x v="8709"/>
  </r>
  <r>
    <n v="8914"/>
    <x v="8710"/>
  </r>
  <r>
    <n v="8915"/>
    <x v="8711"/>
  </r>
  <r>
    <n v="8916"/>
    <x v="8712"/>
  </r>
  <r>
    <n v="8917"/>
    <x v="8713"/>
  </r>
  <r>
    <n v="8918"/>
    <x v="8714"/>
  </r>
  <r>
    <n v="8919"/>
    <x v="8715"/>
  </r>
  <r>
    <n v="8920"/>
    <x v="8716"/>
  </r>
  <r>
    <n v="8921"/>
    <x v="8717"/>
  </r>
  <r>
    <n v="8922"/>
    <x v="8718"/>
  </r>
  <r>
    <n v="8923"/>
    <x v="8719"/>
  </r>
  <r>
    <n v="8924"/>
    <x v="8720"/>
  </r>
  <r>
    <n v="8925"/>
    <x v="8721"/>
  </r>
  <r>
    <n v="8926"/>
    <x v="8722"/>
  </r>
  <r>
    <n v="8927"/>
    <x v="8723"/>
  </r>
  <r>
    <n v="8928"/>
    <x v="8724"/>
  </r>
  <r>
    <n v="8929"/>
    <x v="8725"/>
  </r>
  <r>
    <n v="8930"/>
    <x v="8726"/>
  </r>
  <r>
    <n v="8931"/>
    <x v="8727"/>
  </r>
  <r>
    <n v="8932"/>
    <x v="8728"/>
  </r>
  <r>
    <n v="8933"/>
    <x v="8729"/>
  </r>
  <r>
    <n v="8934"/>
    <x v="8730"/>
  </r>
  <r>
    <n v="8935"/>
    <x v="8731"/>
  </r>
  <r>
    <n v="8936"/>
    <x v="8732"/>
  </r>
  <r>
    <n v="8937"/>
    <x v="8733"/>
  </r>
  <r>
    <n v="8938"/>
    <x v="8734"/>
  </r>
  <r>
    <n v="8939"/>
    <x v="8735"/>
  </r>
  <r>
    <n v="8940"/>
    <x v="8736"/>
  </r>
  <r>
    <n v="8941"/>
    <x v="8737"/>
  </r>
  <r>
    <n v="8942"/>
    <x v="8738"/>
  </r>
  <r>
    <n v="8943"/>
    <x v="8739"/>
  </r>
  <r>
    <n v="8944"/>
    <x v="8740"/>
  </r>
  <r>
    <n v="8945"/>
    <x v="8741"/>
  </r>
  <r>
    <n v="8946"/>
    <x v="8742"/>
  </r>
  <r>
    <n v="8947"/>
    <x v="8743"/>
  </r>
  <r>
    <n v="8948"/>
    <x v="8744"/>
  </r>
  <r>
    <n v="8949"/>
    <x v="8745"/>
  </r>
  <r>
    <n v="8950"/>
    <x v="8746"/>
  </r>
  <r>
    <n v="8951"/>
    <x v="8747"/>
  </r>
  <r>
    <n v="8952"/>
    <x v="8748"/>
  </r>
  <r>
    <n v="8953"/>
    <x v="8749"/>
  </r>
  <r>
    <n v="8954"/>
    <x v="8750"/>
  </r>
  <r>
    <n v="8955"/>
    <x v="8751"/>
  </r>
  <r>
    <n v="8956"/>
    <x v="8752"/>
  </r>
  <r>
    <n v="8957"/>
    <x v="8753"/>
  </r>
  <r>
    <n v="8958"/>
    <x v="8754"/>
  </r>
  <r>
    <n v="8959"/>
    <x v="8755"/>
  </r>
  <r>
    <n v="8960"/>
    <x v="8756"/>
  </r>
  <r>
    <n v="8961"/>
    <x v="8757"/>
  </r>
  <r>
    <n v="8962"/>
    <x v="8758"/>
  </r>
  <r>
    <n v="8963"/>
    <x v="8759"/>
  </r>
  <r>
    <n v="8964"/>
    <x v="8760"/>
  </r>
  <r>
    <n v="8965"/>
    <x v="8761"/>
  </r>
  <r>
    <n v="8966"/>
    <x v="8762"/>
  </r>
  <r>
    <n v="8967"/>
    <x v="8763"/>
  </r>
  <r>
    <n v="8968"/>
    <x v="8764"/>
  </r>
  <r>
    <n v="8969"/>
    <x v="8765"/>
  </r>
  <r>
    <n v="8970"/>
    <x v="8766"/>
  </r>
  <r>
    <n v="8971"/>
    <x v="8767"/>
  </r>
  <r>
    <n v="8972"/>
    <x v="8768"/>
  </r>
  <r>
    <n v="8973"/>
    <x v="8769"/>
  </r>
  <r>
    <n v="8974"/>
    <x v="8770"/>
  </r>
  <r>
    <n v="8975"/>
    <x v="8771"/>
  </r>
  <r>
    <n v="8976"/>
    <x v="8772"/>
  </r>
  <r>
    <n v="8977"/>
    <x v="8773"/>
  </r>
  <r>
    <n v="8978"/>
    <x v="8774"/>
  </r>
  <r>
    <n v="8979"/>
    <x v="8775"/>
  </r>
  <r>
    <n v="8980"/>
    <x v="8776"/>
  </r>
  <r>
    <n v="8981"/>
    <x v="8777"/>
  </r>
  <r>
    <n v="8982"/>
    <x v="8778"/>
  </r>
  <r>
    <n v="8983"/>
    <x v="8779"/>
  </r>
  <r>
    <n v="8984"/>
    <x v="8780"/>
  </r>
  <r>
    <n v="8985"/>
    <x v="8781"/>
  </r>
  <r>
    <n v="8986"/>
    <x v="8782"/>
  </r>
  <r>
    <n v="8987"/>
    <x v="8783"/>
  </r>
  <r>
    <n v="8988"/>
    <x v="8784"/>
  </r>
  <r>
    <n v="8989"/>
    <x v="8785"/>
  </r>
  <r>
    <n v="8990"/>
    <x v="8786"/>
  </r>
  <r>
    <n v="8991"/>
    <x v="8787"/>
  </r>
  <r>
    <n v="8992"/>
    <x v="8788"/>
  </r>
  <r>
    <n v="8993"/>
    <x v="8789"/>
  </r>
  <r>
    <n v="8994"/>
    <x v="8790"/>
  </r>
  <r>
    <n v="8995"/>
    <x v="8791"/>
  </r>
  <r>
    <n v="8996"/>
    <x v="8792"/>
  </r>
  <r>
    <n v="8997"/>
    <x v="8793"/>
  </r>
  <r>
    <n v="8998"/>
    <x v="8794"/>
  </r>
  <r>
    <n v="8999"/>
    <x v="8795"/>
  </r>
  <r>
    <n v="9000"/>
    <x v="8796"/>
  </r>
  <r>
    <n v="9001"/>
    <x v="8797"/>
  </r>
  <r>
    <n v="9002"/>
    <x v="8798"/>
  </r>
  <r>
    <n v="9003"/>
    <x v="8799"/>
  </r>
  <r>
    <n v="9004"/>
    <x v="8800"/>
  </r>
  <r>
    <n v="9005"/>
    <x v="8801"/>
  </r>
  <r>
    <n v="9006"/>
    <x v="8802"/>
  </r>
  <r>
    <n v="9007"/>
    <x v="8803"/>
  </r>
  <r>
    <n v="9008"/>
    <x v="8804"/>
  </r>
  <r>
    <n v="9009"/>
    <x v="8805"/>
  </r>
  <r>
    <n v="9010"/>
    <x v="8806"/>
  </r>
  <r>
    <n v="9011"/>
    <x v="8807"/>
  </r>
  <r>
    <n v="9012"/>
    <x v="8808"/>
  </r>
  <r>
    <n v="9013"/>
    <x v="8809"/>
  </r>
  <r>
    <n v="9014"/>
    <x v="8810"/>
  </r>
  <r>
    <n v="9015"/>
    <x v="8811"/>
  </r>
  <r>
    <n v="9016"/>
    <x v="8812"/>
  </r>
  <r>
    <n v="9017"/>
    <x v="8813"/>
  </r>
  <r>
    <n v="9018"/>
    <x v="8814"/>
  </r>
  <r>
    <n v="9019"/>
    <x v="8815"/>
  </r>
  <r>
    <n v="9020"/>
    <x v="8816"/>
  </r>
  <r>
    <n v="9021"/>
    <x v="8817"/>
  </r>
  <r>
    <n v="9022"/>
    <x v="8818"/>
  </r>
  <r>
    <n v="9023"/>
    <x v="8819"/>
  </r>
  <r>
    <n v="9024"/>
    <x v="8820"/>
  </r>
  <r>
    <n v="9025"/>
    <x v="8821"/>
  </r>
  <r>
    <n v="9026"/>
    <x v="8822"/>
  </r>
  <r>
    <n v="9027"/>
    <x v="8823"/>
  </r>
  <r>
    <n v="9028"/>
    <x v="8824"/>
  </r>
  <r>
    <n v="9029"/>
    <x v="8825"/>
  </r>
  <r>
    <n v="9030"/>
    <x v="8826"/>
  </r>
  <r>
    <n v="9031"/>
    <x v="8827"/>
  </r>
  <r>
    <n v="9032"/>
    <x v="8828"/>
  </r>
  <r>
    <n v="9033"/>
    <x v="8829"/>
  </r>
  <r>
    <n v="9034"/>
    <x v="8830"/>
  </r>
  <r>
    <n v="9035"/>
    <x v="8831"/>
  </r>
  <r>
    <n v="9036"/>
    <x v="8832"/>
  </r>
  <r>
    <n v="9037"/>
    <x v="8833"/>
  </r>
  <r>
    <n v="9038"/>
    <x v="8834"/>
  </r>
  <r>
    <n v="9039"/>
    <x v="8835"/>
  </r>
  <r>
    <n v="9040"/>
    <x v="8836"/>
  </r>
  <r>
    <n v="9041"/>
    <x v="8837"/>
  </r>
  <r>
    <n v="9042"/>
    <x v="8838"/>
  </r>
  <r>
    <n v="9043"/>
    <x v="8839"/>
  </r>
  <r>
    <n v="9044"/>
    <x v="8840"/>
  </r>
  <r>
    <n v="9045"/>
    <x v="8841"/>
  </r>
  <r>
    <n v="9046"/>
    <x v="8842"/>
  </r>
  <r>
    <n v="9047"/>
    <x v="8843"/>
  </r>
  <r>
    <n v="9048"/>
    <x v="8844"/>
  </r>
  <r>
    <n v="9049"/>
    <x v="8845"/>
  </r>
  <r>
    <n v="9050"/>
    <x v="8846"/>
  </r>
  <r>
    <n v="9051"/>
    <x v="8847"/>
  </r>
  <r>
    <n v="9052"/>
    <x v="8848"/>
  </r>
  <r>
    <n v="9053"/>
    <x v="8849"/>
  </r>
  <r>
    <n v="9054"/>
    <x v="8850"/>
  </r>
  <r>
    <n v="9055"/>
    <x v="8851"/>
  </r>
  <r>
    <n v="9056"/>
    <x v="8852"/>
  </r>
  <r>
    <n v="9057"/>
    <x v="8853"/>
  </r>
  <r>
    <n v="9058"/>
    <x v="8854"/>
  </r>
  <r>
    <n v="9059"/>
    <x v="8855"/>
  </r>
  <r>
    <n v="9060"/>
    <x v="8856"/>
  </r>
  <r>
    <n v="9061"/>
    <x v="8857"/>
  </r>
  <r>
    <n v="9062"/>
    <x v="8858"/>
  </r>
  <r>
    <n v="9063"/>
    <x v="8859"/>
  </r>
  <r>
    <n v="9064"/>
    <x v="8860"/>
  </r>
  <r>
    <n v="9065"/>
    <x v="8861"/>
  </r>
  <r>
    <n v="9066"/>
    <x v="8862"/>
  </r>
  <r>
    <n v="9067"/>
    <x v="8863"/>
  </r>
  <r>
    <n v="9068"/>
    <x v="8864"/>
  </r>
  <r>
    <n v="9069"/>
    <x v="8865"/>
  </r>
  <r>
    <n v="9070"/>
    <x v="8866"/>
  </r>
  <r>
    <n v="9071"/>
    <x v="8867"/>
  </r>
  <r>
    <n v="9072"/>
    <x v="8868"/>
  </r>
  <r>
    <n v="9073"/>
    <x v="8869"/>
  </r>
  <r>
    <n v="9074"/>
    <x v="8870"/>
  </r>
  <r>
    <n v="9075"/>
    <x v="8871"/>
  </r>
  <r>
    <n v="9076"/>
    <x v="8872"/>
  </r>
  <r>
    <n v="9077"/>
    <x v="8873"/>
  </r>
  <r>
    <n v="9078"/>
    <x v="8874"/>
  </r>
  <r>
    <n v="9079"/>
    <x v="8875"/>
  </r>
  <r>
    <n v="9080"/>
    <x v="8876"/>
  </r>
  <r>
    <n v="9081"/>
    <x v="8877"/>
  </r>
  <r>
    <n v="9082"/>
    <x v="8878"/>
  </r>
  <r>
    <n v="9083"/>
    <x v="8879"/>
  </r>
  <r>
    <n v="9084"/>
    <x v="8880"/>
  </r>
  <r>
    <n v="9085"/>
    <x v="8881"/>
  </r>
  <r>
    <n v="9086"/>
    <x v="8882"/>
  </r>
  <r>
    <n v="9087"/>
    <x v="8883"/>
  </r>
  <r>
    <n v="9088"/>
    <x v="8884"/>
  </r>
  <r>
    <n v="9089"/>
    <x v="8885"/>
  </r>
  <r>
    <n v="9090"/>
    <x v="8886"/>
  </r>
  <r>
    <n v="9091"/>
    <x v="8887"/>
  </r>
  <r>
    <n v="9092"/>
    <x v="8888"/>
  </r>
  <r>
    <n v="9093"/>
    <x v="8889"/>
  </r>
  <r>
    <n v="9094"/>
    <x v="8890"/>
  </r>
  <r>
    <n v="9095"/>
    <x v="8891"/>
  </r>
  <r>
    <n v="9096"/>
    <x v="8892"/>
  </r>
  <r>
    <n v="9097"/>
    <x v="8893"/>
  </r>
  <r>
    <n v="9098"/>
    <x v="8894"/>
  </r>
  <r>
    <n v="9099"/>
    <x v="8895"/>
  </r>
  <r>
    <n v="9100"/>
    <x v="8896"/>
  </r>
  <r>
    <n v="9101"/>
    <x v="8897"/>
  </r>
  <r>
    <n v="9102"/>
    <x v="8898"/>
  </r>
  <r>
    <n v="9103"/>
    <x v="8899"/>
  </r>
  <r>
    <n v="9104"/>
    <x v="8900"/>
  </r>
  <r>
    <n v="9105"/>
    <x v="8901"/>
  </r>
  <r>
    <n v="9106"/>
    <x v="8902"/>
  </r>
  <r>
    <n v="9107"/>
    <x v="8903"/>
  </r>
  <r>
    <n v="9108"/>
    <x v="8904"/>
  </r>
  <r>
    <n v="9109"/>
    <x v="8905"/>
  </r>
  <r>
    <n v="9110"/>
    <x v="8906"/>
  </r>
  <r>
    <n v="9111"/>
    <x v="8907"/>
  </r>
  <r>
    <n v="9112"/>
    <x v="8908"/>
  </r>
  <r>
    <n v="9113"/>
    <x v="8909"/>
  </r>
  <r>
    <n v="9114"/>
    <x v="8910"/>
  </r>
  <r>
    <n v="9115"/>
    <x v="8911"/>
  </r>
  <r>
    <n v="9116"/>
    <x v="8912"/>
  </r>
  <r>
    <n v="9117"/>
    <x v="8913"/>
  </r>
  <r>
    <n v="9118"/>
    <x v="8914"/>
  </r>
  <r>
    <n v="9119"/>
    <x v="8915"/>
  </r>
  <r>
    <n v="9120"/>
    <x v="8916"/>
  </r>
  <r>
    <n v="9121"/>
    <x v="8917"/>
  </r>
  <r>
    <n v="9122"/>
    <x v="8918"/>
  </r>
  <r>
    <n v="9123"/>
    <x v="8919"/>
  </r>
  <r>
    <n v="9124"/>
    <x v="8920"/>
  </r>
  <r>
    <n v="9125"/>
    <x v="8921"/>
  </r>
  <r>
    <n v="9126"/>
    <x v="8922"/>
  </r>
  <r>
    <n v="9127"/>
    <x v="8923"/>
  </r>
  <r>
    <n v="9128"/>
    <x v="8924"/>
  </r>
  <r>
    <n v="9129"/>
    <x v="8925"/>
  </r>
  <r>
    <n v="9130"/>
    <x v="8926"/>
  </r>
  <r>
    <n v="9131"/>
    <x v="8927"/>
  </r>
  <r>
    <n v="9132"/>
    <x v="8928"/>
  </r>
  <r>
    <n v="9133"/>
    <x v="8929"/>
  </r>
  <r>
    <n v="9134"/>
    <x v="8930"/>
  </r>
  <r>
    <n v="9135"/>
    <x v="8931"/>
  </r>
  <r>
    <n v="9136"/>
    <x v="8932"/>
  </r>
  <r>
    <n v="9137"/>
    <x v="8933"/>
  </r>
  <r>
    <n v="9138"/>
    <x v="8934"/>
  </r>
  <r>
    <n v="9139"/>
    <x v="8935"/>
  </r>
  <r>
    <n v="9140"/>
    <x v="8936"/>
  </r>
  <r>
    <n v="9141"/>
    <x v="8937"/>
  </r>
  <r>
    <n v="9142"/>
    <x v="8938"/>
  </r>
  <r>
    <n v="9143"/>
    <x v="8939"/>
  </r>
  <r>
    <n v="9144"/>
    <x v="8940"/>
  </r>
  <r>
    <n v="9145"/>
    <x v="8941"/>
  </r>
  <r>
    <n v="9146"/>
    <x v="8942"/>
  </r>
  <r>
    <n v="9147"/>
    <x v="8943"/>
  </r>
  <r>
    <n v="9148"/>
    <x v="8944"/>
  </r>
  <r>
    <n v="9149"/>
    <x v="8945"/>
  </r>
  <r>
    <n v="9150"/>
    <x v="8946"/>
  </r>
  <r>
    <n v="9151"/>
    <x v="8947"/>
  </r>
  <r>
    <n v="9152"/>
    <x v="8948"/>
  </r>
  <r>
    <n v="9153"/>
    <x v="8949"/>
  </r>
  <r>
    <n v="9154"/>
    <x v="8950"/>
  </r>
  <r>
    <n v="9155"/>
    <x v="8951"/>
  </r>
  <r>
    <n v="9156"/>
    <x v="8952"/>
  </r>
  <r>
    <n v="9157"/>
    <x v="8953"/>
  </r>
  <r>
    <n v="9158"/>
    <x v="8954"/>
  </r>
  <r>
    <n v="9159"/>
    <x v="8955"/>
  </r>
  <r>
    <n v="9160"/>
    <x v="8956"/>
  </r>
  <r>
    <n v="9161"/>
    <x v="8957"/>
  </r>
  <r>
    <n v="9162"/>
    <x v="8958"/>
  </r>
  <r>
    <n v="9163"/>
    <x v="8959"/>
  </r>
  <r>
    <n v="9164"/>
    <x v="8960"/>
  </r>
  <r>
    <n v="9165"/>
    <x v="8961"/>
  </r>
  <r>
    <n v="9166"/>
    <x v="8962"/>
  </r>
  <r>
    <n v="9167"/>
    <x v="8963"/>
  </r>
  <r>
    <n v="9168"/>
    <x v="8964"/>
  </r>
  <r>
    <n v="9169"/>
    <x v="8965"/>
  </r>
  <r>
    <n v="9170"/>
    <x v="8966"/>
  </r>
  <r>
    <n v="9171"/>
    <x v="8967"/>
  </r>
  <r>
    <n v="9172"/>
    <x v="8968"/>
  </r>
  <r>
    <n v="9173"/>
    <x v="8969"/>
  </r>
  <r>
    <n v="9174"/>
    <x v="8970"/>
  </r>
  <r>
    <n v="9175"/>
    <x v="8971"/>
  </r>
  <r>
    <n v="9176"/>
    <x v="8972"/>
  </r>
  <r>
    <n v="9177"/>
    <x v="8973"/>
  </r>
  <r>
    <n v="9178"/>
    <x v="8974"/>
  </r>
  <r>
    <n v="9179"/>
    <x v="8975"/>
  </r>
  <r>
    <n v="9180"/>
    <x v="8976"/>
  </r>
  <r>
    <n v="9181"/>
    <x v="8977"/>
  </r>
  <r>
    <n v="9182"/>
    <x v="8978"/>
  </r>
  <r>
    <n v="9183"/>
    <x v="8979"/>
  </r>
  <r>
    <n v="9184"/>
    <x v="8980"/>
  </r>
  <r>
    <n v="9185"/>
    <x v="8981"/>
  </r>
  <r>
    <n v="9186"/>
    <x v="8982"/>
  </r>
  <r>
    <n v="9187"/>
    <x v="8983"/>
  </r>
  <r>
    <n v="9188"/>
    <x v="8984"/>
  </r>
  <r>
    <n v="9189"/>
    <x v="8985"/>
  </r>
  <r>
    <n v="9190"/>
    <x v="8986"/>
  </r>
  <r>
    <n v="9191"/>
    <x v="8987"/>
  </r>
  <r>
    <n v="9192"/>
    <x v="8988"/>
  </r>
  <r>
    <n v="9193"/>
    <x v="8989"/>
  </r>
  <r>
    <n v="9194"/>
    <x v="8990"/>
  </r>
  <r>
    <n v="9195"/>
    <x v="8991"/>
  </r>
  <r>
    <n v="9196"/>
    <x v="8992"/>
  </r>
  <r>
    <n v="9197"/>
    <x v="8993"/>
  </r>
  <r>
    <n v="9198"/>
    <x v="8994"/>
  </r>
  <r>
    <n v="9199"/>
    <x v="8995"/>
  </r>
  <r>
    <n v="9200"/>
    <x v="8996"/>
  </r>
  <r>
    <n v="9201"/>
    <x v="8997"/>
  </r>
  <r>
    <n v="9202"/>
    <x v="8998"/>
  </r>
  <r>
    <n v="9203"/>
    <x v="8999"/>
  </r>
  <r>
    <n v="9204"/>
    <x v="9000"/>
  </r>
  <r>
    <n v="9205"/>
    <x v="9001"/>
  </r>
  <r>
    <n v="9206"/>
    <x v="9002"/>
  </r>
  <r>
    <n v="9207"/>
    <x v="9003"/>
  </r>
  <r>
    <n v="9208"/>
    <x v="9004"/>
  </r>
  <r>
    <n v="9209"/>
    <x v="9005"/>
  </r>
  <r>
    <n v="9210"/>
    <x v="9006"/>
  </r>
  <r>
    <n v="9211"/>
    <x v="9007"/>
  </r>
  <r>
    <n v="9212"/>
    <x v="9008"/>
  </r>
  <r>
    <n v="9213"/>
    <x v="9009"/>
  </r>
  <r>
    <n v="9214"/>
    <x v="9010"/>
  </r>
  <r>
    <n v="9215"/>
    <x v="9011"/>
  </r>
  <r>
    <n v="9216"/>
    <x v="9012"/>
  </r>
  <r>
    <n v="9217"/>
    <x v="9013"/>
  </r>
  <r>
    <n v="9218"/>
    <x v="9014"/>
  </r>
  <r>
    <n v="9219"/>
    <x v="9015"/>
  </r>
  <r>
    <n v="9220"/>
    <x v="9016"/>
  </r>
  <r>
    <n v="9221"/>
    <x v="9017"/>
  </r>
  <r>
    <n v="9222"/>
    <x v="9018"/>
  </r>
  <r>
    <n v="9223"/>
    <x v="9019"/>
  </r>
  <r>
    <n v="9224"/>
    <x v="9020"/>
  </r>
  <r>
    <n v="9225"/>
    <x v="9021"/>
  </r>
  <r>
    <n v="9226"/>
    <x v="9022"/>
  </r>
  <r>
    <n v="9227"/>
    <x v="9023"/>
  </r>
  <r>
    <n v="9228"/>
    <x v="9024"/>
  </r>
  <r>
    <n v="9229"/>
    <x v="9025"/>
  </r>
  <r>
    <n v="9230"/>
    <x v="9026"/>
  </r>
  <r>
    <n v="9231"/>
    <x v="9027"/>
  </r>
  <r>
    <n v="9232"/>
    <x v="9028"/>
  </r>
  <r>
    <n v="9233"/>
    <x v="9029"/>
  </r>
  <r>
    <n v="9234"/>
    <x v="9030"/>
  </r>
  <r>
    <n v="9235"/>
    <x v="9031"/>
  </r>
  <r>
    <n v="9236"/>
    <x v="9032"/>
  </r>
  <r>
    <n v="9237"/>
    <x v="9033"/>
  </r>
  <r>
    <n v="9238"/>
    <x v="9034"/>
  </r>
  <r>
    <n v="9239"/>
    <x v="9035"/>
  </r>
  <r>
    <n v="9240"/>
    <x v="9036"/>
  </r>
  <r>
    <n v="9241"/>
    <x v="9037"/>
  </r>
  <r>
    <n v="9242"/>
    <x v="9038"/>
  </r>
  <r>
    <n v="9243"/>
    <x v="9039"/>
  </r>
  <r>
    <n v="9244"/>
    <x v="9040"/>
  </r>
  <r>
    <n v="9245"/>
    <x v="9041"/>
  </r>
  <r>
    <n v="9246"/>
    <x v="9042"/>
  </r>
  <r>
    <n v="9247"/>
    <x v="9043"/>
  </r>
  <r>
    <n v="9248"/>
    <x v="9044"/>
  </r>
  <r>
    <n v="9249"/>
    <x v="9045"/>
  </r>
  <r>
    <n v="9250"/>
    <x v="9046"/>
  </r>
  <r>
    <n v="9251"/>
    <x v="9047"/>
  </r>
  <r>
    <n v="9252"/>
    <x v="9048"/>
  </r>
  <r>
    <n v="9253"/>
    <x v="9049"/>
  </r>
  <r>
    <n v="9254"/>
    <x v="9050"/>
  </r>
  <r>
    <n v="9255"/>
    <x v="9051"/>
  </r>
  <r>
    <n v="9256"/>
    <x v="9052"/>
  </r>
  <r>
    <n v="9257"/>
    <x v="9053"/>
  </r>
  <r>
    <n v="9258"/>
    <x v="9054"/>
  </r>
  <r>
    <n v="9259"/>
    <x v="9055"/>
  </r>
  <r>
    <n v="9260"/>
    <x v="9056"/>
  </r>
  <r>
    <n v="9261"/>
    <x v="9057"/>
  </r>
  <r>
    <n v="9262"/>
    <x v="9058"/>
  </r>
  <r>
    <n v="9263"/>
    <x v="9059"/>
  </r>
  <r>
    <n v="9264"/>
    <x v="9060"/>
  </r>
  <r>
    <n v="9265"/>
    <x v="9061"/>
  </r>
  <r>
    <n v="9266"/>
    <x v="9062"/>
  </r>
  <r>
    <n v="9267"/>
    <x v="9063"/>
  </r>
  <r>
    <n v="9268"/>
    <x v="9064"/>
  </r>
  <r>
    <n v="9269"/>
    <x v="9065"/>
  </r>
  <r>
    <n v="9270"/>
    <x v="9066"/>
  </r>
  <r>
    <n v="9271"/>
    <x v="9067"/>
  </r>
  <r>
    <n v="9272"/>
    <x v="9068"/>
  </r>
  <r>
    <n v="9273"/>
    <x v="9069"/>
  </r>
  <r>
    <n v="9274"/>
    <x v="9070"/>
  </r>
  <r>
    <n v="9275"/>
    <x v="9071"/>
  </r>
  <r>
    <n v="9276"/>
    <x v="9072"/>
  </r>
  <r>
    <n v="9277"/>
    <x v="9073"/>
  </r>
  <r>
    <n v="9278"/>
    <x v="9074"/>
  </r>
  <r>
    <n v="9279"/>
    <x v="9075"/>
  </r>
  <r>
    <n v="9280"/>
    <x v="9076"/>
  </r>
  <r>
    <n v="9281"/>
    <x v="9077"/>
  </r>
  <r>
    <n v="9282"/>
    <x v="9078"/>
  </r>
  <r>
    <n v="9283"/>
    <x v="9079"/>
  </r>
  <r>
    <n v="9284"/>
    <x v="9080"/>
  </r>
  <r>
    <n v="9285"/>
    <x v="9081"/>
  </r>
  <r>
    <n v="9286"/>
    <x v="9082"/>
  </r>
  <r>
    <n v="9287"/>
    <x v="9083"/>
  </r>
  <r>
    <n v="9288"/>
    <x v="9084"/>
  </r>
  <r>
    <n v="9289"/>
    <x v="9085"/>
  </r>
  <r>
    <n v="9290"/>
    <x v="9086"/>
  </r>
  <r>
    <n v="9291"/>
    <x v="9087"/>
  </r>
  <r>
    <n v="9292"/>
    <x v="9088"/>
  </r>
  <r>
    <n v="9293"/>
    <x v="9089"/>
  </r>
  <r>
    <n v="9294"/>
    <x v="9090"/>
  </r>
  <r>
    <n v="9295"/>
    <x v="9091"/>
  </r>
  <r>
    <n v="9296"/>
    <x v="9092"/>
  </r>
  <r>
    <n v="9297"/>
    <x v="9093"/>
  </r>
  <r>
    <n v="9298"/>
    <x v="9094"/>
  </r>
  <r>
    <n v="9299"/>
    <x v="9095"/>
  </r>
  <r>
    <n v="9300"/>
    <x v="9096"/>
  </r>
  <r>
    <n v="9301"/>
    <x v="9097"/>
  </r>
  <r>
    <n v="9302"/>
    <x v="9098"/>
  </r>
  <r>
    <n v="9303"/>
    <x v="9099"/>
  </r>
  <r>
    <n v="9304"/>
    <x v="9100"/>
  </r>
  <r>
    <n v="9305"/>
    <x v="9101"/>
  </r>
  <r>
    <n v="9306"/>
    <x v="9102"/>
  </r>
  <r>
    <n v="9307"/>
    <x v="9103"/>
  </r>
  <r>
    <n v="9308"/>
    <x v="9104"/>
  </r>
  <r>
    <n v="9309"/>
    <x v="9105"/>
  </r>
  <r>
    <n v="9310"/>
    <x v="9106"/>
  </r>
  <r>
    <n v="9311"/>
    <x v="9107"/>
  </r>
  <r>
    <n v="9312"/>
    <x v="9108"/>
  </r>
  <r>
    <n v="9313"/>
    <x v="9109"/>
  </r>
  <r>
    <n v="9314"/>
    <x v="9110"/>
  </r>
  <r>
    <n v="9315"/>
    <x v="9111"/>
  </r>
  <r>
    <n v="9316"/>
    <x v="9112"/>
  </r>
  <r>
    <n v="9317"/>
    <x v="9113"/>
  </r>
  <r>
    <n v="9318"/>
    <x v="9114"/>
  </r>
  <r>
    <n v="9319"/>
    <x v="9115"/>
  </r>
  <r>
    <n v="9320"/>
    <x v="9116"/>
  </r>
  <r>
    <n v="9321"/>
    <x v="9117"/>
  </r>
  <r>
    <n v="9322"/>
    <x v="9118"/>
  </r>
  <r>
    <n v="9323"/>
    <x v="9119"/>
  </r>
  <r>
    <n v="9324"/>
    <x v="9120"/>
  </r>
  <r>
    <n v="9325"/>
    <x v="9121"/>
  </r>
  <r>
    <n v="9326"/>
    <x v="9122"/>
  </r>
  <r>
    <n v="9327"/>
    <x v="9123"/>
  </r>
  <r>
    <n v="9328"/>
    <x v="9124"/>
  </r>
  <r>
    <n v="9329"/>
    <x v="9125"/>
  </r>
  <r>
    <n v="9330"/>
    <x v="9126"/>
  </r>
  <r>
    <n v="9331"/>
    <x v="9127"/>
  </r>
  <r>
    <n v="9332"/>
    <x v="9128"/>
  </r>
  <r>
    <n v="9333"/>
    <x v="9129"/>
  </r>
  <r>
    <n v="9334"/>
    <x v="9130"/>
  </r>
  <r>
    <n v="9335"/>
    <x v="9131"/>
  </r>
  <r>
    <n v="9336"/>
    <x v="9132"/>
  </r>
  <r>
    <n v="9337"/>
    <x v="9133"/>
  </r>
  <r>
    <n v="9338"/>
    <x v="9134"/>
  </r>
  <r>
    <n v="9339"/>
    <x v="9135"/>
  </r>
  <r>
    <n v="9340"/>
    <x v="9136"/>
  </r>
  <r>
    <n v="9341"/>
    <x v="9137"/>
  </r>
  <r>
    <n v="9342"/>
    <x v="9138"/>
  </r>
  <r>
    <n v="9343"/>
    <x v="9139"/>
  </r>
  <r>
    <n v="9344"/>
    <x v="9140"/>
  </r>
  <r>
    <n v="9345"/>
    <x v="9141"/>
  </r>
  <r>
    <n v="9346"/>
    <x v="9142"/>
  </r>
  <r>
    <n v="9347"/>
    <x v="9143"/>
  </r>
  <r>
    <n v="9348"/>
    <x v="9144"/>
  </r>
  <r>
    <n v="9349"/>
    <x v="9145"/>
  </r>
  <r>
    <n v="9350"/>
    <x v="9146"/>
  </r>
  <r>
    <n v="9351"/>
    <x v="9147"/>
  </r>
  <r>
    <n v="9352"/>
    <x v="9148"/>
  </r>
  <r>
    <n v="9353"/>
    <x v="9149"/>
  </r>
  <r>
    <n v="9354"/>
    <x v="9150"/>
  </r>
  <r>
    <n v="9355"/>
    <x v="9151"/>
  </r>
  <r>
    <n v="9356"/>
    <x v="9152"/>
  </r>
  <r>
    <n v="9357"/>
    <x v="9153"/>
  </r>
  <r>
    <n v="9358"/>
    <x v="9154"/>
  </r>
  <r>
    <n v="9359"/>
    <x v="9155"/>
  </r>
  <r>
    <n v="9360"/>
    <x v="9156"/>
  </r>
  <r>
    <n v="9361"/>
    <x v="9157"/>
  </r>
  <r>
    <n v="9362"/>
    <x v="9158"/>
  </r>
  <r>
    <n v="9363"/>
    <x v="9159"/>
  </r>
  <r>
    <n v="9364"/>
    <x v="9160"/>
  </r>
  <r>
    <n v="9365"/>
    <x v="9161"/>
  </r>
  <r>
    <n v="9366"/>
    <x v="9162"/>
  </r>
  <r>
    <n v="9367"/>
    <x v="9163"/>
  </r>
  <r>
    <n v="9368"/>
    <x v="9164"/>
  </r>
  <r>
    <n v="9369"/>
    <x v="9165"/>
  </r>
  <r>
    <n v="9370"/>
    <x v="9166"/>
  </r>
  <r>
    <n v="9371"/>
    <x v="9167"/>
  </r>
  <r>
    <n v="9372"/>
    <x v="9168"/>
  </r>
  <r>
    <n v="9373"/>
    <x v="9169"/>
  </r>
  <r>
    <n v="9374"/>
    <x v="9170"/>
  </r>
  <r>
    <n v="9375"/>
    <x v="9171"/>
  </r>
  <r>
    <n v="9376"/>
    <x v="9172"/>
  </r>
  <r>
    <n v="9377"/>
    <x v="9173"/>
  </r>
  <r>
    <n v="9378"/>
    <x v="9174"/>
  </r>
  <r>
    <n v="9379"/>
    <x v="9175"/>
  </r>
  <r>
    <n v="9380"/>
    <x v="9176"/>
  </r>
  <r>
    <n v="9381"/>
    <x v="9177"/>
  </r>
  <r>
    <n v="9382"/>
    <x v="9178"/>
  </r>
  <r>
    <n v="9383"/>
    <x v="9179"/>
  </r>
  <r>
    <n v="9384"/>
    <x v="9180"/>
  </r>
  <r>
    <n v="9385"/>
    <x v="9181"/>
  </r>
  <r>
    <n v="9386"/>
    <x v="9182"/>
  </r>
  <r>
    <n v="9387"/>
    <x v="9183"/>
  </r>
  <r>
    <n v="9388"/>
    <x v="9184"/>
  </r>
  <r>
    <n v="9389"/>
    <x v="9185"/>
  </r>
  <r>
    <n v="9390"/>
    <x v="9186"/>
  </r>
  <r>
    <n v="9391"/>
    <x v="9187"/>
  </r>
  <r>
    <n v="9392"/>
    <x v="9188"/>
  </r>
  <r>
    <n v="9393"/>
    <x v="9189"/>
  </r>
  <r>
    <n v="9394"/>
    <x v="9190"/>
  </r>
  <r>
    <n v="9395"/>
    <x v="9191"/>
  </r>
  <r>
    <n v="9396"/>
    <x v="9192"/>
  </r>
  <r>
    <n v="9397"/>
    <x v="9193"/>
  </r>
  <r>
    <n v="9398"/>
    <x v="9194"/>
  </r>
  <r>
    <n v="9399"/>
    <x v="9195"/>
  </r>
  <r>
    <n v="9400"/>
    <x v="9196"/>
  </r>
  <r>
    <n v="9401"/>
    <x v="9197"/>
  </r>
  <r>
    <n v="9402"/>
    <x v="9198"/>
  </r>
  <r>
    <n v="9403"/>
    <x v="9199"/>
  </r>
  <r>
    <n v="9404"/>
    <x v="9200"/>
  </r>
  <r>
    <n v="9405"/>
    <x v="9201"/>
  </r>
  <r>
    <n v="9406"/>
    <x v="9202"/>
  </r>
  <r>
    <n v="9407"/>
    <x v="9203"/>
  </r>
  <r>
    <n v="9408"/>
    <x v="9204"/>
  </r>
  <r>
    <n v="9409"/>
    <x v="9205"/>
  </r>
  <r>
    <n v="9410"/>
    <x v="9206"/>
  </r>
  <r>
    <n v="9411"/>
    <x v="9207"/>
  </r>
  <r>
    <n v="9412"/>
    <x v="9208"/>
  </r>
  <r>
    <n v="9413"/>
    <x v="9209"/>
  </r>
  <r>
    <n v="9414"/>
    <x v="9210"/>
  </r>
  <r>
    <n v="9415"/>
    <x v="9211"/>
  </r>
  <r>
    <n v="9416"/>
    <x v="9212"/>
  </r>
  <r>
    <n v="9417"/>
    <x v="9213"/>
  </r>
  <r>
    <n v="9418"/>
    <x v="9214"/>
  </r>
  <r>
    <n v="9419"/>
    <x v="9215"/>
  </r>
  <r>
    <n v="9420"/>
    <x v="9216"/>
  </r>
  <r>
    <n v="9421"/>
    <x v="9217"/>
  </r>
  <r>
    <n v="9422"/>
    <x v="9218"/>
  </r>
  <r>
    <n v="9423"/>
    <x v="9219"/>
  </r>
  <r>
    <n v="9424"/>
    <x v="9220"/>
  </r>
  <r>
    <n v="9425"/>
    <x v="9221"/>
  </r>
  <r>
    <n v="9426"/>
    <x v="9222"/>
  </r>
  <r>
    <n v="9427"/>
    <x v="9223"/>
  </r>
  <r>
    <n v="9428"/>
    <x v="9224"/>
  </r>
  <r>
    <n v="9429"/>
    <x v="9225"/>
  </r>
  <r>
    <n v="9430"/>
    <x v="9226"/>
  </r>
  <r>
    <n v="9431"/>
    <x v="9227"/>
  </r>
  <r>
    <n v="9432"/>
    <x v="9228"/>
  </r>
  <r>
    <n v="9433"/>
    <x v="9229"/>
  </r>
  <r>
    <n v="9434"/>
    <x v="9230"/>
  </r>
  <r>
    <n v="9435"/>
    <x v="9231"/>
  </r>
  <r>
    <n v="9436"/>
    <x v="9232"/>
  </r>
  <r>
    <n v="9437"/>
    <x v="9233"/>
  </r>
  <r>
    <n v="9438"/>
    <x v="9234"/>
  </r>
  <r>
    <n v="9439"/>
    <x v="9235"/>
  </r>
  <r>
    <n v="9440"/>
    <x v="9236"/>
  </r>
  <r>
    <n v="9441"/>
    <x v="9237"/>
  </r>
  <r>
    <n v="9442"/>
    <x v="9238"/>
  </r>
  <r>
    <n v="9443"/>
    <x v="9239"/>
  </r>
  <r>
    <n v="9444"/>
    <x v="9240"/>
  </r>
  <r>
    <n v="9445"/>
    <x v="9241"/>
  </r>
  <r>
    <n v="9446"/>
    <x v="9242"/>
  </r>
  <r>
    <n v="9447"/>
    <x v="9243"/>
  </r>
  <r>
    <n v="9448"/>
    <x v="9244"/>
  </r>
  <r>
    <n v="9449"/>
    <x v="9245"/>
  </r>
  <r>
    <n v="9450"/>
    <x v="9246"/>
  </r>
  <r>
    <n v="9451"/>
    <x v="9247"/>
  </r>
  <r>
    <n v="9452"/>
    <x v="9248"/>
  </r>
  <r>
    <n v="9453"/>
    <x v="9249"/>
  </r>
  <r>
    <n v="9454"/>
    <x v="9250"/>
  </r>
  <r>
    <n v="9455"/>
    <x v="9251"/>
  </r>
  <r>
    <n v="9456"/>
    <x v="9252"/>
  </r>
  <r>
    <n v="9457"/>
    <x v="9253"/>
  </r>
  <r>
    <n v="9458"/>
    <x v="9254"/>
  </r>
  <r>
    <n v="9459"/>
    <x v="9255"/>
  </r>
  <r>
    <n v="9460"/>
    <x v="9256"/>
  </r>
  <r>
    <n v="9461"/>
    <x v="9257"/>
  </r>
  <r>
    <n v="9462"/>
    <x v="9258"/>
  </r>
  <r>
    <n v="9463"/>
    <x v="9259"/>
  </r>
  <r>
    <n v="9464"/>
    <x v="9260"/>
  </r>
  <r>
    <n v="9465"/>
    <x v="9261"/>
  </r>
  <r>
    <n v="9466"/>
    <x v="9262"/>
  </r>
  <r>
    <n v="9467"/>
    <x v="9263"/>
  </r>
  <r>
    <n v="9468"/>
    <x v="9264"/>
  </r>
  <r>
    <n v="9469"/>
    <x v="9265"/>
  </r>
  <r>
    <n v="9470"/>
    <x v="9266"/>
  </r>
  <r>
    <n v="9471"/>
    <x v="9267"/>
  </r>
  <r>
    <n v="9472"/>
    <x v="9268"/>
  </r>
  <r>
    <n v="9473"/>
    <x v="9269"/>
  </r>
  <r>
    <n v="9474"/>
    <x v="9270"/>
  </r>
  <r>
    <n v="9475"/>
    <x v="9271"/>
  </r>
  <r>
    <n v="9476"/>
    <x v="9272"/>
  </r>
  <r>
    <n v="9477"/>
    <x v="9273"/>
  </r>
  <r>
    <n v="9478"/>
    <x v="9274"/>
  </r>
  <r>
    <n v="9479"/>
    <x v="9275"/>
  </r>
  <r>
    <n v="9480"/>
    <x v="9276"/>
  </r>
  <r>
    <n v="9481"/>
    <x v="9277"/>
  </r>
  <r>
    <n v="9482"/>
    <x v="9278"/>
  </r>
  <r>
    <n v="9483"/>
    <x v="9279"/>
  </r>
  <r>
    <n v="9484"/>
    <x v="9280"/>
  </r>
  <r>
    <n v="9485"/>
    <x v="9281"/>
  </r>
  <r>
    <n v="9486"/>
    <x v="9282"/>
  </r>
  <r>
    <n v="9487"/>
    <x v="9283"/>
  </r>
  <r>
    <n v="9488"/>
    <x v="9284"/>
  </r>
  <r>
    <n v="9489"/>
    <x v="9285"/>
  </r>
  <r>
    <n v="9490"/>
    <x v="9286"/>
  </r>
  <r>
    <n v="9491"/>
    <x v="9287"/>
  </r>
  <r>
    <n v="9492"/>
    <x v="9288"/>
  </r>
  <r>
    <n v="9493"/>
    <x v="9289"/>
  </r>
  <r>
    <n v="9494"/>
    <x v="9290"/>
  </r>
  <r>
    <n v="9495"/>
    <x v="9291"/>
  </r>
  <r>
    <n v="9496"/>
    <x v="9292"/>
  </r>
  <r>
    <n v="9497"/>
    <x v="9293"/>
  </r>
  <r>
    <n v="9498"/>
    <x v="9294"/>
  </r>
  <r>
    <n v="9499"/>
    <x v="9295"/>
  </r>
  <r>
    <n v="9500"/>
    <x v="9296"/>
  </r>
  <r>
    <n v="9501"/>
    <x v="9297"/>
  </r>
  <r>
    <n v="9502"/>
    <x v="9298"/>
  </r>
  <r>
    <n v="9503"/>
    <x v="9299"/>
  </r>
  <r>
    <n v="9504"/>
    <x v="9300"/>
  </r>
  <r>
    <n v="9505"/>
    <x v="9301"/>
  </r>
  <r>
    <n v="9506"/>
    <x v="9302"/>
  </r>
  <r>
    <n v="9507"/>
    <x v="9303"/>
  </r>
  <r>
    <n v="9508"/>
    <x v="9304"/>
  </r>
  <r>
    <n v="9509"/>
    <x v="9305"/>
  </r>
  <r>
    <n v="9510"/>
    <x v="9306"/>
  </r>
  <r>
    <n v="9511"/>
    <x v="9307"/>
  </r>
  <r>
    <n v="9512"/>
    <x v="9308"/>
  </r>
  <r>
    <n v="9513"/>
    <x v="9309"/>
  </r>
  <r>
    <n v="9514"/>
    <x v="9310"/>
  </r>
  <r>
    <n v="9515"/>
    <x v="9311"/>
  </r>
  <r>
    <n v="9516"/>
    <x v="9312"/>
  </r>
  <r>
    <n v="9517"/>
    <x v="9313"/>
  </r>
  <r>
    <n v="9518"/>
    <x v="9314"/>
  </r>
  <r>
    <n v="9519"/>
    <x v="9315"/>
  </r>
  <r>
    <n v="9520"/>
    <x v="9316"/>
  </r>
  <r>
    <n v="9521"/>
    <x v="9317"/>
  </r>
  <r>
    <n v="9522"/>
    <x v="9318"/>
  </r>
  <r>
    <n v="9523"/>
    <x v="9319"/>
  </r>
  <r>
    <n v="9524"/>
    <x v="9320"/>
  </r>
  <r>
    <n v="9525"/>
    <x v="9321"/>
  </r>
  <r>
    <n v="9526"/>
    <x v="9322"/>
  </r>
  <r>
    <n v="9527"/>
    <x v="9323"/>
  </r>
  <r>
    <n v="9528"/>
    <x v="9324"/>
  </r>
  <r>
    <n v="9529"/>
    <x v="9325"/>
  </r>
  <r>
    <n v="9530"/>
    <x v="9326"/>
  </r>
  <r>
    <n v="9531"/>
    <x v="9327"/>
  </r>
  <r>
    <n v="9532"/>
    <x v="9328"/>
  </r>
  <r>
    <n v="9533"/>
    <x v="9329"/>
  </r>
  <r>
    <n v="9534"/>
    <x v="9330"/>
  </r>
  <r>
    <n v="9535"/>
    <x v="9331"/>
  </r>
  <r>
    <n v="9536"/>
    <x v="9332"/>
  </r>
  <r>
    <n v="9537"/>
    <x v="9333"/>
  </r>
  <r>
    <n v="9538"/>
    <x v="9334"/>
  </r>
  <r>
    <n v="9539"/>
    <x v="9335"/>
  </r>
  <r>
    <n v="9540"/>
    <x v="9336"/>
  </r>
  <r>
    <n v="9541"/>
    <x v="9337"/>
  </r>
  <r>
    <n v="9542"/>
    <x v="9338"/>
  </r>
  <r>
    <n v="9543"/>
    <x v="9339"/>
  </r>
  <r>
    <n v="9544"/>
    <x v="9340"/>
  </r>
  <r>
    <n v="9545"/>
    <x v="9341"/>
  </r>
  <r>
    <n v="9546"/>
    <x v="9342"/>
  </r>
  <r>
    <n v="9547"/>
    <x v="9343"/>
  </r>
  <r>
    <n v="9548"/>
    <x v="9344"/>
  </r>
  <r>
    <n v="9549"/>
    <x v="9345"/>
  </r>
  <r>
    <n v="9550"/>
    <x v="9346"/>
  </r>
  <r>
    <n v="9551"/>
    <x v="9347"/>
  </r>
  <r>
    <n v="9552"/>
    <x v="9348"/>
  </r>
  <r>
    <n v="9553"/>
    <x v="9349"/>
  </r>
  <r>
    <n v="9554"/>
    <x v="9350"/>
  </r>
  <r>
    <n v="9555"/>
    <x v="9351"/>
  </r>
  <r>
    <n v="9556"/>
    <x v="9352"/>
  </r>
  <r>
    <n v="9557"/>
    <x v="9353"/>
  </r>
  <r>
    <n v="9558"/>
    <x v="9354"/>
  </r>
  <r>
    <n v="9559"/>
    <x v="9355"/>
  </r>
  <r>
    <n v="9560"/>
    <x v="9356"/>
  </r>
  <r>
    <n v="9561"/>
    <x v="9357"/>
  </r>
  <r>
    <n v="9562"/>
    <x v="9358"/>
  </r>
  <r>
    <n v="9563"/>
    <x v="9359"/>
  </r>
  <r>
    <n v="9564"/>
    <x v="9360"/>
  </r>
  <r>
    <n v="9565"/>
    <x v="9361"/>
  </r>
  <r>
    <n v="9566"/>
    <x v="9362"/>
  </r>
  <r>
    <n v="9567"/>
    <x v="9363"/>
  </r>
  <r>
    <n v="9568"/>
    <x v="9364"/>
  </r>
  <r>
    <n v="9569"/>
    <x v="9365"/>
  </r>
  <r>
    <n v="9570"/>
    <x v="9366"/>
  </r>
  <r>
    <n v="9571"/>
    <x v="9367"/>
  </r>
  <r>
    <n v="9572"/>
    <x v="9368"/>
  </r>
  <r>
    <n v="9573"/>
    <x v="9369"/>
  </r>
  <r>
    <n v="9574"/>
    <x v="9370"/>
  </r>
  <r>
    <n v="9575"/>
    <x v="9371"/>
  </r>
  <r>
    <n v="9576"/>
    <x v="9372"/>
  </r>
  <r>
    <n v="9577"/>
    <x v="9373"/>
  </r>
  <r>
    <n v="9578"/>
    <x v="9374"/>
  </r>
  <r>
    <n v="9579"/>
    <x v="9375"/>
  </r>
  <r>
    <n v="9580"/>
    <x v="9376"/>
  </r>
  <r>
    <n v="9581"/>
    <x v="9377"/>
  </r>
  <r>
    <n v="9582"/>
    <x v="9378"/>
  </r>
  <r>
    <n v="9583"/>
    <x v="9379"/>
  </r>
  <r>
    <n v="9584"/>
    <x v="9380"/>
  </r>
  <r>
    <n v="9585"/>
    <x v="9381"/>
  </r>
  <r>
    <n v="9586"/>
    <x v="9382"/>
  </r>
  <r>
    <n v="9587"/>
    <x v="9383"/>
  </r>
  <r>
    <n v="9588"/>
    <x v="9384"/>
  </r>
  <r>
    <n v="9589"/>
    <x v="9385"/>
  </r>
  <r>
    <n v="9590"/>
    <x v="9386"/>
  </r>
  <r>
    <n v="9591"/>
    <x v="9387"/>
  </r>
  <r>
    <n v="9592"/>
    <x v="9388"/>
  </r>
  <r>
    <n v="9593"/>
    <x v="9389"/>
  </r>
  <r>
    <n v="9594"/>
    <x v="9390"/>
  </r>
  <r>
    <n v="9595"/>
    <x v="9391"/>
  </r>
  <r>
    <n v="9596"/>
    <x v="9392"/>
  </r>
  <r>
    <n v="9597"/>
    <x v="9393"/>
  </r>
  <r>
    <n v="9598"/>
    <x v="9394"/>
  </r>
  <r>
    <n v="9599"/>
    <x v="9395"/>
  </r>
  <r>
    <n v="9600"/>
    <x v="9396"/>
  </r>
  <r>
    <n v="9601"/>
    <x v="9397"/>
  </r>
  <r>
    <n v="9602"/>
    <x v="9398"/>
  </r>
  <r>
    <n v="9603"/>
    <x v="9399"/>
  </r>
  <r>
    <n v="9604"/>
    <x v="9400"/>
  </r>
  <r>
    <n v="9605"/>
    <x v="9401"/>
  </r>
  <r>
    <n v="9606"/>
    <x v="9402"/>
  </r>
  <r>
    <n v="9607"/>
    <x v="9403"/>
  </r>
  <r>
    <n v="9608"/>
    <x v="9404"/>
  </r>
  <r>
    <n v="9609"/>
    <x v="9405"/>
  </r>
  <r>
    <n v="9610"/>
    <x v="9406"/>
  </r>
  <r>
    <n v="9611"/>
    <x v="9407"/>
  </r>
  <r>
    <n v="9612"/>
    <x v="9408"/>
  </r>
  <r>
    <n v="9613"/>
    <x v="9409"/>
  </r>
  <r>
    <n v="9614"/>
    <x v="9410"/>
  </r>
  <r>
    <n v="9615"/>
    <x v="9411"/>
  </r>
  <r>
    <n v="9616"/>
    <x v="9412"/>
  </r>
  <r>
    <n v="9617"/>
    <x v="9413"/>
  </r>
  <r>
    <n v="9618"/>
    <x v="9414"/>
  </r>
  <r>
    <n v="9619"/>
    <x v="9415"/>
  </r>
  <r>
    <n v="9620"/>
    <x v="9416"/>
  </r>
  <r>
    <n v="9621"/>
    <x v="9417"/>
  </r>
  <r>
    <n v="9622"/>
    <x v="9418"/>
  </r>
  <r>
    <n v="9623"/>
    <x v="9419"/>
  </r>
  <r>
    <n v="9624"/>
    <x v="9420"/>
  </r>
  <r>
    <n v="9625"/>
    <x v="9421"/>
  </r>
  <r>
    <n v="9626"/>
    <x v="9422"/>
  </r>
  <r>
    <n v="9627"/>
    <x v="9423"/>
  </r>
  <r>
    <n v="9628"/>
    <x v="9424"/>
  </r>
  <r>
    <n v="9629"/>
    <x v="9425"/>
  </r>
  <r>
    <n v="9630"/>
    <x v="9426"/>
  </r>
  <r>
    <n v="9631"/>
    <x v="9427"/>
  </r>
  <r>
    <n v="9632"/>
    <x v="9428"/>
  </r>
  <r>
    <n v="9633"/>
    <x v="9429"/>
  </r>
  <r>
    <n v="9634"/>
    <x v="9430"/>
  </r>
  <r>
    <n v="9635"/>
    <x v="9431"/>
  </r>
  <r>
    <n v="9636"/>
    <x v="9432"/>
  </r>
  <r>
    <n v="9637"/>
    <x v="9433"/>
  </r>
  <r>
    <n v="9638"/>
    <x v="9434"/>
  </r>
  <r>
    <n v="9639"/>
    <x v="9435"/>
  </r>
  <r>
    <n v="9640"/>
    <x v="9436"/>
  </r>
  <r>
    <n v="9641"/>
    <x v="9437"/>
  </r>
  <r>
    <n v="9642"/>
    <x v="9438"/>
  </r>
  <r>
    <n v="9643"/>
    <x v="9439"/>
  </r>
  <r>
    <n v="9644"/>
    <x v="9440"/>
  </r>
  <r>
    <n v="9645"/>
    <x v="9441"/>
  </r>
  <r>
    <n v="9646"/>
    <x v="9442"/>
  </r>
  <r>
    <n v="9647"/>
    <x v="9443"/>
  </r>
  <r>
    <n v="9648"/>
    <x v="9444"/>
  </r>
  <r>
    <n v="9649"/>
    <x v="9445"/>
  </r>
  <r>
    <n v="9650"/>
    <x v="9446"/>
  </r>
  <r>
    <n v="9651"/>
    <x v="9447"/>
  </r>
  <r>
    <n v="9652"/>
    <x v="9448"/>
  </r>
  <r>
    <n v="9653"/>
    <x v="9449"/>
  </r>
  <r>
    <n v="9654"/>
    <x v="9450"/>
  </r>
  <r>
    <n v="9655"/>
    <x v="9451"/>
  </r>
  <r>
    <n v="9656"/>
    <x v="9452"/>
  </r>
  <r>
    <n v="9657"/>
    <x v="9453"/>
  </r>
  <r>
    <n v="9658"/>
    <x v="9454"/>
  </r>
  <r>
    <n v="9659"/>
    <x v="9455"/>
  </r>
  <r>
    <n v="9660"/>
    <x v="9456"/>
  </r>
  <r>
    <n v="9661"/>
    <x v="9457"/>
  </r>
  <r>
    <n v="9662"/>
    <x v="9458"/>
  </r>
  <r>
    <n v="9663"/>
    <x v="9459"/>
  </r>
  <r>
    <n v="9664"/>
    <x v="9460"/>
  </r>
  <r>
    <n v="9665"/>
    <x v="9461"/>
  </r>
  <r>
    <n v="9666"/>
    <x v="9462"/>
  </r>
  <r>
    <n v="9667"/>
    <x v="9463"/>
  </r>
  <r>
    <n v="9668"/>
    <x v="9464"/>
  </r>
  <r>
    <n v="9669"/>
    <x v="9465"/>
  </r>
  <r>
    <n v="9670"/>
    <x v="9466"/>
  </r>
  <r>
    <n v="9671"/>
    <x v="9467"/>
  </r>
  <r>
    <n v="9672"/>
    <x v="9468"/>
  </r>
  <r>
    <n v="9673"/>
    <x v="9469"/>
  </r>
  <r>
    <n v="9674"/>
    <x v="9470"/>
  </r>
  <r>
    <n v="9675"/>
    <x v="9471"/>
  </r>
  <r>
    <n v="9676"/>
    <x v="9472"/>
  </r>
  <r>
    <n v="9677"/>
    <x v="9473"/>
  </r>
  <r>
    <n v="9678"/>
    <x v="9474"/>
  </r>
  <r>
    <n v="9679"/>
    <x v="9475"/>
  </r>
  <r>
    <n v="9680"/>
    <x v="9476"/>
  </r>
  <r>
    <n v="9681"/>
    <x v="9477"/>
  </r>
  <r>
    <n v="9682"/>
    <x v="9478"/>
  </r>
  <r>
    <n v="9683"/>
    <x v="9479"/>
  </r>
  <r>
    <n v="9684"/>
    <x v="9480"/>
  </r>
  <r>
    <n v="9685"/>
    <x v="9481"/>
  </r>
  <r>
    <n v="9686"/>
    <x v="9482"/>
  </r>
  <r>
    <n v="9687"/>
    <x v="9483"/>
  </r>
  <r>
    <n v="9688"/>
    <x v="9484"/>
  </r>
  <r>
    <n v="9689"/>
    <x v="9485"/>
  </r>
  <r>
    <n v="9690"/>
    <x v="9486"/>
  </r>
  <r>
    <n v="9691"/>
    <x v="9487"/>
  </r>
  <r>
    <n v="9692"/>
    <x v="9488"/>
  </r>
  <r>
    <n v="9693"/>
    <x v="9489"/>
  </r>
  <r>
    <n v="9694"/>
    <x v="9490"/>
  </r>
  <r>
    <n v="9695"/>
    <x v="9491"/>
  </r>
  <r>
    <n v="9696"/>
    <x v="9492"/>
  </r>
  <r>
    <n v="9697"/>
    <x v="9493"/>
  </r>
  <r>
    <n v="9698"/>
    <x v="9494"/>
  </r>
  <r>
    <n v="9699"/>
    <x v="9495"/>
  </r>
  <r>
    <n v="9700"/>
    <x v="9496"/>
  </r>
  <r>
    <n v="9701"/>
    <x v="9497"/>
  </r>
  <r>
    <n v="9702"/>
    <x v="9498"/>
  </r>
  <r>
    <n v="9703"/>
    <x v="9499"/>
  </r>
  <r>
    <n v="9704"/>
    <x v="9500"/>
  </r>
  <r>
    <n v="9705"/>
    <x v="9501"/>
  </r>
  <r>
    <n v="9706"/>
    <x v="9502"/>
  </r>
  <r>
    <n v="9707"/>
    <x v="9503"/>
  </r>
  <r>
    <n v="9708"/>
    <x v="9504"/>
  </r>
  <r>
    <n v="9709"/>
    <x v="9505"/>
  </r>
  <r>
    <n v="9710"/>
    <x v="9506"/>
  </r>
  <r>
    <n v="9711"/>
    <x v="9507"/>
  </r>
  <r>
    <n v="9712"/>
    <x v="9508"/>
  </r>
  <r>
    <n v="9713"/>
    <x v="9509"/>
  </r>
  <r>
    <n v="9714"/>
    <x v="9510"/>
  </r>
  <r>
    <n v="9715"/>
    <x v="9511"/>
  </r>
  <r>
    <n v="9716"/>
    <x v="9512"/>
  </r>
  <r>
    <n v="9717"/>
    <x v="9513"/>
  </r>
  <r>
    <n v="9718"/>
    <x v="9514"/>
  </r>
  <r>
    <n v="9719"/>
    <x v="9515"/>
  </r>
  <r>
    <n v="9720"/>
    <x v="9516"/>
  </r>
  <r>
    <n v="9721"/>
    <x v="9517"/>
  </r>
  <r>
    <n v="9722"/>
    <x v="9518"/>
  </r>
  <r>
    <n v="9723"/>
    <x v="9519"/>
  </r>
  <r>
    <n v="9724"/>
    <x v="9520"/>
  </r>
  <r>
    <n v="9725"/>
    <x v="9521"/>
  </r>
  <r>
    <n v="9726"/>
    <x v="9522"/>
  </r>
  <r>
    <n v="9727"/>
    <x v="9523"/>
  </r>
  <r>
    <n v="9728"/>
    <x v="9524"/>
  </r>
  <r>
    <n v="9729"/>
    <x v="9525"/>
  </r>
  <r>
    <n v="9730"/>
    <x v="9526"/>
  </r>
  <r>
    <n v="9731"/>
    <x v="9527"/>
  </r>
  <r>
    <n v="9732"/>
    <x v="9528"/>
  </r>
  <r>
    <n v="9733"/>
    <x v="9529"/>
  </r>
  <r>
    <n v="9734"/>
    <x v="9530"/>
  </r>
  <r>
    <n v="9735"/>
    <x v="9531"/>
  </r>
  <r>
    <n v="9736"/>
    <x v="9532"/>
  </r>
  <r>
    <n v="9737"/>
    <x v="9533"/>
  </r>
  <r>
    <n v="9738"/>
    <x v="9534"/>
  </r>
  <r>
    <n v="9739"/>
    <x v="9535"/>
  </r>
  <r>
    <n v="9740"/>
    <x v="9536"/>
  </r>
  <r>
    <n v="9741"/>
    <x v="9537"/>
  </r>
  <r>
    <n v="9742"/>
    <x v="9538"/>
  </r>
  <r>
    <n v="9743"/>
    <x v="9539"/>
  </r>
  <r>
    <n v="9744"/>
    <x v="9540"/>
  </r>
  <r>
    <n v="9745"/>
    <x v="9541"/>
  </r>
  <r>
    <n v="9746"/>
    <x v="9542"/>
  </r>
  <r>
    <n v="9747"/>
    <x v="9543"/>
  </r>
  <r>
    <n v="9748"/>
    <x v="9544"/>
  </r>
  <r>
    <n v="9749"/>
    <x v="9545"/>
  </r>
  <r>
    <n v="9750"/>
    <x v="9546"/>
  </r>
  <r>
    <n v="9751"/>
    <x v="9547"/>
  </r>
  <r>
    <n v="9752"/>
    <x v="9548"/>
  </r>
  <r>
    <n v="9753"/>
    <x v="9549"/>
  </r>
  <r>
    <n v="9754"/>
    <x v="9550"/>
  </r>
  <r>
    <n v="9755"/>
    <x v="9551"/>
  </r>
  <r>
    <n v="9756"/>
    <x v="9552"/>
  </r>
  <r>
    <n v="9757"/>
    <x v="9553"/>
  </r>
  <r>
    <n v="9758"/>
    <x v="9554"/>
  </r>
  <r>
    <n v="9759"/>
    <x v="9555"/>
  </r>
  <r>
    <n v="9760"/>
    <x v="9556"/>
  </r>
  <r>
    <n v="9761"/>
    <x v="9557"/>
  </r>
  <r>
    <n v="9762"/>
    <x v="9558"/>
  </r>
  <r>
    <n v="9763"/>
    <x v="9559"/>
  </r>
  <r>
    <n v="9764"/>
    <x v="9560"/>
  </r>
  <r>
    <n v="9765"/>
    <x v="9561"/>
  </r>
  <r>
    <n v="9766"/>
    <x v="9562"/>
  </r>
  <r>
    <n v="9767"/>
    <x v="9563"/>
  </r>
  <r>
    <n v="9768"/>
    <x v="9564"/>
  </r>
  <r>
    <n v="9769"/>
    <x v="9565"/>
  </r>
  <r>
    <n v="9770"/>
    <x v="9566"/>
  </r>
  <r>
    <n v="9771"/>
    <x v="9567"/>
  </r>
  <r>
    <n v="9772"/>
    <x v="9568"/>
  </r>
  <r>
    <n v="9773"/>
    <x v="9569"/>
  </r>
  <r>
    <n v="9774"/>
    <x v="9570"/>
  </r>
  <r>
    <n v="9775"/>
    <x v="9571"/>
  </r>
  <r>
    <n v="9776"/>
    <x v="9572"/>
  </r>
  <r>
    <n v="9777"/>
    <x v="9573"/>
  </r>
  <r>
    <n v="9778"/>
    <x v="9574"/>
  </r>
  <r>
    <n v="9779"/>
    <x v="9575"/>
  </r>
  <r>
    <n v="9780"/>
    <x v="9576"/>
  </r>
  <r>
    <n v="9781"/>
    <x v="9577"/>
  </r>
  <r>
    <n v="9782"/>
    <x v="9578"/>
  </r>
  <r>
    <n v="9783"/>
    <x v="9579"/>
  </r>
  <r>
    <n v="9784"/>
    <x v="9580"/>
  </r>
  <r>
    <n v="9785"/>
    <x v="9581"/>
  </r>
  <r>
    <n v="9786"/>
    <x v="9582"/>
  </r>
  <r>
    <n v="9787"/>
    <x v="9583"/>
  </r>
  <r>
    <n v="9788"/>
    <x v="9584"/>
  </r>
  <r>
    <n v="9789"/>
    <x v="9585"/>
  </r>
  <r>
    <n v="9790"/>
    <x v="9586"/>
  </r>
  <r>
    <n v="9791"/>
    <x v="9587"/>
  </r>
  <r>
    <n v="9792"/>
    <x v="9588"/>
  </r>
  <r>
    <n v="9793"/>
    <x v="9589"/>
  </r>
  <r>
    <n v="9794"/>
    <x v="9590"/>
  </r>
  <r>
    <n v="9795"/>
    <x v="9591"/>
  </r>
  <r>
    <n v="9796"/>
    <x v="9592"/>
  </r>
  <r>
    <n v="9797"/>
    <x v="9593"/>
  </r>
  <r>
    <n v="9798"/>
    <x v="9594"/>
  </r>
  <r>
    <n v="9799"/>
    <x v="9595"/>
  </r>
  <r>
    <n v="9800"/>
    <x v="9596"/>
  </r>
  <r>
    <n v="9801"/>
    <x v="9597"/>
  </r>
  <r>
    <n v="9802"/>
    <x v="9598"/>
  </r>
  <r>
    <n v="9803"/>
    <x v="9599"/>
  </r>
  <r>
    <n v="9804"/>
    <x v="9600"/>
  </r>
  <r>
    <n v="9805"/>
    <x v="9601"/>
  </r>
  <r>
    <n v="9806"/>
    <x v="9602"/>
  </r>
  <r>
    <n v="9807"/>
    <x v="9603"/>
  </r>
  <r>
    <n v="9808"/>
    <x v="9604"/>
  </r>
  <r>
    <n v="9809"/>
    <x v="9605"/>
  </r>
  <r>
    <n v="9810"/>
    <x v="9606"/>
  </r>
  <r>
    <n v="9811"/>
    <x v="9607"/>
  </r>
  <r>
    <n v="9812"/>
    <x v="9608"/>
  </r>
  <r>
    <n v="9813"/>
    <x v="9609"/>
  </r>
  <r>
    <n v="9814"/>
    <x v="9610"/>
  </r>
  <r>
    <n v="9815"/>
    <x v="9611"/>
  </r>
  <r>
    <n v="9816"/>
    <x v="9612"/>
  </r>
  <r>
    <n v="9817"/>
    <x v="9613"/>
  </r>
  <r>
    <n v="9818"/>
    <x v="9614"/>
  </r>
  <r>
    <n v="9819"/>
    <x v="9615"/>
  </r>
  <r>
    <n v="9820"/>
    <x v="9616"/>
  </r>
  <r>
    <n v="9821"/>
    <x v="9617"/>
  </r>
  <r>
    <n v="9822"/>
    <x v="9618"/>
  </r>
  <r>
    <n v="9823"/>
    <x v="9619"/>
  </r>
  <r>
    <n v="9824"/>
    <x v="9620"/>
  </r>
  <r>
    <n v="9825"/>
    <x v="9621"/>
  </r>
  <r>
    <n v="9826"/>
    <x v="9622"/>
  </r>
  <r>
    <n v="9827"/>
    <x v="9623"/>
  </r>
  <r>
    <n v="9828"/>
    <x v="9624"/>
  </r>
  <r>
    <n v="9829"/>
    <x v="9625"/>
  </r>
  <r>
    <n v="9830"/>
    <x v="9626"/>
  </r>
  <r>
    <n v="9831"/>
    <x v="9627"/>
  </r>
  <r>
    <n v="9832"/>
    <x v="9628"/>
  </r>
  <r>
    <n v="9833"/>
    <x v="9629"/>
  </r>
  <r>
    <n v="9834"/>
    <x v="9630"/>
  </r>
  <r>
    <n v="9835"/>
    <x v="9631"/>
  </r>
  <r>
    <n v="9836"/>
    <x v="9632"/>
  </r>
  <r>
    <n v="9837"/>
    <x v="9633"/>
  </r>
  <r>
    <n v="9838"/>
    <x v="9634"/>
  </r>
  <r>
    <n v="9839"/>
    <x v="9635"/>
  </r>
  <r>
    <n v="9840"/>
    <x v="9636"/>
  </r>
  <r>
    <n v="9841"/>
    <x v="9637"/>
  </r>
  <r>
    <n v="9842"/>
    <x v="9638"/>
  </r>
  <r>
    <n v="9843"/>
    <x v="9639"/>
  </r>
  <r>
    <n v="9844"/>
    <x v="9640"/>
  </r>
  <r>
    <n v="9845"/>
    <x v="9641"/>
  </r>
  <r>
    <n v="9846"/>
    <x v="9642"/>
  </r>
  <r>
    <n v="9847"/>
    <x v="9643"/>
  </r>
  <r>
    <n v="9848"/>
    <x v="9644"/>
  </r>
  <r>
    <n v="9849"/>
    <x v="9645"/>
  </r>
  <r>
    <n v="9850"/>
    <x v="9646"/>
  </r>
  <r>
    <n v="9851"/>
    <x v="9647"/>
  </r>
  <r>
    <n v="9852"/>
    <x v="9648"/>
  </r>
  <r>
    <n v="9853"/>
    <x v="9649"/>
  </r>
  <r>
    <n v="9854"/>
    <x v="9650"/>
  </r>
  <r>
    <n v="9855"/>
    <x v="9651"/>
  </r>
  <r>
    <n v="9856"/>
    <x v="9652"/>
  </r>
  <r>
    <n v="9857"/>
    <x v="9653"/>
  </r>
  <r>
    <n v="9858"/>
    <x v="9654"/>
  </r>
  <r>
    <n v="9859"/>
    <x v="9655"/>
  </r>
  <r>
    <n v="9860"/>
    <x v="9656"/>
  </r>
  <r>
    <n v="9861"/>
    <x v="9657"/>
  </r>
  <r>
    <n v="9862"/>
    <x v="9658"/>
  </r>
  <r>
    <n v="9863"/>
    <x v="9659"/>
  </r>
  <r>
    <n v="9864"/>
    <x v="9660"/>
  </r>
  <r>
    <n v="9865"/>
    <x v="9661"/>
  </r>
  <r>
    <n v="9866"/>
    <x v="9662"/>
  </r>
  <r>
    <n v="9867"/>
    <x v="9663"/>
  </r>
  <r>
    <n v="9868"/>
    <x v="9664"/>
  </r>
  <r>
    <n v="9869"/>
    <x v="9665"/>
  </r>
  <r>
    <n v="9870"/>
    <x v="9666"/>
  </r>
  <r>
    <n v="9871"/>
    <x v="9667"/>
  </r>
  <r>
    <n v="9872"/>
    <x v="9668"/>
  </r>
  <r>
    <n v="9873"/>
    <x v="9669"/>
  </r>
  <r>
    <n v="9874"/>
    <x v="9670"/>
  </r>
  <r>
    <n v="9875"/>
    <x v="9671"/>
  </r>
  <r>
    <n v="9876"/>
    <x v="9672"/>
  </r>
  <r>
    <n v="9877"/>
    <x v="9673"/>
  </r>
  <r>
    <n v="9878"/>
    <x v="9674"/>
  </r>
  <r>
    <n v="9879"/>
    <x v="9675"/>
  </r>
  <r>
    <n v="9880"/>
    <x v="9676"/>
  </r>
  <r>
    <n v="9881"/>
    <x v="9677"/>
  </r>
  <r>
    <n v="9882"/>
    <x v="9678"/>
  </r>
  <r>
    <n v="9883"/>
    <x v="9679"/>
  </r>
  <r>
    <n v="9884"/>
    <x v="9680"/>
  </r>
  <r>
    <n v="9885"/>
    <x v="9681"/>
  </r>
  <r>
    <n v="9886"/>
    <x v="9682"/>
  </r>
  <r>
    <n v="9887"/>
    <x v="9683"/>
  </r>
  <r>
    <n v="9888"/>
    <x v="9684"/>
  </r>
  <r>
    <n v="9889"/>
    <x v="9685"/>
  </r>
  <r>
    <n v="9890"/>
    <x v="9686"/>
  </r>
  <r>
    <n v="9891"/>
    <x v="9687"/>
  </r>
  <r>
    <n v="9892"/>
    <x v="9688"/>
  </r>
  <r>
    <n v="9893"/>
    <x v="9689"/>
  </r>
  <r>
    <n v="9894"/>
    <x v="9690"/>
  </r>
  <r>
    <n v="9895"/>
    <x v="9691"/>
  </r>
  <r>
    <n v="9896"/>
    <x v="9692"/>
  </r>
  <r>
    <n v="9897"/>
    <x v="9693"/>
  </r>
  <r>
    <n v="9898"/>
    <x v="9694"/>
  </r>
  <r>
    <n v="9899"/>
    <x v="9695"/>
  </r>
  <r>
    <n v="9900"/>
    <x v="9696"/>
  </r>
  <r>
    <n v="9901"/>
    <x v="9697"/>
  </r>
  <r>
    <n v="9902"/>
    <x v="9698"/>
  </r>
  <r>
    <n v="9903"/>
    <x v="9699"/>
  </r>
  <r>
    <n v="9904"/>
    <x v="9700"/>
  </r>
  <r>
    <n v="9905"/>
    <x v="9701"/>
  </r>
  <r>
    <n v="9906"/>
    <x v="9702"/>
  </r>
  <r>
    <n v="9907"/>
    <x v="9703"/>
  </r>
  <r>
    <n v="9908"/>
    <x v="9704"/>
  </r>
  <r>
    <n v="9909"/>
    <x v="9705"/>
  </r>
  <r>
    <n v="9910"/>
    <x v="9706"/>
  </r>
  <r>
    <n v="9911"/>
    <x v="9707"/>
  </r>
  <r>
    <n v="9912"/>
    <x v="9708"/>
  </r>
  <r>
    <n v="9913"/>
    <x v="9709"/>
  </r>
  <r>
    <n v="9914"/>
    <x v="9710"/>
  </r>
  <r>
    <n v="9915"/>
    <x v="9711"/>
  </r>
  <r>
    <n v="9916"/>
    <x v="9712"/>
  </r>
  <r>
    <n v="9917"/>
    <x v="9713"/>
  </r>
  <r>
    <n v="9918"/>
    <x v="9714"/>
  </r>
  <r>
    <n v="9919"/>
    <x v="9715"/>
  </r>
  <r>
    <n v="9920"/>
    <x v="9716"/>
  </r>
  <r>
    <n v="9921"/>
    <x v="9717"/>
  </r>
  <r>
    <n v="9922"/>
    <x v="9718"/>
  </r>
  <r>
    <n v="9923"/>
    <x v="9719"/>
  </r>
  <r>
    <n v="9924"/>
    <x v="9720"/>
  </r>
  <r>
    <n v="9925"/>
    <x v="9721"/>
  </r>
  <r>
    <n v="9926"/>
    <x v="9722"/>
  </r>
  <r>
    <n v="9927"/>
    <x v="9723"/>
  </r>
  <r>
    <n v="9928"/>
    <x v="9724"/>
  </r>
  <r>
    <n v="9929"/>
    <x v="9725"/>
  </r>
  <r>
    <n v="9930"/>
    <x v="9726"/>
  </r>
  <r>
    <n v="9931"/>
    <x v="9727"/>
  </r>
  <r>
    <n v="9932"/>
    <x v="9728"/>
  </r>
  <r>
    <n v="9933"/>
    <x v="9729"/>
  </r>
  <r>
    <n v="9934"/>
    <x v="9730"/>
  </r>
  <r>
    <n v="9935"/>
    <x v="9731"/>
  </r>
  <r>
    <n v="9936"/>
    <x v="9732"/>
  </r>
  <r>
    <n v="9937"/>
    <x v="9733"/>
  </r>
  <r>
    <n v="9938"/>
    <x v="9734"/>
  </r>
  <r>
    <n v="9939"/>
    <x v="9735"/>
  </r>
  <r>
    <n v="9940"/>
    <x v="9736"/>
  </r>
  <r>
    <n v="9941"/>
    <x v="9737"/>
  </r>
  <r>
    <n v="9942"/>
    <x v="9738"/>
  </r>
  <r>
    <n v="9943"/>
    <x v="9739"/>
  </r>
  <r>
    <n v="9944"/>
    <x v="9740"/>
  </r>
  <r>
    <n v="9945"/>
    <x v="9741"/>
  </r>
  <r>
    <n v="9946"/>
    <x v="9742"/>
  </r>
  <r>
    <n v="9947"/>
    <x v="9743"/>
  </r>
  <r>
    <n v="9948"/>
    <x v="9744"/>
  </r>
  <r>
    <n v="9949"/>
    <x v="9745"/>
  </r>
  <r>
    <n v="9950"/>
    <x v="9746"/>
  </r>
  <r>
    <n v="9951"/>
    <x v="9747"/>
  </r>
  <r>
    <n v="9952"/>
    <x v="9748"/>
  </r>
  <r>
    <n v="9953"/>
    <x v="9749"/>
  </r>
  <r>
    <n v="9954"/>
    <x v="9750"/>
  </r>
  <r>
    <n v="9955"/>
    <x v="9751"/>
  </r>
  <r>
    <n v="9956"/>
    <x v="9752"/>
  </r>
  <r>
    <n v="9957"/>
    <x v="9753"/>
  </r>
  <r>
    <n v="9958"/>
    <x v="9754"/>
  </r>
  <r>
    <n v="9959"/>
    <x v="9755"/>
  </r>
  <r>
    <n v="9960"/>
    <x v="9756"/>
  </r>
  <r>
    <n v="9961"/>
    <x v="9757"/>
  </r>
  <r>
    <n v="9962"/>
    <x v="9758"/>
  </r>
  <r>
    <n v="9963"/>
    <x v="9759"/>
  </r>
  <r>
    <n v="9964"/>
    <x v="9760"/>
  </r>
  <r>
    <n v="9965"/>
    <x v="9761"/>
  </r>
  <r>
    <n v="9966"/>
    <x v="9762"/>
  </r>
  <r>
    <n v="9967"/>
    <x v="9763"/>
  </r>
  <r>
    <n v="9968"/>
    <x v="9764"/>
  </r>
  <r>
    <n v="9969"/>
    <x v="9765"/>
  </r>
  <r>
    <n v="9970"/>
    <x v="9766"/>
  </r>
  <r>
    <n v="9971"/>
    <x v="9767"/>
  </r>
  <r>
    <n v="9972"/>
    <x v="9768"/>
  </r>
  <r>
    <n v="9973"/>
    <x v="9769"/>
  </r>
  <r>
    <n v="9974"/>
    <x v="9770"/>
  </r>
  <r>
    <n v="9975"/>
    <x v="9771"/>
  </r>
  <r>
    <n v="9976"/>
    <x v="9772"/>
  </r>
  <r>
    <n v="9977"/>
    <x v="9773"/>
  </r>
  <r>
    <n v="9978"/>
    <x v="9774"/>
  </r>
  <r>
    <n v="9979"/>
    <x v="9775"/>
  </r>
  <r>
    <n v="9980"/>
    <x v="9776"/>
  </r>
  <r>
    <n v="9981"/>
    <x v="9777"/>
  </r>
  <r>
    <n v="9982"/>
    <x v="9778"/>
  </r>
  <r>
    <n v="9983"/>
    <x v="9779"/>
  </r>
  <r>
    <n v="9984"/>
    <x v="9780"/>
  </r>
  <r>
    <n v="9985"/>
    <x v="9781"/>
  </r>
  <r>
    <n v="9986"/>
    <x v="9782"/>
  </r>
  <r>
    <n v="9987"/>
    <x v="9783"/>
  </r>
  <r>
    <n v="9988"/>
    <x v="9784"/>
  </r>
  <r>
    <n v="9989"/>
    <x v="9785"/>
  </r>
  <r>
    <n v="9990"/>
    <x v="9786"/>
  </r>
  <r>
    <n v="9991"/>
    <x v="9787"/>
  </r>
  <r>
    <n v="9992"/>
    <x v="9788"/>
  </r>
  <r>
    <n v="9993"/>
    <x v="9789"/>
  </r>
  <r>
    <n v="9994"/>
    <x v="9790"/>
  </r>
  <r>
    <n v="9995"/>
    <x v="9791"/>
  </r>
  <r>
    <n v="9996"/>
    <x v="9792"/>
  </r>
  <r>
    <n v="9997"/>
    <x v="9793"/>
  </r>
  <r>
    <n v="9998"/>
    <x v="9794"/>
  </r>
  <r>
    <n v="9999"/>
    <x v="9795"/>
  </r>
  <r>
    <n v="10000"/>
    <x v="97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x v="0"/>
  </r>
  <r>
    <n v="2"/>
    <x v="1"/>
  </r>
  <r>
    <n v="3"/>
    <x v="2"/>
  </r>
  <r>
    <n v="4"/>
    <x v="3"/>
  </r>
  <r>
    <n v="5"/>
    <x v="4"/>
  </r>
  <r>
    <n v="6"/>
    <x v="5"/>
  </r>
  <r>
    <n v="7"/>
    <x v="6"/>
  </r>
  <r>
    <n v="8"/>
    <x v="7"/>
  </r>
  <r>
    <n v="9"/>
    <x v="8"/>
  </r>
  <r>
    <n v="10"/>
    <x v="9"/>
  </r>
  <r>
    <n v="11"/>
    <x v="10"/>
  </r>
  <r>
    <n v="12"/>
    <x v="11"/>
  </r>
  <r>
    <n v="13"/>
    <x v="12"/>
  </r>
  <r>
    <n v="14"/>
    <x v="13"/>
  </r>
  <r>
    <n v="15"/>
    <x v="14"/>
  </r>
  <r>
    <n v="16"/>
    <x v="15"/>
  </r>
  <r>
    <n v="17"/>
    <x v="16"/>
  </r>
  <r>
    <n v="18"/>
    <x v="17"/>
  </r>
  <r>
    <n v="19"/>
    <x v="18"/>
  </r>
  <r>
    <n v="20"/>
    <x v="19"/>
  </r>
  <r>
    <n v="21"/>
    <x v="20"/>
  </r>
  <r>
    <n v="22"/>
    <x v="21"/>
  </r>
  <r>
    <n v="23"/>
    <x v="22"/>
  </r>
  <r>
    <n v="24"/>
    <x v="23"/>
  </r>
  <r>
    <n v="25"/>
    <x v="24"/>
  </r>
  <r>
    <n v="26"/>
    <x v="25"/>
  </r>
  <r>
    <n v="27"/>
    <x v="26"/>
  </r>
  <r>
    <n v="28"/>
    <x v="27"/>
  </r>
  <r>
    <n v="29"/>
    <x v="28"/>
  </r>
  <r>
    <n v="30"/>
    <x v="29"/>
  </r>
  <r>
    <n v="31"/>
    <x v="30"/>
  </r>
  <r>
    <n v="32"/>
    <x v="31"/>
  </r>
  <r>
    <n v="33"/>
    <x v="32"/>
  </r>
  <r>
    <n v="34"/>
    <x v="33"/>
  </r>
  <r>
    <n v="35"/>
    <x v="34"/>
  </r>
  <r>
    <n v="36"/>
    <x v="35"/>
  </r>
  <r>
    <n v="37"/>
    <x v="36"/>
  </r>
  <r>
    <n v="38"/>
    <x v="37"/>
  </r>
  <r>
    <n v="39"/>
    <x v="38"/>
  </r>
  <r>
    <n v="40"/>
    <x v="39"/>
  </r>
  <r>
    <n v="41"/>
    <x v="40"/>
  </r>
  <r>
    <n v="42"/>
    <x v="41"/>
  </r>
  <r>
    <n v="43"/>
    <x v="42"/>
  </r>
  <r>
    <n v="44"/>
    <x v="43"/>
  </r>
  <r>
    <n v="45"/>
    <x v="44"/>
  </r>
  <r>
    <n v="46"/>
    <x v="45"/>
  </r>
  <r>
    <n v="47"/>
    <x v="46"/>
  </r>
  <r>
    <n v="48"/>
    <x v="47"/>
  </r>
  <r>
    <n v="49"/>
    <x v="48"/>
  </r>
  <r>
    <n v="50"/>
    <x v="49"/>
  </r>
  <r>
    <n v="51"/>
    <x v="50"/>
  </r>
  <r>
    <n v="52"/>
    <x v="51"/>
  </r>
  <r>
    <n v="53"/>
    <x v="52"/>
  </r>
  <r>
    <n v="54"/>
    <x v="53"/>
  </r>
  <r>
    <n v="55"/>
    <x v="54"/>
  </r>
  <r>
    <n v="56"/>
    <x v="55"/>
  </r>
  <r>
    <n v="57"/>
    <x v="56"/>
  </r>
  <r>
    <n v="58"/>
    <x v="57"/>
  </r>
  <r>
    <n v="59"/>
    <x v="58"/>
  </r>
  <r>
    <n v="60"/>
    <x v="59"/>
  </r>
  <r>
    <n v="61"/>
    <x v="60"/>
  </r>
  <r>
    <n v="62"/>
    <x v="61"/>
  </r>
  <r>
    <n v="63"/>
    <x v="62"/>
  </r>
  <r>
    <n v="64"/>
    <x v="63"/>
  </r>
  <r>
    <n v="65"/>
    <x v="64"/>
  </r>
  <r>
    <n v="66"/>
    <x v="65"/>
  </r>
  <r>
    <n v="67"/>
    <x v="66"/>
  </r>
  <r>
    <n v="68"/>
    <x v="67"/>
  </r>
  <r>
    <n v="69"/>
    <x v="68"/>
  </r>
  <r>
    <n v="70"/>
    <x v="69"/>
  </r>
  <r>
    <n v="71"/>
    <x v="70"/>
  </r>
  <r>
    <n v="72"/>
    <x v="71"/>
  </r>
  <r>
    <n v="73"/>
    <x v="72"/>
  </r>
  <r>
    <n v="74"/>
    <x v="73"/>
  </r>
  <r>
    <n v="75"/>
    <x v="74"/>
  </r>
  <r>
    <n v="76"/>
    <x v="75"/>
  </r>
  <r>
    <n v="77"/>
    <x v="76"/>
  </r>
  <r>
    <n v="78"/>
    <x v="77"/>
  </r>
  <r>
    <n v="79"/>
    <x v="78"/>
  </r>
  <r>
    <n v="80"/>
    <x v="79"/>
  </r>
  <r>
    <n v="81"/>
    <x v="80"/>
  </r>
  <r>
    <n v="82"/>
    <x v="81"/>
  </r>
  <r>
    <n v="83"/>
    <x v="82"/>
  </r>
  <r>
    <n v="84"/>
    <x v="83"/>
  </r>
  <r>
    <n v="85"/>
    <x v="84"/>
  </r>
  <r>
    <n v="86"/>
    <x v="85"/>
  </r>
  <r>
    <n v="87"/>
    <x v="86"/>
  </r>
  <r>
    <n v="88"/>
    <x v="87"/>
  </r>
  <r>
    <n v="89"/>
    <x v="88"/>
  </r>
  <r>
    <n v="90"/>
    <x v="89"/>
  </r>
  <r>
    <n v="91"/>
    <x v="90"/>
  </r>
  <r>
    <n v="92"/>
    <x v="91"/>
  </r>
  <r>
    <n v="93"/>
    <x v="92"/>
  </r>
  <r>
    <n v="94"/>
    <x v="93"/>
  </r>
  <r>
    <n v="95"/>
    <x v="94"/>
  </r>
  <r>
    <n v="96"/>
    <x v="94"/>
  </r>
  <r>
    <n v="97"/>
    <x v="94"/>
  </r>
  <r>
    <n v="98"/>
    <x v="94"/>
  </r>
  <r>
    <n v="99"/>
    <x v="94"/>
  </r>
  <r>
    <n v="100"/>
    <x v="94"/>
  </r>
  <r>
    <n v="101"/>
    <x v="94"/>
  </r>
  <r>
    <n v="102"/>
    <x v="94"/>
  </r>
  <r>
    <n v="103"/>
    <x v="94"/>
  </r>
  <r>
    <n v="104"/>
    <x v="94"/>
  </r>
  <r>
    <n v="105"/>
    <x v="94"/>
  </r>
  <r>
    <n v="106"/>
    <x v="94"/>
  </r>
  <r>
    <n v="107"/>
    <x v="94"/>
  </r>
  <r>
    <n v="108"/>
    <x v="94"/>
  </r>
  <r>
    <n v="109"/>
    <x v="94"/>
  </r>
  <r>
    <n v="110"/>
    <x v="94"/>
  </r>
  <r>
    <n v="111"/>
    <x v="94"/>
  </r>
  <r>
    <n v="112"/>
    <x v="94"/>
  </r>
  <r>
    <n v="113"/>
    <x v="94"/>
  </r>
  <r>
    <n v="114"/>
    <x v="94"/>
  </r>
  <r>
    <n v="115"/>
    <x v="94"/>
  </r>
  <r>
    <n v="116"/>
    <x v="94"/>
  </r>
  <r>
    <n v="117"/>
    <x v="94"/>
  </r>
  <r>
    <n v="118"/>
    <x v="94"/>
  </r>
  <r>
    <n v="119"/>
    <x v="94"/>
  </r>
  <r>
    <n v="120"/>
    <x v="94"/>
  </r>
  <r>
    <n v="121"/>
    <x v="94"/>
  </r>
  <r>
    <n v="122"/>
    <x v="94"/>
  </r>
  <r>
    <n v="123"/>
    <x v="94"/>
  </r>
  <r>
    <n v="124"/>
    <x v="94"/>
  </r>
  <r>
    <n v="125"/>
    <x v="94"/>
  </r>
  <r>
    <n v="126"/>
    <x v="94"/>
  </r>
  <r>
    <n v="127"/>
    <x v="94"/>
  </r>
  <r>
    <n v="128"/>
    <x v="94"/>
  </r>
  <r>
    <n v="129"/>
    <x v="94"/>
  </r>
  <r>
    <n v="130"/>
    <x v="94"/>
  </r>
  <r>
    <n v="131"/>
    <x v="94"/>
  </r>
  <r>
    <n v="132"/>
    <x v="94"/>
  </r>
  <r>
    <n v="133"/>
    <x v="94"/>
  </r>
  <r>
    <n v="134"/>
    <x v="94"/>
  </r>
  <r>
    <n v="135"/>
    <x v="94"/>
  </r>
  <r>
    <n v="136"/>
    <x v="94"/>
  </r>
  <r>
    <n v="137"/>
    <x v="94"/>
  </r>
  <r>
    <n v="138"/>
    <x v="94"/>
  </r>
  <r>
    <n v="139"/>
    <x v="94"/>
  </r>
  <r>
    <n v="140"/>
    <x v="94"/>
  </r>
  <r>
    <n v="141"/>
    <x v="94"/>
  </r>
  <r>
    <n v="142"/>
    <x v="94"/>
  </r>
  <r>
    <n v="143"/>
    <x v="94"/>
  </r>
  <r>
    <n v="144"/>
    <x v="94"/>
  </r>
  <r>
    <n v="145"/>
    <x v="94"/>
  </r>
  <r>
    <n v="146"/>
    <x v="94"/>
  </r>
  <r>
    <n v="147"/>
    <x v="94"/>
  </r>
  <r>
    <n v="148"/>
    <x v="94"/>
  </r>
  <r>
    <n v="149"/>
    <x v="94"/>
  </r>
  <r>
    <n v="150"/>
    <x v="94"/>
  </r>
  <r>
    <n v="151"/>
    <x v="94"/>
  </r>
  <r>
    <n v="152"/>
    <x v="94"/>
  </r>
  <r>
    <n v="153"/>
    <x v="94"/>
  </r>
  <r>
    <n v="154"/>
    <x v="94"/>
  </r>
  <r>
    <n v="155"/>
    <x v="94"/>
  </r>
  <r>
    <n v="156"/>
    <x v="94"/>
  </r>
  <r>
    <n v="157"/>
    <x v="94"/>
  </r>
  <r>
    <n v="158"/>
    <x v="94"/>
  </r>
  <r>
    <n v="159"/>
    <x v="94"/>
  </r>
  <r>
    <n v="160"/>
    <x v="94"/>
  </r>
  <r>
    <n v="161"/>
    <x v="94"/>
  </r>
  <r>
    <n v="162"/>
    <x v="94"/>
  </r>
  <r>
    <n v="163"/>
    <x v="94"/>
  </r>
  <r>
    <n v="164"/>
    <x v="94"/>
  </r>
  <r>
    <n v="165"/>
    <x v="94"/>
  </r>
  <r>
    <n v="166"/>
    <x v="94"/>
  </r>
  <r>
    <n v="167"/>
    <x v="94"/>
  </r>
  <r>
    <n v="168"/>
    <x v="94"/>
  </r>
  <r>
    <n v="169"/>
    <x v="94"/>
  </r>
  <r>
    <n v="170"/>
    <x v="94"/>
  </r>
  <r>
    <n v="171"/>
    <x v="94"/>
  </r>
  <r>
    <n v="172"/>
    <x v="94"/>
  </r>
  <r>
    <n v="173"/>
    <x v="94"/>
  </r>
  <r>
    <n v="174"/>
    <x v="94"/>
  </r>
  <r>
    <n v="175"/>
    <x v="94"/>
  </r>
  <r>
    <n v="176"/>
    <x v="94"/>
  </r>
  <r>
    <n v="177"/>
    <x v="94"/>
  </r>
  <r>
    <n v="178"/>
    <x v="94"/>
  </r>
  <r>
    <n v="179"/>
    <x v="94"/>
  </r>
  <r>
    <n v="180"/>
    <x v="94"/>
  </r>
  <r>
    <n v="181"/>
    <x v="94"/>
  </r>
  <r>
    <n v="182"/>
    <x v="94"/>
  </r>
  <r>
    <n v="183"/>
    <x v="94"/>
  </r>
  <r>
    <n v="184"/>
    <x v="94"/>
  </r>
  <r>
    <n v="185"/>
    <x v="94"/>
  </r>
  <r>
    <n v="186"/>
    <x v="94"/>
  </r>
  <r>
    <n v="187"/>
    <x v="94"/>
  </r>
  <r>
    <n v="188"/>
    <x v="94"/>
  </r>
  <r>
    <n v="189"/>
    <x v="94"/>
  </r>
  <r>
    <n v="190"/>
    <x v="94"/>
  </r>
  <r>
    <n v="191"/>
    <x v="94"/>
  </r>
  <r>
    <n v="192"/>
    <x v="94"/>
  </r>
  <r>
    <n v="193"/>
    <x v="94"/>
  </r>
  <r>
    <n v="194"/>
    <x v="94"/>
  </r>
  <r>
    <n v="195"/>
    <x v="94"/>
  </r>
  <r>
    <n v="196"/>
    <x v="94"/>
  </r>
  <r>
    <n v="197"/>
    <x v="94"/>
  </r>
  <r>
    <n v="198"/>
    <x v="94"/>
  </r>
  <r>
    <n v="199"/>
    <x v="94"/>
  </r>
  <r>
    <n v="200"/>
    <x v="94"/>
  </r>
  <r>
    <n v="201"/>
    <x v="94"/>
  </r>
  <r>
    <n v="202"/>
    <x v="94"/>
  </r>
  <r>
    <n v="203"/>
    <x v="94"/>
  </r>
  <r>
    <n v="204"/>
    <x v="94"/>
  </r>
  <r>
    <n v="205"/>
    <x v="94"/>
  </r>
  <r>
    <n v="206"/>
    <x v="95"/>
  </r>
  <r>
    <n v="207"/>
    <x v="96"/>
  </r>
  <r>
    <n v="208"/>
    <x v="97"/>
  </r>
  <r>
    <n v="209"/>
    <x v="98"/>
  </r>
  <r>
    <n v="210"/>
    <x v="99"/>
  </r>
  <r>
    <n v="211"/>
    <x v="100"/>
  </r>
  <r>
    <n v="212"/>
    <x v="101"/>
  </r>
  <r>
    <n v="213"/>
    <x v="102"/>
  </r>
  <r>
    <n v="214"/>
    <x v="103"/>
  </r>
  <r>
    <n v="215"/>
    <x v="104"/>
  </r>
  <r>
    <n v="216"/>
    <x v="105"/>
  </r>
  <r>
    <n v="217"/>
    <x v="106"/>
  </r>
  <r>
    <n v="218"/>
    <x v="107"/>
  </r>
  <r>
    <n v="219"/>
    <x v="108"/>
  </r>
  <r>
    <n v="220"/>
    <x v="109"/>
  </r>
  <r>
    <n v="221"/>
    <x v="110"/>
  </r>
  <r>
    <n v="222"/>
    <x v="111"/>
  </r>
  <r>
    <n v="223"/>
    <x v="112"/>
  </r>
  <r>
    <n v="224"/>
    <x v="113"/>
  </r>
  <r>
    <n v="225"/>
    <x v="114"/>
  </r>
  <r>
    <n v="226"/>
    <x v="115"/>
  </r>
  <r>
    <n v="227"/>
    <x v="116"/>
  </r>
  <r>
    <n v="228"/>
    <x v="117"/>
  </r>
  <r>
    <n v="229"/>
    <x v="118"/>
  </r>
  <r>
    <n v="230"/>
    <x v="119"/>
  </r>
  <r>
    <n v="231"/>
    <x v="120"/>
  </r>
  <r>
    <n v="232"/>
    <x v="121"/>
  </r>
  <r>
    <n v="233"/>
    <x v="122"/>
  </r>
  <r>
    <n v="234"/>
    <x v="123"/>
  </r>
  <r>
    <n v="235"/>
    <x v="124"/>
  </r>
  <r>
    <n v="236"/>
    <x v="125"/>
  </r>
  <r>
    <n v="237"/>
    <x v="126"/>
  </r>
  <r>
    <n v="238"/>
    <x v="127"/>
  </r>
  <r>
    <n v="239"/>
    <x v="128"/>
  </r>
  <r>
    <n v="240"/>
    <x v="129"/>
  </r>
  <r>
    <n v="241"/>
    <x v="130"/>
  </r>
  <r>
    <n v="242"/>
    <x v="131"/>
  </r>
  <r>
    <n v="243"/>
    <x v="132"/>
  </r>
  <r>
    <n v="244"/>
    <x v="133"/>
  </r>
  <r>
    <n v="245"/>
    <x v="134"/>
  </r>
  <r>
    <n v="246"/>
    <x v="135"/>
  </r>
  <r>
    <n v="247"/>
    <x v="136"/>
  </r>
  <r>
    <n v="248"/>
    <x v="137"/>
  </r>
  <r>
    <n v="249"/>
    <x v="138"/>
  </r>
  <r>
    <n v="250"/>
    <x v="139"/>
  </r>
  <r>
    <n v="251"/>
    <x v="140"/>
  </r>
  <r>
    <n v="252"/>
    <x v="141"/>
  </r>
  <r>
    <n v="253"/>
    <x v="142"/>
  </r>
  <r>
    <n v="254"/>
    <x v="143"/>
  </r>
  <r>
    <n v="255"/>
    <x v="144"/>
  </r>
  <r>
    <n v="256"/>
    <x v="145"/>
  </r>
  <r>
    <n v="257"/>
    <x v="146"/>
  </r>
  <r>
    <n v="258"/>
    <x v="147"/>
  </r>
  <r>
    <n v="259"/>
    <x v="148"/>
  </r>
  <r>
    <n v="260"/>
    <x v="149"/>
  </r>
  <r>
    <n v="261"/>
    <x v="150"/>
  </r>
  <r>
    <n v="262"/>
    <x v="151"/>
  </r>
  <r>
    <n v="263"/>
    <x v="152"/>
  </r>
  <r>
    <n v="264"/>
    <x v="153"/>
  </r>
  <r>
    <n v="265"/>
    <x v="154"/>
  </r>
  <r>
    <n v="266"/>
    <x v="155"/>
  </r>
  <r>
    <n v="267"/>
    <x v="156"/>
  </r>
  <r>
    <n v="268"/>
    <x v="157"/>
  </r>
  <r>
    <n v="269"/>
    <x v="158"/>
  </r>
  <r>
    <n v="270"/>
    <x v="159"/>
  </r>
  <r>
    <n v="271"/>
    <x v="160"/>
  </r>
  <r>
    <n v="272"/>
    <x v="161"/>
  </r>
  <r>
    <n v="273"/>
    <x v="162"/>
  </r>
  <r>
    <n v="274"/>
    <x v="163"/>
  </r>
  <r>
    <n v="275"/>
    <x v="164"/>
  </r>
  <r>
    <n v="276"/>
    <x v="165"/>
  </r>
  <r>
    <n v="277"/>
    <x v="166"/>
  </r>
  <r>
    <n v="278"/>
    <x v="167"/>
  </r>
  <r>
    <n v="279"/>
    <x v="168"/>
  </r>
  <r>
    <n v="280"/>
    <x v="169"/>
  </r>
  <r>
    <n v="281"/>
    <x v="170"/>
  </r>
  <r>
    <n v="282"/>
    <x v="171"/>
  </r>
  <r>
    <n v="283"/>
    <x v="172"/>
  </r>
  <r>
    <n v="284"/>
    <x v="173"/>
  </r>
  <r>
    <n v="285"/>
    <x v="174"/>
  </r>
  <r>
    <n v="286"/>
    <x v="175"/>
  </r>
  <r>
    <n v="287"/>
    <x v="176"/>
  </r>
  <r>
    <n v="288"/>
    <x v="177"/>
  </r>
  <r>
    <n v="289"/>
    <x v="178"/>
  </r>
  <r>
    <n v="290"/>
    <x v="179"/>
  </r>
  <r>
    <n v="291"/>
    <x v="180"/>
  </r>
  <r>
    <n v="292"/>
    <x v="181"/>
  </r>
  <r>
    <n v="293"/>
    <x v="182"/>
  </r>
  <r>
    <n v="294"/>
    <x v="183"/>
  </r>
  <r>
    <n v="295"/>
    <x v="184"/>
  </r>
  <r>
    <n v="296"/>
    <x v="185"/>
  </r>
  <r>
    <n v="297"/>
    <x v="186"/>
  </r>
  <r>
    <n v="298"/>
    <x v="187"/>
  </r>
  <r>
    <n v="299"/>
    <x v="188"/>
  </r>
  <r>
    <n v="300"/>
    <x v="189"/>
  </r>
  <r>
    <n v="301"/>
    <x v="190"/>
  </r>
  <r>
    <n v="302"/>
    <x v="191"/>
  </r>
  <r>
    <n v="303"/>
    <x v="192"/>
  </r>
  <r>
    <n v="304"/>
    <x v="193"/>
  </r>
  <r>
    <n v="305"/>
    <x v="194"/>
  </r>
  <r>
    <n v="306"/>
    <x v="195"/>
  </r>
  <r>
    <n v="307"/>
    <x v="196"/>
  </r>
  <r>
    <n v="308"/>
    <x v="197"/>
  </r>
  <r>
    <n v="309"/>
    <x v="198"/>
  </r>
  <r>
    <n v="310"/>
    <x v="199"/>
  </r>
  <r>
    <n v="311"/>
    <x v="200"/>
  </r>
  <r>
    <n v="312"/>
    <x v="201"/>
  </r>
  <r>
    <n v="313"/>
    <x v="202"/>
  </r>
  <r>
    <n v="314"/>
    <x v="203"/>
  </r>
  <r>
    <n v="315"/>
    <x v="204"/>
  </r>
  <r>
    <n v="316"/>
    <x v="205"/>
  </r>
  <r>
    <n v="317"/>
    <x v="206"/>
  </r>
  <r>
    <n v="318"/>
    <x v="207"/>
  </r>
  <r>
    <n v="319"/>
    <x v="208"/>
  </r>
  <r>
    <n v="320"/>
    <x v="209"/>
  </r>
  <r>
    <n v="321"/>
    <x v="210"/>
  </r>
  <r>
    <n v="322"/>
    <x v="211"/>
  </r>
  <r>
    <n v="323"/>
    <x v="212"/>
  </r>
  <r>
    <n v="324"/>
    <x v="213"/>
  </r>
  <r>
    <n v="325"/>
    <x v="214"/>
  </r>
  <r>
    <n v="326"/>
    <x v="215"/>
  </r>
  <r>
    <n v="327"/>
    <x v="216"/>
  </r>
  <r>
    <n v="328"/>
    <x v="217"/>
  </r>
  <r>
    <n v="329"/>
    <x v="218"/>
  </r>
  <r>
    <n v="330"/>
    <x v="219"/>
  </r>
  <r>
    <n v="331"/>
    <x v="220"/>
  </r>
  <r>
    <n v="332"/>
    <x v="221"/>
  </r>
  <r>
    <n v="333"/>
    <x v="222"/>
  </r>
  <r>
    <n v="334"/>
    <x v="223"/>
  </r>
  <r>
    <n v="335"/>
    <x v="224"/>
  </r>
  <r>
    <n v="336"/>
    <x v="225"/>
  </r>
  <r>
    <n v="337"/>
    <x v="226"/>
  </r>
  <r>
    <n v="338"/>
    <x v="227"/>
  </r>
  <r>
    <n v="339"/>
    <x v="228"/>
  </r>
  <r>
    <n v="340"/>
    <x v="229"/>
  </r>
  <r>
    <n v="341"/>
    <x v="230"/>
  </r>
  <r>
    <n v="342"/>
    <x v="231"/>
  </r>
  <r>
    <n v="343"/>
    <x v="232"/>
  </r>
  <r>
    <n v="344"/>
    <x v="233"/>
  </r>
  <r>
    <n v="345"/>
    <x v="234"/>
  </r>
  <r>
    <n v="346"/>
    <x v="235"/>
  </r>
  <r>
    <n v="347"/>
    <x v="236"/>
  </r>
  <r>
    <n v="348"/>
    <x v="237"/>
  </r>
  <r>
    <n v="349"/>
    <x v="238"/>
  </r>
  <r>
    <n v="350"/>
    <x v="239"/>
  </r>
  <r>
    <n v="351"/>
    <x v="240"/>
  </r>
  <r>
    <n v="352"/>
    <x v="241"/>
  </r>
  <r>
    <n v="353"/>
    <x v="242"/>
  </r>
  <r>
    <n v="354"/>
    <x v="243"/>
  </r>
  <r>
    <n v="355"/>
    <x v="244"/>
  </r>
  <r>
    <n v="356"/>
    <x v="245"/>
  </r>
  <r>
    <n v="357"/>
    <x v="246"/>
  </r>
  <r>
    <n v="358"/>
    <x v="247"/>
  </r>
  <r>
    <n v="359"/>
    <x v="248"/>
  </r>
  <r>
    <n v="360"/>
    <x v="249"/>
  </r>
  <r>
    <n v="361"/>
    <x v="250"/>
  </r>
  <r>
    <n v="362"/>
    <x v="251"/>
  </r>
  <r>
    <n v="363"/>
    <x v="252"/>
  </r>
  <r>
    <n v="364"/>
    <x v="253"/>
  </r>
  <r>
    <n v="365"/>
    <x v="254"/>
  </r>
  <r>
    <n v="366"/>
    <x v="255"/>
  </r>
  <r>
    <n v="367"/>
    <x v="256"/>
  </r>
  <r>
    <n v="368"/>
    <x v="257"/>
  </r>
  <r>
    <n v="369"/>
    <x v="258"/>
  </r>
  <r>
    <n v="370"/>
    <x v="259"/>
  </r>
  <r>
    <n v="371"/>
    <x v="260"/>
  </r>
  <r>
    <n v="372"/>
    <x v="261"/>
  </r>
  <r>
    <n v="373"/>
    <x v="262"/>
  </r>
  <r>
    <n v="374"/>
    <x v="263"/>
  </r>
  <r>
    <n v="375"/>
    <x v="264"/>
  </r>
  <r>
    <n v="376"/>
    <x v="265"/>
  </r>
  <r>
    <n v="377"/>
    <x v="266"/>
  </r>
  <r>
    <n v="378"/>
    <x v="267"/>
  </r>
  <r>
    <n v="379"/>
    <x v="268"/>
  </r>
  <r>
    <n v="380"/>
    <x v="269"/>
  </r>
  <r>
    <n v="381"/>
    <x v="270"/>
  </r>
  <r>
    <n v="382"/>
    <x v="271"/>
  </r>
  <r>
    <n v="383"/>
    <x v="272"/>
  </r>
  <r>
    <n v="384"/>
    <x v="273"/>
  </r>
  <r>
    <n v="385"/>
    <x v="274"/>
  </r>
  <r>
    <n v="386"/>
    <x v="275"/>
  </r>
  <r>
    <n v="387"/>
    <x v="276"/>
  </r>
  <r>
    <n v="388"/>
    <x v="277"/>
  </r>
  <r>
    <n v="389"/>
    <x v="278"/>
  </r>
  <r>
    <n v="390"/>
    <x v="279"/>
  </r>
  <r>
    <n v="391"/>
    <x v="280"/>
  </r>
  <r>
    <n v="392"/>
    <x v="281"/>
  </r>
  <r>
    <n v="393"/>
    <x v="282"/>
  </r>
  <r>
    <n v="394"/>
    <x v="283"/>
  </r>
  <r>
    <n v="395"/>
    <x v="284"/>
  </r>
  <r>
    <n v="396"/>
    <x v="285"/>
  </r>
  <r>
    <n v="397"/>
    <x v="286"/>
  </r>
  <r>
    <n v="398"/>
    <x v="287"/>
  </r>
  <r>
    <n v="399"/>
    <x v="288"/>
  </r>
  <r>
    <n v="400"/>
    <x v="289"/>
  </r>
  <r>
    <n v="401"/>
    <x v="290"/>
  </r>
  <r>
    <n v="402"/>
    <x v="291"/>
  </r>
  <r>
    <n v="403"/>
    <x v="292"/>
  </r>
  <r>
    <n v="404"/>
    <x v="293"/>
  </r>
  <r>
    <n v="405"/>
    <x v="294"/>
  </r>
  <r>
    <n v="406"/>
    <x v="295"/>
  </r>
  <r>
    <n v="407"/>
    <x v="296"/>
  </r>
  <r>
    <n v="408"/>
    <x v="297"/>
  </r>
  <r>
    <n v="409"/>
    <x v="298"/>
  </r>
  <r>
    <n v="410"/>
    <x v="299"/>
  </r>
  <r>
    <n v="411"/>
    <x v="300"/>
  </r>
  <r>
    <n v="412"/>
    <x v="301"/>
  </r>
  <r>
    <n v="413"/>
    <x v="302"/>
  </r>
  <r>
    <n v="414"/>
    <x v="303"/>
  </r>
  <r>
    <n v="415"/>
    <x v="304"/>
  </r>
  <r>
    <n v="416"/>
    <x v="305"/>
  </r>
  <r>
    <n v="417"/>
    <x v="306"/>
  </r>
  <r>
    <n v="418"/>
    <x v="307"/>
  </r>
  <r>
    <n v="419"/>
    <x v="308"/>
  </r>
  <r>
    <n v="420"/>
    <x v="309"/>
  </r>
  <r>
    <n v="421"/>
    <x v="310"/>
  </r>
  <r>
    <n v="422"/>
    <x v="311"/>
  </r>
  <r>
    <n v="423"/>
    <x v="312"/>
  </r>
  <r>
    <n v="424"/>
    <x v="313"/>
  </r>
  <r>
    <n v="425"/>
    <x v="314"/>
  </r>
  <r>
    <n v="426"/>
    <x v="315"/>
  </r>
  <r>
    <n v="427"/>
    <x v="316"/>
  </r>
  <r>
    <n v="428"/>
    <x v="317"/>
  </r>
  <r>
    <n v="429"/>
    <x v="318"/>
  </r>
  <r>
    <n v="430"/>
    <x v="319"/>
  </r>
  <r>
    <n v="431"/>
    <x v="320"/>
  </r>
  <r>
    <n v="432"/>
    <x v="321"/>
  </r>
  <r>
    <n v="433"/>
    <x v="322"/>
  </r>
  <r>
    <n v="434"/>
    <x v="323"/>
  </r>
  <r>
    <n v="435"/>
    <x v="324"/>
  </r>
  <r>
    <n v="436"/>
    <x v="325"/>
  </r>
  <r>
    <n v="437"/>
    <x v="326"/>
  </r>
  <r>
    <n v="438"/>
    <x v="327"/>
  </r>
  <r>
    <n v="439"/>
    <x v="328"/>
  </r>
  <r>
    <n v="440"/>
    <x v="329"/>
  </r>
  <r>
    <n v="441"/>
    <x v="330"/>
  </r>
  <r>
    <n v="442"/>
    <x v="331"/>
  </r>
  <r>
    <n v="443"/>
    <x v="332"/>
  </r>
  <r>
    <n v="444"/>
    <x v="333"/>
  </r>
  <r>
    <n v="445"/>
    <x v="334"/>
  </r>
  <r>
    <n v="446"/>
    <x v="335"/>
  </r>
  <r>
    <n v="447"/>
    <x v="336"/>
  </r>
  <r>
    <n v="448"/>
    <x v="337"/>
  </r>
  <r>
    <n v="449"/>
    <x v="338"/>
  </r>
  <r>
    <n v="450"/>
    <x v="339"/>
  </r>
  <r>
    <n v="451"/>
    <x v="340"/>
  </r>
  <r>
    <n v="452"/>
    <x v="341"/>
  </r>
  <r>
    <n v="453"/>
    <x v="342"/>
  </r>
  <r>
    <n v="454"/>
    <x v="343"/>
  </r>
  <r>
    <n v="455"/>
    <x v="344"/>
  </r>
  <r>
    <n v="456"/>
    <x v="345"/>
  </r>
  <r>
    <n v="457"/>
    <x v="346"/>
  </r>
  <r>
    <n v="458"/>
    <x v="347"/>
  </r>
  <r>
    <n v="459"/>
    <x v="348"/>
  </r>
  <r>
    <n v="460"/>
    <x v="349"/>
  </r>
  <r>
    <n v="461"/>
    <x v="350"/>
  </r>
  <r>
    <n v="462"/>
    <x v="351"/>
  </r>
  <r>
    <n v="463"/>
    <x v="352"/>
  </r>
  <r>
    <n v="464"/>
    <x v="353"/>
  </r>
  <r>
    <n v="465"/>
    <x v="354"/>
  </r>
  <r>
    <n v="466"/>
    <x v="355"/>
  </r>
  <r>
    <n v="467"/>
    <x v="356"/>
  </r>
  <r>
    <n v="468"/>
    <x v="357"/>
  </r>
  <r>
    <n v="469"/>
    <x v="358"/>
  </r>
  <r>
    <n v="470"/>
    <x v="359"/>
  </r>
  <r>
    <n v="471"/>
    <x v="360"/>
  </r>
  <r>
    <n v="472"/>
    <x v="361"/>
  </r>
  <r>
    <n v="473"/>
    <x v="362"/>
  </r>
  <r>
    <n v="474"/>
    <x v="363"/>
  </r>
  <r>
    <n v="475"/>
    <x v="364"/>
  </r>
  <r>
    <n v="476"/>
    <x v="365"/>
  </r>
  <r>
    <n v="477"/>
    <x v="366"/>
  </r>
  <r>
    <n v="478"/>
    <x v="367"/>
  </r>
  <r>
    <n v="479"/>
    <x v="368"/>
  </r>
  <r>
    <n v="480"/>
    <x v="369"/>
  </r>
  <r>
    <n v="481"/>
    <x v="370"/>
  </r>
  <r>
    <n v="482"/>
    <x v="371"/>
  </r>
  <r>
    <n v="483"/>
    <x v="372"/>
  </r>
  <r>
    <n v="484"/>
    <x v="373"/>
  </r>
  <r>
    <n v="485"/>
    <x v="374"/>
  </r>
  <r>
    <n v="486"/>
    <x v="375"/>
  </r>
  <r>
    <n v="487"/>
    <x v="376"/>
  </r>
  <r>
    <n v="488"/>
    <x v="377"/>
  </r>
  <r>
    <n v="489"/>
    <x v="378"/>
  </r>
  <r>
    <n v="490"/>
    <x v="379"/>
  </r>
  <r>
    <n v="491"/>
    <x v="380"/>
  </r>
  <r>
    <n v="492"/>
    <x v="381"/>
  </r>
  <r>
    <n v="493"/>
    <x v="382"/>
  </r>
  <r>
    <n v="494"/>
    <x v="383"/>
  </r>
  <r>
    <n v="495"/>
    <x v="384"/>
  </r>
  <r>
    <n v="496"/>
    <x v="385"/>
  </r>
  <r>
    <n v="497"/>
    <x v="386"/>
  </r>
  <r>
    <n v="498"/>
    <x v="387"/>
  </r>
  <r>
    <n v="499"/>
    <x v="388"/>
  </r>
  <r>
    <n v="500"/>
    <x v="389"/>
  </r>
  <r>
    <n v="501"/>
    <x v="390"/>
  </r>
  <r>
    <n v="502"/>
    <x v="391"/>
  </r>
  <r>
    <n v="503"/>
    <x v="392"/>
  </r>
  <r>
    <n v="504"/>
    <x v="393"/>
  </r>
  <r>
    <n v="505"/>
    <x v="394"/>
  </r>
  <r>
    <n v="506"/>
    <x v="395"/>
  </r>
  <r>
    <n v="507"/>
    <x v="396"/>
  </r>
  <r>
    <n v="508"/>
    <x v="397"/>
  </r>
  <r>
    <n v="509"/>
    <x v="398"/>
  </r>
  <r>
    <n v="510"/>
    <x v="399"/>
  </r>
  <r>
    <n v="511"/>
    <x v="400"/>
  </r>
  <r>
    <n v="512"/>
    <x v="401"/>
  </r>
  <r>
    <n v="513"/>
    <x v="402"/>
  </r>
  <r>
    <n v="514"/>
    <x v="403"/>
  </r>
  <r>
    <n v="515"/>
    <x v="404"/>
  </r>
  <r>
    <n v="516"/>
    <x v="405"/>
  </r>
  <r>
    <n v="517"/>
    <x v="406"/>
  </r>
  <r>
    <n v="518"/>
    <x v="407"/>
  </r>
  <r>
    <n v="519"/>
    <x v="408"/>
  </r>
  <r>
    <n v="520"/>
    <x v="409"/>
  </r>
  <r>
    <n v="521"/>
    <x v="410"/>
  </r>
  <r>
    <n v="522"/>
    <x v="411"/>
  </r>
  <r>
    <n v="523"/>
    <x v="412"/>
  </r>
  <r>
    <n v="524"/>
    <x v="413"/>
  </r>
  <r>
    <n v="525"/>
    <x v="414"/>
  </r>
  <r>
    <n v="526"/>
    <x v="415"/>
  </r>
  <r>
    <n v="527"/>
    <x v="416"/>
  </r>
  <r>
    <n v="528"/>
    <x v="417"/>
  </r>
  <r>
    <n v="529"/>
    <x v="418"/>
  </r>
  <r>
    <n v="530"/>
    <x v="419"/>
  </r>
  <r>
    <n v="531"/>
    <x v="420"/>
  </r>
  <r>
    <n v="532"/>
    <x v="421"/>
  </r>
  <r>
    <n v="533"/>
    <x v="422"/>
  </r>
  <r>
    <n v="534"/>
    <x v="423"/>
  </r>
  <r>
    <n v="535"/>
    <x v="424"/>
  </r>
  <r>
    <n v="536"/>
    <x v="425"/>
  </r>
  <r>
    <n v="537"/>
    <x v="426"/>
  </r>
  <r>
    <n v="538"/>
    <x v="427"/>
  </r>
  <r>
    <n v="539"/>
    <x v="428"/>
  </r>
  <r>
    <n v="540"/>
    <x v="429"/>
  </r>
  <r>
    <n v="541"/>
    <x v="430"/>
  </r>
  <r>
    <n v="542"/>
    <x v="431"/>
  </r>
  <r>
    <n v="543"/>
    <x v="432"/>
  </r>
  <r>
    <n v="544"/>
    <x v="433"/>
  </r>
  <r>
    <n v="545"/>
    <x v="434"/>
  </r>
  <r>
    <n v="546"/>
    <x v="435"/>
  </r>
  <r>
    <n v="547"/>
    <x v="436"/>
  </r>
  <r>
    <n v="548"/>
    <x v="437"/>
  </r>
  <r>
    <n v="549"/>
    <x v="438"/>
  </r>
  <r>
    <n v="550"/>
    <x v="439"/>
  </r>
  <r>
    <n v="551"/>
    <x v="440"/>
  </r>
  <r>
    <n v="552"/>
    <x v="441"/>
  </r>
  <r>
    <n v="553"/>
    <x v="442"/>
  </r>
  <r>
    <n v="554"/>
    <x v="443"/>
  </r>
  <r>
    <n v="555"/>
    <x v="444"/>
  </r>
  <r>
    <n v="556"/>
    <x v="445"/>
  </r>
  <r>
    <n v="557"/>
    <x v="446"/>
  </r>
  <r>
    <n v="558"/>
    <x v="447"/>
  </r>
  <r>
    <n v="559"/>
    <x v="448"/>
  </r>
  <r>
    <n v="560"/>
    <x v="449"/>
  </r>
  <r>
    <n v="561"/>
    <x v="450"/>
  </r>
  <r>
    <n v="562"/>
    <x v="451"/>
  </r>
  <r>
    <n v="563"/>
    <x v="452"/>
  </r>
  <r>
    <n v="564"/>
    <x v="453"/>
  </r>
  <r>
    <n v="565"/>
    <x v="454"/>
  </r>
  <r>
    <n v="566"/>
    <x v="455"/>
  </r>
  <r>
    <n v="567"/>
    <x v="456"/>
  </r>
  <r>
    <n v="568"/>
    <x v="457"/>
  </r>
  <r>
    <n v="569"/>
    <x v="458"/>
  </r>
  <r>
    <n v="570"/>
    <x v="459"/>
  </r>
  <r>
    <n v="571"/>
    <x v="460"/>
  </r>
  <r>
    <n v="572"/>
    <x v="461"/>
  </r>
  <r>
    <n v="573"/>
    <x v="462"/>
  </r>
  <r>
    <n v="574"/>
    <x v="463"/>
  </r>
  <r>
    <n v="575"/>
    <x v="464"/>
  </r>
  <r>
    <n v="576"/>
    <x v="465"/>
  </r>
  <r>
    <n v="577"/>
    <x v="466"/>
  </r>
  <r>
    <n v="578"/>
    <x v="467"/>
  </r>
  <r>
    <n v="579"/>
    <x v="468"/>
  </r>
  <r>
    <n v="580"/>
    <x v="469"/>
  </r>
  <r>
    <n v="581"/>
    <x v="470"/>
  </r>
  <r>
    <n v="582"/>
    <x v="471"/>
  </r>
  <r>
    <n v="583"/>
    <x v="472"/>
  </r>
  <r>
    <n v="584"/>
    <x v="473"/>
  </r>
  <r>
    <n v="585"/>
    <x v="474"/>
  </r>
  <r>
    <n v="586"/>
    <x v="475"/>
  </r>
  <r>
    <n v="587"/>
    <x v="476"/>
  </r>
  <r>
    <n v="588"/>
    <x v="477"/>
  </r>
  <r>
    <n v="589"/>
    <x v="478"/>
  </r>
  <r>
    <n v="590"/>
    <x v="479"/>
  </r>
  <r>
    <n v="591"/>
    <x v="480"/>
  </r>
  <r>
    <n v="592"/>
    <x v="481"/>
  </r>
  <r>
    <n v="593"/>
    <x v="482"/>
  </r>
  <r>
    <n v="594"/>
    <x v="483"/>
  </r>
  <r>
    <n v="595"/>
    <x v="484"/>
  </r>
  <r>
    <n v="596"/>
    <x v="485"/>
  </r>
  <r>
    <n v="597"/>
    <x v="486"/>
  </r>
  <r>
    <n v="598"/>
    <x v="487"/>
  </r>
  <r>
    <n v="599"/>
    <x v="488"/>
  </r>
  <r>
    <n v="600"/>
    <x v="489"/>
  </r>
  <r>
    <n v="601"/>
    <x v="490"/>
  </r>
  <r>
    <n v="602"/>
    <x v="491"/>
  </r>
  <r>
    <n v="603"/>
    <x v="492"/>
  </r>
  <r>
    <n v="604"/>
    <x v="493"/>
  </r>
  <r>
    <n v="605"/>
    <x v="494"/>
  </r>
  <r>
    <n v="606"/>
    <x v="495"/>
  </r>
  <r>
    <n v="607"/>
    <x v="496"/>
  </r>
  <r>
    <n v="608"/>
    <x v="497"/>
  </r>
  <r>
    <n v="609"/>
    <x v="498"/>
  </r>
  <r>
    <n v="610"/>
    <x v="499"/>
  </r>
  <r>
    <n v="611"/>
    <x v="500"/>
  </r>
  <r>
    <n v="612"/>
    <x v="501"/>
  </r>
  <r>
    <n v="613"/>
    <x v="502"/>
  </r>
  <r>
    <n v="614"/>
    <x v="503"/>
  </r>
  <r>
    <n v="615"/>
    <x v="504"/>
  </r>
  <r>
    <n v="616"/>
    <x v="505"/>
  </r>
  <r>
    <n v="617"/>
    <x v="506"/>
  </r>
  <r>
    <n v="618"/>
    <x v="507"/>
  </r>
  <r>
    <n v="619"/>
    <x v="508"/>
  </r>
  <r>
    <n v="620"/>
    <x v="509"/>
  </r>
  <r>
    <n v="621"/>
    <x v="510"/>
  </r>
  <r>
    <n v="622"/>
    <x v="511"/>
  </r>
  <r>
    <n v="623"/>
    <x v="512"/>
  </r>
  <r>
    <n v="624"/>
    <x v="513"/>
  </r>
  <r>
    <n v="625"/>
    <x v="514"/>
  </r>
  <r>
    <n v="626"/>
    <x v="515"/>
  </r>
  <r>
    <n v="627"/>
    <x v="516"/>
  </r>
  <r>
    <n v="628"/>
    <x v="517"/>
  </r>
  <r>
    <n v="629"/>
    <x v="518"/>
  </r>
  <r>
    <n v="630"/>
    <x v="519"/>
  </r>
  <r>
    <n v="631"/>
    <x v="520"/>
  </r>
  <r>
    <n v="632"/>
    <x v="521"/>
  </r>
  <r>
    <n v="633"/>
    <x v="522"/>
  </r>
  <r>
    <n v="634"/>
    <x v="523"/>
  </r>
  <r>
    <n v="635"/>
    <x v="524"/>
  </r>
  <r>
    <n v="636"/>
    <x v="525"/>
  </r>
  <r>
    <n v="637"/>
    <x v="526"/>
  </r>
  <r>
    <n v="638"/>
    <x v="527"/>
  </r>
  <r>
    <n v="639"/>
    <x v="528"/>
  </r>
  <r>
    <n v="640"/>
    <x v="529"/>
  </r>
  <r>
    <n v="641"/>
    <x v="530"/>
  </r>
  <r>
    <n v="642"/>
    <x v="531"/>
  </r>
  <r>
    <n v="643"/>
    <x v="532"/>
  </r>
  <r>
    <n v="644"/>
    <x v="533"/>
  </r>
  <r>
    <n v="645"/>
    <x v="534"/>
  </r>
  <r>
    <n v="646"/>
    <x v="535"/>
  </r>
  <r>
    <n v="647"/>
    <x v="536"/>
  </r>
  <r>
    <n v="648"/>
    <x v="537"/>
  </r>
  <r>
    <n v="649"/>
    <x v="538"/>
  </r>
  <r>
    <n v="650"/>
    <x v="539"/>
  </r>
  <r>
    <n v="651"/>
    <x v="540"/>
  </r>
  <r>
    <n v="652"/>
    <x v="541"/>
  </r>
  <r>
    <n v="653"/>
    <x v="542"/>
  </r>
  <r>
    <n v="654"/>
    <x v="543"/>
  </r>
  <r>
    <n v="655"/>
    <x v="544"/>
  </r>
  <r>
    <n v="656"/>
    <x v="545"/>
  </r>
  <r>
    <n v="657"/>
    <x v="546"/>
  </r>
  <r>
    <n v="658"/>
    <x v="547"/>
  </r>
  <r>
    <n v="659"/>
    <x v="548"/>
  </r>
  <r>
    <n v="660"/>
    <x v="549"/>
  </r>
  <r>
    <n v="661"/>
    <x v="550"/>
  </r>
  <r>
    <n v="662"/>
    <x v="551"/>
  </r>
  <r>
    <n v="663"/>
    <x v="552"/>
  </r>
  <r>
    <n v="664"/>
    <x v="553"/>
  </r>
  <r>
    <n v="665"/>
    <x v="554"/>
  </r>
  <r>
    <n v="666"/>
    <x v="555"/>
  </r>
  <r>
    <n v="667"/>
    <x v="556"/>
  </r>
  <r>
    <n v="668"/>
    <x v="557"/>
  </r>
  <r>
    <n v="669"/>
    <x v="558"/>
  </r>
  <r>
    <n v="670"/>
    <x v="559"/>
  </r>
  <r>
    <n v="671"/>
    <x v="560"/>
  </r>
  <r>
    <n v="672"/>
    <x v="561"/>
  </r>
  <r>
    <n v="673"/>
    <x v="562"/>
  </r>
  <r>
    <n v="674"/>
    <x v="563"/>
  </r>
  <r>
    <n v="675"/>
    <x v="564"/>
  </r>
  <r>
    <n v="676"/>
    <x v="565"/>
  </r>
  <r>
    <n v="677"/>
    <x v="566"/>
  </r>
  <r>
    <n v="678"/>
    <x v="567"/>
  </r>
  <r>
    <n v="679"/>
    <x v="568"/>
  </r>
  <r>
    <n v="680"/>
    <x v="569"/>
  </r>
  <r>
    <n v="681"/>
    <x v="570"/>
  </r>
  <r>
    <n v="682"/>
    <x v="571"/>
  </r>
  <r>
    <n v="683"/>
    <x v="572"/>
  </r>
  <r>
    <n v="684"/>
    <x v="573"/>
  </r>
  <r>
    <n v="685"/>
    <x v="574"/>
  </r>
  <r>
    <n v="686"/>
    <x v="575"/>
  </r>
  <r>
    <n v="687"/>
    <x v="576"/>
  </r>
  <r>
    <n v="688"/>
    <x v="577"/>
  </r>
  <r>
    <n v="689"/>
    <x v="578"/>
  </r>
  <r>
    <n v="690"/>
    <x v="579"/>
  </r>
  <r>
    <n v="691"/>
    <x v="580"/>
  </r>
  <r>
    <n v="692"/>
    <x v="581"/>
  </r>
  <r>
    <n v="693"/>
    <x v="582"/>
  </r>
  <r>
    <n v="694"/>
    <x v="583"/>
  </r>
  <r>
    <n v="695"/>
    <x v="584"/>
  </r>
  <r>
    <n v="696"/>
    <x v="585"/>
  </r>
  <r>
    <n v="697"/>
    <x v="586"/>
  </r>
  <r>
    <n v="698"/>
    <x v="587"/>
  </r>
  <r>
    <n v="699"/>
    <x v="588"/>
  </r>
  <r>
    <n v="700"/>
    <x v="589"/>
  </r>
  <r>
    <n v="701"/>
    <x v="590"/>
  </r>
  <r>
    <n v="702"/>
    <x v="591"/>
  </r>
  <r>
    <n v="703"/>
    <x v="592"/>
  </r>
  <r>
    <n v="704"/>
    <x v="593"/>
  </r>
  <r>
    <n v="705"/>
    <x v="594"/>
  </r>
  <r>
    <n v="706"/>
    <x v="595"/>
  </r>
  <r>
    <n v="707"/>
    <x v="596"/>
  </r>
  <r>
    <n v="708"/>
    <x v="597"/>
  </r>
  <r>
    <n v="709"/>
    <x v="598"/>
  </r>
  <r>
    <n v="710"/>
    <x v="599"/>
  </r>
  <r>
    <n v="711"/>
    <x v="600"/>
  </r>
  <r>
    <n v="712"/>
    <x v="601"/>
  </r>
  <r>
    <n v="713"/>
    <x v="602"/>
  </r>
  <r>
    <n v="714"/>
    <x v="603"/>
  </r>
  <r>
    <n v="715"/>
    <x v="604"/>
  </r>
  <r>
    <n v="716"/>
    <x v="605"/>
  </r>
  <r>
    <n v="717"/>
    <x v="606"/>
  </r>
  <r>
    <n v="718"/>
    <x v="607"/>
  </r>
  <r>
    <n v="719"/>
    <x v="608"/>
  </r>
  <r>
    <n v="720"/>
    <x v="609"/>
  </r>
  <r>
    <n v="721"/>
    <x v="610"/>
  </r>
  <r>
    <n v="722"/>
    <x v="611"/>
  </r>
  <r>
    <n v="723"/>
    <x v="612"/>
  </r>
  <r>
    <n v="724"/>
    <x v="613"/>
  </r>
  <r>
    <n v="725"/>
    <x v="614"/>
  </r>
  <r>
    <n v="726"/>
    <x v="615"/>
  </r>
  <r>
    <n v="727"/>
    <x v="616"/>
  </r>
  <r>
    <n v="728"/>
    <x v="617"/>
  </r>
  <r>
    <n v="729"/>
    <x v="618"/>
  </r>
  <r>
    <n v="730"/>
    <x v="619"/>
  </r>
  <r>
    <n v="731"/>
    <x v="620"/>
  </r>
  <r>
    <n v="732"/>
    <x v="621"/>
  </r>
  <r>
    <n v="733"/>
    <x v="622"/>
  </r>
  <r>
    <n v="734"/>
    <x v="623"/>
  </r>
  <r>
    <n v="735"/>
    <x v="624"/>
  </r>
  <r>
    <n v="736"/>
    <x v="625"/>
  </r>
  <r>
    <n v="737"/>
    <x v="626"/>
  </r>
  <r>
    <n v="738"/>
    <x v="627"/>
  </r>
  <r>
    <n v="739"/>
    <x v="628"/>
  </r>
  <r>
    <n v="740"/>
    <x v="629"/>
  </r>
  <r>
    <n v="741"/>
    <x v="630"/>
  </r>
  <r>
    <n v="742"/>
    <x v="631"/>
  </r>
  <r>
    <n v="743"/>
    <x v="632"/>
  </r>
  <r>
    <n v="744"/>
    <x v="633"/>
  </r>
  <r>
    <n v="745"/>
    <x v="634"/>
  </r>
  <r>
    <n v="746"/>
    <x v="635"/>
  </r>
  <r>
    <n v="747"/>
    <x v="636"/>
  </r>
  <r>
    <n v="748"/>
    <x v="637"/>
  </r>
  <r>
    <n v="749"/>
    <x v="638"/>
  </r>
  <r>
    <n v="750"/>
    <x v="639"/>
  </r>
  <r>
    <n v="751"/>
    <x v="640"/>
  </r>
  <r>
    <n v="752"/>
    <x v="641"/>
  </r>
  <r>
    <n v="753"/>
    <x v="642"/>
  </r>
  <r>
    <n v="754"/>
    <x v="643"/>
  </r>
  <r>
    <n v="755"/>
    <x v="644"/>
  </r>
  <r>
    <n v="756"/>
    <x v="645"/>
  </r>
  <r>
    <n v="757"/>
    <x v="646"/>
  </r>
  <r>
    <n v="758"/>
    <x v="647"/>
  </r>
  <r>
    <n v="759"/>
    <x v="648"/>
  </r>
  <r>
    <n v="760"/>
    <x v="649"/>
  </r>
  <r>
    <n v="761"/>
    <x v="650"/>
  </r>
  <r>
    <n v="762"/>
    <x v="651"/>
  </r>
  <r>
    <n v="763"/>
    <x v="652"/>
  </r>
  <r>
    <n v="764"/>
    <x v="653"/>
  </r>
  <r>
    <n v="765"/>
    <x v="654"/>
  </r>
  <r>
    <n v="766"/>
    <x v="655"/>
  </r>
  <r>
    <n v="767"/>
    <x v="656"/>
  </r>
  <r>
    <n v="768"/>
    <x v="657"/>
  </r>
  <r>
    <n v="769"/>
    <x v="658"/>
  </r>
  <r>
    <n v="770"/>
    <x v="659"/>
  </r>
  <r>
    <n v="771"/>
    <x v="660"/>
  </r>
  <r>
    <n v="772"/>
    <x v="661"/>
  </r>
  <r>
    <n v="773"/>
    <x v="662"/>
  </r>
  <r>
    <n v="774"/>
    <x v="663"/>
  </r>
  <r>
    <n v="775"/>
    <x v="664"/>
  </r>
  <r>
    <n v="776"/>
    <x v="665"/>
  </r>
  <r>
    <n v="777"/>
    <x v="666"/>
  </r>
  <r>
    <n v="778"/>
    <x v="667"/>
  </r>
  <r>
    <n v="779"/>
    <x v="668"/>
  </r>
  <r>
    <n v="780"/>
    <x v="669"/>
  </r>
  <r>
    <n v="781"/>
    <x v="670"/>
  </r>
  <r>
    <n v="782"/>
    <x v="671"/>
  </r>
  <r>
    <n v="783"/>
    <x v="672"/>
  </r>
  <r>
    <n v="784"/>
    <x v="673"/>
  </r>
  <r>
    <n v="785"/>
    <x v="674"/>
  </r>
  <r>
    <n v="786"/>
    <x v="675"/>
  </r>
  <r>
    <n v="787"/>
    <x v="676"/>
  </r>
  <r>
    <n v="788"/>
    <x v="677"/>
  </r>
  <r>
    <n v="789"/>
    <x v="678"/>
  </r>
  <r>
    <n v="790"/>
    <x v="679"/>
  </r>
  <r>
    <n v="791"/>
    <x v="680"/>
  </r>
  <r>
    <n v="792"/>
    <x v="681"/>
  </r>
  <r>
    <n v="793"/>
    <x v="682"/>
  </r>
  <r>
    <n v="794"/>
    <x v="683"/>
  </r>
  <r>
    <n v="795"/>
    <x v="684"/>
  </r>
  <r>
    <n v="796"/>
    <x v="685"/>
  </r>
  <r>
    <n v="797"/>
    <x v="686"/>
  </r>
  <r>
    <n v="798"/>
    <x v="687"/>
  </r>
  <r>
    <n v="799"/>
    <x v="688"/>
  </r>
  <r>
    <n v="800"/>
    <x v="689"/>
  </r>
  <r>
    <n v="801"/>
    <x v="690"/>
  </r>
  <r>
    <n v="802"/>
    <x v="691"/>
  </r>
  <r>
    <n v="803"/>
    <x v="692"/>
  </r>
  <r>
    <n v="804"/>
    <x v="693"/>
  </r>
  <r>
    <n v="805"/>
    <x v="694"/>
  </r>
  <r>
    <n v="806"/>
    <x v="695"/>
  </r>
  <r>
    <n v="807"/>
    <x v="696"/>
  </r>
  <r>
    <n v="808"/>
    <x v="697"/>
  </r>
  <r>
    <n v="809"/>
    <x v="698"/>
  </r>
  <r>
    <n v="810"/>
    <x v="699"/>
  </r>
  <r>
    <n v="811"/>
    <x v="700"/>
  </r>
  <r>
    <n v="812"/>
    <x v="701"/>
  </r>
  <r>
    <n v="813"/>
    <x v="702"/>
  </r>
  <r>
    <n v="814"/>
    <x v="703"/>
  </r>
  <r>
    <n v="815"/>
    <x v="704"/>
  </r>
  <r>
    <n v="816"/>
    <x v="705"/>
  </r>
  <r>
    <n v="817"/>
    <x v="706"/>
  </r>
  <r>
    <n v="818"/>
    <x v="707"/>
  </r>
  <r>
    <n v="819"/>
    <x v="708"/>
  </r>
  <r>
    <n v="820"/>
    <x v="709"/>
  </r>
  <r>
    <n v="821"/>
    <x v="710"/>
  </r>
  <r>
    <n v="822"/>
    <x v="711"/>
  </r>
  <r>
    <n v="823"/>
    <x v="712"/>
  </r>
  <r>
    <n v="824"/>
    <x v="713"/>
  </r>
  <r>
    <n v="825"/>
    <x v="714"/>
  </r>
  <r>
    <n v="826"/>
    <x v="715"/>
  </r>
  <r>
    <n v="827"/>
    <x v="716"/>
  </r>
  <r>
    <n v="828"/>
    <x v="717"/>
  </r>
  <r>
    <n v="829"/>
    <x v="718"/>
  </r>
  <r>
    <n v="830"/>
    <x v="719"/>
  </r>
  <r>
    <n v="831"/>
    <x v="720"/>
  </r>
  <r>
    <n v="832"/>
    <x v="721"/>
  </r>
  <r>
    <n v="833"/>
    <x v="722"/>
  </r>
  <r>
    <n v="834"/>
    <x v="723"/>
  </r>
  <r>
    <n v="835"/>
    <x v="724"/>
  </r>
  <r>
    <n v="836"/>
    <x v="725"/>
  </r>
  <r>
    <n v="837"/>
    <x v="726"/>
  </r>
  <r>
    <n v="838"/>
    <x v="727"/>
  </r>
  <r>
    <n v="839"/>
    <x v="728"/>
  </r>
  <r>
    <n v="840"/>
    <x v="729"/>
  </r>
  <r>
    <n v="841"/>
    <x v="730"/>
  </r>
  <r>
    <n v="842"/>
    <x v="731"/>
  </r>
  <r>
    <n v="843"/>
    <x v="732"/>
  </r>
  <r>
    <n v="844"/>
    <x v="733"/>
  </r>
  <r>
    <n v="845"/>
    <x v="734"/>
  </r>
  <r>
    <n v="846"/>
    <x v="735"/>
  </r>
  <r>
    <n v="847"/>
    <x v="736"/>
  </r>
  <r>
    <n v="848"/>
    <x v="737"/>
  </r>
  <r>
    <n v="849"/>
    <x v="738"/>
  </r>
  <r>
    <n v="850"/>
    <x v="739"/>
  </r>
  <r>
    <n v="851"/>
    <x v="740"/>
  </r>
  <r>
    <n v="852"/>
    <x v="741"/>
  </r>
  <r>
    <n v="853"/>
    <x v="742"/>
  </r>
  <r>
    <n v="854"/>
    <x v="743"/>
  </r>
  <r>
    <n v="855"/>
    <x v="744"/>
  </r>
  <r>
    <n v="856"/>
    <x v="745"/>
  </r>
  <r>
    <n v="857"/>
    <x v="746"/>
  </r>
  <r>
    <n v="858"/>
    <x v="747"/>
  </r>
  <r>
    <n v="859"/>
    <x v="748"/>
  </r>
  <r>
    <n v="860"/>
    <x v="749"/>
  </r>
  <r>
    <n v="861"/>
    <x v="750"/>
  </r>
  <r>
    <n v="862"/>
    <x v="751"/>
  </r>
  <r>
    <n v="863"/>
    <x v="752"/>
  </r>
  <r>
    <n v="864"/>
    <x v="753"/>
  </r>
  <r>
    <n v="865"/>
    <x v="754"/>
  </r>
  <r>
    <n v="866"/>
    <x v="755"/>
  </r>
  <r>
    <n v="867"/>
    <x v="756"/>
  </r>
  <r>
    <n v="868"/>
    <x v="757"/>
  </r>
  <r>
    <n v="869"/>
    <x v="758"/>
  </r>
  <r>
    <n v="870"/>
    <x v="759"/>
  </r>
  <r>
    <n v="871"/>
    <x v="760"/>
  </r>
  <r>
    <n v="872"/>
    <x v="761"/>
  </r>
  <r>
    <n v="873"/>
    <x v="762"/>
  </r>
  <r>
    <n v="874"/>
    <x v="763"/>
  </r>
  <r>
    <n v="875"/>
    <x v="764"/>
  </r>
  <r>
    <n v="876"/>
    <x v="765"/>
  </r>
  <r>
    <n v="877"/>
    <x v="766"/>
  </r>
  <r>
    <n v="878"/>
    <x v="767"/>
  </r>
  <r>
    <n v="879"/>
    <x v="768"/>
  </r>
  <r>
    <n v="880"/>
    <x v="769"/>
  </r>
  <r>
    <n v="881"/>
    <x v="770"/>
  </r>
  <r>
    <n v="882"/>
    <x v="771"/>
  </r>
  <r>
    <n v="883"/>
    <x v="772"/>
  </r>
  <r>
    <n v="884"/>
    <x v="773"/>
  </r>
  <r>
    <n v="885"/>
    <x v="774"/>
  </r>
  <r>
    <n v="886"/>
    <x v="775"/>
  </r>
  <r>
    <n v="887"/>
    <x v="776"/>
  </r>
  <r>
    <n v="888"/>
    <x v="777"/>
  </r>
  <r>
    <n v="889"/>
    <x v="778"/>
  </r>
  <r>
    <n v="890"/>
    <x v="779"/>
  </r>
  <r>
    <n v="891"/>
    <x v="780"/>
  </r>
  <r>
    <n v="892"/>
    <x v="781"/>
  </r>
  <r>
    <n v="893"/>
    <x v="782"/>
  </r>
  <r>
    <n v="894"/>
    <x v="783"/>
  </r>
  <r>
    <n v="895"/>
    <x v="784"/>
  </r>
  <r>
    <n v="896"/>
    <x v="785"/>
  </r>
  <r>
    <n v="897"/>
    <x v="786"/>
  </r>
  <r>
    <n v="898"/>
    <x v="787"/>
  </r>
  <r>
    <n v="899"/>
    <x v="788"/>
  </r>
  <r>
    <n v="900"/>
    <x v="789"/>
  </r>
  <r>
    <n v="901"/>
    <x v="790"/>
  </r>
  <r>
    <n v="902"/>
    <x v="791"/>
  </r>
  <r>
    <n v="903"/>
    <x v="792"/>
  </r>
  <r>
    <n v="904"/>
    <x v="793"/>
  </r>
  <r>
    <n v="905"/>
    <x v="794"/>
  </r>
  <r>
    <n v="906"/>
    <x v="795"/>
  </r>
  <r>
    <n v="907"/>
    <x v="796"/>
  </r>
  <r>
    <n v="908"/>
    <x v="797"/>
  </r>
  <r>
    <n v="909"/>
    <x v="798"/>
  </r>
  <r>
    <n v="910"/>
    <x v="799"/>
  </r>
  <r>
    <n v="911"/>
    <x v="800"/>
  </r>
  <r>
    <n v="912"/>
    <x v="801"/>
  </r>
  <r>
    <n v="913"/>
    <x v="802"/>
  </r>
  <r>
    <n v="914"/>
    <x v="803"/>
  </r>
  <r>
    <n v="915"/>
    <x v="804"/>
  </r>
  <r>
    <n v="916"/>
    <x v="805"/>
  </r>
  <r>
    <n v="917"/>
    <x v="806"/>
  </r>
  <r>
    <n v="918"/>
    <x v="807"/>
  </r>
  <r>
    <n v="919"/>
    <x v="808"/>
  </r>
  <r>
    <n v="920"/>
    <x v="809"/>
  </r>
  <r>
    <n v="921"/>
    <x v="810"/>
  </r>
  <r>
    <n v="922"/>
    <x v="811"/>
  </r>
  <r>
    <n v="923"/>
    <x v="812"/>
  </r>
  <r>
    <n v="924"/>
    <x v="813"/>
  </r>
  <r>
    <n v="925"/>
    <x v="814"/>
  </r>
  <r>
    <n v="926"/>
    <x v="815"/>
  </r>
  <r>
    <n v="927"/>
    <x v="816"/>
  </r>
  <r>
    <n v="928"/>
    <x v="817"/>
  </r>
  <r>
    <n v="929"/>
    <x v="818"/>
  </r>
  <r>
    <n v="930"/>
    <x v="819"/>
  </r>
  <r>
    <n v="931"/>
    <x v="820"/>
  </r>
  <r>
    <n v="932"/>
    <x v="821"/>
  </r>
  <r>
    <n v="933"/>
    <x v="822"/>
  </r>
  <r>
    <n v="934"/>
    <x v="823"/>
  </r>
  <r>
    <n v="935"/>
    <x v="824"/>
  </r>
  <r>
    <n v="936"/>
    <x v="825"/>
  </r>
  <r>
    <n v="937"/>
    <x v="826"/>
  </r>
  <r>
    <n v="938"/>
    <x v="827"/>
  </r>
  <r>
    <n v="939"/>
    <x v="828"/>
  </r>
  <r>
    <n v="940"/>
    <x v="829"/>
  </r>
  <r>
    <n v="941"/>
    <x v="830"/>
  </r>
  <r>
    <n v="942"/>
    <x v="831"/>
  </r>
  <r>
    <n v="943"/>
    <x v="832"/>
  </r>
  <r>
    <n v="944"/>
    <x v="833"/>
  </r>
  <r>
    <n v="945"/>
    <x v="834"/>
  </r>
  <r>
    <n v="946"/>
    <x v="835"/>
  </r>
  <r>
    <n v="947"/>
    <x v="836"/>
  </r>
  <r>
    <n v="948"/>
    <x v="837"/>
  </r>
  <r>
    <n v="949"/>
    <x v="838"/>
  </r>
  <r>
    <n v="950"/>
    <x v="839"/>
  </r>
  <r>
    <n v="951"/>
    <x v="840"/>
  </r>
  <r>
    <n v="952"/>
    <x v="841"/>
  </r>
  <r>
    <n v="953"/>
    <x v="842"/>
  </r>
  <r>
    <n v="954"/>
    <x v="843"/>
  </r>
  <r>
    <n v="955"/>
    <x v="844"/>
  </r>
  <r>
    <n v="956"/>
    <x v="845"/>
  </r>
  <r>
    <n v="957"/>
    <x v="846"/>
  </r>
  <r>
    <n v="958"/>
    <x v="847"/>
  </r>
  <r>
    <n v="959"/>
    <x v="848"/>
  </r>
  <r>
    <n v="960"/>
    <x v="849"/>
  </r>
  <r>
    <n v="961"/>
    <x v="850"/>
  </r>
  <r>
    <n v="962"/>
    <x v="851"/>
  </r>
  <r>
    <n v="963"/>
    <x v="852"/>
  </r>
  <r>
    <n v="964"/>
    <x v="853"/>
  </r>
  <r>
    <n v="965"/>
    <x v="854"/>
  </r>
  <r>
    <n v="966"/>
    <x v="855"/>
  </r>
  <r>
    <n v="967"/>
    <x v="856"/>
  </r>
  <r>
    <n v="968"/>
    <x v="857"/>
  </r>
  <r>
    <n v="969"/>
    <x v="858"/>
  </r>
  <r>
    <n v="970"/>
    <x v="859"/>
  </r>
  <r>
    <n v="971"/>
    <x v="860"/>
  </r>
  <r>
    <n v="972"/>
    <x v="861"/>
  </r>
  <r>
    <n v="973"/>
    <x v="862"/>
  </r>
  <r>
    <n v="974"/>
    <x v="863"/>
  </r>
  <r>
    <n v="975"/>
    <x v="864"/>
  </r>
  <r>
    <n v="976"/>
    <x v="865"/>
  </r>
  <r>
    <n v="977"/>
    <x v="866"/>
  </r>
  <r>
    <n v="978"/>
    <x v="867"/>
  </r>
  <r>
    <n v="979"/>
    <x v="868"/>
  </r>
  <r>
    <n v="980"/>
    <x v="869"/>
  </r>
  <r>
    <n v="981"/>
    <x v="870"/>
  </r>
  <r>
    <n v="982"/>
    <x v="871"/>
  </r>
  <r>
    <n v="983"/>
    <x v="872"/>
  </r>
  <r>
    <n v="984"/>
    <x v="873"/>
  </r>
  <r>
    <n v="985"/>
    <x v="874"/>
  </r>
  <r>
    <n v="986"/>
    <x v="875"/>
  </r>
  <r>
    <n v="987"/>
    <x v="876"/>
  </r>
  <r>
    <n v="988"/>
    <x v="877"/>
  </r>
  <r>
    <n v="989"/>
    <x v="878"/>
  </r>
  <r>
    <n v="990"/>
    <x v="879"/>
  </r>
  <r>
    <n v="991"/>
    <x v="880"/>
  </r>
  <r>
    <n v="992"/>
    <x v="881"/>
  </r>
  <r>
    <n v="993"/>
    <x v="882"/>
  </r>
  <r>
    <n v="994"/>
    <x v="883"/>
  </r>
  <r>
    <n v="995"/>
    <x v="884"/>
  </r>
  <r>
    <n v="996"/>
    <x v="885"/>
  </r>
  <r>
    <n v="997"/>
    <x v="886"/>
  </r>
  <r>
    <n v="998"/>
    <x v="887"/>
  </r>
  <r>
    <n v="999"/>
    <x v="888"/>
  </r>
  <r>
    <n v="1000"/>
    <x v="889"/>
  </r>
  <r>
    <n v="1001"/>
    <x v="890"/>
  </r>
  <r>
    <n v="1002"/>
    <x v="891"/>
  </r>
  <r>
    <n v="1003"/>
    <x v="892"/>
  </r>
  <r>
    <n v="1004"/>
    <x v="893"/>
  </r>
  <r>
    <n v="1005"/>
    <x v="894"/>
  </r>
  <r>
    <n v="1006"/>
    <x v="895"/>
  </r>
  <r>
    <n v="1007"/>
    <x v="896"/>
  </r>
  <r>
    <n v="1008"/>
    <x v="897"/>
  </r>
  <r>
    <n v="1009"/>
    <x v="898"/>
  </r>
  <r>
    <n v="1010"/>
    <x v="899"/>
  </r>
  <r>
    <n v="1011"/>
    <x v="900"/>
  </r>
  <r>
    <n v="1012"/>
    <x v="901"/>
  </r>
  <r>
    <n v="1013"/>
    <x v="902"/>
  </r>
  <r>
    <n v="1014"/>
    <x v="903"/>
  </r>
  <r>
    <n v="1015"/>
    <x v="904"/>
  </r>
  <r>
    <n v="1016"/>
    <x v="905"/>
  </r>
  <r>
    <n v="1017"/>
    <x v="906"/>
  </r>
  <r>
    <n v="1018"/>
    <x v="907"/>
  </r>
  <r>
    <n v="1019"/>
    <x v="908"/>
  </r>
  <r>
    <n v="1020"/>
    <x v="909"/>
  </r>
  <r>
    <n v="1021"/>
    <x v="910"/>
  </r>
  <r>
    <n v="1022"/>
    <x v="911"/>
  </r>
  <r>
    <n v="1023"/>
    <x v="912"/>
  </r>
  <r>
    <n v="1024"/>
    <x v="913"/>
  </r>
  <r>
    <n v="1025"/>
    <x v="914"/>
  </r>
  <r>
    <n v="1026"/>
    <x v="915"/>
  </r>
  <r>
    <n v="1027"/>
    <x v="916"/>
  </r>
  <r>
    <n v="1028"/>
    <x v="917"/>
  </r>
  <r>
    <n v="1029"/>
    <x v="918"/>
  </r>
  <r>
    <n v="1030"/>
    <x v="919"/>
  </r>
  <r>
    <n v="1031"/>
    <x v="920"/>
  </r>
  <r>
    <n v="1032"/>
    <x v="921"/>
  </r>
  <r>
    <n v="1033"/>
    <x v="922"/>
  </r>
  <r>
    <n v="1034"/>
    <x v="923"/>
  </r>
  <r>
    <n v="1035"/>
    <x v="924"/>
  </r>
  <r>
    <n v="1036"/>
    <x v="925"/>
  </r>
  <r>
    <n v="1037"/>
    <x v="926"/>
  </r>
  <r>
    <n v="1038"/>
    <x v="927"/>
  </r>
  <r>
    <n v="1039"/>
    <x v="928"/>
  </r>
  <r>
    <n v="1040"/>
    <x v="929"/>
  </r>
  <r>
    <n v="1041"/>
    <x v="930"/>
  </r>
  <r>
    <n v="1042"/>
    <x v="931"/>
  </r>
  <r>
    <n v="1043"/>
    <x v="932"/>
  </r>
  <r>
    <n v="1044"/>
    <x v="933"/>
  </r>
  <r>
    <n v="1045"/>
    <x v="934"/>
  </r>
  <r>
    <n v="1046"/>
    <x v="935"/>
  </r>
  <r>
    <n v="1047"/>
    <x v="936"/>
  </r>
  <r>
    <n v="1048"/>
    <x v="937"/>
  </r>
  <r>
    <n v="1049"/>
    <x v="938"/>
  </r>
  <r>
    <n v="1050"/>
    <x v="939"/>
  </r>
  <r>
    <n v="1051"/>
    <x v="940"/>
  </r>
  <r>
    <n v="1052"/>
    <x v="941"/>
  </r>
  <r>
    <n v="1053"/>
    <x v="942"/>
  </r>
  <r>
    <n v="1054"/>
    <x v="943"/>
  </r>
  <r>
    <n v="1055"/>
    <x v="944"/>
  </r>
  <r>
    <n v="1056"/>
    <x v="945"/>
  </r>
  <r>
    <n v="1057"/>
    <x v="946"/>
  </r>
  <r>
    <n v="1058"/>
    <x v="947"/>
  </r>
  <r>
    <n v="1059"/>
    <x v="948"/>
  </r>
  <r>
    <n v="1060"/>
    <x v="949"/>
  </r>
  <r>
    <n v="1061"/>
    <x v="950"/>
  </r>
  <r>
    <n v="1062"/>
    <x v="951"/>
  </r>
  <r>
    <n v="1063"/>
    <x v="952"/>
  </r>
  <r>
    <n v="1064"/>
    <x v="953"/>
  </r>
  <r>
    <n v="1065"/>
    <x v="954"/>
  </r>
  <r>
    <n v="1066"/>
    <x v="955"/>
  </r>
  <r>
    <n v="1067"/>
    <x v="956"/>
  </r>
  <r>
    <n v="1068"/>
    <x v="957"/>
  </r>
  <r>
    <n v="1069"/>
    <x v="958"/>
  </r>
  <r>
    <n v="1070"/>
    <x v="959"/>
  </r>
  <r>
    <n v="1071"/>
    <x v="960"/>
  </r>
  <r>
    <n v="1072"/>
    <x v="961"/>
  </r>
  <r>
    <n v="1073"/>
    <x v="962"/>
  </r>
  <r>
    <n v="1074"/>
    <x v="963"/>
  </r>
  <r>
    <n v="1075"/>
    <x v="964"/>
  </r>
  <r>
    <n v="1076"/>
    <x v="965"/>
  </r>
  <r>
    <n v="1077"/>
    <x v="966"/>
  </r>
  <r>
    <n v="1078"/>
    <x v="967"/>
  </r>
  <r>
    <n v="1079"/>
    <x v="968"/>
  </r>
  <r>
    <n v="1080"/>
    <x v="969"/>
  </r>
  <r>
    <n v="1081"/>
    <x v="970"/>
  </r>
  <r>
    <n v="1082"/>
    <x v="971"/>
  </r>
  <r>
    <n v="1083"/>
    <x v="972"/>
  </r>
  <r>
    <n v="1084"/>
    <x v="973"/>
  </r>
  <r>
    <n v="1085"/>
    <x v="974"/>
  </r>
  <r>
    <n v="1086"/>
    <x v="975"/>
  </r>
  <r>
    <n v="1087"/>
    <x v="976"/>
  </r>
  <r>
    <n v="1088"/>
    <x v="977"/>
  </r>
  <r>
    <n v="1089"/>
    <x v="978"/>
  </r>
  <r>
    <n v="1090"/>
    <x v="979"/>
  </r>
  <r>
    <n v="1091"/>
    <x v="980"/>
  </r>
  <r>
    <n v="1092"/>
    <x v="981"/>
  </r>
  <r>
    <n v="1093"/>
    <x v="982"/>
  </r>
  <r>
    <n v="1094"/>
    <x v="983"/>
  </r>
  <r>
    <n v="1095"/>
    <x v="984"/>
  </r>
  <r>
    <n v="1096"/>
    <x v="985"/>
  </r>
  <r>
    <n v="1097"/>
    <x v="986"/>
  </r>
  <r>
    <n v="1098"/>
    <x v="987"/>
  </r>
  <r>
    <n v="1099"/>
    <x v="988"/>
  </r>
  <r>
    <n v="1100"/>
    <x v="989"/>
  </r>
  <r>
    <n v="1101"/>
    <x v="990"/>
  </r>
  <r>
    <n v="1102"/>
    <x v="991"/>
  </r>
  <r>
    <n v="1103"/>
    <x v="992"/>
  </r>
  <r>
    <n v="1104"/>
    <x v="993"/>
  </r>
  <r>
    <n v="1105"/>
    <x v="994"/>
  </r>
  <r>
    <n v="1106"/>
    <x v="995"/>
  </r>
  <r>
    <n v="1107"/>
    <x v="996"/>
  </r>
  <r>
    <n v="1108"/>
    <x v="997"/>
  </r>
  <r>
    <n v="1109"/>
    <x v="998"/>
  </r>
  <r>
    <n v="1110"/>
    <x v="999"/>
  </r>
  <r>
    <n v="1111"/>
    <x v="1000"/>
  </r>
  <r>
    <n v="1112"/>
    <x v="1001"/>
  </r>
  <r>
    <n v="1113"/>
    <x v="1002"/>
  </r>
  <r>
    <n v="1114"/>
    <x v="1003"/>
  </r>
  <r>
    <n v="1115"/>
    <x v="1004"/>
  </r>
  <r>
    <n v="1116"/>
    <x v="1005"/>
  </r>
  <r>
    <n v="1117"/>
    <x v="1006"/>
  </r>
  <r>
    <n v="1118"/>
    <x v="1007"/>
  </r>
  <r>
    <n v="1119"/>
    <x v="1008"/>
  </r>
  <r>
    <n v="1120"/>
    <x v="1009"/>
  </r>
  <r>
    <n v="1121"/>
    <x v="1010"/>
  </r>
  <r>
    <n v="1122"/>
    <x v="1011"/>
  </r>
  <r>
    <n v="1123"/>
    <x v="1012"/>
  </r>
  <r>
    <n v="1124"/>
    <x v="1013"/>
  </r>
  <r>
    <n v="1125"/>
    <x v="1014"/>
  </r>
  <r>
    <n v="1126"/>
    <x v="1015"/>
  </r>
  <r>
    <n v="1127"/>
    <x v="1016"/>
  </r>
  <r>
    <n v="1128"/>
    <x v="1017"/>
  </r>
  <r>
    <n v="1129"/>
    <x v="1018"/>
  </r>
  <r>
    <n v="1130"/>
    <x v="1019"/>
  </r>
  <r>
    <n v="1131"/>
    <x v="1020"/>
  </r>
  <r>
    <n v="1132"/>
    <x v="1021"/>
  </r>
  <r>
    <n v="1133"/>
    <x v="1022"/>
  </r>
  <r>
    <n v="1134"/>
    <x v="1023"/>
  </r>
  <r>
    <n v="1135"/>
    <x v="1024"/>
  </r>
  <r>
    <n v="1136"/>
    <x v="1025"/>
  </r>
  <r>
    <n v="1137"/>
    <x v="1026"/>
  </r>
  <r>
    <n v="1138"/>
    <x v="1027"/>
  </r>
  <r>
    <n v="1139"/>
    <x v="1028"/>
  </r>
  <r>
    <n v="1140"/>
    <x v="1029"/>
  </r>
  <r>
    <n v="1141"/>
    <x v="1030"/>
  </r>
  <r>
    <n v="1142"/>
    <x v="1031"/>
  </r>
  <r>
    <n v="1143"/>
    <x v="1032"/>
  </r>
  <r>
    <n v="1144"/>
    <x v="1033"/>
  </r>
  <r>
    <n v="1145"/>
    <x v="1034"/>
  </r>
  <r>
    <n v="1146"/>
    <x v="1035"/>
  </r>
  <r>
    <n v="1147"/>
    <x v="1036"/>
  </r>
  <r>
    <n v="1148"/>
    <x v="1037"/>
  </r>
  <r>
    <n v="1149"/>
    <x v="1038"/>
  </r>
  <r>
    <n v="1150"/>
    <x v="1039"/>
  </r>
  <r>
    <n v="1151"/>
    <x v="1040"/>
  </r>
  <r>
    <n v="1152"/>
    <x v="1041"/>
  </r>
  <r>
    <n v="1153"/>
    <x v="1042"/>
  </r>
  <r>
    <n v="1154"/>
    <x v="1043"/>
  </r>
  <r>
    <n v="1155"/>
    <x v="1044"/>
  </r>
  <r>
    <n v="1156"/>
    <x v="1045"/>
  </r>
  <r>
    <n v="1157"/>
    <x v="1046"/>
  </r>
  <r>
    <n v="1158"/>
    <x v="1047"/>
  </r>
  <r>
    <n v="1159"/>
    <x v="1048"/>
  </r>
  <r>
    <n v="1160"/>
    <x v="1049"/>
  </r>
  <r>
    <n v="1161"/>
    <x v="1050"/>
  </r>
  <r>
    <n v="1162"/>
    <x v="1051"/>
  </r>
  <r>
    <n v="1163"/>
    <x v="1052"/>
  </r>
  <r>
    <n v="1164"/>
    <x v="1053"/>
  </r>
  <r>
    <n v="1165"/>
    <x v="1054"/>
  </r>
  <r>
    <n v="1166"/>
    <x v="1055"/>
  </r>
  <r>
    <n v="1167"/>
    <x v="1056"/>
  </r>
  <r>
    <n v="1168"/>
    <x v="1057"/>
  </r>
  <r>
    <n v="1169"/>
    <x v="1058"/>
  </r>
  <r>
    <n v="1170"/>
    <x v="1059"/>
  </r>
  <r>
    <n v="1171"/>
    <x v="1060"/>
  </r>
  <r>
    <n v="1172"/>
    <x v="1061"/>
  </r>
  <r>
    <n v="1173"/>
    <x v="1062"/>
  </r>
  <r>
    <n v="1174"/>
    <x v="1063"/>
  </r>
  <r>
    <n v="1175"/>
    <x v="1064"/>
  </r>
  <r>
    <n v="1176"/>
    <x v="1065"/>
  </r>
  <r>
    <n v="1177"/>
    <x v="1066"/>
  </r>
  <r>
    <n v="1178"/>
    <x v="1067"/>
  </r>
  <r>
    <n v="1179"/>
    <x v="1068"/>
  </r>
  <r>
    <n v="1180"/>
    <x v="1069"/>
  </r>
  <r>
    <n v="1181"/>
    <x v="1070"/>
  </r>
  <r>
    <n v="1182"/>
    <x v="1071"/>
  </r>
  <r>
    <n v="1183"/>
    <x v="1072"/>
  </r>
  <r>
    <n v="1184"/>
    <x v="1073"/>
  </r>
  <r>
    <n v="1185"/>
    <x v="1074"/>
  </r>
  <r>
    <n v="1186"/>
    <x v="1075"/>
  </r>
  <r>
    <n v="1187"/>
    <x v="1076"/>
  </r>
  <r>
    <n v="1188"/>
    <x v="1077"/>
  </r>
  <r>
    <n v="1189"/>
    <x v="1078"/>
  </r>
  <r>
    <n v="1190"/>
    <x v="1079"/>
  </r>
  <r>
    <n v="1191"/>
    <x v="1080"/>
  </r>
  <r>
    <n v="1192"/>
    <x v="1081"/>
  </r>
  <r>
    <n v="1193"/>
    <x v="1082"/>
  </r>
  <r>
    <n v="1194"/>
    <x v="1083"/>
  </r>
  <r>
    <n v="1195"/>
    <x v="1084"/>
  </r>
  <r>
    <n v="1196"/>
    <x v="1085"/>
  </r>
  <r>
    <n v="1197"/>
    <x v="1086"/>
  </r>
  <r>
    <n v="1198"/>
    <x v="1087"/>
  </r>
  <r>
    <n v="1199"/>
    <x v="1088"/>
  </r>
  <r>
    <n v="1200"/>
    <x v="1089"/>
  </r>
  <r>
    <n v="1201"/>
    <x v="1090"/>
  </r>
  <r>
    <n v="1202"/>
    <x v="1091"/>
  </r>
  <r>
    <n v="1203"/>
    <x v="1092"/>
  </r>
  <r>
    <n v="1204"/>
    <x v="1093"/>
  </r>
  <r>
    <n v="1205"/>
    <x v="1094"/>
  </r>
  <r>
    <n v="1206"/>
    <x v="1095"/>
  </r>
  <r>
    <n v="1207"/>
    <x v="1096"/>
  </r>
  <r>
    <n v="1208"/>
    <x v="1097"/>
  </r>
  <r>
    <n v="1209"/>
    <x v="1098"/>
  </r>
  <r>
    <n v="1210"/>
    <x v="1099"/>
  </r>
  <r>
    <n v="1211"/>
    <x v="1100"/>
  </r>
  <r>
    <n v="1212"/>
    <x v="1101"/>
  </r>
  <r>
    <n v="1213"/>
    <x v="1102"/>
  </r>
  <r>
    <n v="1214"/>
    <x v="1103"/>
  </r>
  <r>
    <n v="1215"/>
    <x v="1104"/>
  </r>
  <r>
    <n v="1216"/>
    <x v="1105"/>
  </r>
  <r>
    <n v="1217"/>
    <x v="1106"/>
  </r>
  <r>
    <n v="1218"/>
    <x v="1107"/>
  </r>
  <r>
    <n v="1219"/>
    <x v="1108"/>
  </r>
  <r>
    <n v="1220"/>
    <x v="1109"/>
  </r>
  <r>
    <n v="1221"/>
    <x v="1110"/>
  </r>
  <r>
    <n v="1222"/>
    <x v="1111"/>
  </r>
  <r>
    <n v="1223"/>
    <x v="1112"/>
  </r>
  <r>
    <n v="1224"/>
    <x v="1113"/>
  </r>
  <r>
    <n v="1225"/>
    <x v="1114"/>
  </r>
  <r>
    <n v="1226"/>
    <x v="1115"/>
  </r>
  <r>
    <n v="1227"/>
    <x v="1116"/>
  </r>
  <r>
    <n v="1228"/>
    <x v="1117"/>
  </r>
  <r>
    <n v="1229"/>
    <x v="1118"/>
  </r>
  <r>
    <n v="1230"/>
    <x v="1119"/>
  </r>
  <r>
    <n v="1231"/>
    <x v="1120"/>
  </r>
  <r>
    <n v="1232"/>
    <x v="1121"/>
  </r>
  <r>
    <n v="1233"/>
    <x v="1122"/>
  </r>
  <r>
    <n v="1234"/>
    <x v="1123"/>
  </r>
  <r>
    <n v="1235"/>
    <x v="1124"/>
  </r>
  <r>
    <n v="1236"/>
    <x v="1125"/>
  </r>
  <r>
    <n v="1237"/>
    <x v="1126"/>
  </r>
  <r>
    <n v="1238"/>
    <x v="1127"/>
  </r>
  <r>
    <n v="1239"/>
    <x v="1128"/>
  </r>
  <r>
    <n v="1240"/>
    <x v="1129"/>
  </r>
  <r>
    <n v="1241"/>
    <x v="1130"/>
  </r>
  <r>
    <n v="1242"/>
    <x v="1131"/>
  </r>
  <r>
    <n v="1243"/>
    <x v="1132"/>
  </r>
  <r>
    <n v="1244"/>
    <x v="1133"/>
  </r>
  <r>
    <n v="1245"/>
    <x v="1134"/>
  </r>
  <r>
    <n v="1246"/>
    <x v="1135"/>
  </r>
  <r>
    <n v="1247"/>
    <x v="1136"/>
  </r>
  <r>
    <n v="1248"/>
    <x v="1137"/>
  </r>
  <r>
    <n v="1249"/>
    <x v="1138"/>
  </r>
  <r>
    <n v="1250"/>
    <x v="1139"/>
  </r>
  <r>
    <n v="1251"/>
    <x v="1140"/>
  </r>
  <r>
    <n v="1252"/>
    <x v="1141"/>
  </r>
  <r>
    <n v="1253"/>
    <x v="1142"/>
  </r>
  <r>
    <n v="1254"/>
    <x v="1143"/>
  </r>
  <r>
    <n v="1255"/>
    <x v="1144"/>
  </r>
  <r>
    <n v="1256"/>
    <x v="1145"/>
  </r>
  <r>
    <n v="1257"/>
    <x v="1146"/>
  </r>
  <r>
    <n v="1258"/>
    <x v="1147"/>
  </r>
  <r>
    <n v="1259"/>
    <x v="1148"/>
  </r>
  <r>
    <n v="1260"/>
    <x v="1149"/>
  </r>
  <r>
    <n v="1261"/>
    <x v="1150"/>
  </r>
  <r>
    <n v="1262"/>
    <x v="1151"/>
  </r>
  <r>
    <n v="1263"/>
    <x v="1152"/>
  </r>
  <r>
    <n v="1264"/>
    <x v="1153"/>
  </r>
  <r>
    <n v="1265"/>
    <x v="1154"/>
  </r>
  <r>
    <n v="1266"/>
    <x v="1155"/>
  </r>
  <r>
    <n v="1267"/>
    <x v="1156"/>
  </r>
  <r>
    <n v="1268"/>
    <x v="1157"/>
  </r>
  <r>
    <n v="1269"/>
    <x v="1158"/>
  </r>
  <r>
    <n v="1270"/>
    <x v="1159"/>
  </r>
  <r>
    <n v="1271"/>
    <x v="1160"/>
  </r>
  <r>
    <n v="1272"/>
    <x v="1161"/>
  </r>
  <r>
    <n v="1273"/>
    <x v="1162"/>
  </r>
  <r>
    <n v="1274"/>
    <x v="1163"/>
  </r>
  <r>
    <n v="1275"/>
    <x v="1164"/>
  </r>
  <r>
    <n v="1276"/>
    <x v="1165"/>
  </r>
  <r>
    <n v="1277"/>
    <x v="1166"/>
  </r>
  <r>
    <n v="1278"/>
    <x v="1167"/>
  </r>
  <r>
    <n v="1279"/>
    <x v="1168"/>
  </r>
  <r>
    <n v="1280"/>
    <x v="1169"/>
  </r>
  <r>
    <n v="1281"/>
    <x v="1170"/>
  </r>
  <r>
    <n v="1282"/>
    <x v="1171"/>
  </r>
  <r>
    <n v="1283"/>
    <x v="1172"/>
  </r>
  <r>
    <n v="1284"/>
    <x v="1173"/>
  </r>
  <r>
    <n v="1285"/>
    <x v="1174"/>
  </r>
  <r>
    <n v="1286"/>
    <x v="1175"/>
  </r>
  <r>
    <n v="1287"/>
    <x v="1176"/>
  </r>
  <r>
    <n v="1288"/>
    <x v="1177"/>
  </r>
  <r>
    <n v="1289"/>
    <x v="1178"/>
  </r>
  <r>
    <n v="1290"/>
    <x v="1179"/>
  </r>
  <r>
    <n v="1291"/>
    <x v="1180"/>
  </r>
  <r>
    <n v="1292"/>
    <x v="1181"/>
  </r>
  <r>
    <n v="1293"/>
    <x v="1182"/>
  </r>
  <r>
    <n v="1294"/>
    <x v="1183"/>
  </r>
  <r>
    <n v="1295"/>
    <x v="1184"/>
  </r>
  <r>
    <n v="1296"/>
    <x v="1185"/>
  </r>
  <r>
    <n v="1297"/>
    <x v="1186"/>
  </r>
  <r>
    <n v="1298"/>
    <x v="1187"/>
  </r>
  <r>
    <n v="1299"/>
    <x v="1188"/>
  </r>
  <r>
    <n v="1300"/>
    <x v="1189"/>
  </r>
  <r>
    <n v="1301"/>
    <x v="1190"/>
  </r>
  <r>
    <n v="1302"/>
    <x v="1191"/>
  </r>
  <r>
    <n v="1303"/>
    <x v="1192"/>
  </r>
  <r>
    <n v="1304"/>
    <x v="1193"/>
  </r>
  <r>
    <n v="1305"/>
    <x v="1194"/>
  </r>
  <r>
    <n v="1306"/>
    <x v="1195"/>
  </r>
  <r>
    <n v="1307"/>
    <x v="1196"/>
  </r>
  <r>
    <n v="1308"/>
    <x v="1197"/>
  </r>
  <r>
    <n v="1309"/>
    <x v="1198"/>
  </r>
  <r>
    <n v="1310"/>
    <x v="1199"/>
  </r>
  <r>
    <n v="1311"/>
    <x v="1200"/>
  </r>
  <r>
    <n v="1312"/>
    <x v="1201"/>
  </r>
  <r>
    <n v="1313"/>
    <x v="1202"/>
  </r>
  <r>
    <n v="1314"/>
    <x v="1203"/>
  </r>
  <r>
    <n v="1315"/>
    <x v="1204"/>
  </r>
  <r>
    <n v="1316"/>
    <x v="1205"/>
  </r>
  <r>
    <n v="1317"/>
    <x v="1206"/>
  </r>
  <r>
    <n v="1318"/>
    <x v="1207"/>
  </r>
  <r>
    <n v="1319"/>
    <x v="1208"/>
  </r>
  <r>
    <n v="1320"/>
    <x v="1209"/>
  </r>
  <r>
    <n v="1321"/>
    <x v="1210"/>
  </r>
  <r>
    <n v="1322"/>
    <x v="1211"/>
  </r>
  <r>
    <n v="1323"/>
    <x v="1212"/>
  </r>
  <r>
    <n v="1324"/>
    <x v="1213"/>
  </r>
  <r>
    <n v="1325"/>
    <x v="1214"/>
  </r>
  <r>
    <n v="1326"/>
    <x v="1215"/>
  </r>
  <r>
    <n v="1327"/>
    <x v="1216"/>
  </r>
  <r>
    <n v="1328"/>
    <x v="1217"/>
  </r>
  <r>
    <n v="1329"/>
    <x v="1218"/>
  </r>
  <r>
    <n v="1330"/>
    <x v="1219"/>
  </r>
  <r>
    <n v="1331"/>
    <x v="1220"/>
  </r>
  <r>
    <n v="1332"/>
    <x v="1221"/>
  </r>
  <r>
    <n v="1333"/>
    <x v="1222"/>
  </r>
  <r>
    <n v="1334"/>
    <x v="1223"/>
  </r>
  <r>
    <n v="1335"/>
    <x v="1224"/>
  </r>
  <r>
    <n v="1336"/>
    <x v="1225"/>
  </r>
  <r>
    <n v="1337"/>
    <x v="1226"/>
  </r>
  <r>
    <n v="1338"/>
    <x v="1227"/>
  </r>
  <r>
    <n v="1339"/>
    <x v="1228"/>
  </r>
  <r>
    <n v="1340"/>
    <x v="1229"/>
  </r>
  <r>
    <n v="1341"/>
    <x v="1230"/>
  </r>
  <r>
    <n v="1342"/>
    <x v="1231"/>
  </r>
  <r>
    <n v="1343"/>
    <x v="1232"/>
  </r>
  <r>
    <n v="1344"/>
    <x v="1233"/>
  </r>
  <r>
    <n v="1345"/>
    <x v="1234"/>
  </r>
  <r>
    <n v="1346"/>
    <x v="1235"/>
  </r>
  <r>
    <n v="1347"/>
    <x v="1236"/>
  </r>
  <r>
    <n v="1348"/>
    <x v="1237"/>
  </r>
  <r>
    <n v="1349"/>
    <x v="1238"/>
  </r>
  <r>
    <n v="1350"/>
    <x v="1239"/>
  </r>
  <r>
    <n v="1351"/>
    <x v="1240"/>
  </r>
  <r>
    <n v="1352"/>
    <x v="1241"/>
  </r>
  <r>
    <n v="1353"/>
    <x v="1242"/>
  </r>
  <r>
    <n v="1354"/>
    <x v="1243"/>
  </r>
  <r>
    <n v="1355"/>
    <x v="1244"/>
  </r>
  <r>
    <n v="1356"/>
    <x v="1245"/>
  </r>
  <r>
    <n v="1357"/>
    <x v="1246"/>
  </r>
  <r>
    <n v="1358"/>
    <x v="1247"/>
  </r>
  <r>
    <n v="1359"/>
    <x v="1248"/>
  </r>
  <r>
    <n v="1360"/>
    <x v="1249"/>
  </r>
  <r>
    <n v="1361"/>
    <x v="1250"/>
  </r>
  <r>
    <n v="1362"/>
    <x v="1251"/>
  </r>
  <r>
    <n v="1363"/>
    <x v="1252"/>
  </r>
  <r>
    <n v="1364"/>
    <x v="1253"/>
  </r>
  <r>
    <n v="1365"/>
    <x v="1254"/>
  </r>
  <r>
    <n v="1366"/>
    <x v="1255"/>
  </r>
  <r>
    <n v="1367"/>
    <x v="1256"/>
  </r>
  <r>
    <n v="1368"/>
    <x v="1257"/>
  </r>
  <r>
    <n v="1369"/>
    <x v="1258"/>
  </r>
  <r>
    <n v="1370"/>
    <x v="1259"/>
  </r>
  <r>
    <n v="1371"/>
    <x v="1260"/>
  </r>
  <r>
    <n v="1372"/>
    <x v="1261"/>
  </r>
  <r>
    <n v="1373"/>
    <x v="1262"/>
  </r>
  <r>
    <n v="1374"/>
    <x v="1263"/>
  </r>
  <r>
    <n v="1375"/>
    <x v="1264"/>
  </r>
  <r>
    <n v="1376"/>
    <x v="1265"/>
  </r>
  <r>
    <n v="1377"/>
    <x v="1266"/>
  </r>
  <r>
    <n v="1378"/>
    <x v="1267"/>
  </r>
  <r>
    <n v="1379"/>
    <x v="1268"/>
  </r>
  <r>
    <n v="1380"/>
    <x v="1269"/>
  </r>
  <r>
    <n v="1381"/>
    <x v="1270"/>
  </r>
  <r>
    <n v="1382"/>
    <x v="1271"/>
  </r>
  <r>
    <n v="1383"/>
    <x v="1272"/>
  </r>
  <r>
    <n v="1384"/>
    <x v="1273"/>
  </r>
  <r>
    <n v="1385"/>
    <x v="1274"/>
  </r>
  <r>
    <n v="1386"/>
    <x v="1275"/>
  </r>
  <r>
    <n v="1387"/>
    <x v="1276"/>
  </r>
  <r>
    <n v="1388"/>
    <x v="1277"/>
  </r>
  <r>
    <n v="1389"/>
    <x v="1278"/>
  </r>
  <r>
    <n v="1390"/>
    <x v="1279"/>
  </r>
  <r>
    <n v="1391"/>
    <x v="1280"/>
  </r>
  <r>
    <n v="1392"/>
    <x v="1281"/>
  </r>
  <r>
    <n v="1393"/>
    <x v="1282"/>
  </r>
  <r>
    <n v="1394"/>
    <x v="1283"/>
  </r>
  <r>
    <n v="1395"/>
    <x v="1284"/>
  </r>
  <r>
    <n v="1396"/>
    <x v="1285"/>
  </r>
  <r>
    <n v="1397"/>
    <x v="1286"/>
  </r>
  <r>
    <n v="1398"/>
    <x v="1287"/>
  </r>
  <r>
    <n v="1399"/>
    <x v="1288"/>
  </r>
  <r>
    <n v="1400"/>
    <x v="1289"/>
  </r>
  <r>
    <n v="1401"/>
    <x v="1290"/>
  </r>
  <r>
    <n v="1402"/>
    <x v="1291"/>
  </r>
  <r>
    <n v="1403"/>
    <x v="1292"/>
  </r>
  <r>
    <n v="1404"/>
    <x v="1293"/>
  </r>
  <r>
    <n v="1405"/>
    <x v="1294"/>
  </r>
  <r>
    <n v="1406"/>
    <x v="1295"/>
  </r>
  <r>
    <n v="1407"/>
    <x v="1296"/>
  </r>
  <r>
    <n v="1408"/>
    <x v="1297"/>
  </r>
  <r>
    <n v="1409"/>
    <x v="1298"/>
  </r>
  <r>
    <n v="1410"/>
    <x v="1299"/>
  </r>
  <r>
    <n v="1411"/>
    <x v="1300"/>
  </r>
  <r>
    <n v="1412"/>
    <x v="1301"/>
  </r>
  <r>
    <n v="1413"/>
    <x v="1302"/>
  </r>
  <r>
    <n v="1414"/>
    <x v="1303"/>
  </r>
  <r>
    <n v="1415"/>
    <x v="1304"/>
  </r>
  <r>
    <n v="1416"/>
    <x v="1305"/>
  </r>
  <r>
    <n v="1417"/>
    <x v="1306"/>
  </r>
  <r>
    <n v="1418"/>
    <x v="1307"/>
  </r>
  <r>
    <n v="1419"/>
    <x v="1308"/>
  </r>
  <r>
    <n v="1420"/>
    <x v="1309"/>
  </r>
  <r>
    <n v="1421"/>
    <x v="1310"/>
  </r>
  <r>
    <n v="1422"/>
    <x v="1311"/>
  </r>
  <r>
    <n v="1423"/>
    <x v="1312"/>
  </r>
  <r>
    <n v="1424"/>
    <x v="1313"/>
  </r>
  <r>
    <n v="1425"/>
    <x v="1314"/>
  </r>
  <r>
    <n v="1426"/>
    <x v="1315"/>
  </r>
  <r>
    <n v="1427"/>
    <x v="1316"/>
  </r>
  <r>
    <n v="1428"/>
    <x v="1317"/>
  </r>
  <r>
    <n v="1429"/>
    <x v="1318"/>
  </r>
  <r>
    <n v="1430"/>
    <x v="1319"/>
  </r>
  <r>
    <n v="1431"/>
    <x v="1320"/>
  </r>
  <r>
    <n v="1432"/>
    <x v="1321"/>
  </r>
  <r>
    <n v="1433"/>
    <x v="1322"/>
  </r>
  <r>
    <n v="1434"/>
    <x v="1323"/>
  </r>
  <r>
    <n v="1435"/>
    <x v="1324"/>
  </r>
  <r>
    <n v="1436"/>
    <x v="1325"/>
  </r>
  <r>
    <n v="1437"/>
    <x v="1326"/>
  </r>
  <r>
    <n v="1438"/>
    <x v="1327"/>
  </r>
  <r>
    <n v="1439"/>
    <x v="1328"/>
  </r>
  <r>
    <n v="1440"/>
    <x v="1329"/>
  </r>
  <r>
    <n v="1441"/>
    <x v="1330"/>
  </r>
  <r>
    <n v="1442"/>
    <x v="1331"/>
  </r>
  <r>
    <n v="1443"/>
    <x v="1332"/>
  </r>
  <r>
    <n v="1444"/>
    <x v="1333"/>
  </r>
  <r>
    <n v="1445"/>
    <x v="1334"/>
  </r>
  <r>
    <n v="1446"/>
    <x v="1335"/>
  </r>
  <r>
    <n v="1447"/>
    <x v="1336"/>
  </r>
  <r>
    <n v="1448"/>
    <x v="1337"/>
  </r>
  <r>
    <n v="1449"/>
    <x v="1338"/>
  </r>
  <r>
    <n v="1450"/>
    <x v="1339"/>
  </r>
  <r>
    <n v="1451"/>
    <x v="1340"/>
  </r>
  <r>
    <n v="1452"/>
    <x v="1341"/>
  </r>
  <r>
    <n v="1453"/>
    <x v="1342"/>
  </r>
  <r>
    <n v="1454"/>
    <x v="1343"/>
  </r>
  <r>
    <n v="1455"/>
    <x v="1344"/>
  </r>
  <r>
    <n v="1456"/>
    <x v="1345"/>
  </r>
  <r>
    <n v="1457"/>
    <x v="1346"/>
  </r>
  <r>
    <n v="1458"/>
    <x v="1347"/>
  </r>
  <r>
    <n v="1459"/>
    <x v="1348"/>
  </r>
  <r>
    <n v="1460"/>
    <x v="1349"/>
  </r>
  <r>
    <n v="1461"/>
    <x v="1350"/>
  </r>
  <r>
    <n v="1462"/>
    <x v="1351"/>
  </r>
  <r>
    <n v="1463"/>
    <x v="1352"/>
  </r>
  <r>
    <n v="1464"/>
    <x v="1353"/>
  </r>
  <r>
    <n v="1465"/>
    <x v="1354"/>
  </r>
  <r>
    <n v="1466"/>
    <x v="1355"/>
  </r>
  <r>
    <n v="1467"/>
    <x v="1356"/>
  </r>
  <r>
    <n v="1468"/>
    <x v="1357"/>
  </r>
  <r>
    <n v="1469"/>
    <x v="1358"/>
  </r>
  <r>
    <n v="1470"/>
    <x v="1359"/>
  </r>
  <r>
    <n v="1471"/>
    <x v="1360"/>
  </r>
  <r>
    <n v="1472"/>
    <x v="1361"/>
  </r>
  <r>
    <n v="1473"/>
    <x v="1362"/>
  </r>
  <r>
    <n v="1474"/>
    <x v="1363"/>
  </r>
  <r>
    <n v="1475"/>
    <x v="1364"/>
  </r>
  <r>
    <n v="1476"/>
    <x v="1365"/>
  </r>
  <r>
    <n v="1477"/>
    <x v="1366"/>
  </r>
  <r>
    <n v="1478"/>
    <x v="1367"/>
  </r>
  <r>
    <n v="1479"/>
    <x v="1368"/>
  </r>
  <r>
    <n v="1480"/>
    <x v="1369"/>
  </r>
  <r>
    <n v="1481"/>
    <x v="1370"/>
  </r>
  <r>
    <n v="1482"/>
    <x v="1371"/>
  </r>
  <r>
    <n v="1483"/>
    <x v="1372"/>
  </r>
  <r>
    <n v="1484"/>
    <x v="1373"/>
  </r>
  <r>
    <n v="1485"/>
    <x v="1374"/>
  </r>
  <r>
    <n v="1486"/>
    <x v="1375"/>
  </r>
  <r>
    <n v="1487"/>
    <x v="1376"/>
  </r>
  <r>
    <n v="1488"/>
    <x v="1377"/>
  </r>
  <r>
    <n v="1489"/>
    <x v="1378"/>
  </r>
  <r>
    <n v="1490"/>
    <x v="1379"/>
  </r>
  <r>
    <n v="1491"/>
    <x v="1380"/>
  </r>
  <r>
    <n v="1492"/>
    <x v="1381"/>
  </r>
  <r>
    <n v="1493"/>
    <x v="1382"/>
  </r>
  <r>
    <n v="1494"/>
    <x v="1383"/>
  </r>
  <r>
    <n v="1495"/>
    <x v="1384"/>
  </r>
  <r>
    <n v="1496"/>
    <x v="1385"/>
  </r>
  <r>
    <n v="1497"/>
    <x v="1386"/>
  </r>
  <r>
    <n v="1498"/>
    <x v="1387"/>
  </r>
  <r>
    <n v="1499"/>
    <x v="1388"/>
  </r>
  <r>
    <n v="1500"/>
    <x v="1389"/>
  </r>
  <r>
    <n v="1501"/>
    <x v="1390"/>
  </r>
  <r>
    <n v="1502"/>
    <x v="1391"/>
  </r>
  <r>
    <n v="1503"/>
    <x v="1392"/>
  </r>
  <r>
    <n v="1504"/>
    <x v="1393"/>
  </r>
  <r>
    <n v="1505"/>
    <x v="1394"/>
  </r>
  <r>
    <n v="1506"/>
    <x v="1395"/>
  </r>
  <r>
    <n v="1507"/>
    <x v="1396"/>
  </r>
  <r>
    <n v="1508"/>
    <x v="1397"/>
  </r>
  <r>
    <n v="1509"/>
    <x v="1398"/>
  </r>
  <r>
    <n v="1510"/>
    <x v="1399"/>
  </r>
  <r>
    <n v="1511"/>
    <x v="1400"/>
  </r>
  <r>
    <n v="1512"/>
    <x v="1401"/>
  </r>
  <r>
    <n v="1513"/>
    <x v="1402"/>
  </r>
  <r>
    <n v="1514"/>
    <x v="1403"/>
  </r>
  <r>
    <n v="1515"/>
    <x v="1404"/>
  </r>
  <r>
    <n v="1516"/>
    <x v="1405"/>
  </r>
  <r>
    <n v="1517"/>
    <x v="1406"/>
  </r>
  <r>
    <n v="1518"/>
    <x v="1407"/>
  </r>
  <r>
    <n v="1519"/>
    <x v="1408"/>
  </r>
  <r>
    <n v="1520"/>
    <x v="1409"/>
  </r>
  <r>
    <n v="1521"/>
    <x v="1410"/>
  </r>
  <r>
    <n v="1522"/>
    <x v="1411"/>
  </r>
  <r>
    <n v="1523"/>
    <x v="1412"/>
  </r>
  <r>
    <n v="1524"/>
    <x v="1413"/>
  </r>
  <r>
    <n v="1525"/>
    <x v="1414"/>
  </r>
  <r>
    <n v="1526"/>
    <x v="1415"/>
  </r>
  <r>
    <n v="1527"/>
    <x v="1416"/>
  </r>
  <r>
    <n v="1528"/>
    <x v="1417"/>
  </r>
  <r>
    <n v="1529"/>
    <x v="1418"/>
  </r>
  <r>
    <n v="1530"/>
    <x v="1419"/>
  </r>
  <r>
    <n v="1531"/>
    <x v="1420"/>
  </r>
  <r>
    <n v="1532"/>
    <x v="1421"/>
  </r>
  <r>
    <n v="1533"/>
    <x v="1422"/>
  </r>
  <r>
    <n v="1534"/>
    <x v="1423"/>
  </r>
  <r>
    <n v="1535"/>
    <x v="1424"/>
  </r>
  <r>
    <n v="1536"/>
    <x v="1425"/>
  </r>
  <r>
    <n v="1537"/>
    <x v="1426"/>
  </r>
  <r>
    <n v="1538"/>
    <x v="1427"/>
  </r>
  <r>
    <n v="1539"/>
    <x v="1428"/>
  </r>
  <r>
    <n v="1540"/>
    <x v="1429"/>
  </r>
  <r>
    <n v="1541"/>
    <x v="1430"/>
  </r>
  <r>
    <n v="1542"/>
    <x v="1431"/>
  </r>
  <r>
    <n v="1543"/>
    <x v="1432"/>
  </r>
  <r>
    <n v="1544"/>
    <x v="1433"/>
  </r>
  <r>
    <n v="1545"/>
    <x v="1434"/>
  </r>
  <r>
    <n v="1546"/>
    <x v="1435"/>
  </r>
  <r>
    <n v="1547"/>
    <x v="1436"/>
  </r>
  <r>
    <n v="1548"/>
    <x v="1437"/>
  </r>
  <r>
    <n v="1549"/>
    <x v="1438"/>
  </r>
  <r>
    <n v="1550"/>
    <x v="1439"/>
  </r>
  <r>
    <n v="1551"/>
    <x v="1440"/>
  </r>
  <r>
    <n v="1552"/>
    <x v="1441"/>
  </r>
  <r>
    <n v="1553"/>
    <x v="1442"/>
  </r>
  <r>
    <n v="1554"/>
    <x v="1443"/>
  </r>
  <r>
    <n v="1555"/>
    <x v="1444"/>
  </r>
  <r>
    <n v="1556"/>
    <x v="1445"/>
  </r>
  <r>
    <n v="1557"/>
    <x v="1446"/>
  </r>
  <r>
    <n v="1558"/>
    <x v="1447"/>
  </r>
  <r>
    <n v="1559"/>
    <x v="1448"/>
  </r>
  <r>
    <n v="1560"/>
    <x v="1449"/>
  </r>
  <r>
    <n v="1561"/>
    <x v="1450"/>
  </r>
  <r>
    <n v="1562"/>
    <x v="1451"/>
  </r>
  <r>
    <n v="1563"/>
    <x v="1452"/>
  </r>
  <r>
    <n v="1564"/>
    <x v="1453"/>
  </r>
  <r>
    <n v="1565"/>
    <x v="1454"/>
  </r>
  <r>
    <n v="1566"/>
    <x v="1455"/>
  </r>
  <r>
    <n v="1567"/>
    <x v="1456"/>
  </r>
  <r>
    <n v="1568"/>
    <x v="1457"/>
  </r>
  <r>
    <n v="1569"/>
    <x v="1458"/>
  </r>
  <r>
    <n v="1570"/>
    <x v="1459"/>
  </r>
  <r>
    <n v="1571"/>
    <x v="1460"/>
  </r>
  <r>
    <n v="1572"/>
    <x v="1461"/>
  </r>
  <r>
    <n v="1573"/>
    <x v="1462"/>
  </r>
  <r>
    <n v="1574"/>
    <x v="1463"/>
  </r>
  <r>
    <n v="1575"/>
    <x v="1464"/>
  </r>
  <r>
    <n v="1576"/>
    <x v="1465"/>
  </r>
  <r>
    <n v="1577"/>
    <x v="1466"/>
  </r>
  <r>
    <n v="1578"/>
    <x v="1467"/>
  </r>
  <r>
    <n v="1579"/>
    <x v="1468"/>
  </r>
  <r>
    <n v="1580"/>
    <x v="1469"/>
  </r>
  <r>
    <n v="1581"/>
    <x v="1470"/>
  </r>
  <r>
    <n v="1582"/>
    <x v="1471"/>
  </r>
  <r>
    <n v="1583"/>
    <x v="1472"/>
  </r>
  <r>
    <n v="1584"/>
    <x v="1473"/>
  </r>
  <r>
    <n v="1585"/>
    <x v="1474"/>
  </r>
  <r>
    <n v="1586"/>
    <x v="1475"/>
  </r>
  <r>
    <n v="1587"/>
    <x v="1476"/>
  </r>
  <r>
    <n v="1588"/>
    <x v="1477"/>
  </r>
  <r>
    <n v="1589"/>
    <x v="1478"/>
  </r>
  <r>
    <n v="1590"/>
    <x v="1479"/>
  </r>
  <r>
    <n v="1591"/>
    <x v="1480"/>
  </r>
  <r>
    <n v="1592"/>
    <x v="1481"/>
  </r>
  <r>
    <n v="1593"/>
    <x v="1482"/>
  </r>
  <r>
    <n v="1594"/>
    <x v="1483"/>
  </r>
  <r>
    <n v="1595"/>
    <x v="1484"/>
  </r>
  <r>
    <n v="1596"/>
    <x v="1485"/>
  </r>
  <r>
    <n v="1597"/>
    <x v="1486"/>
  </r>
  <r>
    <n v="1598"/>
    <x v="1487"/>
  </r>
  <r>
    <n v="1599"/>
    <x v="1488"/>
  </r>
  <r>
    <n v="1600"/>
    <x v="1489"/>
  </r>
  <r>
    <n v="1601"/>
    <x v="1490"/>
  </r>
  <r>
    <n v="1602"/>
    <x v="1491"/>
  </r>
  <r>
    <n v="1603"/>
    <x v="1492"/>
  </r>
  <r>
    <n v="1604"/>
    <x v="1493"/>
  </r>
  <r>
    <n v="1605"/>
    <x v="1494"/>
  </r>
  <r>
    <n v="1606"/>
    <x v="1495"/>
  </r>
  <r>
    <n v="1607"/>
    <x v="1496"/>
  </r>
  <r>
    <n v="1608"/>
    <x v="1497"/>
  </r>
  <r>
    <n v="1609"/>
    <x v="1498"/>
  </r>
  <r>
    <n v="1610"/>
    <x v="1499"/>
  </r>
  <r>
    <n v="1611"/>
    <x v="1500"/>
  </r>
  <r>
    <n v="1612"/>
    <x v="1501"/>
  </r>
  <r>
    <n v="1613"/>
    <x v="1502"/>
  </r>
  <r>
    <n v="1614"/>
    <x v="1503"/>
  </r>
  <r>
    <n v="1615"/>
    <x v="1504"/>
  </r>
  <r>
    <n v="1616"/>
    <x v="1505"/>
  </r>
  <r>
    <n v="1617"/>
    <x v="1506"/>
  </r>
  <r>
    <n v="1618"/>
    <x v="1507"/>
  </r>
  <r>
    <n v="1619"/>
    <x v="1508"/>
  </r>
  <r>
    <n v="1620"/>
    <x v="1509"/>
  </r>
  <r>
    <n v="1621"/>
    <x v="1510"/>
  </r>
  <r>
    <n v="1622"/>
    <x v="1511"/>
  </r>
  <r>
    <n v="1623"/>
    <x v="1512"/>
  </r>
  <r>
    <n v="1624"/>
    <x v="1513"/>
  </r>
  <r>
    <n v="1625"/>
    <x v="1514"/>
  </r>
  <r>
    <n v="1626"/>
    <x v="1515"/>
  </r>
  <r>
    <n v="1627"/>
    <x v="1516"/>
  </r>
  <r>
    <n v="1628"/>
    <x v="1517"/>
  </r>
  <r>
    <n v="1629"/>
    <x v="1518"/>
  </r>
  <r>
    <n v="1630"/>
    <x v="1519"/>
  </r>
  <r>
    <n v="1631"/>
    <x v="1520"/>
  </r>
  <r>
    <n v="1632"/>
    <x v="1521"/>
  </r>
  <r>
    <n v="1633"/>
    <x v="1522"/>
  </r>
  <r>
    <n v="1634"/>
    <x v="1523"/>
  </r>
  <r>
    <n v="1635"/>
    <x v="1524"/>
  </r>
  <r>
    <n v="1636"/>
    <x v="1525"/>
  </r>
  <r>
    <n v="1637"/>
    <x v="1526"/>
  </r>
  <r>
    <n v="1638"/>
    <x v="1527"/>
  </r>
  <r>
    <n v="1639"/>
    <x v="1528"/>
  </r>
  <r>
    <n v="1640"/>
    <x v="1529"/>
  </r>
  <r>
    <n v="1641"/>
    <x v="1530"/>
  </r>
  <r>
    <n v="1642"/>
    <x v="1531"/>
  </r>
  <r>
    <n v="1643"/>
    <x v="1532"/>
  </r>
  <r>
    <n v="1644"/>
    <x v="1533"/>
  </r>
  <r>
    <n v="1645"/>
    <x v="1534"/>
  </r>
  <r>
    <n v="1646"/>
    <x v="1535"/>
  </r>
  <r>
    <n v="1647"/>
    <x v="1536"/>
  </r>
  <r>
    <n v="1648"/>
    <x v="1537"/>
  </r>
  <r>
    <n v="1649"/>
    <x v="1538"/>
  </r>
  <r>
    <n v="1650"/>
    <x v="1539"/>
  </r>
  <r>
    <n v="1651"/>
    <x v="1540"/>
  </r>
  <r>
    <n v="1652"/>
    <x v="1541"/>
  </r>
  <r>
    <n v="1653"/>
    <x v="1542"/>
  </r>
  <r>
    <n v="1654"/>
    <x v="1543"/>
  </r>
  <r>
    <n v="1655"/>
    <x v="1544"/>
  </r>
  <r>
    <n v="1656"/>
    <x v="1545"/>
  </r>
  <r>
    <n v="1657"/>
    <x v="1546"/>
  </r>
  <r>
    <n v="1658"/>
    <x v="1547"/>
  </r>
  <r>
    <n v="1659"/>
    <x v="1548"/>
  </r>
  <r>
    <n v="1660"/>
    <x v="1549"/>
  </r>
  <r>
    <n v="1661"/>
    <x v="1550"/>
  </r>
  <r>
    <n v="1662"/>
    <x v="1551"/>
  </r>
  <r>
    <n v="1663"/>
    <x v="1552"/>
  </r>
  <r>
    <n v="1664"/>
    <x v="1553"/>
  </r>
  <r>
    <n v="1665"/>
    <x v="1554"/>
  </r>
  <r>
    <n v="1666"/>
    <x v="1555"/>
  </r>
  <r>
    <n v="1667"/>
    <x v="1556"/>
  </r>
  <r>
    <n v="1668"/>
    <x v="1557"/>
  </r>
  <r>
    <n v="1669"/>
    <x v="1558"/>
  </r>
  <r>
    <n v="1670"/>
    <x v="1559"/>
  </r>
  <r>
    <n v="1671"/>
    <x v="1560"/>
  </r>
  <r>
    <n v="1672"/>
    <x v="1561"/>
  </r>
  <r>
    <n v="1673"/>
    <x v="1562"/>
  </r>
  <r>
    <n v="1674"/>
    <x v="1563"/>
  </r>
  <r>
    <n v="1675"/>
    <x v="1564"/>
  </r>
  <r>
    <n v="1676"/>
    <x v="1565"/>
  </r>
  <r>
    <n v="1677"/>
    <x v="1566"/>
  </r>
  <r>
    <n v="1678"/>
    <x v="1567"/>
  </r>
  <r>
    <n v="1679"/>
    <x v="1568"/>
  </r>
  <r>
    <n v="1680"/>
    <x v="1569"/>
  </r>
  <r>
    <n v="1681"/>
    <x v="1570"/>
  </r>
  <r>
    <n v="1682"/>
    <x v="1571"/>
  </r>
  <r>
    <n v="1683"/>
    <x v="1572"/>
  </r>
  <r>
    <n v="1684"/>
    <x v="1573"/>
  </r>
  <r>
    <n v="1685"/>
    <x v="1574"/>
  </r>
  <r>
    <n v="1686"/>
    <x v="1575"/>
  </r>
  <r>
    <n v="1687"/>
    <x v="1576"/>
  </r>
  <r>
    <n v="1688"/>
    <x v="1577"/>
  </r>
  <r>
    <n v="1689"/>
    <x v="1578"/>
  </r>
  <r>
    <n v="1690"/>
    <x v="1579"/>
  </r>
  <r>
    <n v="1691"/>
    <x v="1580"/>
  </r>
  <r>
    <n v="1692"/>
    <x v="1581"/>
  </r>
  <r>
    <n v="1693"/>
    <x v="1582"/>
  </r>
  <r>
    <n v="1694"/>
    <x v="1583"/>
  </r>
  <r>
    <n v="1695"/>
    <x v="1584"/>
  </r>
  <r>
    <n v="1696"/>
    <x v="1585"/>
  </r>
  <r>
    <n v="1697"/>
    <x v="1586"/>
  </r>
  <r>
    <n v="1698"/>
    <x v="1587"/>
  </r>
  <r>
    <n v="1699"/>
    <x v="1588"/>
  </r>
  <r>
    <n v="1700"/>
    <x v="1589"/>
  </r>
  <r>
    <n v="1701"/>
    <x v="1590"/>
  </r>
  <r>
    <n v="1702"/>
    <x v="1591"/>
  </r>
  <r>
    <n v="1703"/>
    <x v="1592"/>
  </r>
  <r>
    <n v="1704"/>
    <x v="1593"/>
  </r>
  <r>
    <n v="1705"/>
    <x v="1594"/>
  </r>
  <r>
    <n v="1706"/>
    <x v="1595"/>
  </r>
  <r>
    <n v="1707"/>
    <x v="1596"/>
  </r>
  <r>
    <n v="1708"/>
    <x v="1597"/>
  </r>
  <r>
    <n v="1709"/>
    <x v="1598"/>
  </r>
  <r>
    <n v="1710"/>
    <x v="1599"/>
  </r>
  <r>
    <n v="1711"/>
    <x v="1600"/>
  </r>
  <r>
    <n v="1712"/>
    <x v="1601"/>
  </r>
  <r>
    <n v="1713"/>
    <x v="1602"/>
  </r>
  <r>
    <n v="1714"/>
    <x v="1603"/>
  </r>
  <r>
    <n v="1715"/>
    <x v="1604"/>
  </r>
  <r>
    <n v="1716"/>
    <x v="1605"/>
  </r>
  <r>
    <n v="1717"/>
    <x v="1606"/>
  </r>
  <r>
    <n v="1718"/>
    <x v="1607"/>
  </r>
  <r>
    <n v="1719"/>
    <x v="1608"/>
  </r>
  <r>
    <n v="1720"/>
    <x v="1609"/>
  </r>
  <r>
    <n v="1721"/>
    <x v="1610"/>
  </r>
  <r>
    <n v="1722"/>
    <x v="1611"/>
  </r>
  <r>
    <n v="1723"/>
    <x v="1612"/>
  </r>
  <r>
    <n v="1724"/>
    <x v="1613"/>
  </r>
  <r>
    <n v="1725"/>
    <x v="1614"/>
  </r>
  <r>
    <n v="1726"/>
    <x v="1615"/>
  </r>
  <r>
    <n v="1727"/>
    <x v="1616"/>
  </r>
  <r>
    <n v="1728"/>
    <x v="1617"/>
  </r>
  <r>
    <n v="1729"/>
    <x v="1618"/>
  </r>
  <r>
    <n v="1730"/>
    <x v="1619"/>
  </r>
  <r>
    <n v="1731"/>
    <x v="1620"/>
  </r>
  <r>
    <n v="1732"/>
    <x v="1621"/>
  </r>
  <r>
    <n v="1733"/>
    <x v="1622"/>
  </r>
  <r>
    <n v="1734"/>
    <x v="1623"/>
  </r>
  <r>
    <n v="1735"/>
    <x v="1624"/>
  </r>
  <r>
    <n v="1736"/>
    <x v="1625"/>
  </r>
  <r>
    <n v="1737"/>
    <x v="1626"/>
  </r>
  <r>
    <n v="1738"/>
    <x v="1627"/>
  </r>
  <r>
    <n v="1739"/>
    <x v="1628"/>
  </r>
  <r>
    <n v="1740"/>
    <x v="1629"/>
  </r>
  <r>
    <n v="1741"/>
    <x v="1630"/>
  </r>
  <r>
    <n v="1742"/>
    <x v="1631"/>
  </r>
  <r>
    <n v="1743"/>
    <x v="1632"/>
  </r>
  <r>
    <n v="1744"/>
    <x v="1633"/>
  </r>
  <r>
    <n v="1745"/>
    <x v="1634"/>
  </r>
  <r>
    <n v="1746"/>
    <x v="1635"/>
  </r>
  <r>
    <n v="1747"/>
    <x v="1636"/>
  </r>
  <r>
    <n v="1748"/>
    <x v="1637"/>
  </r>
  <r>
    <n v="1749"/>
    <x v="1638"/>
  </r>
  <r>
    <n v="1750"/>
    <x v="1639"/>
  </r>
  <r>
    <n v="1751"/>
    <x v="1640"/>
  </r>
  <r>
    <n v="1752"/>
    <x v="1641"/>
  </r>
  <r>
    <n v="1753"/>
    <x v="1642"/>
  </r>
  <r>
    <n v="1754"/>
    <x v="1643"/>
  </r>
  <r>
    <n v="1755"/>
    <x v="1644"/>
  </r>
  <r>
    <n v="1756"/>
    <x v="1645"/>
  </r>
  <r>
    <n v="1757"/>
    <x v="1646"/>
  </r>
  <r>
    <n v="1758"/>
    <x v="1647"/>
  </r>
  <r>
    <n v="1759"/>
    <x v="1648"/>
  </r>
  <r>
    <n v="1760"/>
    <x v="1649"/>
  </r>
  <r>
    <n v="1761"/>
    <x v="1650"/>
  </r>
  <r>
    <n v="1762"/>
    <x v="1651"/>
  </r>
  <r>
    <n v="1763"/>
    <x v="1652"/>
  </r>
  <r>
    <n v="1764"/>
    <x v="1653"/>
  </r>
  <r>
    <n v="1765"/>
    <x v="1654"/>
  </r>
  <r>
    <n v="1766"/>
    <x v="1655"/>
  </r>
  <r>
    <n v="1767"/>
    <x v="1656"/>
  </r>
  <r>
    <n v="1768"/>
    <x v="1657"/>
  </r>
  <r>
    <n v="1769"/>
    <x v="1658"/>
  </r>
  <r>
    <n v="1770"/>
    <x v="1659"/>
  </r>
  <r>
    <n v="1771"/>
    <x v="1660"/>
  </r>
  <r>
    <n v="1772"/>
    <x v="1661"/>
  </r>
  <r>
    <n v="1773"/>
    <x v="1662"/>
  </r>
  <r>
    <n v="1774"/>
    <x v="1663"/>
  </r>
  <r>
    <n v="1775"/>
    <x v="1664"/>
  </r>
  <r>
    <n v="1776"/>
    <x v="1665"/>
  </r>
  <r>
    <n v="1777"/>
    <x v="1666"/>
  </r>
  <r>
    <n v="1778"/>
    <x v="1667"/>
  </r>
  <r>
    <n v="1779"/>
    <x v="1668"/>
  </r>
  <r>
    <n v="1780"/>
    <x v="1669"/>
  </r>
  <r>
    <n v="1781"/>
    <x v="1670"/>
  </r>
  <r>
    <n v="1782"/>
    <x v="1671"/>
  </r>
  <r>
    <n v="1783"/>
    <x v="1672"/>
  </r>
  <r>
    <n v="1784"/>
    <x v="1673"/>
  </r>
  <r>
    <n v="1785"/>
    <x v="1674"/>
  </r>
  <r>
    <n v="1786"/>
    <x v="1675"/>
  </r>
  <r>
    <n v="1787"/>
    <x v="1676"/>
  </r>
  <r>
    <n v="1788"/>
    <x v="1677"/>
  </r>
  <r>
    <n v="1789"/>
    <x v="1678"/>
  </r>
  <r>
    <n v="1790"/>
    <x v="1679"/>
  </r>
  <r>
    <n v="1791"/>
    <x v="1680"/>
  </r>
  <r>
    <n v="1792"/>
    <x v="1681"/>
  </r>
  <r>
    <n v="1793"/>
    <x v="1682"/>
  </r>
  <r>
    <n v="1794"/>
    <x v="1683"/>
  </r>
  <r>
    <n v="1795"/>
    <x v="1684"/>
  </r>
  <r>
    <n v="1796"/>
    <x v="1685"/>
  </r>
  <r>
    <n v="1797"/>
    <x v="1686"/>
  </r>
  <r>
    <n v="1798"/>
    <x v="1687"/>
  </r>
  <r>
    <n v="1799"/>
    <x v="1688"/>
  </r>
  <r>
    <n v="1800"/>
    <x v="1689"/>
  </r>
  <r>
    <n v="1801"/>
    <x v="1690"/>
  </r>
  <r>
    <n v="1802"/>
    <x v="1691"/>
  </r>
  <r>
    <n v="1803"/>
    <x v="1692"/>
  </r>
  <r>
    <n v="1804"/>
    <x v="1693"/>
  </r>
  <r>
    <n v="1805"/>
    <x v="1694"/>
  </r>
  <r>
    <n v="1806"/>
    <x v="1695"/>
  </r>
  <r>
    <n v="1807"/>
    <x v="1696"/>
  </r>
  <r>
    <n v="1808"/>
    <x v="1697"/>
  </r>
  <r>
    <n v="1809"/>
    <x v="1698"/>
  </r>
  <r>
    <n v="1810"/>
    <x v="1699"/>
  </r>
  <r>
    <n v="1811"/>
    <x v="1700"/>
  </r>
  <r>
    <n v="1812"/>
    <x v="1701"/>
  </r>
  <r>
    <n v="1813"/>
    <x v="1702"/>
  </r>
  <r>
    <n v="1814"/>
    <x v="1703"/>
  </r>
  <r>
    <n v="1815"/>
    <x v="1704"/>
  </r>
  <r>
    <n v="1816"/>
    <x v="1705"/>
  </r>
  <r>
    <n v="1817"/>
    <x v="1706"/>
  </r>
  <r>
    <n v="1818"/>
    <x v="1707"/>
  </r>
  <r>
    <n v="1819"/>
    <x v="1708"/>
  </r>
  <r>
    <n v="1820"/>
    <x v="1709"/>
  </r>
  <r>
    <n v="1821"/>
    <x v="1710"/>
  </r>
  <r>
    <n v="1822"/>
    <x v="1711"/>
  </r>
  <r>
    <n v="1823"/>
    <x v="1712"/>
  </r>
  <r>
    <n v="1824"/>
    <x v="1713"/>
  </r>
  <r>
    <n v="1825"/>
    <x v="1714"/>
  </r>
  <r>
    <n v="1826"/>
    <x v="1715"/>
  </r>
  <r>
    <n v="1827"/>
    <x v="1716"/>
  </r>
  <r>
    <n v="1828"/>
    <x v="1717"/>
  </r>
  <r>
    <n v="1829"/>
    <x v="1718"/>
  </r>
  <r>
    <n v="1830"/>
    <x v="1719"/>
  </r>
  <r>
    <n v="1831"/>
    <x v="1720"/>
  </r>
  <r>
    <n v="1832"/>
    <x v="1721"/>
  </r>
  <r>
    <n v="1833"/>
    <x v="1722"/>
  </r>
  <r>
    <n v="1834"/>
    <x v="1723"/>
  </r>
  <r>
    <n v="1835"/>
    <x v="1724"/>
  </r>
  <r>
    <n v="1836"/>
    <x v="1725"/>
  </r>
  <r>
    <n v="1837"/>
    <x v="1726"/>
  </r>
  <r>
    <n v="1838"/>
    <x v="1727"/>
  </r>
  <r>
    <n v="1839"/>
    <x v="1728"/>
  </r>
  <r>
    <n v="1840"/>
    <x v="1729"/>
  </r>
  <r>
    <n v="1841"/>
    <x v="1730"/>
  </r>
  <r>
    <n v="1842"/>
    <x v="1731"/>
  </r>
  <r>
    <n v="1843"/>
    <x v="1732"/>
  </r>
  <r>
    <n v="1844"/>
    <x v="1733"/>
  </r>
  <r>
    <n v="1845"/>
    <x v="1734"/>
  </r>
  <r>
    <n v="1846"/>
    <x v="1735"/>
  </r>
  <r>
    <n v="1847"/>
    <x v="1736"/>
  </r>
  <r>
    <n v="1848"/>
    <x v="1737"/>
  </r>
  <r>
    <n v="1849"/>
    <x v="1738"/>
  </r>
  <r>
    <n v="1850"/>
    <x v="1739"/>
  </r>
  <r>
    <n v="1851"/>
    <x v="1740"/>
  </r>
  <r>
    <n v="1852"/>
    <x v="1741"/>
  </r>
  <r>
    <n v="1853"/>
    <x v="1742"/>
  </r>
  <r>
    <n v="1854"/>
    <x v="1743"/>
  </r>
  <r>
    <n v="1855"/>
    <x v="1744"/>
  </r>
  <r>
    <n v="1856"/>
    <x v="1745"/>
  </r>
  <r>
    <n v="1857"/>
    <x v="1746"/>
  </r>
  <r>
    <n v="1858"/>
    <x v="1747"/>
  </r>
  <r>
    <n v="1859"/>
    <x v="1748"/>
  </r>
  <r>
    <n v="1860"/>
    <x v="1749"/>
  </r>
  <r>
    <n v="1861"/>
    <x v="1750"/>
  </r>
  <r>
    <n v="1862"/>
    <x v="1751"/>
  </r>
  <r>
    <n v="1863"/>
    <x v="1752"/>
  </r>
  <r>
    <n v="1864"/>
    <x v="1753"/>
  </r>
  <r>
    <n v="1865"/>
    <x v="1754"/>
  </r>
  <r>
    <n v="1866"/>
    <x v="1755"/>
  </r>
  <r>
    <n v="1867"/>
    <x v="1756"/>
  </r>
  <r>
    <n v="1868"/>
    <x v="1757"/>
  </r>
  <r>
    <n v="1869"/>
    <x v="1758"/>
  </r>
  <r>
    <n v="1870"/>
    <x v="1759"/>
  </r>
  <r>
    <n v="1871"/>
    <x v="1760"/>
  </r>
  <r>
    <n v="1872"/>
    <x v="1761"/>
  </r>
  <r>
    <n v="1873"/>
    <x v="1762"/>
  </r>
  <r>
    <n v="1874"/>
    <x v="1763"/>
  </r>
  <r>
    <n v="1875"/>
    <x v="1764"/>
  </r>
  <r>
    <n v="1876"/>
    <x v="1765"/>
  </r>
  <r>
    <n v="1877"/>
    <x v="1766"/>
  </r>
  <r>
    <n v="1878"/>
    <x v="1767"/>
  </r>
  <r>
    <n v="1879"/>
    <x v="1768"/>
  </r>
  <r>
    <n v="1880"/>
    <x v="1769"/>
  </r>
  <r>
    <n v="1881"/>
    <x v="1770"/>
  </r>
  <r>
    <n v="1882"/>
    <x v="1771"/>
  </r>
  <r>
    <n v="1883"/>
    <x v="1772"/>
  </r>
  <r>
    <n v="1884"/>
    <x v="1773"/>
  </r>
  <r>
    <n v="1885"/>
    <x v="1774"/>
  </r>
  <r>
    <n v="1886"/>
    <x v="1775"/>
  </r>
  <r>
    <n v="1887"/>
    <x v="1776"/>
  </r>
  <r>
    <n v="1888"/>
    <x v="1777"/>
  </r>
  <r>
    <n v="1889"/>
    <x v="1778"/>
  </r>
  <r>
    <n v="1890"/>
    <x v="1779"/>
  </r>
  <r>
    <n v="1891"/>
    <x v="1780"/>
  </r>
  <r>
    <n v="1892"/>
    <x v="1781"/>
  </r>
  <r>
    <n v="1893"/>
    <x v="1782"/>
  </r>
  <r>
    <n v="1894"/>
    <x v="1783"/>
  </r>
  <r>
    <n v="1895"/>
    <x v="1784"/>
  </r>
  <r>
    <n v="1896"/>
    <x v="1785"/>
  </r>
  <r>
    <n v="1897"/>
    <x v="1786"/>
  </r>
  <r>
    <n v="1898"/>
    <x v="1787"/>
  </r>
  <r>
    <n v="1899"/>
    <x v="1788"/>
  </r>
  <r>
    <n v="1900"/>
    <x v="1789"/>
  </r>
  <r>
    <n v="1901"/>
    <x v="1790"/>
  </r>
  <r>
    <n v="1902"/>
    <x v="1791"/>
  </r>
  <r>
    <n v="1903"/>
    <x v="1792"/>
  </r>
  <r>
    <n v="1904"/>
    <x v="1793"/>
  </r>
  <r>
    <n v="1905"/>
    <x v="1794"/>
  </r>
  <r>
    <n v="1906"/>
    <x v="1795"/>
  </r>
  <r>
    <n v="1907"/>
    <x v="1796"/>
  </r>
  <r>
    <n v="1908"/>
    <x v="1797"/>
  </r>
  <r>
    <n v="1909"/>
    <x v="1798"/>
  </r>
  <r>
    <n v="1910"/>
    <x v="1799"/>
  </r>
  <r>
    <n v="1911"/>
    <x v="1800"/>
  </r>
  <r>
    <n v="1912"/>
    <x v="1801"/>
  </r>
  <r>
    <n v="1913"/>
    <x v="1802"/>
  </r>
  <r>
    <n v="1914"/>
    <x v="1803"/>
  </r>
  <r>
    <n v="1915"/>
    <x v="1804"/>
  </r>
  <r>
    <n v="1916"/>
    <x v="1805"/>
  </r>
  <r>
    <n v="1917"/>
    <x v="1806"/>
  </r>
  <r>
    <n v="1918"/>
    <x v="1807"/>
  </r>
  <r>
    <n v="1919"/>
    <x v="1808"/>
  </r>
  <r>
    <n v="1920"/>
    <x v="1809"/>
  </r>
  <r>
    <n v="1921"/>
    <x v="1810"/>
  </r>
  <r>
    <n v="1922"/>
    <x v="1811"/>
  </r>
  <r>
    <n v="1923"/>
    <x v="1812"/>
  </r>
  <r>
    <n v="1924"/>
    <x v="1813"/>
  </r>
  <r>
    <n v="1925"/>
    <x v="1814"/>
  </r>
  <r>
    <n v="1926"/>
    <x v="1815"/>
  </r>
  <r>
    <n v="1927"/>
    <x v="1816"/>
  </r>
  <r>
    <n v="1928"/>
    <x v="1817"/>
  </r>
  <r>
    <n v="1929"/>
    <x v="1818"/>
  </r>
  <r>
    <n v="1930"/>
    <x v="1819"/>
  </r>
  <r>
    <n v="1931"/>
    <x v="1820"/>
  </r>
  <r>
    <n v="1932"/>
    <x v="1821"/>
  </r>
  <r>
    <n v="1933"/>
    <x v="1822"/>
  </r>
  <r>
    <n v="1934"/>
    <x v="1823"/>
  </r>
  <r>
    <n v="1935"/>
    <x v="1824"/>
  </r>
  <r>
    <n v="1936"/>
    <x v="1825"/>
  </r>
  <r>
    <n v="1937"/>
    <x v="1826"/>
  </r>
  <r>
    <n v="1938"/>
    <x v="1827"/>
  </r>
  <r>
    <n v="1939"/>
    <x v="1828"/>
  </r>
  <r>
    <n v="1940"/>
    <x v="1829"/>
  </r>
  <r>
    <n v="1941"/>
    <x v="1830"/>
  </r>
  <r>
    <n v="1942"/>
    <x v="1831"/>
  </r>
  <r>
    <n v="1943"/>
    <x v="1832"/>
  </r>
  <r>
    <n v="1944"/>
    <x v="1833"/>
  </r>
  <r>
    <n v="1945"/>
    <x v="1834"/>
  </r>
  <r>
    <n v="1946"/>
    <x v="1835"/>
  </r>
  <r>
    <n v="1947"/>
    <x v="1836"/>
  </r>
  <r>
    <n v="1948"/>
    <x v="1837"/>
  </r>
  <r>
    <n v="1949"/>
    <x v="1838"/>
  </r>
  <r>
    <n v="1950"/>
    <x v="1839"/>
  </r>
  <r>
    <n v="1951"/>
    <x v="1840"/>
  </r>
  <r>
    <n v="1952"/>
    <x v="1841"/>
  </r>
  <r>
    <n v="1953"/>
    <x v="1842"/>
  </r>
  <r>
    <n v="1954"/>
    <x v="1843"/>
  </r>
  <r>
    <n v="1955"/>
    <x v="1844"/>
  </r>
  <r>
    <n v="1956"/>
    <x v="1845"/>
  </r>
  <r>
    <n v="1957"/>
    <x v="1846"/>
  </r>
  <r>
    <n v="1958"/>
    <x v="1847"/>
  </r>
  <r>
    <n v="1959"/>
    <x v="1848"/>
  </r>
  <r>
    <n v="1960"/>
    <x v="1849"/>
  </r>
  <r>
    <n v="1961"/>
    <x v="1850"/>
  </r>
  <r>
    <n v="1962"/>
    <x v="1851"/>
  </r>
  <r>
    <n v="1963"/>
    <x v="1852"/>
  </r>
  <r>
    <n v="1964"/>
    <x v="1853"/>
  </r>
  <r>
    <n v="1965"/>
    <x v="1854"/>
  </r>
  <r>
    <n v="1966"/>
    <x v="1855"/>
  </r>
  <r>
    <n v="1967"/>
    <x v="1856"/>
  </r>
  <r>
    <n v="1968"/>
    <x v="1857"/>
  </r>
  <r>
    <n v="1969"/>
    <x v="1858"/>
  </r>
  <r>
    <n v="1970"/>
    <x v="1859"/>
  </r>
  <r>
    <n v="1971"/>
    <x v="1860"/>
  </r>
  <r>
    <n v="1972"/>
    <x v="1861"/>
  </r>
  <r>
    <n v="1973"/>
    <x v="1862"/>
  </r>
  <r>
    <n v="1974"/>
    <x v="1863"/>
  </r>
  <r>
    <n v="1975"/>
    <x v="1864"/>
  </r>
  <r>
    <n v="1976"/>
    <x v="1865"/>
  </r>
  <r>
    <n v="1977"/>
    <x v="1866"/>
  </r>
  <r>
    <n v="1978"/>
    <x v="1867"/>
  </r>
  <r>
    <n v="1979"/>
    <x v="1868"/>
  </r>
  <r>
    <n v="1980"/>
    <x v="1869"/>
  </r>
  <r>
    <n v="1981"/>
    <x v="1870"/>
  </r>
  <r>
    <n v="1982"/>
    <x v="1871"/>
  </r>
  <r>
    <n v="1983"/>
    <x v="1872"/>
  </r>
  <r>
    <n v="1984"/>
    <x v="1873"/>
  </r>
  <r>
    <n v="1985"/>
    <x v="1874"/>
  </r>
  <r>
    <n v="1986"/>
    <x v="1875"/>
  </r>
  <r>
    <n v="1987"/>
    <x v="1876"/>
  </r>
  <r>
    <n v="1988"/>
    <x v="1877"/>
  </r>
  <r>
    <n v="1989"/>
    <x v="1878"/>
  </r>
  <r>
    <n v="1990"/>
    <x v="1879"/>
  </r>
  <r>
    <n v="1991"/>
    <x v="1880"/>
  </r>
  <r>
    <n v="1992"/>
    <x v="1881"/>
  </r>
  <r>
    <n v="1993"/>
    <x v="1882"/>
  </r>
  <r>
    <n v="1994"/>
    <x v="1883"/>
  </r>
  <r>
    <n v="1995"/>
    <x v="1884"/>
  </r>
  <r>
    <n v="1996"/>
    <x v="1885"/>
  </r>
  <r>
    <n v="1997"/>
    <x v="1886"/>
  </r>
  <r>
    <n v="1998"/>
    <x v="1887"/>
  </r>
  <r>
    <n v="1999"/>
    <x v="1888"/>
  </r>
  <r>
    <n v="2000"/>
    <x v="1889"/>
  </r>
  <r>
    <n v="2001"/>
    <x v="1890"/>
  </r>
  <r>
    <n v="2002"/>
    <x v="1891"/>
  </r>
  <r>
    <n v="2003"/>
    <x v="1892"/>
  </r>
  <r>
    <n v="2004"/>
    <x v="1893"/>
  </r>
  <r>
    <n v="2005"/>
    <x v="1894"/>
  </r>
  <r>
    <n v="2006"/>
    <x v="1895"/>
  </r>
  <r>
    <n v="2007"/>
    <x v="1896"/>
  </r>
  <r>
    <n v="2008"/>
    <x v="1897"/>
  </r>
  <r>
    <n v="2009"/>
    <x v="1898"/>
  </r>
  <r>
    <n v="2010"/>
    <x v="1899"/>
  </r>
  <r>
    <n v="2011"/>
    <x v="1900"/>
  </r>
  <r>
    <n v="2012"/>
    <x v="1901"/>
  </r>
  <r>
    <n v="2013"/>
    <x v="1902"/>
  </r>
  <r>
    <n v="2014"/>
    <x v="1903"/>
  </r>
  <r>
    <n v="2015"/>
    <x v="1904"/>
  </r>
  <r>
    <n v="2016"/>
    <x v="1905"/>
  </r>
  <r>
    <n v="2017"/>
    <x v="1906"/>
  </r>
  <r>
    <n v="2018"/>
    <x v="1907"/>
  </r>
  <r>
    <n v="2019"/>
    <x v="1908"/>
  </r>
  <r>
    <n v="2020"/>
    <x v="1909"/>
  </r>
  <r>
    <n v="2021"/>
    <x v="1910"/>
  </r>
  <r>
    <n v="2022"/>
    <x v="1911"/>
  </r>
  <r>
    <n v="2023"/>
    <x v="1912"/>
  </r>
  <r>
    <n v="2024"/>
    <x v="1913"/>
  </r>
  <r>
    <n v="2025"/>
    <x v="1914"/>
  </r>
  <r>
    <n v="2026"/>
    <x v="1915"/>
  </r>
  <r>
    <n v="2027"/>
    <x v="1916"/>
  </r>
  <r>
    <n v="2028"/>
    <x v="1917"/>
  </r>
  <r>
    <n v="2029"/>
    <x v="1918"/>
  </r>
  <r>
    <n v="2030"/>
    <x v="1919"/>
  </r>
  <r>
    <n v="2031"/>
    <x v="1920"/>
  </r>
  <r>
    <n v="2032"/>
    <x v="1921"/>
  </r>
  <r>
    <n v="2033"/>
    <x v="1922"/>
  </r>
  <r>
    <n v="2034"/>
    <x v="1923"/>
  </r>
  <r>
    <n v="2035"/>
    <x v="1924"/>
  </r>
  <r>
    <n v="2036"/>
    <x v="1925"/>
  </r>
  <r>
    <n v="2037"/>
    <x v="1926"/>
  </r>
  <r>
    <n v="2038"/>
    <x v="1927"/>
  </r>
  <r>
    <n v="2039"/>
    <x v="1928"/>
  </r>
  <r>
    <n v="2040"/>
    <x v="1929"/>
  </r>
  <r>
    <n v="2041"/>
    <x v="1930"/>
  </r>
  <r>
    <n v="2042"/>
    <x v="1931"/>
  </r>
  <r>
    <n v="2043"/>
    <x v="1932"/>
  </r>
  <r>
    <n v="2044"/>
    <x v="1933"/>
  </r>
  <r>
    <n v="2045"/>
    <x v="1934"/>
  </r>
  <r>
    <n v="2046"/>
    <x v="1935"/>
  </r>
  <r>
    <n v="2047"/>
    <x v="1936"/>
  </r>
  <r>
    <n v="2048"/>
    <x v="1937"/>
  </r>
  <r>
    <n v="2049"/>
    <x v="1938"/>
  </r>
  <r>
    <n v="2050"/>
    <x v="1939"/>
  </r>
  <r>
    <n v="2051"/>
    <x v="1940"/>
  </r>
  <r>
    <n v="2052"/>
    <x v="1941"/>
  </r>
  <r>
    <n v="2053"/>
    <x v="1942"/>
  </r>
  <r>
    <n v="2054"/>
    <x v="1943"/>
  </r>
  <r>
    <n v="2055"/>
    <x v="1944"/>
  </r>
  <r>
    <n v="2056"/>
    <x v="1945"/>
  </r>
  <r>
    <n v="2057"/>
    <x v="1946"/>
  </r>
  <r>
    <n v="2058"/>
    <x v="1947"/>
  </r>
  <r>
    <n v="2059"/>
    <x v="1948"/>
  </r>
  <r>
    <n v="2060"/>
    <x v="1949"/>
  </r>
  <r>
    <n v="2061"/>
    <x v="1950"/>
  </r>
  <r>
    <n v="2062"/>
    <x v="1951"/>
  </r>
  <r>
    <n v="2063"/>
    <x v="1952"/>
  </r>
  <r>
    <n v="2064"/>
    <x v="1953"/>
  </r>
  <r>
    <n v="2065"/>
    <x v="1954"/>
  </r>
  <r>
    <n v="2066"/>
    <x v="1955"/>
  </r>
  <r>
    <n v="2067"/>
    <x v="1956"/>
  </r>
  <r>
    <n v="2068"/>
    <x v="1957"/>
  </r>
  <r>
    <n v="2069"/>
    <x v="1958"/>
  </r>
  <r>
    <n v="2070"/>
    <x v="1959"/>
  </r>
  <r>
    <n v="2071"/>
    <x v="1960"/>
  </r>
  <r>
    <n v="2072"/>
    <x v="1961"/>
  </r>
  <r>
    <n v="2073"/>
    <x v="1962"/>
  </r>
  <r>
    <n v="2074"/>
    <x v="1963"/>
  </r>
  <r>
    <n v="2075"/>
    <x v="1964"/>
  </r>
  <r>
    <n v="2076"/>
    <x v="1965"/>
  </r>
  <r>
    <n v="2077"/>
    <x v="1966"/>
  </r>
  <r>
    <n v="2078"/>
    <x v="1967"/>
  </r>
  <r>
    <n v="2079"/>
    <x v="1968"/>
  </r>
  <r>
    <n v="2080"/>
    <x v="1969"/>
  </r>
  <r>
    <n v="2081"/>
    <x v="1970"/>
  </r>
  <r>
    <n v="2082"/>
    <x v="1971"/>
  </r>
  <r>
    <n v="2083"/>
    <x v="1972"/>
  </r>
  <r>
    <n v="2084"/>
    <x v="1973"/>
  </r>
  <r>
    <n v="2085"/>
    <x v="1974"/>
  </r>
  <r>
    <n v="2086"/>
    <x v="1975"/>
  </r>
  <r>
    <n v="2087"/>
    <x v="1976"/>
  </r>
  <r>
    <n v="2088"/>
    <x v="1977"/>
  </r>
  <r>
    <n v="2089"/>
    <x v="1978"/>
  </r>
  <r>
    <n v="2090"/>
    <x v="1979"/>
  </r>
  <r>
    <n v="2091"/>
    <x v="1980"/>
  </r>
  <r>
    <n v="2092"/>
    <x v="1981"/>
  </r>
  <r>
    <n v="2093"/>
    <x v="1982"/>
  </r>
  <r>
    <n v="2094"/>
    <x v="1983"/>
  </r>
  <r>
    <n v="2095"/>
    <x v="1984"/>
  </r>
  <r>
    <n v="2096"/>
    <x v="1985"/>
  </r>
  <r>
    <n v="2097"/>
    <x v="1986"/>
  </r>
  <r>
    <n v="2098"/>
    <x v="1987"/>
  </r>
  <r>
    <n v="2099"/>
    <x v="1988"/>
  </r>
  <r>
    <n v="2100"/>
    <x v="1989"/>
  </r>
  <r>
    <n v="2101"/>
    <x v="1990"/>
  </r>
  <r>
    <n v="2102"/>
    <x v="1991"/>
  </r>
  <r>
    <n v="2103"/>
    <x v="1992"/>
  </r>
  <r>
    <n v="2104"/>
    <x v="1993"/>
  </r>
  <r>
    <n v="2105"/>
    <x v="1994"/>
  </r>
  <r>
    <n v="2106"/>
    <x v="1995"/>
  </r>
  <r>
    <n v="2107"/>
    <x v="1996"/>
  </r>
  <r>
    <n v="2108"/>
    <x v="1997"/>
  </r>
  <r>
    <n v="2109"/>
    <x v="1998"/>
  </r>
  <r>
    <n v="2110"/>
    <x v="1999"/>
  </r>
  <r>
    <n v="2111"/>
    <x v="2000"/>
  </r>
  <r>
    <n v="2112"/>
    <x v="2001"/>
  </r>
  <r>
    <n v="2113"/>
    <x v="2002"/>
  </r>
  <r>
    <n v="2114"/>
    <x v="2003"/>
  </r>
  <r>
    <n v="2115"/>
    <x v="2004"/>
  </r>
  <r>
    <n v="2116"/>
    <x v="2005"/>
  </r>
  <r>
    <n v="2117"/>
    <x v="2006"/>
  </r>
  <r>
    <n v="2118"/>
    <x v="2007"/>
  </r>
  <r>
    <n v="2119"/>
    <x v="2008"/>
  </r>
  <r>
    <n v="2120"/>
    <x v="2009"/>
  </r>
  <r>
    <n v="2121"/>
    <x v="2010"/>
  </r>
  <r>
    <n v="2122"/>
    <x v="2011"/>
  </r>
  <r>
    <n v="2123"/>
    <x v="2012"/>
  </r>
  <r>
    <n v="2124"/>
    <x v="2013"/>
  </r>
  <r>
    <n v="2125"/>
    <x v="2014"/>
  </r>
  <r>
    <n v="2126"/>
    <x v="2015"/>
  </r>
  <r>
    <n v="2127"/>
    <x v="2016"/>
  </r>
  <r>
    <n v="2128"/>
    <x v="2017"/>
  </r>
  <r>
    <n v="2129"/>
    <x v="2018"/>
  </r>
  <r>
    <n v="2130"/>
    <x v="2019"/>
  </r>
  <r>
    <n v="2131"/>
    <x v="2020"/>
  </r>
  <r>
    <n v="2132"/>
    <x v="2021"/>
  </r>
  <r>
    <n v="2133"/>
    <x v="2022"/>
  </r>
  <r>
    <n v="2134"/>
    <x v="2023"/>
  </r>
  <r>
    <n v="2135"/>
    <x v="2024"/>
  </r>
  <r>
    <n v="2136"/>
    <x v="2025"/>
  </r>
  <r>
    <n v="2137"/>
    <x v="2026"/>
  </r>
  <r>
    <n v="2138"/>
    <x v="2027"/>
  </r>
  <r>
    <n v="2139"/>
    <x v="2028"/>
  </r>
  <r>
    <n v="2140"/>
    <x v="2029"/>
  </r>
  <r>
    <n v="2141"/>
    <x v="2030"/>
  </r>
  <r>
    <n v="2142"/>
    <x v="2031"/>
  </r>
  <r>
    <n v="2143"/>
    <x v="2032"/>
  </r>
  <r>
    <n v="2144"/>
    <x v="2033"/>
  </r>
  <r>
    <n v="2145"/>
    <x v="2034"/>
  </r>
  <r>
    <n v="2146"/>
    <x v="2035"/>
  </r>
  <r>
    <n v="2147"/>
    <x v="2036"/>
  </r>
  <r>
    <n v="2148"/>
    <x v="2037"/>
  </r>
  <r>
    <n v="2149"/>
    <x v="2038"/>
  </r>
  <r>
    <n v="2150"/>
    <x v="2039"/>
  </r>
  <r>
    <n v="2151"/>
    <x v="2040"/>
  </r>
  <r>
    <n v="2152"/>
    <x v="2041"/>
  </r>
  <r>
    <n v="2153"/>
    <x v="2042"/>
  </r>
  <r>
    <n v="2154"/>
    <x v="2043"/>
  </r>
  <r>
    <n v="2155"/>
    <x v="2044"/>
  </r>
  <r>
    <n v="2156"/>
    <x v="2045"/>
  </r>
  <r>
    <n v="2157"/>
    <x v="2046"/>
  </r>
  <r>
    <n v="2158"/>
    <x v="2047"/>
  </r>
  <r>
    <n v="2159"/>
    <x v="2048"/>
  </r>
  <r>
    <n v="2160"/>
    <x v="2049"/>
  </r>
  <r>
    <n v="2161"/>
    <x v="2050"/>
  </r>
  <r>
    <n v="2162"/>
    <x v="2051"/>
  </r>
  <r>
    <n v="2163"/>
    <x v="2052"/>
  </r>
  <r>
    <n v="2164"/>
    <x v="2053"/>
  </r>
  <r>
    <n v="2165"/>
    <x v="2054"/>
  </r>
  <r>
    <n v="2166"/>
    <x v="2055"/>
  </r>
  <r>
    <n v="2167"/>
    <x v="2056"/>
  </r>
  <r>
    <n v="2168"/>
    <x v="2057"/>
  </r>
  <r>
    <n v="2169"/>
    <x v="2058"/>
  </r>
  <r>
    <n v="2170"/>
    <x v="2059"/>
  </r>
  <r>
    <n v="2171"/>
    <x v="2060"/>
  </r>
  <r>
    <n v="2172"/>
    <x v="2061"/>
  </r>
  <r>
    <n v="2173"/>
    <x v="2062"/>
  </r>
  <r>
    <n v="2174"/>
    <x v="2063"/>
  </r>
  <r>
    <n v="2175"/>
    <x v="2064"/>
  </r>
  <r>
    <n v="2176"/>
    <x v="2065"/>
  </r>
  <r>
    <n v="2177"/>
    <x v="2066"/>
  </r>
  <r>
    <n v="2178"/>
    <x v="2067"/>
  </r>
  <r>
    <n v="2179"/>
    <x v="2068"/>
  </r>
  <r>
    <n v="2180"/>
    <x v="2069"/>
  </r>
  <r>
    <n v="2181"/>
    <x v="2070"/>
  </r>
  <r>
    <n v="2182"/>
    <x v="2071"/>
  </r>
  <r>
    <n v="2183"/>
    <x v="2072"/>
  </r>
  <r>
    <n v="2184"/>
    <x v="2073"/>
  </r>
  <r>
    <n v="2185"/>
    <x v="2074"/>
  </r>
  <r>
    <n v="2186"/>
    <x v="2075"/>
  </r>
  <r>
    <n v="2187"/>
    <x v="2076"/>
  </r>
  <r>
    <n v="2188"/>
    <x v="2077"/>
  </r>
  <r>
    <n v="2189"/>
    <x v="2078"/>
  </r>
  <r>
    <n v="2190"/>
    <x v="2079"/>
  </r>
  <r>
    <n v="2191"/>
    <x v="2080"/>
  </r>
  <r>
    <n v="2192"/>
    <x v="2081"/>
  </r>
  <r>
    <n v="2193"/>
    <x v="2082"/>
  </r>
  <r>
    <n v="2194"/>
    <x v="2083"/>
  </r>
  <r>
    <n v="2195"/>
    <x v="2084"/>
  </r>
  <r>
    <n v="2196"/>
    <x v="2085"/>
  </r>
  <r>
    <n v="2197"/>
    <x v="2086"/>
  </r>
  <r>
    <n v="2198"/>
    <x v="2087"/>
  </r>
  <r>
    <n v="2199"/>
    <x v="2088"/>
  </r>
  <r>
    <n v="2200"/>
    <x v="2089"/>
  </r>
  <r>
    <n v="2201"/>
    <x v="2090"/>
  </r>
  <r>
    <n v="2202"/>
    <x v="2091"/>
  </r>
  <r>
    <n v="2203"/>
    <x v="2092"/>
  </r>
  <r>
    <n v="2204"/>
    <x v="2093"/>
  </r>
  <r>
    <n v="2205"/>
    <x v="2094"/>
  </r>
  <r>
    <n v="2206"/>
    <x v="2095"/>
  </r>
  <r>
    <n v="2207"/>
    <x v="2096"/>
  </r>
  <r>
    <n v="2208"/>
    <x v="2097"/>
  </r>
  <r>
    <n v="2209"/>
    <x v="2098"/>
  </r>
  <r>
    <n v="2210"/>
    <x v="2099"/>
  </r>
  <r>
    <n v="2211"/>
    <x v="2100"/>
  </r>
  <r>
    <n v="2212"/>
    <x v="2101"/>
  </r>
  <r>
    <n v="2213"/>
    <x v="2102"/>
  </r>
  <r>
    <n v="2214"/>
    <x v="2103"/>
  </r>
  <r>
    <n v="2215"/>
    <x v="2104"/>
  </r>
  <r>
    <n v="2216"/>
    <x v="2105"/>
  </r>
  <r>
    <n v="2217"/>
    <x v="2106"/>
  </r>
  <r>
    <n v="2218"/>
    <x v="2107"/>
  </r>
  <r>
    <n v="2219"/>
    <x v="2108"/>
  </r>
  <r>
    <n v="2220"/>
    <x v="2109"/>
  </r>
  <r>
    <n v="2221"/>
    <x v="2110"/>
  </r>
  <r>
    <n v="2222"/>
    <x v="2111"/>
  </r>
  <r>
    <n v="2223"/>
    <x v="2112"/>
  </r>
  <r>
    <n v="2224"/>
    <x v="2113"/>
  </r>
  <r>
    <n v="2225"/>
    <x v="2114"/>
  </r>
  <r>
    <n v="2226"/>
    <x v="2115"/>
  </r>
  <r>
    <n v="2227"/>
    <x v="2116"/>
  </r>
  <r>
    <n v="2228"/>
    <x v="2117"/>
  </r>
  <r>
    <n v="2229"/>
    <x v="2118"/>
  </r>
  <r>
    <n v="2230"/>
    <x v="2119"/>
  </r>
  <r>
    <n v="2231"/>
    <x v="2120"/>
  </r>
  <r>
    <n v="2232"/>
    <x v="2121"/>
  </r>
  <r>
    <n v="2233"/>
    <x v="2122"/>
  </r>
  <r>
    <n v="2234"/>
    <x v="2123"/>
  </r>
  <r>
    <n v="2235"/>
    <x v="2124"/>
  </r>
  <r>
    <n v="2236"/>
    <x v="2125"/>
  </r>
  <r>
    <n v="2237"/>
    <x v="2126"/>
  </r>
  <r>
    <n v="2238"/>
    <x v="2127"/>
  </r>
  <r>
    <n v="2239"/>
    <x v="2128"/>
  </r>
  <r>
    <n v="2240"/>
    <x v="2129"/>
  </r>
  <r>
    <n v="2241"/>
    <x v="2130"/>
  </r>
  <r>
    <n v="2242"/>
    <x v="2131"/>
  </r>
  <r>
    <n v="2243"/>
    <x v="2132"/>
  </r>
  <r>
    <n v="2244"/>
    <x v="2133"/>
  </r>
  <r>
    <n v="2245"/>
    <x v="2134"/>
  </r>
  <r>
    <n v="2246"/>
    <x v="2135"/>
  </r>
  <r>
    <n v="2247"/>
    <x v="2136"/>
  </r>
  <r>
    <n v="2248"/>
    <x v="2137"/>
  </r>
  <r>
    <n v="2249"/>
    <x v="2138"/>
  </r>
  <r>
    <n v="2250"/>
    <x v="2139"/>
  </r>
  <r>
    <n v="2251"/>
    <x v="2140"/>
  </r>
  <r>
    <n v="2252"/>
    <x v="2141"/>
  </r>
  <r>
    <n v="2253"/>
    <x v="2142"/>
  </r>
  <r>
    <n v="2254"/>
    <x v="2143"/>
  </r>
  <r>
    <n v="2255"/>
    <x v="2144"/>
  </r>
  <r>
    <n v="2256"/>
    <x v="2145"/>
  </r>
  <r>
    <n v="2257"/>
    <x v="2146"/>
  </r>
  <r>
    <n v="2258"/>
    <x v="2147"/>
  </r>
  <r>
    <n v="2259"/>
    <x v="2148"/>
  </r>
  <r>
    <n v="2260"/>
    <x v="2149"/>
  </r>
  <r>
    <n v="2261"/>
    <x v="2150"/>
  </r>
  <r>
    <n v="2262"/>
    <x v="2151"/>
  </r>
  <r>
    <n v="2263"/>
    <x v="2152"/>
  </r>
  <r>
    <n v="2264"/>
    <x v="2153"/>
  </r>
  <r>
    <n v="2265"/>
    <x v="2154"/>
  </r>
  <r>
    <n v="2266"/>
    <x v="2155"/>
  </r>
  <r>
    <n v="2267"/>
    <x v="2156"/>
  </r>
  <r>
    <n v="2268"/>
    <x v="2157"/>
  </r>
  <r>
    <n v="2269"/>
    <x v="2158"/>
  </r>
  <r>
    <n v="2270"/>
    <x v="2159"/>
  </r>
  <r>
    <n v="2271"/>
    <x v="2160"/>
  </r>
  <r>
    <n v="2272"/>
    <x v="2161"/>
  </r>
  <r>
    <n v="2273"/>
    <x v="2162"/>
  </r>
  <r>
    <n v="2274"/>
    <x v="2163"/>
  </r>
  <r>
    <n v="2275"/>
    <x v="2164"/>
  </r>
  <r>
    <n v="2276"/>
    <x v="2165"/>
  </r>
  <r>
    <n v="2277"/>
    <x v="2166"/>
  </r>
  <r>
    <n v="2278"/>
    <x v="2167"/>
  </r>
  <r>
    <n v="2279"/>
    <x v="2168"/>
  </r>
  <r>
    <n v="2280"/>
    <x v="2169"/>
  </r>
  <r>
    <n v="2281"/>
    <x v="2170"/>
  </r>
  <r>
    <n v="2282"/>
    <x v="2171"/>
  </r>
  <r>
    <n v="2283"/>
    <x v="2172"/>
  </r>
  <r>
    <n v="2284"/>
    <x v="2173"/>
  </r>
  <r>
    <n v="2285"/>
    <x v="2174"/>
  </r>
  <r>
    <n v="2286"/>
    <x v="2175"/>
  </r>
  <r>
    <n v="2287"/>
    <x v="2176"/>
  </r>
  <r>
    <n v="2288"/>
    <x v="2177"/>
  </r>
  <r>
    <n v="2289"/>
    <x v="2178"/>
  </r>
  <r>
    <n v="2290"/>
    <x v="2179"/>
  </r>
  <r>
    <n v="2291"/>
    <x v="2180"/>
  </r>
  <r>
    <n v="2292"/>
    <x v="2181"/>
  </r>
  <r>
    <n v="2293"/>
    <x v="2182"/>
  </r>
  <r>
    <n v="2294"/>
    <x v="2183"/>
  </r>
  <r>
    <n v="2295"/>
    <x v="2184"/>
  </r>
  <r>
    <n v="2296"/>
    <x v="2185"/>
  </r>
  <r>
    <n v="2297"/>
    <x v="2186"/>
  </r>
  <r>
    <n v="2298"/>
    <x v="2187"/>
  </r>
  <r>
    <n v="2299"/>
    <x v="2188"/>
  </r>
  <r>
    <n v="2300"/>
    <x v="2189"/>
  </r>
  <r>
    <n v="2301"/>
    <x v="2190"/>
  </r>
  <r>
    <n v="2302"/>
    <x v="2191"/>
  </r>
  <r>
    <n v="2303"/>
    <x v="2192"/>
  </r>
  <r>
    <n v="2304"/>
    <x v="2193"/>
  </r>
  <r>
    <n v="2305"/>
    <x v="2194"/>
  </r>
  <r>
    <n v="2306"/>
    <x v="2195"/>
  </r>
  <r>
    <n v="2307"/>
    <x v="2196"/>
  </r>
  <r>
    <n v="2308"/>
    <x v="2197"/>
  </r>
  <r>
    <n v="2309"/>
    <x v="2198"/>
  </r>
  <r>
    <n v="2310"/>
    <x v="2199"/>
  </r>
  <r>
    <n v="2311"/>
    <x v="2200"/>
  </r>
  <r>
    <n v="2312"/>
    <x v="2201"/>
  </r>
  <r>
    <n v="2313"/>
    <x v="2202"/>
  </r>
  <r>
    <n v="2314"/>
    <x v="2203"/>
  </r>
  <r>
    <n v="2315"/>
    <x v="2204"/>
  </r>
  <r>
    <n v="2316"/>
    <x v="2205"/>
  </r>
  <r>
    <n v="2317"/>
    <x v="2206"/>
  </r>
  <r>
    <n v="2318"/>
    <x v="2207"/>
  </r>
  <r>
    <n v="2319"/>
    <x v="2208"/>
  </r>
  <r>
    <n v="2320"/>
    <x v="2209"/>
  </r>
  <r>
    <n v="2321"/>
    <x v="2210"/>
  </r>
  <r>
    <n v="2322"/>
    <x v="2211"/>
  </r>
  <r>
    <n v="2323"/>
    <x v="2212"/>
  </r>
  <r>
    <n v="2324"/>
    <x v="2213"/>
  </r>
  <r>
    <n v="2325"/>
    <x v="2214"/>
  </r>
  <r>
    <n v="2326"/>
    <x v="2215"/>
  </r>
  <r>
    <n v="2327"/>
    <x v="2216"/>
  </r>
  <r>
    <n v="2328"/>
    <x v="2217"/>
  </r>
  <r>
    <n v="2329"/>
    <x v="2218"/>
  </r>
  <r>
    <n v="2330"/>
    <x v="2219"/>
  </r>
  <r>
    <n v="2331"/>
    <x v="2220"/>
  </r>
  <r>
    <n v="2332"/>
    <x v="2221"/>
  </r>
  <r>
    <n v="2333"/>
    <x v="2222"/>
  </r>
  <r>
    <n v="2334"/>
    <x v="2223"/>
  </r>
  <r>
    <n v="2335"/>
    <x v="2224"/>
  </r>
  <r>
    <n v="2336"/>
    <x v="2225"/>
  </r>
  <r>
    <n v="2337"/>
    <x v="2226"/>
  </r>
  <r>
    <n v="2338"/>
    <x v="2227"/>
  </r>
  <r>
    <n v="2339"/>
    <x v="2228"/>
  </r>
  <r>
    <n v="2340"/>
    <x v="2229"/>
  </r>
  <r>
    <n v="2341"/>
    <x v="2230"/>
  </r>
  <r>
    <n v="2342"/>
    <x v="2231"/>
  </r>
  <r>
    <n v="2343"/>
    <x v="2232"/>
  </r>
  <r>
    <n v="2344"/>
    <x v="2233"/>
  </r>
  <r>
    <n v="2345"/>
    <x v="2234"/>
  </r>
  <r>
    <n v="2346"/>
    <x v="2235"/>
  </r>
  <r>
    <n v="2347"/>
    <x v="2236"/>
  </r>
  <r>
    <n v="2348"/>
    <x v="2237"/>
  </r>
  <r>
    <n v="2349"/>
    <x v="2238"/>
  </r>
  <r>
    <n v="2350"/>
    <x v="2239"/>
  </r>
  <r>
    <n v="2351"/>
    <x v="2240"/>
  </r>
  <r>
    <n v="2352"/>
    <x v="2241"/>
  </r>
  <r>
    <n v="2353"/>
    <x v="2242"/>
  </r>
  <r>
    <n v="2354"/>
    <x v="2243"/>
  </r>
  <r>
    <n v="2355"/>
    <x v="2244"/>
  </r>
  <r>
    <n v="2356"/>
    <x v="2245"/>
  </r>
  <r>
    <n v="2357"/>
    <x v="2246"/>
  </r>
  <r>
    <n v="2358"/>
    <x v="2247"/>
  </r>
  <r>
    <n v="2359"/>
    <x v="2248"/>
  </r>
  <r>
    <n v="2360"/>
    <x v="2249"/>
  </r>
  <r>
    <n v="2361"/>
    <x v="2250"/>
  </r>
  <r>
    <n v="2362"/>
    <x v="2251"/>
  </r>
  <r>
    <n v="2363"/>
    <x v="2252"/>
  </r>
  <r>
    <n v="2364"/>
    <x v="2253"/>
  </r>
  <r>
    <n v="2365"/>
    <x v="2254"/>
  </r>
  <r>
    <n v="2366"/>
    <x v="2255"/>
  </r>
  <r>
    <n v="2367"/>
    <x v="2256"/>
  </r>
  <r>
    <n v="2368"/>
    <x v="2257"/>
  </r>
  <r>
    <n v="2369"/>
    <x v="2258"/>
  </r>
  <r>
    <n v="2370"/>
    <x v="2259"/>
  </r>
  <r>
    <n v="2371"/>
    <x v="2260"/>
  </r>
  <r>
    <n v="2372"/>
    <x v="2261"/>
  </r>
  <r>
    <n v="2373"/>
    <x v="2262"/>
  </r>
  <r>
    <n v="2374"/>
    <x v="2263"/>
  </r>
  <r>
    <n v="2375"/>
    <x v="2264"/>
  </r>
  <r>
    <n v="2376"/>
    <x v="2265"/>
  </r>
  <r>
    <n v="2377"/>
    <x v="2266"/>
  </r>
  <r>
    <n v="2378"/>
    <x v="2267"/>
  </r>
  <r>
    <n v="2379"/>
    <x v="2268"/>
  </r>
  <r>
    <n v="2380"/>
    <x v="2269"/>
  </r>
  <r>
    <n v="2381"/>
    <x v="2270"/>
  </r>
  <r>
    <n v="2382"/>
    <x v="2271"/>
  </r>
  <r>
    <n v="2383"/>
    <x v="2272"/>
  </r>
  <r>
    <n v="2384"/>
    <x v="2273"/>
  </r>
  <r>
    <n v="2385"/>
    <x v="2274"/>
  </r>
  <r>
    <n v="2386"/>
    <x v="2275"/>
  </r>
  <r>
    <n v="2387"/>
    <x v="2276"/>
  </r>
  <r>
    <n v="2388"/>
    <x v="2277"/>
  </r>
  <r>
    <n v="2389"/>
    <x v="2278"/>
  </r>
  <r>
    <n v="2390"/>
    <x v="2279"/>
  </r>
  <r>
    <n v="2391"/>
    <x v="2280"/>
  </r>
  <r>
    <n v="2392"/>
    <x v="2281"/>
  </r>
  <r>
    <n v="2393"/>
    <x v="2282"/>
  </r>
  <r>
    <n v="2394"/>
    <x v="2283"/>
  </r>
  <r>
    <n v="2395"/>
    <x v="2284"/>
  </r>
  <r>
    <n v="2396"/>
    <x v="2285"/>
  </r>
  <r>
    <n v="2397"/>
    <x v="2286"/>
  </r>
  <r>
    <n v="2398"/>
    <x v="2287"/>
  </r>
  <r>
    <n v="2399"/>
    <x v="2288"/>
  </r>
  <r>
    <n v="2400"/>
    <x v="2289"/>
  </r>
  <r>
    <n v="2401"/>
    <x v="2290"/>
  </r>
  <r>
    <n v="2402"/>
    <x v="2291"/>
  </r>
  <r>
    <n v="2403"/>
    <x v="2292"/>
  </r>
  <r>
    <n v="2404"/>
    <x v="2293"/>
  </r>
  <r>
    <n v="2405"/>
    <x v="2294"/>
  </r>
  <r>
    <n v="2406"/>
    <x v="2295"/>
  </r>
  <r>
    <n v="2407"/>
    <x v="2296"/>
  </r>
  <r>
    <n v="2408"/>
    <x v="2297"/>
  </r>
  <r>
    <n v="2409"/>
    <x v="2298"/>
  </r>
  <r>
    <n v="2410"/>
    <x v="2299"/>
  </r>
  <r>
    <n v="2411"/>
    <x v="2300"/>
  </r>
  <r>
    <n v="2412"/>
    <x v="2301"/>
  </r>
  <r>
    <n v="2413"/>
    <x v="2302"/>
  </r>
  <r>
    <n v="2414"/>
    <x v="2303"/>
  </r>
  <r>
    <n v="2415"/>
    <x v="2304"/>
  </r>
  <r>
    <n v="2416"/>
    <x v="2305"/>
  </r>
  <r>
    <n v="2417"/>
    <x v="2306"/>
  </r>
  <r>
    <n v="2418"/>
    <x v="2307"/>
  </r>
  <r>
    <n v="2419"/>
    <x v="2308"/>
  </r>
  <r>
    <n v="2420"/>
    <x v="2309"/>
  </r>
  <r>
    <n v="2421"/>
    <x v="2310"/>
  </r>
  <r>
    <n v="2422"/>
    <x v="2311"/>
  </r>
  <r>
    <n v="2423"/>
    <x v="2312"/>
  </r>
  <r>
    <n v="2424"/>
    <x v="2313"/>
  </r>
  <r>
    <n v="2425"/>
    <x v="2314"/>
  </r>
  <r>
    <n v="2426"/>
    <x v="2315"/>
  </r>
  <r>
    <n v="2427"/>
    <x v="2316"/>
  </r>
  <r>
    <n v="2428"/>
    <x v="2317"/>
  </r>
  <r>
    <n v="2429"/>
    <x v="2318"/>
  </r>
  <r>
    <n v="2430"/>
    <x v="2319"/>
  </r>
  <r>
    <n v="2431"/>
    <x v="2320"/>
  </r>
  <r>
    <n v="2432"/>
    <x v="2321"/>
  </r>
  <r>
    <n v="2433"/>
    <x v="2322"/>
  </r>
  <r>
    <n v="2434"/>
    <x v="2323"/>
  </r>
  <r>
    <n v="2435"/>
    <x v="2324"/>
  </r>
  <r>
    <n v="2436"/>
    <x v="2325"/>
  </r>
  <r>
    <n v="2437"/>
    <x v="2326"/>
  </r>
  <r>
    <n v="2438"/>
    <x v="2327"/>
  </r>
  <r>
    <n v="2439"/>
    <x v="2328"/>
  </r>
  <r>
    <n v="2440"/>
    <x v="2329"/>
  </r>
  <r>
    <n v="2441"/>
    <x v="2330"/>
  </r>
  <r>
    <n v="2442"/>
    <x v="2331"/>
  </r>
  <r>
    <n v="2443"/>
    <x v="2332"/>
  </r>
  <r>
    <n v="2444"/>
    <x v="2333"/>
  </r>
  <r>
    <n v="2445"/>
    <x v="2334"/>
  </r>
  <r>
    <n v="2446"/>
    <x v="2335"/>
  </r>
  <r>
    <n v="2447"/>
    <x v="2336"/>
  </r>
  <r>
    <n v="2448"/>
    <x v="2337"/>
  </r>
  <r>
    <n v="2449"/>
    <x v="2338"/>
  </r>
  <r>
    <n v="2450"/>
    <x v="2339"/>
  </r>
  <r>
    <n v="2451"/>
    <x v="2340"/>
  </r>
  <r>
    <n v="2452"/>
    <x v="2341"/>
  </r>
  <r>
    <n v="2453"/>
    <x v="2342"/>
  </r>
  <r>
    <n v="2454"/>
    <x v="2343"/>
  </r>
  <r>
    <n v="2455"/>
    <x v="2344"/>
  </r>
  <r>
    <n v="2456"/>
    <x v="2345"/>
  </r>
  <r>
    <n v="2457"/>
    <x v="2346"/>
  </r>
  <r>
    <n v="2458"/>
    <x v="2347"/>
  </r>
  <r>
    <n v="2459"/>
    <x v="2348"/>
  </r>
  <r>
    <n v="2460"/>
    <x v="2349"/>
  </r>
  <r>
    <n v="2461"/>
    <x v="2350"/>
  </r>
  <r>
    <n v="2462"/>
    <x v="2351"/>
  </r>
  <r>
    <n v="2463"/>
    <x v="2352"/>
  </r>
  <r>
    <n v="2464"/>
    <x v="2353"/>
  </r>
  <r>
    <n v="2465"/>
    <x v="2354"/>
  </r>
  <r>
    <n v="2466"/>
    <x v="2355"/>
  </r>
  <r>
    <n v="2467"/>
    <x v="2356"/>
  </r>
  <r>
    <n v="2468"/>
    <x v="2357"/>
  </r>
  <r>
    <n v="2469"/>
    <x v="2358"/>
  </r>
  <r>
    <n v="2470"/>
    <x v="2359"/>
  </r>
  <r>
    <n v="2471"/>
    <x v="2360"/>
  </r>
  <r>
    <n v="2472"/>
    <x v="2361"/>
  </r>
  <r>
    <n v="2473"/>
    <x v="2362"/>
  </r>
  <r>
    <n v="2474"/>
    <x v="2363"/>
  </r>
  <r>
    <n v="2475"/>
    <x v="2364"/>
  </r>
  <r>
    <n v="2476"/>
    <x v="2365"/>
  </r>
  <r>
    <n v="2477"/>
    <x v="2366"/>
  </r>
  <r>
    <n v="2478"/>
    <x v="2367"/>
  </r>
  <r>
    <n v="2479"/>
    <x v="2368"/>
  </r>
  <r>
    <n v="2480"/>
    <x v="2369"/>
  </r>
  <r>
    <n v="2481"/>
    <x v="2370"/>
  </r>
  <r>
    <n v="2482"/>
    <x v="2371"/>
  </r>
  <r>
    <n v="2483"/>
    <x v="2372"/>
  </r>
  <r>
    <n v="2484"/>
    <x v="2373"/>
  </r>
  <r>
    <n v="2485"/>
    <x v="2374"/>
  </r>
  <r>
    <n v="2486"/>
    <x v="2375"/>
  </r>
  <r>
    <n v="2487"/>
    <x v="2376"/>
  </r>
  <r>
    <n v="2488"/>
    <x v="2377"/>
  </r>
  <r>
    <n v="2489"/>
    <x v="2378"/>
  </r>
  <r>
    <n v="2490"/>
    <x v="2379"/>
  </r>
  <r>
    <n v="2491"/>
    <x v="2380"/>
  </r>
  <r>
    <n v="2492"/>
    <x v="2381"/>
  </r>
  <r>
    <n v="2493"/>
    <x v="2382"/>
  </r>
  <r>
    <n v="2494"/>
    <x v="2383"/>
  </r>
  <r>
    <n v="2495"/>
    <x v="2384"/>
  </r>
  <r>
    <n v="2496"/>
    <x v="2385"/>
  </r>
  <r>
    <n v="2497"/>
    <x v="2386"/>
  </r>
  <r>
    <n v="2498"/>
    <x v="2387"/>
  </r>
  <r>
    <n v="2499"/>
    <x v="2388"/>
  </r>
  <r>
    <n v="2500"/>
    <x v="2389"/>
  </r>
  <r>
    <n v="2501"/>
    <x v="2390"/>
  </r>
  <r>
    <n v="2502"/>
    <x v="2391"/>
  </r>
  <r>
    <n v="2503"/>
    <x v="2392"/>
  </r>
  <r>
    <n v="2504"/>
    <x v="2393"/>
  </r>
  <r>
    <n v="2505"/>
    <x v="2394"/>
  </r>
  <r>
    <n v="2506"/>
    <x v="2395"/>
  </r>
  <r>
    <n v="2507"/>
    <x v="2396"/>
  </r>
  <r>
    <n v="2508"/>
    <x v="2397"/>
  </r>
  <r>
    <n v="2509"/>
    <x v="2398"/>
  </r>
  <r>
    <n v="2510"/>
    <x v="2399"/>
  </r>
  <r>
    <n v="2511"/>
    <x v="2400"/>
  </r>
  <r>
    <n v="2512"/>
    <x v="2401"/>
  </r>
  <r>
    <n v="2513"/>
    <x v="2402"/>
  </r>
  <r>
    <n v="2514"/>
    <x v="2403"/>
  </r>
  <r>
    <n v="2515"/>
    <x v="2404"/>
  </r>
  <r>
    <n v="2516"/>
    <x v="2405"/>
  </r>
  <r>
    <n v="2517"/>
    <x v="2406"/>
  </r>
  <r>
    <n v="2518"/>
    <x v="2407"/>
  </r>
  <r>
    <n v="2519"/>
    <x v="2408"/>
  </r>
  <r>
    <n v="2520"/>
    <x v="2409"/>
  </r>
  <r>
    <n v="2521"/>
    <x v="2410"/>
  </r>
  <r>
    <n v="2522"/>
    <x v="2411"/>
  </r>
  <r>
    <n v="2523"/>
    <x v="2412"/>
  </r>
  <r>
    <n v="2524"/>
    <x v="2413"/>
  </r>
  <r>
    <n v="2525"/>
    <x v="2414"/>
  </r>
  <r>
    <n v="2526"/>
    <x v="2415"/>
  </r>
  <r>
    <n v="2527"/>
    <x v="2416"/>
  </r>
  <r>
    <n v="2528"/>
    <x v="2417"/>
  </r>
  <r>
    <n v="2529"/>
    <x v="2418"/>
  </r>
  <r>
    <n v="2530"/>
    <x v="2419"/>
  </r>
  <r>
    <n v="2531"/>
    <x v="2420"/>
  </r>
  <r>
    <n v="2532"/>
    <x v="2421"/>
  </r>
  <r>
    <n v="2533"/>
    <x v="2422"/>
  </r>
  <r>
    <n v="2534"/>
    <x v="2423"/>
  </r>
  <r>
    <n v="2535"/>
    <x v="2424"/>
  </r>
  <r>
    <n v="2536"/>
    <x v="2425"/>
  </r>
  <r>
    <n v="2537"/>
    <x v="2426"/>
  </r>
  <r>
    <n v="2538"/>
    <x v="2427"/>
  </r>
  <r>
    <n v="2539"/>
    <x v="2428"/>
  </r>
  <r>
    <n v="2540"/>
    <x v="2429"/>
  </r>
  <r>
    <n v="2541"/>
    <x v="2430"/>
  </r>
  <r>
    <n v="2542"/>
    <x v="2431"/>
  </r>
  <r>
    <n v="2543"/>
    <x v="2432"/>
  </r>
  <r>
    <n v="2544"/>
    <x v="2433"/>
  </r>
  <r>
    <n v="2545"/>
    <x v="2434"/>
  </r>
  <r>
    <n v="2546"/>
    <x v="2435"/>
  </r>
  <r>
    <n v="2547"/>
    <x v="2436"/>
  </r>
  <r>
    <n v="2548"/>
    <x v="2437"/>
  </r>
  <r>
    <n v="2549"/>
    <x v="2438"/>
  </r>
  <r>
    <n v="2550"/>
    <x v="2439"/>
  </r>
  <r>
    <n v="2551"/>
    <x v="2440"/>
  </r>
  <r>
    <n v="2552"/>
    <x v="2441"/>
  </r>
  <r>
    <n v="2553"/>
    <x v="2442"/>
  </r>
  <r>
    <n v="2554"/>
    <x v="2443"/>
  </r>
  <r>
    <n v="2555"/>
    <x v="2444"/>
  </r>
  <r>
    <n v="2556"/>
    <x v="2445"/>
  </r>
  <r>
    <n v="2557"/>
    <x v="2446"/>
  </r>
  <r>
    <n v="2558"/>
    <x v="2447"/>
  </r>
  <r>
    <n v="2559"/>
    <x v="2448"/>
  </r>
  <r>
    <n v="2560"/>
    <x v="2449"/>
  </r>
  <r>
    <n v="2561"/>
    <x v="2450"/>
  </r>
  <r>
    <n v="2562"/>
    <x v="2451"/>
  </r>
  <r>
    <n v="2563"/>
    <x v="2452"/>
  </r>
  <r>
    <n v="2564"/>
    <x v="2453"/>
  </r>
  <r>
    <n v="2565"/>
    <x v="2454"/>
  </r>
  <r>
    <n v="2566"/>
    <x v="2455"/>
  </r>
  <r>
    <n v="2567"/>
    <x v="2456"/>
  </r>
  <r>
    <n v="2568"/>
    <x v="2457"/>
  </r>
  <r>
    <n v="2569"/>
    <x v="2458"/>
  </r>
  <r>
    <n v="2570"/>
    <x v="2459"/>
  </r>
  <r>
    <n v="2571"/>
    <x v="2460"/>
  </r>
  <r>
    <n v="2572"/>
    <x v="2461"/>
  </r>
  <r>
    <n v="2573"/>
    <x v="2462"/>
  </r>
  <r>
    <n v="2574"/>
    <x v="2463"/>
  </r>
  <r>
    <n v="2575"/>
    <x v="2464"/>
  </r>
  <r>
    <n v="2576"/>
    <x v="2465"/>
  </r>
  <r>
    <n v="2577"/>
    <x v="2466"/>
  </r>
  <r>
    <n v="2578"/>
    <x v="2467"/>
  </r>
  <r>
    <n v="2579"/>
    <x v="2468"/>
  </r>
  <r>
    <n v="2580"/>
    <x v="2469"/>
  </r>
  <r>
    <n v="2581"/>
    <x v="2470"/>
  </r>
  <r>
    <n v="2582"/>
    <x v="2471"/>
  </r>
  <r>
    <n v="2583"/>
    <x v="2472"/>
  </r>
  <r>
    <n v="2584"/>
    <x v="2473"/>
  </r>
  <r>
    <n v="2585"/>
    <x v="2474"/>
  </r>
  <r>
    <n v="2586"/>
    <x v="2475"/>
  </r>
  <r>
    <n v="2587"/>
    <x v="2476"/>
  </r>
  <r>
    <n v="2588"/>
    <x v="2477"/>
  </r>
  <r>
    <n v="2589"/>
    <x v="2478"/>
  </r>
  <r>
    <n v="2590"/>
    <x v="2479"/>
  </r>
  <r>
    <n v="2591"/>
    <x v="2480"/>
  </r>
  <r>
    <n v="2592"/>
    <x v="2481"/>
  </r>
  <r>
    <n v="2593"/>
    <x v="2482"/>
  </r>
  <r>
    <n v="2594"/>
    <x v="2483"/>
  </r>
  <r>
    <n v="2595"/>
    <x v="2484"/>
  </r>
  <r>
    <n v="2596"/>
    <x v="2485"/>
  </r>
  <r>
    <n v="2597"/>
    <x v="2486"/>
  </r>
  <r>
    <n v="2598"/>
    <x v="2487"/>
  </r>
  <r>
    <n v="2599"/>
    <x v="2488"/>
  </r>
  <r>
    <n v="2600"/>
    <x v="2489"/>
  </r>
  <r>
    <n v="2601"/>
    <x v="2490"/>
  </r>
  <r>
    <n v="2602"/>
    <x v="2491"/>
  </r>
  <r>
    <n v="2603"/>
    <x v="2492"/>
  </r>
  <r>
    <n v="2604"/>
    <x v="2493"/>
  </r>
  <r>
    <n v="2605"/>
    <x v="2494"/>
  </r>
  <r>
    <n v="2606"/>
    <x v="2495"/>
  </r>
  <r>
    <n v="2607"/>
    <x v="2496"/>
  </r>
  <r>
    <n v="2608"/>
    <x v="2497"/>
  </r>
  <r>
    <n v="2609"/>
    <x v="2498"/>
  </r>
  <r>
    <n v="2610"/>
    <x v="2499"/>
  </r>
  <r>
    <n v="2611"/>
    <x v="2500"/>
  </r>
  <r>
    <n v="2612"/>
    <x v="2501"/>
  </r>
  <r>
    <n v="2613"/>
    <x v="2502"/>
  </r>
  <r>
    <n v="2614"/>
    <x v="2503"/>
  </r>
  <r>
    <n v="2615"/>
    <x v="2504"/>
  </r>
  <r>
    <n v="2616"/>
    <x v="2505"/>
  </r>
  <r>
    <n v="2617"/>
    <x v="2506"/>
  </r>
  <r>
    <n v="2618"/>
    <x v="2507"/>
  </r>
  <r>
    <n v="2619"/>
    <x v="2508"/>
  </r>
  <r>
    <n v="2620"/>
    <x v="2509"/>
  </r>
  <r>
    <n v="2621"/>
    <x v="2510"/>
  </r>
  <r>
    <n v="2622"/>
    <x v="2511"/>
  </r>
  <r>
    <n v="2623"/>
    <x v="2512"/>
  </r>
  <r>
    <n v="2624"/>
    <x v="2513"/>
  </r>
  <r>
    <n v="2625"/>
    <x v="2514"/>
  </r>
  <r>
    <n v="2626"/>
    <x v="2515"/>
  </r>
  <r>
    <n v="2627"/>
    <x v="2516"/>
  </r>
  <r>
    <n v="2628"/>
    <x v="2517"/>
  </r>
  <r>
    <n v="2629"/>
    <x v="2518"/>
  </r>
  <r>
    <n v="2630"/>
    <x v="2519"/>
  </r>
  <r>
    <n v="2631"/>
    <x v="2520"/>
  </r>
  <r>
    <n v="2632"/>
    <x v="2521"/>
  </r>
  <r>
    <n v="2633"/>
    <x v="2522"/>
  </r>
  <r>
    <n v="2634"/>
    <x v="2523"/>
  </r>
  <r>
    <n v="2635"/>
    <x v="2524"/>
  </r>
  <r>
    <n v="2636"/>
    <x v="2525"/>
  </r>
  <r>
    <n v="2637"/>
    <x v="2526"/>
  </r>
  <r>
    <n v="2638"/>
    <x v="2527"/>
  </r>
  <r>
    <n v="2639"/>
    <x v="2528"/>
  </r>
  <r>
    <n v="2640"/>
    <x v="2529"/>
  </r>
  <r>
    <n v="2641"/>
    <x v="2530"/>
  </r>
  <r>
    <n v="2642"/>
    <x v="2531"/>
  </r>
  <r>
    <n v="2643"/>
    <x v="2532"/>
  </r>
  <r>
    <n v="2644"/>
    <x v="2533"/>
  </r>
  <r>
    <n v="2645"/>
    <x v="2534"/>
  </r>
  <r>
    <n v="2646"/>
    <x v="2535"/>
  </r>
  <r>
    <n v="2647"/>
    <x v="2536"/>
  </r>
  <r>
    <n v="2648"/>
    <x v="2537"/>
  </r>
  <r>
    <n v="2649"/>
    <x v="2538"/>
  </r>
  <r>
    <n v="2650"/>
    <x v="2539"/>
  </r>
  <r>
    <n v="2651"/>
    <x v="2540"/>
  </r>
  <r>
    <n v="2652"/>
    <x v="2541"/>
  </r>
  <r>
    <n v="2653"/>
    <x v="2542"/>
  </r>
  <r>
    <n v="2654"/>
    <x v="2543"/>
  </r>
  <r>
    <n v="2655"/>
    <x v="2544"/>
  </r>
  <r>
    <n v="2656"/>
    <x v="2545"/>
  </r>
  <r>
    <n v="2657"/>
    <x v="2546"/>
  </r>
  <r>
    <n v="2658"/>
    <x v="2547"/>
  </r>
  <r>
    <n v="2659"/>
    <x v="2548"/>
  </r>
  <r>
    <n v="2660"/>
    <x v="2549"/>
  </r>
  <r>
    <n v="2661"/>
    <x v="2550"/>
  </r>
  <r>
    <n v="2662"/>
    <x v="2551"/>
  </r>
  <r>
    <n v="2663"/>
    <x v="2552"/>
  </r>
  <r>
    <n v="2664"/>
    <x v="2553"/>
  </r>
  <r>
    <n v="2665"/>
    <x v="2554"/>
  </r>
  <r>
    <n v="2666"/>
    <x v="2555"/>
  </r>
  <r>
    <n v="2667"/>
    <x v="2556"/>
  </r>
  <r>
    <n v="2668"/>
    <x v="2557"/>
  </r>
  <r>
    <n v="2669"/>
    <x v="2558"/>
  </r>
  <r>
    <n v="2670"/>
    <x v="2559"/>
  </r>
  <r>
    <n v="2671"/>
    <x v="2560"/>
  </r>
  <r>
    <n v="2672"/>
    <x v="2561"/>
  </r>
  <r>
    <n v="2673"/>
    <x v="2562"/>
  </r>
  <r>
    <n v="2674"/>
    <x v="2563"/>
  </r>
  <r>
    <n v="2675"/>
    <x v="2564"/>
  </r>
  <r>
    <n v="2676"/>
    <x v="2565"/>
  </r>
  <r>
    <n v="2677"/>
    <x v="2566"/>
  </r>
  <r>
    <n v="2678"/>
    <x v="2567"/>
  </r>
  <r>
    <n v="2679"/>
    <x v="2568"/>
  </r>
  <r>
    <n v="2680"/>
    <x v="2569"/>
  </r>
  <r>
    <n v="2681"/>
    <x v="2570"/>
  </r>
  <r>
    <n v="2682"/>
    <x v="2571"/>
  </r>
  <r>
    <n v="2683"/>
    <x v="2572"/>
  </r>
  <r>
    <n v="2684"/>
    <x v="2573"/>
  </r>
  <r>
    <n v="2685"/>
    <x v="2574"/>
  </r>
  <r>
    <n v="2686"/>
    <x v="2575"/>
  </r>
  <r>
    <n v="2687"/>
    <x v="2576"/>
  </r>
  <r>
    <n v="2688"/>
    <x v="2577"/>
  </r>
  <r>
    <n v="2689"/>
    <x v="2578"/>
  </r>
  <r>
    <n v="2690"/>
    <x v="2579"/>
  </r>
  <r>
    <n v="2691"/>
    <x v="2580"/>
  </r>
  <r>
    <n v="2692"/>
    <x v="2581"/>
  </r>
  <r>
    <n v="2693"/>
    <x v="2582"/>
  </r>
  <r>
    <n v="2694"/>
    <x v="2583"/>
  </r>
  <r>
    <n v="2695"/>
    <x v="2584"/>
  </r>
  <r>
    <n v="2696"/>
    <x v="2585"/>
  </r>
  <r>
    <n v="2697"/>
    <x v="2586"/>
  </r>
  <r>
    <n v="2698"/>
    <x v="2587"/>
  </r>
  <r>
    <n v="2699"/>
    <x v="2588"/>
  </r>
  <r>
    <n v="2700"/>
    <x v="2589"/>
  </r>
  <r>
    <n v="2701"/>
    <x v="2590"/>
  </r>
  <r>
    <n v="2702"/>
    <x v="2591"/>
  </r>
  <r>
    <n v="2703"/>
    <x v="2592"/>
  </r>
  <r>
    <n v="2704"/>
    <x v="2593"/>
  </r>
  <r>
    <n v="2705"/>
    <x v="2594"/>
  </r>
  <r>
    <n v="2706"/>
    <x v="2595"/>
  </r>
  <r>
    <n v="2707"/>
    <x v="2596"/>
  </r>
  <r>
    <n v="2708"/>
    <x v="2597"/>
  </r>
  <r>
    <n v="2709"/>
    <x v="2598"/>
  </r>
  <r>
    <n v="2710"/>
    <x v="2599"/>
  </r>
  <r>
    <n v="2711"/>
    <x v="2600"/>
  </r>
  <r>
    <n v="2712"/>
    <x v="2601"/>
  </r>
  <r>
    <n v="2713"/>
    <x v="2602"/>
  </r>
  <r>
    <n v="2714"/>
    <x v="2603"/>
  </r>
  <r>
    <n v="2715"/>
    <x v="2604"/>
  </r>
  <r>
    <n v="2716"/>
    <x v="2605"/>
  </r>
  <r>
    <n v="2717"/>
    <x v="2606"/>
  </r>
  <r>
    <n v="2718"/>
    <x v="2607"/>
  </r>
  <r>
    <n v="2719"/>
    <x v="2608"/>
  </r>
  <r>
    <n v="2720"/>
    <x v="2609"/>
  </r>
  <r>
    <n v="2721"/>
    <x v="2610"/>
  </r>
  <r>
    <n v="2722"/>
    <x v="2611"/>
  </r>
  <r>
    <n v="2723"/>
    <x v="2612"/>
  </r>
  <r>
    <n v="2724"/>
    <x v="2613"/>
  </r>
  <r>
    <n v="2725"/>
    <x v="2614"/>
  </r>
  <r>
    <n v="2726"/>
    <x v="2615"/>
  </r>
  <r>
    <n v="2727"/>
    <x v="2616"/>
  </r>
  <r>
    <n v="2728"/>
    <x v="2617"/>
  </r>
  <r>
    <n v="2729"/>
    <x v="2618"/>
  </r>
  <r>
    <n v="2730"/>
    <x v="2619"/>
  </r>
  <r>
    <n v="2731"/>
    <x v="2620"/>
  </r>
  <r>
    <n v="2732"/>
    <x v="2621"/>
  </r>
  <r>
    <n v="2733"/>
    <x v="2622"/>
  </r>
  <r>
    <n v="2734"/>
    <x v="2623"/>
  </r>
  <r>
    <n v="2735"/>
    <x v="2624"/>
  </r>
  <r>
    <n v="2736"/>
    <x v="2625"/>
  </r>
  <r>
    <n v="2737"/>
    <x v="2626"/>
  </r>
  <r>
    <n v="2738"/>
    <x v="2627"/>
  </r>
  <r>
    <n v="2739"/>
    <x v="2628"/>
  </r>
  <r>
    <n v="2740"/>
    <x v="2629"/>
  </r>
  <r>
    <n v="2741"/>
    <x v="2630"/>
  </r>
  <r>
    <n v="2742"/>
    <x v="2631"/>
  </r>
  <r>
    <n v="2743"/>
    <x v="2632"/>
  </r>
  <r>
    <n v="2744"/>
    <x v="2633"/>
  </r>
  <r>
    <n v="2745"/>
    <x v="2634"/>
  </r>
  <r>
    <n v="2746"/>
    <x v="2635"/>
  </r>
  <r>
    <n v="2747"/>
    <x v="2636"/>
  </r>
  <r>
    <n v="2748"/>
    <x v="2637"/>
  </r>
  <r>
    <n v="2749"/>
    <x v="2638"/>
  </r>
  <r>
    <n v="2750"/>
    <x v="2639"/>
  </r>
  <r>
    <n v="2751"/>
    <x v="2640"/>
  </r>
  <r>
    <n v="2752"/>
    <x v="2641"/>
  </r>
  <r>
    <n v="2753"/>
    <x v="2642"/>
  </r>
  <r>
    <n v="2754"/>
    <x v="2643"/>
  </r>
  <r>
    <n v="2755"/>
    <x v="2644"/>
  </r>
  <r>
    <n v="2756"/>
    <x v="2645"/>
  </r>
  <r>
    <n v="2757"/>
    <x v="2646"/>
  </r>
  <r>
    <n v="2758"/>
    <x v="2647"/>
  </r>
  <r>
    <n v="2759"/>
    <x v="2648"/>
  </r>
  <r>
    <n v="2760"/>
    <x v="2649"/>
  </r>
  <r>
    <n v="2761"/>
    <x v="2650"/>
  </r>
  <r>
    <n v="2762"/>
    <x v="2651"/>
  </r>
  <r>
    <n v="2763"/>
    <x v="2652"/>
  </r>
  <r>
    <n v="2764"/>
    <x v="2653"/>
  </r>
  <r>
    <n v="2765"/>
    <x v="2654"/>
  </r>
  <r>
    <n v="2766"/>
    <x v="2655"/>
  </r>
  <r>
    <n v="2767"/>
    <x v="2656"/>
  </r>
  <r>
    <n v="2768"/>
    <x v="2657"/>
  </r>
  <r>
    <n v="2769"/>
    <x v="2658"/>
  </r>
  <r>
    <n v="2770"/>
    <x v="2659"/>
  </r>
  <r>
    <n v="2771"/>
    <x v="2660"/>
  </r>
  <r>
    <n v="2772"/>
    <x v="2661"/>
  </r>
  <r>
    <n v="2773"/>
    <x v="2662"/>
  </r>
  <r>
    <n v="2774"/>
    <x v="2663"/>
  </r>
  <r>
    <n v="2775"/>
    <x v="2664"/>
  </r>
  <r>
    <n v="2776"/>
    <x v="2665"/>
  </r>
  <r>
    <n v="2777"/>
    <x v="2666"/>
  </r>
  <r>
    <n v="2778"/>
    <x v="2667"/>
  </r>
  <r>
    <n v="2779"/>
    <x v="2668"/>
  </r>
  <r>
    <n v="2780"/>
    <x v="2669"/>
  </r>
  <r>
    <n v="2781"/>
    <x v="2670"/>
  </r>
  <r>
    <n v="2782"/>
    <x v="2671"/>
  </r>
  <r>
    <n v="2783"/>
    <x v="2672"/>
  </r>
  <r>
    <n v="2784"/>
    <x v="2673"/>
  </r>
  <r>
    <n v="2785"/>
    <x v="2674"/>
  </r>
  <r>
    <n v="2786"/>
    <x v="2675"/>
  </r>
  <r>
    <n v="2787"/>
    <x v="2676"/>
  </r>
  <r>
    <n v="2788"/>
    <x v="2677"/>
  </r>
  <r>
    <n v="2789"/>
    <x v="2678"/>
  </r>
  <r>
    <n v="2790"/>
    <x v="2679"/>
  </r>
  <r>
    <n v="2791"/>
    <x v="2680"/>
  </r>
  <r>
    <n v="2792"/>
    <x v="2681"/>
  </r>
  <r>
    <n v="2793"/>
    <x v="2682"/>
  </r>
  <r>
    <n v="2794"/>
    <x v="2683"/>
  </r>
  <r>
    <n v="2795"/>
    <x v="2684"/>
  </r>
  <r>
    <n v="2796"/>
    <x v="2685"/>
  </r>
  <r>
    <n v="2797"/>
    <x v="2686"/>
  </r>
  <r>
    <n v="2798"/>
    <x v="2687"/>
  </r>
  <r>
    <n v="2799"/>
    <x v="2688"/>
  </r>
  <r>
    <n v="2800"/>
    <x v="2689"/>
  </r>
  <r>
    <n v="2801"/>
    <x v="2690"/>
  </r>
  <r>
    <n v="2802"/>
    <x v="2691"/>
  </r>
  <r>
    <n v="2803"/>
    <x v="2692"/>
  </r>
  <r>
    <n v="2804"/>
    <x v="2693"/>
  </r>
  <r>
    <n v="2805"/>
    <x v="2694"/>
  </r>
  <r>
    <n v="2806"/>
    <x v="2695"/>
  </r>
  <r>
    <n v="2807"/>
    <x v="2696"/>
  </r>
  <r>
    <n v="2808"/>
    <x v="2697"/>
  </r>
  <r>
    <n v="2809"/>
    <x v="2698"/>
  </r>
  <r>
    <n v="2810"/>
    <x v="2699"/>
  </r>
  <r>
    <n v="2811"/>
    <x v="2700"/>
  </r>
  <r>
    <n v="2812"/>
    <x v="2701"/>
  </r>
  <r>
    <n v="2813"/>
    <x v="2702"/>
  </r>
  <r>
    <n v="2814"/>
    <x v="2703"/>
  </r>
  <r>
    <n v="2815"/>
    <x v="2704"/>
  </r>
  <r>
    <n v="2816"/>
    <x v="2705"/>
  </r>
  <r>
    <n v="2817"/>
    <x v="2706"/>
  </r>
  <r>
    <n v="2818"/>
    <x v="2707"/>
  </r>
  <r>
    <n v="2819"/>
    <x v="2708"/>
  </r>
  <r>
    <n v="2820"/>
    <x v="2709"/>
  </r>
  <r>
    <n v="2821"/>
    <x v="2710"/>
  </r>
  <r>
    <n v="2822"/>
    <x v="2711"/>
  </r>
  <r>
    <n v="2823"/>
    <x v="2712"/>
  </r>
  <r>
    <n v="2824"/>
    <x v="2713"/>
  </r>
  <r>
    <n v="2825"/>
    <x v="2714"/>
  </r>
  <r>
    <n v="2826"/>
    <x v="2715"/>
  </r>
  <r>
    <n v="2827"/>
    <x v="2716"/>
  </r>
  <r>
    <n v="2828"/>
    <x v="2717"/>
  </r>
  <r>
    <n v="2829"/>
    <x v="2718"/>
  </r>
  <r>
    <n v="2830"/>
    <x v="2719"/>
  </r>
  <r>
    <n v="2831"/>
    <x v="2720"/>
  </r>
  <r>
    <n v="2832"/>
    <x v="2721"/>
  </r>
  <r>
    <n v="2833"/>
    <x v="2722"/>
  </r>
  <r>
    <n v="2834"/>
    <x v="2723"/>
  </r>
  <r>
    <n v="2835"/>
    <x v="2724"/>
  </r>
  <r>
    <n v="2836"/>
    <x v="2725"/>
  </r>
  <r>
    <n v="2837"/>
    <x v="2726"/>
  </r>
  <r>
    <n v="2838"/>
    <x v="2727"/>
  </r>
  <r>
    <n v="2839"/>
    <x v="2728"/>
  </r>
  <r>
    <n v="2840"/>
    <x v="2729"/>
  </r>
  <r>
    <n v="2841"/>
    <x v="2730"/>
  </r>
  <r>
    <n v="2842"/>
    <x v="2731"/>
  </r>
  <r>
    <n v="2843"/>
    <x v="2732"/>
  </r>
  <r>
    <n v="2844"/>
    <x v="2733"/>
  </r>
  <r>
    <n v="2845"/>
    <x v="2734"/>
  </r>
  <r>
    <n v="2846"/>
    <x v="2735"/>
  </r>
  <r>
    <n v="2847"/>
    <x v="2736"/>
  </r>
  <r>
    <n v="2848"/>
    <x v="2737"/>
  </r>
  <r>
    <n v="2849"/>
    <x v="2738"/>
  </r>
  <r>
    <n v="2850"/>
    <x v="2739"/>
  </r>
  <r>
    <n v="2851"/>
    <x v="2740"/>
  </r>
  <r>
    <n v="2852"/>
    <x v="2741"/>
  </r>
  <r>
    <n v="2853"/>
    <x v="2742"/>
  </r>
  <r>
    <n v="2854"/>
    <x v="2743"/>
  </r>
  <r>
    <n v="2855"/>
    <x v="2744"/>
  </r>
  <r>
    <n v="2856"/>
    <x v="2745"/>
  </r>
  <r>
    <n v="2857"/>
    <x v="2746"/>
  </r>
  <r>
    <n v="2858"/>
    <x v="2747"/>
  </r>
  <r>
    <n v="2859"/>
    <x v="2748"/>
  </r>
  <r>
    <n v="2860"/>
    <x v="2749"/>
  </r>
  <r>
    <n v="2861"/>
    <x v="2750"/>
  </r>
  <r>
    <n v="2862"/>
    <x v="2751"/>
  </r>
  <r>
    <n v="2863"/>
    <x v="2752"/>
  </r>
  <r>
    <n v="2864"/>
    <x v="2753"/>
  </r>
  <r>
    <n v="2865"/>
    <x v="2754"/>
  </r>
  <r>
    <n v="2866"/>
    <x v="2755"/>
  </r>
  <r>
    <n v="2867"/>
    <x v="2756"/>
  </r>
  <r>
    <n v="2868"/>
    <x v="2757"/>
  </r>
  <r>
    <n v="2869"/>
    <x v="2758"/>
  </r>
  <r>
    <n v="2870"/>
    <x v="2759"/>
  </r>
  <r>
    <n v="2871"/>
    <x v="2760"/>
  </r>
  <r>
    <n v="2872"/>
    <x v="2761"/>
  </r>
  <r>
    <n v="2873"/>
    <x v="2762"/>
  </r>
  <r>
    <n v="2874"/>
    <x v="2763"/>
  </r>
  <r>
    <n v="2875"/>
    <x v="2764"/>
  </r>
  <r>
    <n v="2876"/>
    <x v="2765"/>
  </r>
  <r>
    <n v="2877"/>
    <x v="2766"/>
  </r>
  <r>
    <n v="2878"/>
    <x v="2767"/>
  </r>
  <r>
    <n v="2879"/>
    <x v="2768"/>
  </r>
  <r>
    <n v="2880"/>
    <x v="2769"/>
  </r>
  <r>
    <n v="2881"/>
    <x v="2770"/>
  </r>
  <r>
    <n v="2882"/>
    <x v="2771"/>
  </r>
  <r>
    <n v="2883"/>
    <x v="2772"/>
  </r>
  <r>
    <n v="2884"/>
    <x v="2773"/>
  </r>
  <r>
    <n v="2885"/>
    <x v="2774"/>
  </r>
  <r>
    <n v="2886"/>
    <x v="2775"/>
  </r>
  <r>
    <n v="2887"/>
    <x v="2776"/>
  </r>
  <r>
    <n v="2888"/>
    <x v="2777"/>
  </r>
  <r>
    <n v="2889"/>
    <x v="2778"/>
  </r>
  <r>
    <n v="2890"/>
    <x v="2779"/>
  </r>
  <r>
    <n v="2891"/>
    <x v="2780"/>
  </r>
  <r>
    <n v="2892"/>
    <x v="2781"/>
  </r>
  <r>
    <n v="2893"/>
    <x v="2782"/>
  </r>
  <r>
    <n v="2894"/>
    <x v="2783"/>
  </r>
  <r>
    <n v="2895"/>
    <x v="2784"/>
  </r>
  <r>
    <n v="2896"/>
    <x v="2785"/>
  </r>
  <r>
    <n v="2897"/>
    <x v="2786"/>
  </r>
  <r>
    <n v="2898"/>
    <x v="2787"/>
  </r>
  <r>
    <n v="2899"/>
    <x v="2788"/>
  </r>
  <r>
    <n v="2900"/>
    <x v="2789"/>
  </r>
  <r>
    <n v="2901"/>
    <x v="2790"/>
  </r>
  <r>
    <n v="2902"/>
    <x v="2791"/>
  </r>
  <r>
    <n v="2903"/>
    <x v="2792"/>
  </r>
  <r>
    <n v="2904"/>
    <x v="2793"/>
  </r>
  <r>
    <n v="2905"/>
    <x v="2794"/>
  </r>
  <r>
    <n v="2906"/>
    <x v="2795"/>
  </r>
  <r>
    <n v="2907"/>
    <x v="2796"/>
  </r>
  <r>
    <n v="2908"/>
    <x v="2797"/>
  </r>
  <r>
    <n v="2909"/>
    <x v="2798"/>
  </r>
  <r>
    <n v="2910"/>
    <x v="2799"/>
  </r>
  <r>
    <n v="2911"/>
    <x v="2800"/>
  </r>
  <r>
    <n v="2912"/>
    <x v="2801"/>
  </r>
  <r>
    <n v="2913"/>
    <x v="2802"/>
  </r>
  <r>
    <n v="2914"/>
    <x v="2803"/>
  </r>
  <r>
    <n v="2915"/>
    <x v="2804"/>
  </r>
  <r>
    <n v="2916"/>
    <x v="2805"/>
  </r>
  <r>
    <n v="2917"/>
    <x v="2806"/>
  </r>
  <r>
    <n v="2918"/>
    <x v="2807"/>
  </r>
  <r>
    <n v="2919"/>
    <x v="2808"/>
  </r>
  <r>
    <n v="2920"/>
    <x v="2809"/>
  </r>
  <r>
    <n v="2921"/>
    <x v="2810"/>
  </r>
  <r>
    <n v="2922"/>
    <x v="2811"/>
  </r>
  <r>
    <n v="2923"/>
    <x v="2812"/>
  </r>
  <r>
    <n v="2924"/>
    <x v="2813"/>
  </r>
  <r>
    <n v="2925"/>
    <x v="2814"/>
  </r>
  <r>
    <n v="2926"/>
    <x v="2815"/>
  </r>
  <r>
    <n v="2927"/>
    <x v="2816"/>
  </r>
  <r>
    <n v="2928"/>
    <x v="2817"/>
  </r>
  <r>
    <n v="2929"/>
    <x v="2818"/>
  </r>
  <r>
    <n v="2930"/>
    <x v="2819"/>
  </r>
  <r>
    <n v="2931"/>
    <x v="2820"/>
  </r>
  <r>
    <n v="2932"/>
    <x v="2821"/>
  </r>
  <r>
    <n v="2933"/>
    <x v="2822"/>
  </r>
  <r>
    <n v="2934"/>
    <x v="2823"/>
  </r>
  <r>
    <n v="2935"/>
    <x v="2824"/>
  </r>
  <r>
    <n v="2936"/>
    <x v="2825"/>
  </r>
  <r>
    <n v="2937"/>
    <x v="2826"/>
  </r>
  <r>
    <n v="2938"/>
    <x v="2827"/>
  </r>
  <r>
    <n v="2939"/>
    <x v="2828"/>
  </r>
  <r>
    <n v="2940"/>
    <x v="2829"/>
  </r>
  <r>
    <n v="2941"/>
    <x v="2830"/>
  </r>
  <r>
    <n v="2942"/>
    <x v="2831"/>
  </r>
  <r>
    <n v="2943"/>
    <x v="2832"/>
  </r>
  <r>
    <n v="2944"/>
    <x v="2833"/>
  </r>
  <r>
    <n v="2945"/>
    <x v="2834"/>
  </r>
  <r>
    <n v="2946"/>
    <x v="2835"/>
  </r>
  <r>
    <n v="2947"/>
    <x v="2836"/>
  </r>
  <r>
    <n v="2948"/>
    <x v="2837"/>
  </r>
  <r>
    <n v="2949"/>
    <x v="2838"/>
  </r>
  <r>
    <n v="2950"/>
    <x v="2839"/>
  </r>
  <r>
    <n v="2951"/>
    <x v="2840"/>
  </r>
  <r>
    <n v="2952"/>
    <x v="2841"/>
  </r>
  <r>
    <n v="2953"/>
    <x v="2842"/>
  </r>
  <r>
    <n v="2954"/>
    <x v="2843"/>
  </r>
  <r>
    <n v="2955"/>
    <x v="2844"/>
  </r>
  <r>
    <n v="2956"/>
    <x v="2845"/>
  </r>
  <r>
    <n v="2957"/>
    <x v="2846"/>
  </r>
  <r>
    <n v="2958"/>
    <x v="2847"/>
  </r>
  <r>
    <n v="2959"/>
    <x v="2848"/>
  </r>
  <r>
    <n v="2960"/>
    <x v="2849"/>
  </r>
  <r>
    <n v="2961"/>
    <x v="2850"/>
  </r>
  <r>
    <n v="2962"/>
    <x v="2851"/>
  </r>
  <r>
    <n v="2963"/>
    <x v="2852"/>
  </r>
  <r>
    <n v="2964"/>
    <x v="2853"/>
  </r>
  <r>
    <n v="2965"/>
    <x v="2854"/>
  </r>
  <r>
    <n v="2966"/>
    <x v="2855"/>
  </r>
  <r>
    <n v="2967"/>
    <x v="2856"/>
  </r>
  <r>
    <n v="2968"/>
    <x v="2857"/>
  </r>
  <r>
    <n v="2969"/>
    <x v="2858"/>
  </r>
  <r>
    <n v="2970"/>
    <x v="2859"/>
  </r>
  <r>
    <n v="2971"/>
    <x v="2860"/>
  </r>
  <r>
    <n v="2972"/>
    <x v="2861"/>
  </r>
  <r>
    <n v="2973"/>
    <x v="2862"/>
  </r>
  <r>
    <n v="2974"/>
    <x v="2863"/>
  </r>
  <r>
    <n v="2975"/>
    <x v="2864"/>
  </r>
  <r>
    <n v="2976"/>
    <x v="2865"/>
  </r>
  <r>
    <n v="2977"/>
    <x v="2866"/>
  </r>
  <r>
    <n v="2978"/>
    <x v="2867"/>
  </r>
  <r>
    <n v="2979"/>
    <x v="2868"/>
  </r>
  <r>
    <n v="2980"/>
    <x v="2869"/>
  </r>
  <r>
    <n v="2981"/>
    <x v="2870"/>
  </r>
  <r>
    <n v="2982"/>
    <x v="2871"/>
  </r>
  <r>
    <n v="2983"/>
    <x v="2872"/>
  </r>
  <r>
    <n v="2984"/>
    <x v="2873"/>
  </r>
  <r>
    <n v="2985"/>
    <x v="2874"/>
  </r>
  <r>
    <n v="2986"/>
    <x v="2875"/>
  </r>
  <r>
    <n v="2987"/>
    <x v="2876"/>
  </r>
  <r>
    <n v="2988"/>
    <x v="2877"/>
  </r>
  <r>
    <n v="2989"/>
    <x v="2878"/>
  </r>
  <r>
    <n v="2990"/>
    <x v="2879"/>
  </r>
  <r>
    <n v="2991"/>
    <x v="2880"/>
  </r>
  <r>
    <n v="2992"/>
    <x v="2881"/>
  </r>
  <r>
    <n v="2993"/>
    <x v="2882"/>
  </r>
  <r>
    <n v="2994"/>
    <x v="2883"/>
  </r>
  <r>
    <n v="2995"/>
    <x v="2884"/>
  </r>
  <r>
    <n v="2996"/>
    <x v="2885"/>
  </r>
  <r>
    <n v="2997"/>
    <x v="2886"/>
  </r>
  <r>
    <n v="2998"/>
    <x v="2887"/>
  </r>
  <r>
    <n v="2999"/>
    <x v="2888"/>
  </r>
  <r>
    <n v="3000"/>
    <x v="2889"/>
  </r>
  <r>
    <n v="3001"/>
    <x v="2890"/>
  </r>
  <r>
    <n v="3002"/>
    <x v="2891"/>
  </r>
  <r>
    <n v="3003"/>
    <x v="2892"/>
  </r>
  <r>
    <n v="3004"/>
    <x v="2893"/>
  </r>
  <r>
    <n v="3005"/>
    <x v="2894"/>
  </r>
  <r>
    <n v="3006"/>
    <x v="2895"/>
  </r>
  <r>
    <n v="3007"/>
    <x v="2896"/>
  </r>
  <r>
    <n v="3008"/>
    <x v="2897"/>
  </r>
  <r>
    <n v="3009"/>
    <x v="2898"/>
  </r>
  <r>
    <n v="3010"/>
    <x v="2899"/>
  </r>
  <r>
    <n v="3011"/>
    <x v="2900"/>
  </r>
  <r>
    <n v="3012"/>
    <x v="2901"/>
  </r>
  <r>
    <n v="3013"/>
    <x v="2902"/>
  </r>
  <r>
    <n v="3014"/>
    <x v="2903"/>
  </r>
  <r>
    <n v="3015"/>
    <x v="2904"/>
  </r>
  <r>
    <n v="3016"/>
    <x v="2905"/>
  </r>
  <r>
    <n v="3017"/>
    <x v="2906"/>
  </r>
  <r>
    <n v="3018"/>
    <x v="2907"/>
  </r>
  <r>
    <n v="3019"/>
    <x v="2908"/>
  </r>
  <r>
    <n v="3020"/>
    <x v="2909"/>
  </r>
  <r>
    <n v="3021"/>
    <x v="2910"/>
  </r>
  <r>
    <n v="3022"/>
    <x v="2911"/>
  </r>
  <r>
    <n v="3023"/>
    <x v="2912"/>
  </r>
  <r>
    <n v="3024"/>
    <x v="2913"/>
  </r>
  <r>
    <n v="3025"/>
    <x v="2914"/>
  </r>
  <r>
    <n v="3026"/>
    <x v="2915"/>
  </r>
  <r>
    <n v="3027"/>
    <x v="2916"/>
  </r>
  <r>
    <n v="3028"/>
    <x v="2917"/>
  </r>
  <r>
    <n v="3029"/>
    <x v="2918"/>
  </r>
  <r>
    <n v="3030"/>
    <x v="2919"/>
  </r>
  <r>
    <n v="3031"/>
    <x v="2920"/>
  </r>
  <r>
    <n v="3032"/>
    <x v="2921"/>
  </r>
  <r>
    <n v="3033"/>
    <x v="2922"/>
  </r>
  <r>
    <n v="3034"/>
    <x v="2923"/>
  </r>
  <r>
    <n v="3035"/>
    <x v="2924"/>
  </r>
  <r>
    <n v="3036"/>
    <x v="2925"/>
  </r>
  <r>
    <n v="3037"/>
    <x v="2926"/>
  </r>
  <r>
    <n v="3038"/>
    <x v="2927"/>
  </r>
  <r>
    <n v="3039"/>
    <x v="2928"/>
  </r>
  <r>
    <n v="3040"/>
    <x v="2929"/>
  </r>
  <r>
    <n v="3041"/>
    <x v="2930"/>
  </r>
  <r>
    <n v="3042"/>
    <x v="2931"/>
  </r>
  <r>
    <n v="3043"/>
    <x v="2932"/>
  </r>
  <r>
    <n v="3044"/>
    <x v="2933"/>
  </r>
  <r>
    <n v="3045"/>
    <x v="2934"/>
  </r>
  <r>
    <n v="3046"/>
    <x v="2935"/>
  </r>
  <r>
    <n v="3047"/>
    <x v="2936"/>
  </r>
  <r>
    <n v="3048"/>
    <x v="2937"/>
  </r>
  <r>
    <n v="3049"/>
    <x v="2938"/>
  </r>
  <r>
    <n v="3050"/>
    <x v="2939"/>
  </r>
  <r>
    <n v="3051"/>
    <x v="2940"/>
  </r>
  <r>
    <n v="3052"/>
    <x v="2941"/>
  </r>
  <r>
    <n v="3053"/>
    <x v="2942"/>
  </r>
  <r>
    <n v="3054"/>
    <x v="2943"/>
  </r>
  <r>
    <n v="3055"/>
    <x v="2944"/>
  </r>
  <r>
    <n v="3056"/>
    <x v="2945"/>
  </r>
  <r>
    <n v="3057"/>
    <x v="2946"/>
  </r>
  <r>
    <n v="3058"/>
    <x v="2947"/>
  </r>
  <r>
    <n v="3059"/>
    <x v="2948"/>
  </r>
  <r>
    <n v="3060"/>
    <x v="2949"/>
  </r>
  <r>
    <n v="3061"/>
    <x v="2950"/>
  </r>
  <r>
    <n v="3062"/>
    <x v="2951"/>
  </r>
  <r>
    <n v="3063"/>
    <x v="2952"/>
  </r>
  <r>
    <n v="3064"/>
    <x v="2953"/>
  </r>
  <r>
    <n v="3065"/>
    <x v="2954"/>
  </r>
  <r>
    <n v="3066"/>
    <x v="2955"/>
  </r>
  <r>
    <n v="3067"/>
    <x v="2956"/>
  </r>
  <r>
    <n v="3068"/>
    <x v="2957"/>
  </r>
  <r>
    <n v="3069"/>
    <x v="2958"/>
  </r>
  <r>
    <n v="3070"/>
    <x v="2959"/>
  </r>
  <r>
    <n v="3071"/>
    <x v="2960"/>
  </r>
  <r>
    <n v="3072"/>
    <x v="2961"/>
  </r>
  <r>
    <n v="3073"/>
    <x v="2962"/>
  </r>
  <r>
    <n v="3074"/>
    <x v="2963"/>
  </r>
  <r>
    <n v="3075"/>
    <x v="2964"/>
  </r>
  <r>
    <n v="3076"/>
    <x v="2965"/>
  </r>
  <r>
    <n v="3077"/>
    <x v="2966"/>
  </r>
  <r>
    <n v="3078"/>
    <x v="2967"/>
  </r>
  <r>
    <n v="3079"/>
    <x v="2968"/>
  </r>
  <r>
    <n v="3080"/>
    <x v="2969"/>
  </r>
  <r>
    <n v="3081"/>
    <x v="2970"/>
  </r>
  <r>
    <n v="3082"/>
    <x v="2971"/>
  </r>
  <r>
    <n v="3083"/>
    <x v="2972"/>
  </r>
  <r>
    <n v="3084"/>
    <x v="2973"/>
  </r>
  <r>
    <n v="3085"/>
    <x v="2974"/>
  </r>
  <r>
    <n v="3086"/>
    <x v="2975"/>
  </r>
  <r>
    <n v="3087"/>
    <x v="2976"/>
  </r>
  <r>
    <n v="3088"/>
    <x v="2977"/>
  </r>
  <r>
    <n v="3089"/>
    <x v="2978"/>
  </r>
  <r>
    <n v="3090"/>
    <x v="2979"/>
  </r>
  <r>
    <n v="3091"/>
    <x v="2980"/>
  </r>
  <r>
    <n v="3092"/>
    <x v="2981"/>
  </r>
  <r>
    <n v="3093"/>
    <x v="2982"/>
  </r>
  <r>
    <n v="3094"/>
    <x v="2983"/>
  </r>
  <r>
    <n v="3095"/>
    <x v="2984"/>
  </r>
  <r>
    <n v="3096"/>
    <x v="2985"/>
  </r>
  <r>
    <n v="3097"/>
    <x v="2986"/>
  </r>
  <r>
    <n v="3098"/>
    <x v="2987"/>
  </r>
  <r>
    <n v="3099"/>
    <x v="2988"/>
  </r>
  <r>
    <n v="3100"/>
    <x v="2989"/>
  </r>
  <r>
    <n v="3101"/>
    <x v="2990"/>
  </r>
  <r>
    <n v="3102"/>
    <x v="2991"/>
  </r>
  <r>
    <n v="3103"/>
    <x v="2992"/>
  </r>
  <r>
    <n v="3104"/>
    <x v="2993"/>
  </r>
  <r>
    <n v="3105"/>
    <x v="2994"/>
  </r>
  <r>
    <n v="3106"/>
    <x v="2995"/>
  </r>
  <r>
    <n v="3107"/>
    <x v="2996"/>
  </r>
  <r>
    <n v="3108"/>
    <x v="2997"/>
  </r>
  <r>
    <n v="3109"/>
    <x v="2998"/>
  </r>
  <r>
    <n v="3110"/>
    <x v="2999"/>
  </r>
  <r>
    <n v="3111"/>
    <x v="3000"/>
  </r>
  <r>
    <n v="3112"/>
    <x v="3001"/>
  </r>
  <r>
    <n v="3113"/>
    <x v="3002"/>
  </r>
  <r>
    <n v="3114"/>
    <x v="3003"/>
  </r>
  <r>
    <n v="3115"/>
    <x v="3004"/>
  </r>
  <r>
    <n v="3116"/>
    <x v="3005"/>
  </r>
  <r>
    <n v="3117"/>
    <x v="3006"/>
  </r>
  <r>
    <n v="3118"/>
    <x v="3007"/>
  </r>
  <r>
    <n v="3119"/>
    <x v="3008"/>
  </r>
  <r>
    <n v="3120"/>
    <x v="3009"/>
  </r>
  <r>
    <n v="3121"/>
    <x v="3010"/>
  </r>
  <r>
    <n v="3122"/>
    <x v="3011"/>
  </r>
  <r>
    <n v="3123"/>
    <x v="3012"/>
  </r>
  <r>
    <n v="3124"/>
    <x v="3013"/>
  </r>
  <r>
    <n v="3125"/>
    <x v="3014"/>
  </r>
  <r>
    <n v="3126"/>
    <x v="3015"/>
  </r>
  <r>
    <n v="3127"/>
    <x v="3016"/>
  </r>
  <r>
    <n v="3128"/>
    <x v="3017"/>
  </r>
  <r>
    <n v="3129"/>
    <x v="3018"/>
  </r>
  <r>
    <n v="3130"/>
    <x v="3019"/>
  </r>
  <r>
    <n v="3131"/>
    <x v="3020"/>
  </r>
  <r>
    <n v="3132"/>
    <x v="3021"/>
  </r>
  <r>
    <n v="3133"/>
    <x v="3022"/>
  </r>
  <r>
    <n v="3134"/>
    <x v="3023"/>
  </r>
  <r>
    <n v="3135"/>
    <x v="3024"/>
  </r>
  <r>
    <n v="3136"/>
    <x v="3025"/>
  </r>
  <r>
    <n v="3137"/>
    <x v="3026"/>
  </r>
  <r>
    <n v="3138"/>
    <x v="3027"/>
  </r>
  <r>
    <n v="3139"/>
    <x v="3028"/>
  </r>
  <r>
    <n v="3140"/>
    <x v="3029"/>
  </r>
  <r>
    <n v="3141"/>
    <x v="3030"/>
  </r>
  <r>
    <n v="3142"/>
    <x v="3031"/>
  </r>
  <r>
    <n v="3143"/>
    <x v="3032"/>
  </r>
  <r>
    <n v="3144"/>
    <x v="3033"/>
  </r>
  <r>
    <n v="3145"/>
    <x v="3034"/>
  </r>
  <r>
    <n v="3146"/>
    <x v="3035"/>
  </r>
  <r>
    <n v="3147"/>
    <x v="3036"/>
  </r>
  <r>
    <n v="3148"/>
    <x v="3037"/>
  </r>
  <r>
    <n v="3149"/>
    <x v="3038"/>
  </r>
  <r>
    <n v="3150"/>
    <x v="3039"/>
  </r>
  <r>
    <n v="3151"/>
    <x v="3040"/>
  </r>
  <r>
    <n v="3152"/>
    <x v="3041"/>
  </r>
  <r>
    <n v="3153"/>
    <x v="3042"/>
  </r>
  <r>
    <n v="3154"/>
    <x v="3043"/>
  </r>
  <r>
    <n v="3155"/>
    <x v="3044"/>
  </r>
  <r>
    <n v="3156"/>
    <x v="3045"/>
  </r>
  <r>
    <n v="3157"/>
    <x v="3046"/>
  </r>
  <r>
    <n v="3158"/>
    <x v="3047"/>
  </r>
  <r>
    <n v="3159"/>
    <x v="3048"/>
  </r>
  <r>
    <n v="3160"/>
    <x v="3049"/>
  </r>
  <r>
    <n v="3161"/>
    <x v="3050"/>
  </r>
  <r>
    <n v="3162"/>
    <x v="3051"/>
  </r>
  <r>
    <n v="3163"/>
    <x v="3052"/>
  </r>
  <r>
    <n v="3164"/>
    <x v="3053"/>
  </r>
  <r>
    <n v="3165"/>
    <x v="3054"/>
  </r>
  <r>
    <n v="3166"/>
    <x v="3055"/>
  </r>
  <r>
    <n v="3167"/>
    <x v="3056"/>
  </r>
  <r>
    <n v="3168"/>
    <x v="3057"/>
  </r>
  <r>
    <n v="3169"/>
    <x v="3058"/>
  </r>
  <r>
    <n v="3170"/>
    <x v="3059"/>
  </r>
  <r>
    <n v="3171"/>
    <x v="3060"/>
  </r>
  <r>
    <n v="3172"/>
    <x v="3061"/>
  </r>
  <r>
    <n v="3173"/>
    <x v="3062"/>
  </r>
  <r>
    <n v="3174"/>
    <x v="3063"/>
  </r>
  <r>
    <n v="3175"/>
    <x v="3064"/>
  </r>
  <r>
    <n v="3176"/>
    <x v="3065"/>
  </r>
  <r>
    <n v="3177"/>
    <x v="3066"/>
  </r>
  <r>
    <n v="3178"/>
    <x v="3067"/>
  </r>
  <r>
    <n v="3179"/>
    <x v="3068"/>
  </r>
  <r>
    <n v="3180"/>
    <x v="3069"/>
  </r>
  <r>
    <n v="3181"/>
    <x v="3070"/>
  </r>
  <r>
    <n v="3182"/>
    <x v="3071"/>
  </r>
  <r>
    <n v="3183"/>
    <x v="3072"/>
  </r>
  <r>
    <n v="3184"/>
    <x v="3073"/>
  </r>
  <r>
    <n v="3185"/>
    <x v="3074"/>
  </r>
  <r>
    <n v="3186"/>
    <x v="3075"/>
  </r>
  <r>
    <n v="3187"/>
    <x v="3076"/>
  </r>
  <r>
    <n v="3188"/>
    <x v="3077"/>
  </r>
  <r>
    <n v="3189"/>
    <x v="3078"/>
  </r>
  <r>
    <n v="3190"/>
    <x v="3079"/>
  </r>
  <r>
    <n v="3191"/>
    <x v="3080"/>
  </r>
  <r>
    <n v="3192"/>
    <x v="3081"/>
  </r>
  <r>
    <n v="3193"/>
    <x v="3082"/>
  </r>
  <r>
    <n v="3194"/>
    <x v="3083"/>
  </r>
  <r>
    <n v="3195"/>
    <x v="3084"/>
  </r>
  <r>
    <n v="3196"/>
    <x v="3085"/>
  </r>
  <r>
    <n v="3197"/>
    <x v="3086"/>
  </r>
  <r>
    <n v="3198"/>
    <x v="3087"/>
  </r>
  <r>
    <n v="3199"/>
    <x v="3088"/>
  </r>
  <r>
    <n v="3200"/>
    <x v="3089"/>
  </r>
  <r>
    <n v="3201"/>
    <x v="3090"/>
  </r>
  <r>
    <n v="3202"/>
    <x v="3091"/>
  </r>
  <r>
    <n v="3203"/>
    <x v="3092"/>
  </r>
  <r>
    <n v="3204"/>
    <x v="3093"/>
  </r>
  <r>
    <n v="3205"/>
    <x v="3094"/>
  </r>
  <r>
    <n v="3206"/>
    <x v="3095"/>
  </r>
  <r>
    <n v="3207"/>
    <x v="3096"/>
  </r>
  <r>
    <n v="3208"/>
    <x v="3097"/>
  </r>
  <r>
    <n v="3209"/>
    <x v="3098"/>
  </r>
  <r>
    <n v="3210"/>
    <x v="3099"/>
  </r>
  <r>
    <n v="3211"/>
    <x v="3100"/>
  </r>
  <r>
    <n v="3212"/>
    <x v="3101"/>
  </r>
  <r>
    <n v="3213"/>
    <x v="3102"/>
  </r>
  <r>
    <n v="3214"/>
    <x v="3103"/>
  </r>
  <r>
    <n v="3215"/>
    <x v="3104"/>
  </r>
  <r>
    <n v="3216"/>
    <x v="3105"/>
  </r>
  <r>
    <n v="3217"/>
    <x v="3106"/>
  </r>
  <r>
    <n v="3218"/>
    <x v="3107"/>
  </r>
  <r>
    <n v="3219"/>
    <x v="3108"/>
  </r>
  <r>
    <n v="3220"/>
    <x v="3109"/>
  </r>
  <r>
    <n v="3221"/>
    <x v="3110"/>
  </r>
  <r>
    <n v="3222"/>
    <x v="3111"/>
  </r>
  <r>
    <n v="3223"/>
    <x v="3112"/>
  </r>
  <r>
    <n v="3224"/>
    <x v="3113"/>
  </r>
  <r>
    <n v="3225"/>
    <x v="3114"/>
  </r>
  <r>
    <n v="3226"/>
    <x v="3115"/>
  </r>
  <r>
    <n v="3227"/>
    <x v="3116"/>
  </r>
  <r>
    <n v="3228"/>
    <x v="3117"/>
  </r>
  <r>
    <n v="3229"/>
    <x v="3118"/>
  </r>
  <r>
    <n v="3230"/>
    <x v="3119"/>
  </r>
  <r>
    <n v="3231"/>
    <x v="3120"/>
  </r>
  <r>
    <n v="3232"/>
    <x v="3121"/>
  </r>
  <r>
    <n v="3233"/>
    <x v="3122"/>
  </r>
  <r>
    <n v="3234"/>
    <x v="3123"/>
  </r>
  <r>
    <n v="3235"/>
    <x v="3124"/>
  </r>
  <r>
    <n v="3236"/>
    <x v="3125"/>
  </r>
  <r>
    <n v="3237"/>
    <x v="3126"/>
  </r>
  <r>
    <n v="3238"/>
    <x v="3127"/>
  </r>
  <r>
    <n v="3239"/>
    <x v="3128"/>
  </r>
  <r>
    <n v="3240"/>
    <x v="3129"/>
  </r>
  <r>
    <n v="3241"/>
    <x v="3130"/>
  </r>
  <r>
    <n v="3242"/>
    <x v="3131"/>
  </r>
  <r>
    <n v="3243"/>
    <x v="3132"/>
  </r>
  <r>
    <n v="3244"/>
    <x v="3133"/>
  </r>
  <r>
    <n v="3245"/>
    <x v="3134"/>
  </r>
  <r>
    <n v="3246"/>
    <x v="3135"/>
  </r>
  <r>
    <n v="3247"/>
    <x v="3136"/>
  </r>
  <r>
    <n v="3248"/>
    <x v="3137"/>
  </r>
  <r>
    <n v="3249"/>
    <x v="3138"/>
  </r>
  <r>
    <n v="3250"/>
    <x v="3139"/>
  </r>
  <r>
    <n v="3251"/>
    <x v="3140"/>
  </r>
  <r>
    <n v="3252"/>
    <x v="3141"/>
  </r>
  <r>
    <n v="3253"/>
    <x v="3142"/>
  </r>
  <r>
    <n v="3254"/>
    <x v="3143"/>
  </r>
  <r>
    <n v="3255"/>
    <x v="3144"/>
  </r>
  <r>
    <n v="3256"/>
    <x v="3145"/>
  </r>
  <r>
    <n v="3257"/>
    <x v="3146"/>
  </r>
  <r>
    <n v="3258"/>
    <x v="3147"/>
  </r>
  <r>
    <n v="3259"/>
    <x v="3148"/>
  </r>
  <r>
    <n v="3260"/>
    <x v="3149"/>
  </r>
  <r>
    <n v="3261"/>
    <x v="3150"/>
  </r>
  <r>
    <n v="3262"/>
    <x v="3151"/>
  </r>
  <r>
    <n v="3263"/>
    <x v="3152"/>
  </r>
  <r>
    <n v="3264"/>
    <x v="3153"/>
  </r>
  <r>
    <n v="3265"/>
    <x v="3154"/>
  </r>
  <r>
    <n v="3266"/>
    <x v="3155"/>
  </r>
  <r>
    <n v="3267"/>
    <x v="3156"/>
  </r>
  <r>
    <n v="3268"/>
    <x v="3157"/>
  </r>
  <r>
    <n v="3269"/>
    <x v="3158"/>
  </r>
  <r>
    <n v="3270"/>
    <x v="3159"/>
  </r>
  <r>
    <n v="3271"/>
    <x v="3160"/>
  </r>
  <r>
    <n v="3272"/>
    <x v="3161"/>
  </r>
  <r>
    <n v="3273"/>
    <x v="3162"/>
  </r>
  <r>
    <n v="3274"/>
    <x v="3163"/>
  </r>
  <r>
    <n v="3275"/>
    <x v="3164"/>
  </r>
  <r>
    <n v="3276"/>
    <x v="3165"/>
  </r>
  <r>
    <n v="3277"/>
    <x v="3166"/>
  </r>
  <r>
    <n v="3278"/>
    <x v="3167"/>
  </r>
  <r>
    <n v="3279"/>
    <x v="3168"/>
  </r>
  <r>
    <n v="3280"/>
    <x v="3169"/>
  </r>
  <r>
    <n v="3281"/>
    <x v="3170"/>
  </r>
  <r>
    <n v="3282"/>
    <x v="3171"/>
  </r>
  <r>
    <n v="3283"/>
    <x v="3172"/>
  </r>
  <r>
    <n v="3284"/>
    <x v="3173"/>
  </r>
  <r>
    <n v="3285"/>
    <x v="3174"/>
  </r>
  <r>
    <n v="3286"/>
    <x v="3175"/>
  </r>
  <r>
    <n v="3287"/>
    <x v="3176"/>
  </r>
  <r>
    <n v="3288"/>
    <x v="3177"/>
  </r>
  <r>
    <n v="3289"/>
    <x v="3178"/>
  </r>
  <r>
    <n v="3290"/>
    <x v="3179"/>
  </r>
  <r>
    <n v="3291"/>
    <x v="3180"/>
  </r>
  <r>
    <n v="3292"/>
    <x v="3181"/>
  </r>
  <r>
    <n v="3293"/>
    <x v="3182"/>
  </r>
  <r>
    <n v="3294"/>
    <x v="3183"/>
  </r>
  <r>
    <n v="3295"/>
    <x v="3184"/>
  </r>
  <r>
    <n v="3296"/>
    <x v="3185"/>
  </r>
  <r>
    <n v="3297"/>
    <x v="3186"/>
  </r>
  <r>
    <n v="3298"/>
    <x v="3187"/>
  </r>
  <r>
    <n v="3299"/>
    <x v="3188"/>
  </r>
  <r>
    <n v="3300"/>
    <x v="3189"/>
  </r>
  <r>
    <n v="3301"/>
    <x v="3190"/>
  </r>
  <r>
    <n v="3302"/>
    <x v="3191"/>
  </r>
  <r>
    <n v="3303"/>
    <x v="3192"/>
  </r>
  <r>
    <n v="3304"/>
    <x v="3193"/>
  </r>
  <r>
    <n v="3305"/>
    <x v="3194"/>
  </r>
  <r>
    <n v="3306"/>
    <x v="3195"/>
  </r>
  <r>
    <n v="3307"/>
    <x v="3196"/>
  </r>
  <r>
    <n v="3308"/>
    <x v="3197"/>
  </r>
  <r>
    <n v="3309"/>
    <x v="3198"/>
  </r>
  <r>
    <n v="3310"/>
    <x v="3199"/>
  </r>
  <r>
    <n v="3311"/>
    <x v="3200"/>
  </r>
  <r>
    <n v="3312"/>
    <x v="3201"/>
  </r>
  <r>
    <n v="3313"/>
    <x v="3202"/>
  </r>
  <r>
    <n v="3314"/>
    <x v="3203"/>
  </r>
  <r>
    <n v="3315"/>
    <x v="3204"/>
  </r>
  <r>
    <n v="3316"/>
    <x v="3205"/>
  </r>
  <r>
    <n v="3317"/>
    <x v="3206"/>
  </r>
  <r>
    <n v="3318"/>
    <x v="3207"/>
  </r>
  <r>
    <n v="3319"/>
    <x v="3208"/>
  </r>
  <r>
    <n v="3320"/>
    <x v="3209"/>
  </r>
  <r>
    <n v="3321"/>
    <x v="3210"/>
  </r>
  <r>
    <n v="3322"/>
    <x v="3211"/>
  </r>
  <r>
    <n v="3323"/>
    <x v="3212"/>
  </r>
  <r>
    <n v="3324"/>
    <x v="3213"/>
  </r>
  <r>
    <n v="3325"/>
    <x v="3214"/>
  </r>
  <r>
    <n v="3326"/>
    <x v="3215"/>
  </r>
  <r>
    <n v="3327"/>
    <x v="3216"/>
  </r>
  <r>
    <n v="3328"/>
    <x v="3217"/>
  </r>
  <r>
    <n v="3329"/>
    <x v="3218"/>
  </r>
  <r>
    <n v="3330"/>
    <x v="3219"/>
  </r>
  <r>
    <n v="3331"/>
    <x v="3220"/>
  </r>
  <r>
    <n v="3332"/>
    <x v="3221"/>
  </r>
  <r>
    <n v="3333"/>
    <x v="3222"/>
  </r>
  <r>
    <n v="3334"/>
    <x v="3223"/>
  </r>
  <r>
    <n v="3335"/>
    <x v="3224"/>
  </r>
  <r>
    <n v="3336"/>
    <x v="3225"/>
  </r>
  <r>
    <n v="3337"/>
    <x v="3226"/>
  </r>
  <r>
    <n v="3338"/>
    <x v="3227"/>
  </r>
  <r>
    <n v="3339"/>
    <x v="3228"/>
  </r>
  <r>
    <n v="3340"/>
    <x v="3229"/>
  </r>
  <r>
    <n v="3341"/>
    <x v="3230"/>
  </r>
  <r>
    <n v="3342"/>
    <x v="3231"/>
  </r>
  <r>
    <n v="3343"/>
    <x v="3232"/>
  </r>
  <r>
    <n v="3344"/>
    <x v="3233"/>
  </r>
  <r>
    <n v="3345"/>
    <x v="3234"/>
  </r>
  <r>
    <n v="3346"/>
    <x v="3235"/>
  </r>
  <r>
    <n v="3347"/>
    <x v="3236"/>
  </r>
  <r>
    <n v="3348"/>
    <x v="3237"/>
  </r>
  <r>
    <n v="3349"/>
    <x v="3238"/>
  </r>
  <r>
    <n v="3350"/>
    <x v="3239"/>
  </r>
  <r>
    <n v="3351"/>
    <x v="3240"/>
  </r>
  <r>
    <n v="3352"/>
    <x v="3241"/>
  </r>
  <r>
    <n v="3353"/>
    <x v="3242"/>
  </r>
  <r>
    <n v="3354"/>
    <x v="3243"/>
  </r>
  <r>
    <n v="3355"/>
    <x v="3244"/>
  </r>
  <r>
    <n v="3356"/>
    <x v="3245"/>
  </r>
  <r>
    <n v="3357"/>
    <x v="3246"/>
  </r>
  <r>
    <n v="3358"/>
    <x v="3247"/>
  </r>
  <r>
    <n v="3359"/>
    <x v="3248"/>
  </r>
  <r>
    <n v="3360"/>
    <x v="3249"/>
  </r>
  <r>
    <n v="3361"/>
    <x v="3250"/>
  </r>
  <r>
    <n v="3362"/>
    <x v="3251"/>
  </r>
  <r>
    <n v="3363"/>
    <x v="3252"/>
  </r>
  <r>
    <n v="3364"/>
    <x v="3253"/>
  </r>
  <r>
    <n v="3365"/>
    <x v="3254"/>
  </r>
  <r>
    <n v="3366"/>
    <x v="3255"/>
  </r>
  <r>
    <n v="3367"/>
    <x v="3256"/>
  </r>
  <r>
    <n v="3368"/>
    <x v="3257"/>
  </r>
  <r>
    <n v="3369"/>
    <x v="3258"/>
  </r>
  <r>
    <n v="3370"/>
    <x v="3259"/>
  </r>
  <r>
    <n v="3371"/>
    <x v="3260"/>
  </r>
  <r>
    <n v="3372"/>
    <x v="3261"/>
  </r>
  <r>
    <n v="3373"/>
    <x v="3262"/>
  </r>
  <r>
    <n v="3374"/>
    <x v="3263"/>
  </r>
  <r>
    <n v="3375"/>
    <x v="3264"/>
  </r>
  <r>
    <n v="3376"/>
    <x v="3265"/>
  </r>
  <r>
    <n v="3377"/>
    <x v="3266"/>
  </r>
  <r>
    <n v="3378"/>
    <x v="3267"/>
  </r>
  <r>
    <n v="3379"/>
    <x v="3268"/>
  </r>
  <r>
    <n v="3380"/>
    <x v="3269"/>
  </r>
  <r>
    <n v="3381"/>
    <x v="3270"/>
  </r>
  <r>
    <n v="3382"/>
    <x v="3271"/>
  </r>
  <r>
    <n v="3383"/>
    <x v="3272"/>
  </r>
  <r>
    <n v="3384"/>
    <x v="3273"/>
  </r>
  <r>
    <n v="3385"/>
    <x v="3274"/>
  </r>
  <r>
    <n v="3386"/>
    <x v="3275"/>
  </r>
  <r>
    <n v="3387"/>
    <x v="3276"/>
  </r>
  <r>
    <n v="3388"/>
    <x v="3277"/>
  </r>
  <r>
    <n v="3389"/>
    <x v="3278"/>
  </r>
  <r>
    <n v="3390"/>
    <x v="3279"/>
  </r>
  <r>
    <n v="3391"/>
    <x v="3280"/>
  </r>
  <r>
    <n v="3392"/>
    <x v="3281"/>
  </r>
  <r>
    <n v="3393"/>
    <x v="3282"/>
  </r>
  <r>
    <n v="3394"/>
    <x v="3283"/>
  </r>
  <r>
    <n v="3395"/>
    <x v="3284"/>
  </r>
  <r>
    <n v="3396"/>
    <x v="3285"/>
  </r>
  <r>
    <n v="3397"/>
    <x v="3286"/>
  </r>
  <r>
    <n v="3398"/>
    <x v="3287"/>
  </r>
  <r>
    <n v="3399"/>
    <x v="3288"/>
  </r>
  <r>
    <n v="3400"/>
    <x v="3289"/>
  </r>
  <r>
    <n v="3401"/>
    <x v="3290"/>
  </r>
  <r>
    <n v="3402"/>
    <x v="3291"/>
  </r>
  <r>
    <n v="3403"/>
    <x v="3292"/>
  </r>
  <r>
    <n v="3404"/>
    <x v="3293"/>
  </r>
  <r>
    <n v="3405"/>
    <x v="3294"/>
  </r>
  <r>
    <n v="3406"/>
    <x v="3295"/>
  </r>
  <r>
    <n v="3407"/>
    <x v="3296"/>
  </r>
  <r>
    <n v="3408"/>
    <x v="3297"/>
  </r>
  <r>
    <n v="3409"/>
    <x v="3298"/>
  </r>
  <r>
    <n v="3410"/>
    <x v="3299"/>
  </r>
  <r>
    <n v="3411"/>
    <x v="3300"/>
  </r>
  <r>
    <n v="3412"/>
    <x v="3301"/>
  </r>
  <r>
    <n v="3413"/>
    <x v="3302"/>
  </r>
  <r>
    <n v="3414"/>
    <x v="3303"/>
  </r>
  <r>
    <n v="3415"/>
    <x v="3304"/>
  </r>
  <r>
    <n v="3416"/>
    <x v="3305"/>
  </r>
  <r>
    <n v="3417"/>
    <x v="3306"/>
  </r>
  <r>
    <n v="3418"/>
    <x v="3307"/>
  </r>
  <r>
    <n v="3419"/>
    <x v="3308"/>
  </r>
  <r>
    <n v="3420"/>
    <x v="3309"/>
  </r>
  <r>
    <n v="3421"/>
    <x v="3310"/>
  </r>
  <r>
    <n v="3422"/>
    <x v="3311"/>
  </r>
  <r>
    <n v="3423"/>
    <x v="3312"/>
  </r>
  <r>
    <n v="3424"/>
    <x v="3313"/>
  </r>
  <r>
    <n v="3425"/>
    <x v="3314"/>
  </r>
  <r>
    <n v="3426"/>
    <x v="3315"/>
  </r>
  <r>
    <n v="3427"/>
    <x v="3316"/>
  </r>
  <r>
    <n v="3428"/>
    <x v="3317"/>
  </r>
  <r>
    <n v="3429"/>
    <x v="3318"/>
  </r>
  <r>
    <n v="3430"/>
    <x v="3319"/>
  </r>
  <r>
    <n v="3431"/>
    <x v="3320"/>
  </r>
  <r>
    <n v="3432"/>
    <x v="3321"/>
  </r>
  <r>
    <n v="3433"/>
    <x v="3322"/>
  </r>
  <r>
    <n v="3434"/>
    <x v="3323"/>
  </r>
  <r>
    <n v="3435"/>
    <x v="3324"/>
  </r>
  <r>
    <n v="3436"/>
    <x v="3325"/>
  </r>
  <r>
    <n v="3437"/>
    <x v="3326"/>
  </r>
  <r>
    <n v="3438"/>
    <x v="3327"/>
  </r>
  <r>
    <n v="3439"/>
    <x v="3328"/>
  </r>
  <r>
    <n v="3440"/>
    <x v="3329"/>
  </r>
  <r>
    <n v="3441"/>
    <x v="3330"/>
  </r>
  <r>
    <n v="3442"/>
    <x v="3331"/>
  </r>
  <r>
    <n v="3443"/>
    <x v="3332"/>
  </r>
  <r>
    <n v="3444"/>
    <x v="3333"/>
  </r>
  <r>
    <n v="3445"/>
    <x v="3334"/>
  </r>
  <r>
    <n v="3446"/>
    <x v="3335"/>
  </r>
  <r>
    <n v="3447"/>
    <x v="3336"/>
  </r>
  <r>
    <n v="3448"/>
    <x v="3337"/>
  </r>
  <r>
    <n v="3449"/>
    <x v="3338"/>
  </r>
  <r>
    <n v="3450"/>
    <x v="3339"/>
  </r>
  <r>
    <n v="3451"/>
    <x v="3340"/>
  </r>
  <r>
    <n v="3452"/>
    <x v="3341"/>
  </r>
  <r>
    <n v="3453"/>
    <x v="3342"/>
  </r>
  <r>
    <n v="3454"/>
    <x v="3343"/>
  </r>
  <r>
    <n v="3455"/>
    <x v="3344"/>
  </r>
  <r>
    <n v="3456"/>
    <x v="3345"/>
  </r>
  <r>
    <n v="3457"/>
    <x v="3346"/>
  </r>
  <r>
    <n v="3458"/>
    <x v="3347"/>
  </r>
  <r>
    <n v="3459"/>
    <x v="3348"/>
  </r>
  <r>
    <n v="3460"/>
    <x v="3349"/>
  </r>
  <r>
    <n v="3461"/>
    <x v="3350"/>
  </r>
  <r>
    <n v="3462"/>
    <x v="3351"/>
  </r>
  <r>
    <n v="3463"/>
    <x v="3352"/>
  </r>
  <r>
    <n v="3464"/>
    <x v="3353"/>
  </r>
  <r>
    <n v="3465"/>
    <x v="3354"/>
  </r>
  <r>
    <n v="3466"/>
    <x v="3355"/>
  </r>
  <r>
    <n v="3467"/>
    <x v="3356"/>
  </r>
  <r>
    <n v="3468"/>
    <x v="3357"/>
  </r>
  <r>
    <n v="3469"/>
    <x v="3358"/>
  </r>
  <r>
    <n v="3470"/>
    <x v="3359"/>
  </r>
  <r>
    <n v="3471"/>
    <x v="3360"/>
  </r>
  <r>
    <n v="3472"/>
    <x v="3361"/>
  </r>
  <r>
    <n v="3473"/>
    <x v="3362"/>
  </r>
  <r>
    <n v="3474"/>
    <x v="3363"/>
  </r>
  <r>
    <n v="3475"/>
    <x v="3364"/>
  </r>
  <r>
    <n v="3476"/>
    <x v="3365"/>
  </r>
  <r>
    <n v="3477"/>
    <x v="3366"/>
  </r>
  <r>
    <n v="3478"/>
    <x v="3367"/>
  </r>
  <r>
    <n v="3479"/>
    <x v="3368"/>
  </r>
  <r>
    <n v="3480"/>
    <x v="3369"/>
  </r>
  <r>
    <n v="3481"/>
    <x v="3370"/>
  </r>
  <r>
    <n v="3482"/>
    <x v="3371"/>
  </r>
  <r>
    <n v="3483"/>
    <x v="3372"/>
  </r>
  <r>
    <n v="3484"/>
    <x v="3373"/>
  </r>
  <r>
    <n v="3485"/>
    <x v="3374"/>
  </r>
  <r>
    <n v="3486"/>
    <x v="3375"/>
  </r>
  <r>
    <n v="3487"/>
    <x v="3376"/>
  </r>
  <r>
    <n v="3488"/>
    <x v="3377"/>
  </r>
  <r>
    <n v="3489"/>
    <x v="3378"/>
  </r>
  <r>
    <n v="3490"/>
    <x v="3379"/>
  </r>
  <r>
    <n v="3491"/>
    <x v="3380"/>
  </r>
  <r>
    <n v="3492"/>
    <x v="3381"/>
  </r>
  <r>
    <n v="3493"/>
    <x v="3382"/>
  </r>
  <r>
    <n v="3494"/>
    <x v="3383"/>
  </r>
  <r>
    <n v="3495"/>
    <x v="3384"/>
  </r>
  <r>
    <n v="3496"/>
    <x v="3385"/>
  </r>
  <r>
    <n v="3497"/>
    <x v="3386"/>
  </r>
  <r>
    <n v="3498"/>
    <x v="3387"/>
  </r>
  <r>
    <n v="3499"/>
    <x v="3388"/>
  </r>
  <r>
    <n v="3500"/>
    <x v="3389"/>
  </r>
  <r>
    <n v="3501"/>
    <x v="3390"/>
  </r>
  <r>
    <n v="3502"/>
    <x v="3391"/>
  </r>
  <r>
    <n v="3503"/>
    <x v="3392"/>
  </r>
  <r>
    <n v="3504"/>
    <x v="3393"/>
  </r>
  <r>
    <n v="3505"/>
    <x v="3394"/>
  </r>
  <r>
    <n v="3506"/>
    <x v="3395"/>
  </r>
  <r>
    <n v="3507"/>
    <x v="3396"/>
  </r>
  <r>
    <n v="3508"/>
    <x v="3397"/>
  </r>
  <r>
    <n v="3509"/>
    <x v="3398"/>
  </r>
  <r>
    <n v="3510"/>
    <x v="3399"/>
  </r>
  <r>
    <n v="3511"/>
    <x v="3400"/>
  </r>
  <r>
    <n v="3512"/>
    <x v="3401"/>
  </r>
  <r>
    <n v="3513"/>
    <x v="3402"/>
  </r>
  <r>
    <n v="3514"/>
    <x v="3403"/>
  </r>
  <r>
    <n v="3515"/>
    <x v="3404"/>
  </r>
  <r>
    <n v="3516"/>
    <x v="3405"/>
  </r>
  <r>
    <n v="3517"/>
    <x v="3406"/>
  </r>
  <r>
    <n v="3518"/>
    <x v="3407"/>
  </r>
  <r>
    <n v="3519"/>
    <x v="3408"/>
  </r>
  <r>
    <n v="3520"/>
    <x v="3409"/>
  </r>
  <r>
    <n v="3521"/>
    <x v="3410"/>
  </r>
  <r>
    <n v="3522"/>
    <x v="3411"/>
  </r>
  <r>
    <n v="3523"/>
    <x v="3412"/>
  </r>
  <r>
    <n v="3524"/>
    <x v="3413"/>
  </r>
  <r>
    <n v="3525"/>
    <x v="3414"/>
  </r>
  <r>
    <n v="3526"/>
    <x v="3415"/>
  </r>
  <r>
    <n v="3527"/>
    <x v="3416"/>
  </r>
  <r>
    <n v="3528"/>
    <x v="3417"/>
  </r>
  <r>
    <n v="3529"/>
    <x v="3418"/>
  </r>
  <r>
    <n v="3530"/>
    <x v="3419"/>
  </r>
  <r>
    <n v="3531"/>
    <x v="3420"/>
  </r>
  <r>
    <n v="3532"/>
    <x v="3421"/>
  </r>
  <r>
    <n v="3533"/>
    <x v="3422"/>
  </r>
  <r>
    <n v="3534"/>
    <x v="3423"/>
  </r>
  <r>
    <n v="3535"/>
    <x v="3424"/>
  </r>
  <r>
    <n v="3536"/>
    <x v="3425"/>
  </r>
  <r>
    <n v="3537"/>
    <x v="3426"/>
  </r>
  <r>
    <n v="3538"/>
    <x v="3427"/>
  </r>
  <r>
    <n v="3539"/>
    <x v="3428"/>
  </r>
  <r>
    <n v="3540"/>
    <x v="3429"/>
  </r>
  <r>
    <n v="3541"/>
    <x v="3430"/>
  </r>
  <r>
    <n v="3542"/>
    <x v="3431"/>
  </r>
  <r>
    <n v="3543"/>
    <x v="3432"/>
  </r>
  <r>
    <n v="3544"/>
    <x v="3433"/>
  </r>
  <r>
    <n v="3545"/>
    <x v="3434"/>
  </r>
  <r>
    <n v="3546"/>
    <x v="3435"/>
  </r>
  <r>
    <n v="3547"/>
    <x v="3436"/>
  </r>
  <r>
    <n v="3548"/>
    <x v="3437"/>
  </r>
  <r>
    <n v="3549"/>
    <x v="3438"/>
  </r>
  <r>
    <n v="3550"/>
    <x v="3439"/>
  </r>
  <r>
    <n v="3551"/>
    <x v="3440"/>
  </r>
  <r>
    <n v="3552"/>
    <x v="3441"/>
  </r>
  <r>
    <n v="3553"/>
    <x v="3442"/>
  </r>
  <r>
    <n v="3554"/>
    <x v="3443"/>
  </r>
  <r>
    <n v="3555"/>
    <x v="3444"/>
  </r>
  <r>
    <n v="3556"/>
    <x v="3445"/>
  </r>
  <r>
    <n v="3557"/>
    <x v="3446"/>
  </r>
  <r>
    <n v="3558"/>
    <x v="3447"/>
  </r>
  <r>
    <n v="3559"/>
    <x v="3448"/>
  </r>
  <r>
    <n v="3560"/>
    <x v="3449"/>
  </r>
  <r>
    <n v="3561"/>
    <x v="3450"/>
  </r>
  <r>
    <n v="3562"/>
    <x v="3451"/>
  </r>
  <r>
    <n v="3563"/>
    <x v="3452"/>
  </r>
  <r>
    <n v="3564"/>
    <x v="3453"/>
  </r>
  <r>
    <n v="3565"/>
    <x v="3454"/>
  </r>
  <r>
    <n v="3566"/>
    <x v="3455"/>
  </r>
  <r>
    <n v="3567"/>
    <x v="3456"/>
  </r>
  <r>
    <n v="3568"/>
    <x v="3457"/>
  </r>
  <r>
    <n v="3569"/>
    <x v="3458"/>
  </r>
  <r>
    <n v="3570"/>
    <x v="3459"/>
  </r>
  <r>
    <n v="3571"/>
    <x v="3460"/>
  </r>
  <r>
    <n v="3572"/>
    <x v="3461"/>
  </r>
  <r>
    <n v="3573"/>
    <x v="3462"/>
  </r>
  <r>
    <n v="3574"/>
    <x v="3463"/>
  </r>
  <r>
    <n v="3575"/>
    <x v="3464"/>
  </r>
  <r>
    <n v="3576"/>
    <x v="3465"/>
  </r>
  <r>
    <n v="3577"/>
    <x v="3466"/>
  </r>
  <r>
    <n v="3578"/>
    <x v="3467"/>
  </r>
  <r>
    <n v="3579"/>
    <x v="3468"/>
  </r>
  <r>
    <n v="3580"/>
    <x v="3469"/>
  </r>
  <r>
    <n v="3581"/>
    <x v="3470"/>
  </r>
  <r>
    <n v="3582"/>
    <x v="3471"/>
  </r>
  <r>
    <n v="3583"/>
    <x v="3472"/>
  </r>
  <r>
    <n v="3584"/>
    <x v="3473"/>
  </r>
  <r>
    <n v="3585"/>
    <x v="3474"/>
  </r>
  <r>
    <n v="3586"/>
    <x v="3475"/>
  </r>
  <r>
    <n v="3587"/>
    <x v="3476"/>
  </r>
  <r>
    <n v="3588"/>
    <x v="3477"/>
  </r>
  <r>
    <n v="3589"/>
    <x v="3478"/>
  </r>
  <r>
    <n v="3590"/>
    <x v="3479"/>
  </r>
  <r>
    <n v="3591"/>
    <x v="3480"/>
  </r>
  <r>
    <n v="3592"/>
    <x v="3481"/>
  </r>
  <r>
    <n v="3593"/>
    <x v="3482"/>
  </r>
  <r>
    <n v="3594"/>
    <x v="3483"/>
  </r>
  <r>
    <n v="3595"/>
    <x v="3484"/>
  </r>
  <r>
    <n v="3596"/>
    <x v="3485"/>
  </r>
  <r>
    <n v="3597"/>
    <x v="3486"/>
  </r>
  <r>
    <n v="3598"/>
    <x v="3487"/>
  </r>
  <r>
    <n v="3599"/>
    <x v="3488"/>
  </r>
  <r>
    <n v="3600"/>
    <x v="3489"/>
  </r>
  <r>
    <n v="3601"/>
    <x v="3490"/>
  </r>
  <r>
    <n v="3602"/>
    <x v="3491"/>
  </r>
  <r>
    <n v="3603"/>
    <x v="3492"/>
  </r>
  <r>
    <n v="3604"/>
    <x v="3493"/>
  </r>
  <r>
    <n v="3605"/>
    <x v="3494"/>
  </r>
  <r>
    <n v="3606"/>
    <x v="3495"/>
  </r>
  <r>
    <n v="3607"/>
    <x v="3496"/>
  </r>
  <r>
    <n v="3608"/>
    <x v="3497"/>
  </r>
  <r>
    <n v="3609"/>
    <x v="3498"/>
  </r>
  <r>
    <n v="3610"/>
    <x v="3499"/>
  </r>
  <r>
    <n v="3611"/>
    <x v="3500"/>
  </r>
  <r>
    <n v="3612"/>
    <x v="3501"/>
  </r>
  <r>
    <n v="3613"/>
    <x v="3502"/>
  </r>
  <r>
    <n v="3614"/>
    <x v="3503"/>
  </r>
  <r>
    <n v="3615"/>
    <x v="3504"/>
  </r>
  <r>
    <n v="3616"/>
    <x v="3505"/>
  </r>
  <r>
    <n v="3617"/>
    <x v="3506"/>
  </r>
  <r>
    <n v="3618"/>
    <x v="3507"/>
  </r>
  <r>
    <n v="3619"/>
    <x v="3508"/>
  </r>
  <r>
    <n v="3620"/>
    <x v="3509"/>
  </r>
  <r>
    <n v="3621"/>
    <x v="3510"/>
  </r>
  <r>
    <n v="3622"/>
    <x v="3511"/>
  </r>
  <r>
    <n v="3623"/>
    <x v="3512"/>
  </r>
  <r>
    <n v="3624"/>
    <x v="3513"/>
  </r>
  <r>
    <n v="3625"/>
    <x v="3514"/>
  </r>
  <r>
    <n v="3626"/>
    <x v="3515"/>
  </r>
  <r>
    <n v="3627"/>
    <x v="3516"/>
  </r>
  <r>
    <n v="3628"/>
    <x v="3517"/>
  </r>
  <r>
    <n v="3629"/>
    <x v="3518"/>
  </r>
  <r>
    <n v="3630"/>
    <x v="3519"/>
  </r>
  <r>
    <n v="3631"/>
    <x v="3520"/>
  </r>
  <r>
    <n v="3632"/>
    <x v="3521"/>
  </r>
  <r>
    <n v="3633"/>
    <x v="3522"/>
  </r>
  <r>
    <n v="3634"/>
    <x v="3523"/>
  </r>
  <r>
    <n v="3635"/>
    <x v="3524"/>
  </r>
  <r>
    <n v="3636"/>
    <x v="3525"/>
  </r>
  <r>
    <n v="3637"/>
    <x v="3526"/>
  </r>
  <r>
    <n v="3638"/>
    <x v="3527"/>
  </r>
  <r>
    <n v="3639"/>
    <x v="3528"/>
  </r>
  <r>
    <n v="3640"/>
    <x v="3529"/>
  </r>
  <r>
    <n v="3641"/>
    <x v="3530"/>
  </r>
  <r>
    <n v="3642"/>
    <x v="3531"/>
  </r>
  <r>
    <n v="3643"/>
    <x v="3532"/>
  </r>
  <r>
    <n v="3644"/>
    <x v="3533"/>
  </r>
  <r>
    <n v="3645"/>
    <x v="3534"/>
  </r>
  <r>
    <n v="3646"/>
    <x v="3535"/>
  </r>
  <r>
    <n v="3647"/>
    <x v="3536"/>
  </r>
  <r>
    <n v="3648"/>
    <x v="3537"/>
  </r>
  <r>
    <n v="3649"/>
    <x v="3538"/>
  </r>
  <r>
    <n v="3650"/>
    <x v="3539"/>
  </r>
  <r>
    <n v="3651"/>
    <x v="3540"/>
  </r>
  <r>
    <n v="3652"/>
    <x v="3541"/>
  </r>
  <r>
    <n v="3653"/>
    <x v="3542"/>
  </r>
  <r>
    <n v="3654"/>
    <x v="3543"/>
  </r>
  <r>
    <n v="3655"/>
    <x v="3544"/>
  </r>
  <r>
    <n v="3656"/>
    <x v="3545"/>
  </r>
  <r>
    <n v="3657"/>
    <x v="3546"/>
  </r>
  <r>
    <n v="3658"/>
    <x v="3547"/>
  </r>
  <r>
    <n v="3659"/>
    <x v="3548"/>
  </r>
  <r>
    <n v="3660"/>
    <x v="3549"/>
  </r>
  <r>
    <n v="3661"/>
    <x v="3550"/>
  </r>
  <r>
    <n v="3662"/>
    <x v="3551"/>
  </r>
  <r>
    <n v="3663"/>
    <x v="3552"/>
  </r>
  <r>
    <n v="3664"/>
    <x v="3553"/>
  </r>
  <r>
    <n v="3665"/>
    <x v="3554"/>
  </r>
  <r>
    <n v="3666"/>
    <x v="3555"/>
  </r>
  <r>
    <n v="3667"/>
    <x v="3556"/>
  </r>
  <r>
    <n v="3668"/>
    <x v="3557"/>
  </r>
  <r>
    <n v="3669"/>
    <x v="3558"/>
  </r>
  <r>
    <n v="3670"/>
    <x v="3559"/>
  </r>
  <r>
    <n v="3671"/>
    <x v="3560"/>
  </r>
  <r>
    <n v="3672"/>
    <x v="3561"/>
  </r>
  <r>
    <n v="3673"/>
    <x v="3562"/>
  </r>
  <r>
    <n v="3674"/>
    <x v="3563"/>
  </r>
  <r>
    <n v="3675"/>
    <x v="3564"/>
  </r>
  <r>
    <n v="3676"/>
    <x v="3565"/>
  </r>
  <r>
    <n v="3677"/>
    <x v="3566"/>
  </r>
  <r>
    <n v="3678"/>
    <x v="3567"/>
  </r>
  <r>
    <n v="3679"/>
    <x v="3568"/>
  </r>
  <r>
    <n v="3680"/>
    <x v="3569"/>
  </r>
  <r>
    <n v="3681"/>
    <x v="3570"/>
  </r>
  <r>
    <n v="3682"/>
    <x v="3571"/>
  </r>
  <r>
    <n v="3683"/>
    <x v="3572"/>
  </r>
  <r>
    <n v="3684"/>
    <x v="3573"/>
  </r>
  <r>
    <n v="3685"/>
    <x v="3574"/>
  </r>
  <r>
    <n v="3686"/>
    <x v="3575"/>
  </r>
  <r>
    <n v="3687"/>
    <x v="3576"/>
  </r>
  <r>
    <n v="3688"/>
    <x v="3577"/>
  </r>
  <r>
    <n v="3689"/>
    <x v="3578"/>
  </r>
  <r>
    <n v="3690"/>
    <x v="3579"/>
  </r>
  <r>
    <n v="3691"/>
    <x v="3580"/>
  </r>
  <r>
    <n v="3692"/>
    <x v="3581"/>
  </r>
  <r>
    <n v="3693"/>
    <x v="3582"/>
  </r>
  <r>
    <n v="3694"/>
    <x v="3583"/>
  </r>
  <r>
    <n v="3695"/>
    <x v="3584"/>
  </r>
  <r>
    <n v="3696"/>
    <x v="3585"/>
  </r>
  <r>
    <n v="3697"/>
    <x v="3586"/>
  </r>
  <r>
    <n v="3698"/>
    <x v="3587"/>
  </r>
  <r>
    <n v="3699"/>
    <x v="3588"/>
  </r>
  <r>
    <n v="3700"/>
    <x v="3589"/>
  </r>
  <r>
    <n v="3701"/>
    <x v="3590"/>
  </r>
  <r>
    <n v="3702"/>
    <x v="3591"/>
  </r>
  <r>
    <n v="3703"/>
    <x v="3592"/>
  </r>
  <r>
    <n v="3704"/>
    <x v="3593"/>
  </r>
  <r>
    <n v="3705"/>
    <x v="3594"/>
  </r>
  <r>
    <n v="3706"/>
    <x v="3595"/>
  </r>
  <r>
    <n v="3707"/>
    <x v="3596"/>
  </r>
  <r>
    <n v="3708"/>
    <x v="3597"/>
  </r>
  <r>
    <n v="3709"/>
    <x v="3598"/>
  </r>
  <r>
    <n v="3710"/>
    <x v="3599"/>
  </r>
  <r>
    <n v="3711"/>
    <x v="3600"/>
  </r>
  <r>
    <n v="3712"/>
    <x v="3601"/>
  </r>
  <r>
    <n v="3713"/>
    <x v="3602"/>
  </r>
  <r>
    <n v="3714"/>
    <x v="3603"/>
  </r>
  <r>
    <n v="3715"/>
    <x v="3604"/>
  </r>
  <r>
    <n v="3716"/>
    <x v="3605"/>
  </r>
  <r>
    <n v="3717"/>
    <x v="3606"/>
  </r>
  <r>
    <n v="3718"/>
    <x v="3607"/>
  </r>
  <r>
    <n v="3719"/>
    <x v="3608"/>
  </r>
  <r>
    <n v="3720"/>
    <x v="3609"/>
  </r>
  <r>
    <n v="3721"/>
    <x v="3610"/>
  </r>
  <r>
    <n v="3722"/>
    <x v="3611"/>
  </r>
  <r>
    <n v="3723"/>
    <x v="3612"/>
  </r>
  <r>
    <n v="3724"/>
    <x v="3613"/>
  </r>
  <r>
    <n v="3725"/>
    <x v="3614"/>
  </r>
  <r>
    <n v="3726"/>
    <x v="3615"/>
  </r>
  <r>
    <n v="3727"/>
    <x v="3616"/>
  </r>
  <r>
    <n v="3728"/>
    <x v="3617"/>
  </r>
  <r>
    <n v="3729"/>
    <x v="3618"/>
  </r>
  <r>
    <n v="3730"/>
    <x v="3619"/>
  </r>
  <r>
    <n v="3731"/>
    <x v="3620"/>
  </r>
  <r>
    <n v="3732"/>
    <x v="3621"/>
  </r>
  <r>
    <n v="3733"/>
    <x v="3622"/>
  </r>
  <r>
    <n v="3734"/>
    <x v="3623"/>
  </r>
  <r>
    <n v="3735"/>
    <x v="3624"/>
  </r>
  <r>
    <n v="3736"/>
    <x v="3625"/>
  </r>
  <r>
    <n v="3737"/>
    <x v="3626"/>
  </r>
  <r>
    <n v="3738"/>
    <x v="3627"/>
  </r>
  <r>
    <n v="3739"/>
    <x v="3628"/>
  </r>
  <r>
    <n v="3740"/>
    <x v="3629"/>
  </r>
  <r>
    <n v="3741"/>
    <x v="3630"/>
  </r>
  <r>
    <n v="3742"/>
    <x v="3631"/>
  </r>
  <r>
    <n v="3743"/>
    <x v="3632"/>
  </r>
  <r>
    <n v="3744"/>
    <x v="3633"/>
  </r>
  <r>
    <n v="3745"/>
    <x v="3634"/>
  </r>
  <r>
    <n v="3746"/>
    <x v="3635"/>
  </r>
  <r>
    <n v="3747"/>
    <x v="3636"/>
  </r>
  <r>
    <n v="3748"/>
    <x v="3637"/>
  </r>
  <r>
    <n v="3749"/>
    <x v="3638"/>
  </r>
  <r>
    <n v="3750"/>
    <x v="3639"/>
  </r>
  <r>
    <n v="3751"/>
    <x v="3640"/>
  </r>
  <r>
    <n v="3752"/>
    <x v="3641"/>
  </r>
  <r>
    <n v="3753"/>
    <x v="3642"/>
  </r>
  <r>
    <n v="3754"/>
    <x v="3643"/>
  </r>
  <r>
    <n v="3755"/>
    <x v="3644"/>
  </r>
  <r>
    <n v="3756"/>
    <x v="3645"/>
  </r>
  <r>
    <n v="3757"/>
    <x v="3646"/>
  </r>
  <r>
    <n v="3758"/>
    <x v="3647"/>
  </r>
  <r>
    <n v="3759"/>
    <x v="3648"/>
  </r>
  <r>
    <n v="3760"/>
    <x v="3649"/>
  </r>
  <r>
    <n v="3761"/>
    <x v="3650"/>
  </r>
  <r>
    <n v="3762"/>
    <x v="3651"/>
  </r>
  <r>
    <n v="3763"/>
    <x v="3652"/>
  </r>
  <r>
    <n v="3764"/>
    <x v="3653"/>
  </r>
  <r>
    <n v="3765"/>
    <x v="3654"/>
  </r>
  <r>
    <n v="3766"/>
    <x v="3655"/>
  </r>
  <r>
    <n v="3767"/>
    <x v="3656"/>
  </r>
  <r>
    <n v="3768"/>
    <x v="3657"/>
  </r>
  <r>
    <n v="3769"/>
    <x v="3658"/>
  </r>
  <r>
    <n v="3770"/>
    <x v="3659"/>
  </r>
  <r>
    <n v="3771"/>
    <x v="3660"/>
  </r>
  <r>
    <n v="3772"/>
    <x v="3661"/>
  </r>
  <r>
    <n v="3773"/>
    <x v="3662"/>
  </r>
  <r>
    <n v="3774"/>
    <x v="3663"/>
  </r>
  <r>
    <n v="3775"/>
    <x v="3664"/>
  </r>
  <r>
    <n v="3776"/>
    <x v="3665"/>
  </r>
  <r>
    <n v="3777"/>
    <x v="3666"/>
  </r>
  <r>
    <n v="3778"/>
    <x v="3667"/>
  </r>
  <r>
    <n v="3779"/>
    <x v="3668"/>
  </r>
  <r>
    <n v="3780"/>
    <x v="3669"/>
  </r>
  <r>
    <n v="3781"/>
    <x v="3670"/>
  </r>
  <r>
    <n v="3782"/>
    <x v="3671"/>
  </r>
  <r>
    <n v="3783"/>
    <x v="3672"/>
  </r>
  <r>
    <n v="3784"/>
    <x v="3673"/>
  </r>
  <r>
    <n v="3785"/>
    <x v="3674"/>
  </r>
  <r>
    <n v="3786"/>
    <x v="3675"/>
  </r>
  <r>
    <n v="3787"/>
    <x v="3676"/>
  </r>
  <r>
    <n v="3788"/>
    <x v="3677"/>
  </r>
  <r>
    <n v="3789"/>
    <x v="3678"/>
  </r>
  <r>
    <n v="3790"/>
    <x v="3679"/>
  </r>
  <r>
    <n v="3791"/>
    <x v="3680"/>
  </r>
  <r>
    <n v="3792"/>
    <x v="3681"/>
  </r>
  <r>
    <n v="3793"/>
    <x v="3682"/>
  </r>
  <r>
    <n v="3794"/>
    <x v="3683"/>
  </r>
  <r>
    <n v="3795"/>
    <x v="3684"/>
  </r>
  <r>
    <n v="3796"/>
    <x v="3685"/>
  </r>
  <r>
    <n v="3797"/>
    <x v="3686"/>
  </r>
  <r>
    <n v="3798"/>
    <x v="3687"/>
  </r>
  <r>
    <n v="3799"/>
    <x v="3688"/>
  </r>
  <r>
    <n v="3800"/>
    <x v="3689"/>
  </r>
  <r>
    <n v="3801"/>
    <x v="3690"/>
  </r>
  <r>
    <n v="3802"/>
    <x v="3691"/>
  </r>
  <r>
    <n v="3803"/>
    <x v="3692"/>
  </r>
  <r>
    <n v="3804"/>
    <x v="3693"/>
  </r>
  <r>
    <n v="3805"/>
    <x v="3694"/>
  </r>
  <r>
    <n v="3806"/>
    <x v="3695"/>
  </r>
  <r>
    <n v="3807"/>
    <x v="3696"/>
  </r>
  <r>
    <n v="3808"/>
    <x v="3697"/>
  </r>
  <r>
    <n v="3809"/>
    <x v="3698"/>
  </r>
  <r>
    <n v="3810"/>
    <x v="3699"/>
  </r>
  <r>
    <n v="3811"/>
    <x v="3700"/>
  </r>
  <r>
    <n v="3812"/>
    <x v="3701"/>
  </r>
  <r>
    <n v="3813"/>
    <x v="3702"/>
  </r>
  <r>
    <n v="3814"/>
    <x v="3703"/>
  </r>
  <r>
    <n v="3815"/>
    <x v="3704"/>
  </r>
  <r>
    <n v="3816"/>
    <x v="3705"/>
  </r>
  <r>
    <n v="3817"/>
    <x v="3706"/>
  </r>
  <r>
    <n v="3818"/>
    <x v="3707"/>
  </r>
  <r>
    <n v="3819"/>
    <x v="3708"/>
  </r>
  <r>
    <n v="3820"/>
    <x v="3709"/>
  </r>
  <r>
    <n v="3821"/>
    <x v="3710"/>
  </r>
  <r>
    <n v="3822"/>
    <x v="3711"/>
  </r>
  <r>
    <n v="3823"/>
    <x v="3712"/>
  </r>
  <r>
    <n v="3824"/>
    <x v="3713"/>
  </r>
  <r>
    <n v="3825"/>
    <x v="3714"/>
  </r>
  <r>
    <n v="3826"/>
    <x v="3715"/>
  </r>
  <r>
    <n v="3827"/>
    <x v="3716"/>
  </r>
  <r>
    <n v="3828"/>
    <x v="3717"/>
  </r>
  <r>
    <n v="3829"/>
    <x v="3718"/>
  </r>
  <r>
    <n v="3830"/>
    <x v="3719"/>
  </r>
  <r>
    <n v="3831"/>
    <x v="3720"/>
  </r>
  <r>
    <n v="3832"/>
    <x v="3721"/>
  </r>
  <r>
    <n v="3833"/>
    <x v="3722"/>
  </r>
  <r>
    <n v="3834"/>
    <x v="3723"/>
  </r>
  <r>
    <n v="3835"/>
    <x v="3724"/>
  </r>
  <r>
    <n v="3836"/>
    <x v="3725"/>
  </r>
  <r>
    <n v="3837"/>
    <x v="3726"/>
  </r>
  <r>
    <n v="3838"/>
    <x v="3727"/>
  </r>
  <r>
    <n v="3839"/>
    <x v="3728"/>
  </r>
  <r>
    <n v="3840"/>
    <x v="3729"/>
  </r>
  <r>
    <n v="3841"/>
    <x v="3730"/>
  </r>
  <r>
    <n v="3842"/>
    <x v="3731"/>
  </r>
  <r>
    <n v="3843"/>
    <x v="3732"/>
  </r>
  <r>
    <n v="3844"/>
    <x v="3733"/>
  </r>
  <r>
    <n v="3845"/>
    <x v="3734"/>
  </r>
  <r>
    <n v="3846"/>
    <x v="3735"/>
  </r>
  <r>
    <n v="3847"/>
    <x v="3736"/>
  </r>
  <r>
    <n v="3848"/>
    <x v="3737"/>
  </r>
  <r>
    <n v="3849"/>
    <x v="3738"/>
  </r>
  <r>
    <n v="3850"/>
    <x v="3739"/>
  </r>
  <r>
    <n v="3851"/>
    <x v="3740"/>
  </r>
  <r>
    <n v="3852"/>
    <x v="3741"/>
  </r>
  <r>
    <n v="3853"/>
    <x v="3742"/>
  </r>
  <r>
    <n v="3854"/>
    <x v="3743"/>
  </r>
  <r>
    <n v="3855"/>
    <x v="3744"/>
  </r>
  <r>
    <n v="3856"/>
    <x v="3745"/>
  </r>
  <r>
    <n v="3857"/>
    <x v="3746"/>
  </r>
  <r>
    <n v="3858"/>
    <x v="3747"/>
  </r>
  <r>
    <n v="3859"/>
    <x v="3748"/>
  </r>
  <r>
    <n v="3860"/>
    <x v="3749"/>
  </r>
  <r>
    <n v="3861"/>
    <x v="3750"/>
  </r>
  <r>
    <n v="3862"/>
    <x v="3751"/>
  </r>
  <r>
    <n v="3863"/>
    <x v="3752"/>
  </r>
  <r>
    <n v="3864"/>
    <x v="3753"/>
  </r>
  <r>
    <n v="3865"/>
    <x v="3754"/>
  </r>
  <r>
    <n v="3866"/>
    <x v="3755"/>
  </r>
  <r>
    <n v="3867"/>
    <x v="3756"/>
  </r>
  <r>
    <n v="3868"/>
    <x v="3757"/>
  </r>
  <r>
    <n v="3869"/>
    <x v="3758"/>
  </r>
  <r>
    <n v="3870"/>
    <x v="3759"/>
  </r>
  <r>
    <n v="3871"/>
    <x v="3760"/>
  </r>
  <r>
    <n v="3872"/>
    <x v="3761"/>
  </r>
  <r>
    <n v="3873"/>
    <x v="3762"/>
  </r>
  <r>
    <n v="3874"/>
    <x v="3763"/>
  </r>
  <r>
    <n v="3875"/>
    <x v="3764"/>
  </r>
  <r>
    <n v="3876"/>
    <x v="3765"/>
  </r>
  <r>
    <n v="3877"/>
    <x v="3766"/>
  </r>
  <r>
    <n v="3878"/>
    <x v="3767"/>
  </r>
  <r>
    <n v="3879"/>
    <x v="3768"/>
  </r>
  <r>
    <n v="3880"/>
    <x v="3769"/>
  </r>
  <r>
    <n v="3881"/>
    <x v="3770"/>
  </r>
  <r>
    <n v="3882"/>
    <x v="3771"/>
  </r>
  <r>
    <n v="3883"/>
    <x v="3772"/>
  </r>
  <r>
    <n v="3884"/>
    <x v="3773"/>
  </r>
  <r>
    <n v="3885"/>
    <x v="3774"/>
  </r>
  <r>
    <n v="3886"/>
    <x v="3775"/>
  </r>
  <r>
    <n v="3887"/>
    <x v="3776"/>
  </r>
  <r>
    <n v="3888"/>
    <x v="3777"/>
  </r>
  <r>
    <n v="3889"/>
    <x v="3778"/>
  </r>
  <r>
    <n v="3890"/>
    <x v="3779"/>
  </r>
  <r>
    <n v="3891"/>
    <x v="3780"/>
  </r>
  <r>
    <n v="3892"/>
    <x v="3781"/>
  </r>
  <r>
    <n v="3893"/>
    <x v="3782"/>
  </r>
  <r>
    <n v="3894"/>
    <x v="3783"/>
  </r>
  <r>
    <n v="3895"/>
    <x v="3784"/>
  </r>
  <r>
    <n v="3896"/>
    <x v="3785"/>
  </r>
  <r>
    <n v="3897"/>
    <x v="3786"/>
  </r>
  <r>
    <n v="3898"/>
    <x v="3787"/>
  </r>
  <r>
    <n v="3899"/>
    <x v="3788"/>
  </r>
  <r>
    <n v="3900"/>
    <x v="3789"/>
  </r>
  <r>
    <n v="3901"/>
    <x v="3790"/>
  </r>
  <r>
    <n v="3902"/>
    <x v="3791"/>
  </r>
  <r>
    <n v="3903"/>
    <x v="3792"/>
  </r>
  <r>
    <n v="3904"/>
    <x v="3793"/>
  </r>
  <r>
    <n v="3905"/>
    <x v="3794"/>
  </r>
  <r>
    <n v="3906"/>
    <x v="3795"/>
  </r>
  <r>
    <n v="3907"/>
    <x v="3796"/>
  </r>
  <r>
    <n v="3908"/>
    <x v="3797"/>
  </r>
  <r>
    <n v="3909"/>
    <x v="3798"/>
  </r>
  <r>
    <n v="3910"/>
    <x v="3799"/>
  </r>
  <r>
    <n v="3911"/>
    <x v="3800"/>
  </r>
  <r>
    <n v="3912"/>
    <x v="3801"/>
  </r>
  <r>
    <n v="3913"/>
    <x v="3802"/>
  </r>
  <r>
    <n v="3914"/>
    <x v="3803"/>
  </r>
  <r>
    <n v="3915"/>
    <x v="3804"/>
  </r>
  <r>
    <n v="3916"/>
    <x v="3805"/>
  </r>
  <r>
    <n v="3917"/>
    <x v="3806"/>
  </r>
  <r>
    <n v="3918"/>
    <x v="3807"/>
  </r>
  <r>
    <n v="3919"/>
    <x v="3808"/>
  </r>
  <r>
    <n v="3920"/>
    <x v="3809"/>
  </r>
  <r>
    <n v="3921"/>
    <x v="3810"/>
  </r>
  <r>
    <n v="3922"/>
    <x v="3811"/>
  </r>
  <r>
    <n v="3923"/>
    <x v="3812"/>
  </r>
  <r>
    <n v="3924"/>
    <x v="3813"/>
  </r>
  <r>
    <n v="3925"/>
    <x v="3814"/>
  </r>
  <r>
    <n v="3926"/>
    <x v="3815"/>
  </r>
  <r>
    <n v="3927"/>
    <x v="3816"/>
  </r>
  <r>
    <n v="3928"/>
    <x v="3817"/>
  </r>
  <r>
    <n v="3929"/>
    <x v="3818"/>
  </r>
  <r>
    <n v="3930"/>
    <x v="3819"/>
  </r>
  <r>
    <n v="3931"/>
    <x v="3820"/>
  </r>
  <r>
    <n v="3932"/>
    <x v="3821"/>
  </r>
  <r>
    <n v="3933"/>
    <x v="3822"/>
  </r>
  <r>
    <n v="3934"/>
    <x v="3823"/>
  </r>
  <r>
    <n v="3935"/>
    <x v="3824"/>
  </r>
  <r>
    <n v="3936"/>
    <x v="3825"/>
  </r>
  <r>
    <n v="3937"/>
    <x v="3826"/>
  </r>
  <r>
    <n v="3938"/>
    <x v="3827"/>
  </r>
  <r>
    <n v="3939"/>
    <x v="3828"/>
  </r>
  <r>
    <n v="3940"/>
    <x v="3829"/>
  </r>
  <r>
    <n v="3941"/>
    <x v="3830"/>
  </r>
  <r>
    <n v="3942"/>
    <x v="3831"/>
  </r>
  <r>
    <n v="3943"/>
    <x v="3832"/>
  </r>
  <r>
    <n v="3944"/>
    <x v="3833"/>
  </r>
  <r>
    <n v="3945"/>
    <x v="3834"/>
  </r>
  <r>
    <n v="3946"/>
    <x v="3835"/>
  </r>
  <r>
    <n v="3947"/>
    <x v="3836"/>
  </r>
  <r>
    <n v="3948"/>
    <x v="3837"/>
  </r>
  <r>
    <n v="3949"/>
    <x v="3838"/>
  </r>
  <r>
    <n v="3950"/>
    <x v="3839"/>
  </r>
  <r>
    <n v="3951"/>
    <x v="3840"/>
  </r>
  <r>
    <n v="3952"/>
    <x v="3841"/>
  </r>
  <r>
    <n v="3953"/>
    <x v="3842"/>
  </r>
  <r>
    <n v="3954"/>
    <x v="3843"/>
  </r>
  <r>
    <n v="3955"/>
    <x v="3844"/>
  </r>
  <r>
    <n v="3956"/>
    <x v="3845"/>
  </r>
  <r>
    <n v="3957"/>
    <x v="3846"/>
  </r>
  <r>
    <n v="3958"/>
    <x v="3847"/>
  </r>
  <r>
    <n v="3959"/>
    <x v="3848"/>
  </r>
  <r>
    <n v="3960"/>
    <x v="3849"/>
  </r>
  <r>
    <n v="3961"/>
    <x v="3850"/>
  </r>
  <r>
    <n v="3962"/>
    <x v="3851"/>
  </r>
  <r>
    <n v="3963"/>
    <x v="3852"/>
  </r>
  <r>
    <n v="3964"/>
    <x v="3853"/>
  </r>
  <r>
    <n v="3965"/>
    <x v="3854"/>
  </r>
  <r>
    <n v="3966"/>
    <x v="3855"/>
  </r>
  <r>
    <n v="3967"/>
    <x v="3856"/>
  </r>
  <r>
    <n v="3968"/>
    <x v="3857"/>
  </r>
  <r>
    <n v="3969"/>
    <x v="3858"/>
  </r>
  <r>
    <n v="3970"/>
    <x v="3859"/>
  </r>
  <r>
    <n v="3971"/>
    <x v="3860"/>
  </r>
  <r>
    <n v="3972"/>
    <x v="3861"/>
  </r>
  <r>
    <n v="3973"/>
    <x v="3862"/>
  </r>
  <r>
    <n v="3974"/>
    <x v="3863"/>
  </r>
  <r>
    <n v="3975"/>
    <x v="3864"/>
  </r>
  <r>
    <n v="3976"/>
    <x v="3865"/>
  </r>
  <r>
    <n v="3977"/>
    <x v="3866"/>
  </r>
  <r>
    <n v="3978"/>
    <x v="3867"/>
  </r>
  <r>
    <n v="3979"/>
    <x v="3868"/>
  </r>
  <r>
    <n v="3980"/>
    <x v="3869"/>
  </r>
  <r>
    <n v="3981"/>
    <x v="3870"/>
  </r>
  <r>
    <n v="3982"/>
    <x v="3871"/>
  </r>
  <r>
    <n v="3983"/>
    <x v="3872"/>
  </r>
  <r>
    <n v="3984"/>
    <x v="3873"/>
  </r>
  <r>
    <n v="3985"/>
    <x v="3874"/>
  </r>
  <r>
    <n v="3986"/>
    <x v="3875"/>
  </r>
  <r>
    <n v="3987"/>
    <x v="3876"/>
  </r>
  <r>
    <n v="3988"/>
    <x v="3877"/>
  </r>
  <r>
    <n v="3989"/>
    <x v="3878"/>
  </r>
  <r>
    <n v="3990"/>
    <x v="3879"/>
  </r>
  <r>
    <n v="3991"/>
    <x v="3880"/>
  </r>
  <r>
    <n v="3992"/>
    <x v="3881"/>
  </r>
  <r>
    <n v="3993"/>
    <x v="3882"/>
  </r>
  <r>
    <n v="3994"/>
    <x v="3883"/>
  </r>
  <r>
    <n v="3995"/>
    <x v="3884"/>
  </r>
  <r>
    <n v="3996"/>
    <x v="3885"/>
  </r>
  <r>
    <n v="3997"/>
    <x v="3886"/>
  </r>
  <r>
    <n v="3998"/>
    <x v="3887"/>
  </r>
  <r>
    <n v="3999"/>
    <x v="3888"/>
  </r>
  <r>
    <n v="4000"/>
    <x v="3889"/>
  </r>
  <r>
    <n v="4001"/>
    <x v="3890"/>
  </r>
  <r>
    <n v="4002"/>
    <x v="3891"/>
  </r>
  <r>
    <n v="4003"/>
    <x v="3892"/>
  </r>
  <r>
    <n v="4004"/>
    <x v="3893"/>
  </r>
  <r>
    <n v="4005"/>
    <x v="3894"/>
  </r>
  <r>
    <n v="4006"/>
    <x v="3895"/>
  </r>
  <r>
    <n v="4007"/>
    <x v="3896"/>
  </r>
  <r>
    <n v="4008"/>
    <x v="3897"/>
  </r>
  <r>
    <n v="4009"/>
    <x v="3898"/>
  </r>
  <r>
    <n v="4010"/>
    <x v="3899"/>
  </r>
  <r>
    <n v="4011"/>
    <x v="3900"/>
  </r>
  <r>
    <n v="4012"/>
    <x v="3901"/>
  </r>
  <r>
    <n v="4013"/>
    <x v="3902"/>
  </r>
  <r>
    <n v="4014"/>
    <x v="3903"/>
  </r>
  <r>
    <n v="4015"/>
    <x v="3904"/>
  </r>
  <r>
    <n v="4016"/>
    <x v="3905"/>
  </r>
  <r>
    <n v="4017"/>
    <x v="3906"/>
  </r>
  <r>
    <n v="4018"/>
    <x v="3907"/>
  </r>
  <r>
    <n v="4019"/>
    <x v="3908"/>
  </r>
  <r>
    <n v="4020"/>
    <x v="3909"/>
  </r>
  <r>
    <n v="4021"/>
    <x v="3910"/>
  </r>
  <r>
    <n v="4022"/>
    <x v="3911"/>
  </r>
  <r>
    <n v="4023"/>
    <x v="3912"/>
  </r>
  <r>
    <n v="4024"/>
    <x v="3913"/>
  </r>
  <r>
    <n v="4025"/>
    <x v="3914"/>
  </r>
  <r>
    <n v="4026"/>
    <x v="3915"/>
  </r>
  <r>
    <n v="4027"/>
    <x v="3916"/>
  </r>
  <r>
    <n v="4028"/>
    <x v="3917"/>
  </r>
  <r>
    <n v="4029"/>
    <x v="3918"/>
  </r>
  <r>
    <n v="4030"/>
    <x v="3919"/>
  </r>
  <r>
    <n v="4031"/>
    <x v="3920"/>
  </r>
  <r>
    <n v="4032"/>
    <x v="3921"/>
  </r>
  <r>
    <n v="4033"/>
    <x v="3922"/>
  </r>
  <r>
    <n v="4034"/>
    <x v="3923"/>
  </r>
  <r>
    <n v="4035"/>
    <x v="3924"/>
  </r>
  <r>
    <n v="4036"/>
    <x v="3925"/>
  </r>
  <r>
    <n v="4037"/>
    <x v="3926"/>
  </r>
  <r>
    <n v="4038"/>
    <x v="3927"/>
  </r>
  <r>
    <n v="4039"/>
    <x v="3928"/>
  </r>
  <r>
    <n v="4040"/>
    <x v="3929"/>
  </r>
  <r>
    <n v="4041"/>
    <x v="3930"/>
  </r>
  <r>
    <n v="4042"/>
    <x v="3931"/>
  </r>
  <r>
    <n v="4043"/>
    <x v="3932"/>
  </r>
  <r>
    <n v="4044"/>
    <x v="3933"/>
  </r>
  <r>
    <n v="4045"/>
    <x v="3934"/>
  </r>
  <r>
    <n v="4046"/>
    <x v="3935"/>
  </r>
  <r>
    <n v="4047"/>
    <x v="3936"/>
  </r>
  <r>
    <n v="4048"/>
    <x v="3937"/>
  </r>
  <r>
    <n v="4049"/>
    <x v="3938"/>
  </r>
  <r>
    <n v="4050"/>
    <x v="3939"/>
  </r>
  <r>
    <n v="4051"/>
    <x v="3940"/>
  </r>
  <r>
    <n v="4052"/>
    <x v="3941"/>
  </r>
  <r>
    <n v="4053"/>
    <x v="3942"/>
  </r>
  <r>
    <n v="4054"/>
    <x v="3943"/>
  </r>
  <r>
    <n v="4055"/>
    <x v="3944"/>
  </r>
  <r>
    <n v="4056"/>
    <x v="3945"/>
  </r>
  <r>
    <n v="4057"/>
    <x v="3946"/>
  </r>
  <r>
    <n v="4058"/>
    <x v="3947"/>
  </r>
  <r>
    <n v="4059"/>
    <x v="3948"/>
  </r>
  <r>
    <n v="4060"/>
    <x v="3949"/>
  </r>
  <r>
    <n v="4061"/>
    <x v="3950"/>
  </r>
  <r>
    <n v="4062"/>
    <x v="3951"/>
  </r>
  <r>
    <n v="4063"/>
    <x v="3952"/>
  </r>
  <r>
    <n v="4064"/>
    <x v="3953"/>
  </r>
  <r>
    <n v="4065"/>
    <x v="3954"/>
  </r>
  <r>
    <n v="4066"/>
    <x v="3955"/>
  </r>
  <r>
    <n v="4067"/>
    <x v="3956"/>
  </r>
  <r>
    <n v="4068"/>
    <x v="3957"/>
  </r>
  <r>
    <n v="4069"/>
    <x v="3958"/>
  </r>
  <r>
    <n v="4070"/>
    <x v="3959"/>
  </r>
  <r>
    <n v="4071"/>
    <x v="3960"/>
  </r>
  <r>
    <n v="4072"/>
    <x v="3961"/>
  </r>
  <r>
    <n v="4073"/>
    <x v="3962"/>
  </r>
  <r>
    <n v="4074"/>
    <x v="3963"/>
  </r>
  <r>
    <n v="4075"/>
    <x v="3964"/>
  </r>
  <r>
    <n v="4076"/>
    <x v="3965"/>
  </r>
  <r>
    <n v="4077"/>
    <x v="3966"/>
  </r>
  <r>
    <n v="4078"/>
    <x v="3967"/>
  </r>
  <r>
    <n v="4079"/>
    <x v="3968"/>
  </r>
  <r>
    <n v="4080"/>
    <x v="3969"/>
  </r>
  <r>
    <n v="4081"/>
    <x v="3970"/>
  </r>
  <r>
    <n v="4082"/>
    <x v="3971"/>
  </r>
  <r>
    <n v="4083"/>
    <x v="3972"/>
  </r>
  <r>
    <n v="4084"/>
    <x v="3973"/>
  </r>
  <r>
    <n v="4085"/>
    <x v="3974"/>
  </r>
  <r>
    <n v="4086"/>
    <x v="3975"/>
  </r>
  <r>
    <n v="4087"/>
    <x v="3976"/>
  </r>
  <r>
    <n v="4088"/>
    <x v="3977"/>
  </r>
  <r>
    <n v="4089"/>
    <x v="3978"/>
  </r>
  <r>
    <n v="4090"/>
    <x v="3979"/>
  </r>
  <r>
    <n v="4091"/>
    <x v="3980"/>
  </r>
  <r>
    <n v="4092"/>
    <x v="3981"/>
  </r>
  <r>
    <n v="4093"/>
    <x v="3982"/>
  </r>
  <r>
    <n v="4094"/>
    <x v="3983"/>
  </r>
  <r>
    <n v="4095"/>
    <x v="3984"/>
  </r>
  <r>
    <n v="4096"/>
    <x v="3985"/>
  </r>
  <r>
    <n v="4097"/>
    <x v="3986"/>
  </r>
  <r>
    <n v="4098"/>
    <x v="3987"/>
  </r>
  <r>
    <n v="4099"/>
    <x v="3988"/>
  </r>
  <r>
    <n v="4100"/>
    <x v="3989"/>
  </r>
  <r>
    <n v="4101"/>
    <x v="3990"/>
  </r>
  <r>
    <n v="4102"/>
    <x v="3991"/>
  </r>
  <r>
    <n v="4103"/>
    <x v="3992"/>
  </r>
  <r>
    <n v="4104"/>
    <x v="3993"/>
  </r>
  <r>
    <n v="4105"/>
    <x v="3994"/>
  </r>
  <r>
    <n v="4106"/>
    <x v="3995"/>
  </r>
  <r>
    <n v="4107"/>
    <x v="3996"/>
  </r>
  <r>
    <n v="4108"/>
    <x v="3997"/>
  </r>
  <r>
    <n v="4109"/>
    <x v="3998"/>
  </r>
  <r>
    <n v="4110"/>
    <x v="3999"/>
  </r>
  <r>
    <n v="4111"/>
    <x v="4000"/>
  </r>
  <r>
    <n v="4112"/>
    <x v="4001"/>
  </r>
  <r>
    <n v="4113"/>
    <x v="4002"/>
  </r>
  <r>
    <n v="4114"/>
    <x v="4003"/>
  </r>
  <r>
    <n v="4115"/>
    <x v="4004"/>
  </r>
  <r>
    <n v="4116"/>
    <x v="4005"/>
  </r>
  <r>
    <n v="4117"/>
    <x v="4006"/>
  </r>
  <r>
    <n v="4118"/>
    <x v="4007"/>
  </r>
  <r>
    <n v="4119"/>
    <x v="4008"/>
  </r>
  <r>
    <n v="4120"/>
    <x v="4009"/>
  </r>
  <r>
    <n v="4121"/>
    <x v="4010"/>
  </r>
  <r>
    <n v="4122"/>
    <x v="4011"/>
  </r>
  <r>
    <n v="4123"/>
    <x v="4012"/>
  </r>
  <r>
    <n v="4124"/>
    <x v="4013"/>
  </r>
  <r>
    <n v="4125"/>
    <x v="4014"/>
  </r>
  <r>
    <n v="4126"/>
    <x v="4015"/>
  </r>
  <r>
    <n v="4127"/>
    <x v="4016"/>
  </r>
  <r>
    <n v="4128"/>
    <x v="4017"/>
  </r>
  <r>
    <n v="4129"/>
    <x v="4018"/>
  </r>
  <r>
    <n v="4130"/>
    <x v="4019"/>
  </r>
  <r>
    <n v="4131"/>
    <x v="4020"/>
  </r>
  <r>
    <n v="4132"/>
    <x v="4021"/>
  </r>
  <r>
    <n v="4133"/>
    <x v="4022"/>
  </r>
  <r>
    <n v="4134"/>
    <x v="4023"/>
  </r>
  <r>
    <n v="4135"/>
    <x v="4024"/>
  </r>
  <r>
    <n v="4136"/>
    <x v="4025"/>
  </r>
  <r>
    <n v="4137"/>
    <x v="4026"/>
  </r>
  <r>
    <n v="4138"/>
    <x v="4027"/>
  </r>
  <r>
    <n v="4139"/>
    <x v="4028"/>
  </r>
  <r>
    <n v="4140"/>
    <x v="4029"/>
  </r>
  <r>
    <n v="4141"/>
    <x v="4030"/>
  </r>
  <r>
    <n v="4142"/>
    <x v="4031"/>
  </r>
  <r>
    <n v="4143"/>
    <x v="4032"/>
  </r>
  <r>
    <n v="4144"/>
    <x v="4033"/>
  </r>
  <r>
    <n v="4145"/>
    <x v="4034"/>
  </r>
  <r>
    <n v="4146"/>
    <x v="4035"/>
  </r>
  <r>
    <n v="4147"/>
    <x v="4036"/>
  </r>
  <r>
    <n v="4148"/>
    <x v="4037"/>
  </r>
  <r>
    <n v="4149"/>
    <x v="4038"/>
  </r>
  <r>
    <n v="4150"/>
    <x v="4039"/>
  </r>
  <r>
    <n v="4151"/>
    <x v="4040"/>
  </r>
  <r>
    <n v="4152"/>
    <x v="4041"/>
  </r>
  <r>
    <n v="4153"/>
    <x v="4042"/>
  </r>
  <r>
    <n v="4154"/>
    <x v="4043"/>
  </r>
  <r>
    <n v="4155"/>
    <x v="4044"/>
  </r>
  <r>
    <n v="4156"/>
    <x v="4045"/>
  </r>
  <r>
    <n v="4157"/>
    <x v="4046"/>
  </r>
  <r>
    <n v="4158"/>
    <x v="4047"/>
  </r>
  <r>
    <n v="4159"/>
    <x v="4048"/>
  </r>
  <r>
    <n v="4160"/>
    <x v="4049"/>
  </r>
  <r>
    <n v="4161"/>
    <x v="4050"/>
  </r>
  <r>
    <n v="4162"/>
    <x v="4051"/>
  </r>
  <r>
    <n v="4163"/>
    <x v="4052"/>
  </r>
  <r>
    <n v="4164"/>
    <x v="4053"/>
  </r>
  <r>
    <n v="4165"/>
    <x v="4054"/>
  </r>
  <r>
    <n v="4166"/>
    <x v="4055"/>
  </r>
  <r>
    <n v="4167"/>
    <x v="4056"/>
  </r>
  <r>
    <n v="4168"/>
    <x v="4057"/>
  </r>
  <r>
    <n v="4169"/>
    <x v="4058"/>
  </r>
  <r>
    <n v="4170"/>
    <x v="4059"/>
  </r>
  <r>
    <n v="4171"/>
    <x v="4060"/>
  </r>
  <r>
    <n v="4172"/>
    <x v="4061"/>
  </r>
  <r>
    <n v="4173"/>
    <x v="4062"/>
  </r>
  <r>
    <n v="4174"/>
    <x v="4063"/>
  </r>
  <r>
    <n v="4175"/>
    <x v="4064"/>
  </r>
  <r>
    <n v="4176"/>
    <x v="4065"/>
  </r>
  <r>
    <n v="4177"/>
    <x v="4066"/>
  </r>
  <r>
    <n v="4178"/>
    <x v="4067"/>
  </r>
  <r>
    <n v="4179"/>
    <x v="4068"/>
  </r>
  <r>
    <n v="4180"/>
    <x v="4069"/>
  </r>
  <r>
    <n v="4181"/>
    <x v="4070"/>
  </r>
  <r>
    <n v="4182"/>
    <x v="4071"/>
  </r>
  <r>
    <n v="4183"/>
    <x v="4072"/>
  </r>
  <r>
    <n v="4184"/>
    <x v="4073"/>
  </r>
  <r>
    <n v="4185"/>
    <x v="4074"/>
  </r>
  <r>
    <n v="4186"/>
    <x v="4075"/>
  </r>
  <r>
    <n v="4187"/>
    <x v="4076"/>
  </r>
  <r>
    <n v="4188"/>
    <x v="4077"/>
  </r>
  <r>
    <n v="4189"/>
    <x v="4078"/>
  </r>
  <r>
    <n v="4190"/>
    <x v="4079"/>
  </r>
  <r>
    <n v="4191"/>
    <x v="4080"/>
  </r>
  <r>
    <n v="4192"/>
    <x v="4081"/>
  </r>
  <r>
    <n v="4193"/>
    <x v="4082"/>
  </r>
  <r>
    <n v="4194"/>
    <x v="4083"/>
  </r>
  <r>
    <n v="4195"/>
    <x v="4084"/>
  </r>
  <r>
    <n v="4196"/>
    <x v="4085"/>
  </r>
  <r>
    <n v="4197"/>
    <x v="4086"/>
  </r>
  <r>
    <n v="4198"/>
    <x v="4087"/>
  </r>
  <r>
    <n v="4199"/>
    <x v="4088"/>
  </r>
  <r>
    <n v="4200"/>
    <x v="4089"/>
  </r>
  <r>
    <n v="4201"/>
    <x v="4090"/>
  </r>
  <r>
    <n v="4202"/>
    <x v="4091"/>
  </r>
  <r>
    <n v="4203"/>
    <x v="4092"/>
  </r>
  <r>
    <n v="4204"/>
    <x v="4093"/>
  </r>
  <r>
    <n v="4205"/>
    <x v="4094"/>
  </r>
  <r>
    <n v="4206"/>
    <x v="4095"/>
  </r>
  <r>
    <n v="4207"/>
    <x v="4096"/>
  </r>
  <r>
    <n v="4208"/>
    <x v="4097"/>
  </r>
  <r>
    <n v="4209"/>
    <x v="4098"/>
  </r>
  <r>
    <n v="4210"/>
    <x v="4099"/>
  </r>
  <r>
    <n v="4211"/>
    <x v="4100"/>
  </r>
  <r>
    <n v="4212"/>
    <x v="4101"/>
  </r>
  <r>
    <n v="4213"/>
    <x v="4102"/>
  </r>
  <r>
    <n v="4214"/>
    <x v="4103"/>
  </r>
  <r>
    <n v="4215"/>
    <x v="4104"/>
  </r>
  <r>
    <n v="4216"/>
    <x v="4105"/>
  </r>
  <r>
    <n v="4217"/>
    <x v="4106"/>
  </r>
  <r>
    <n v="4218"/>
    <x v="4107"/>
  </r>
  <r>
    <n v="4219"/>
    <x v="4108"/>
  </r>
  <r>
    <n v="4220"/>
    <x v="4109"/>
  </r>
  <r>
    <n v="4221"/>
    <x v="4110"/>
  </r>
  <r>
    <n v="4222"/>
    <x v="4111"/>
  </r>
  <r>
    <n v="4223"/>
    <x v="4112"/>
  </r>
  <r>
    <n v="4224"/>
    <x v="4113"/>
  </r>
  <r>
    <n v="4225"/>
    <x v="4114"/>
  </r>
  <r>
    <n v="4226"/>
    <x v="4115"/>
  </r>
  <r>
    <n v="4227"/>
    <x v="4116"/>
  </r>
  <r>
    <n v="4228"/>
    <x v="4117"/>
  </r>
  <r>
    <n v="4229"/>
    <x v="4118"/>
  </r>
  <r>
    <n v="4230"/>
    <x v="4119"/>
  </r>
  <r>
    <n v="4231"/>
    <x v="4120"/>
  </r>
  <r>
    <n v="4232"/>
    <x v="4121"/>
  </r>
  <r>
    <n v="4233"/>
    <x v="4122"/>
  </r>
  <r>
    <n v="4234"/>
    <x v="4123"/>
  </r>
  <r>
    <n v="4235"/>
    <x v="4124"/>
  </r>
  <r>
    <n v="4236"/>
    <x v="4125"/>
  </r>
  <r>
    <n v="4237"/>
    <x v="4126"/>
  </r>
  <r>
    <n v="4238"/>
    <x v="4127"/>
  </r>
  <r>
    <n v="4239"/>
    <x v="4128"/>
  </r>
  <r>
    <n v="4240"/>
    <x v="4129"/>
  </r>
  <r>
    <n v="4241"/>
    <x v="4130"/>
  </r>
  <r>
    <n v="4242"/>
    <x v="4131"/>
  </r>
  <r>
    <n v="4243"/>
    <x v="4132"/>
  </r>
  <r>
    <n v="4244"/>
    <x v="4133"/>
  </r>
  <r>
    <n v="4245"/>
    <x v="4134"/>
  </r>
  <r>
    <n v="4246"/>
    <x v="4135"/>
  </r>
  <r>
    <n v="4247"/>
    <x v="4136"/>
  </r>
  <r>
    <n v="4248"/>
    <x v="4137"/>
  </r>
  <r>
    <n v="4249"/>
    <x v="4138"/>
  </r>
  <r>
    <n v="4250"/>
    <x v="4139"/>
  </r>
  <r>
    <n v="4251"/>
    <x v="4140"/>
  </r>
  <r>
    <n v="4252"/>
    <x v="4141"/>
  </r>
  <r>
    <n v="4253"/>
    <x v="4142"/>
  </r>
  <r>
    <n v="4254"/>
    <x v="4143"/>
  </r>
  <r>
    <n v="4255"/>
    <x v="4144"/>
  </r>
  <r>
    <n v="4256"/>
    <x v="4145"/>
  </r>
  <r>
    <n v="4257"/>
    <x v="4146"/>
  </r>
  <r>
    <n v="4258"/>
    <x v="4147"/>
  </r>
  <r>
    <n v="4259"/>
    <x v="4148"/>
  </r>
  <r>
    <n v="4260"/>
    <x v="4149"/>
  </r>
  <r>
    <n v="4261"/>
    <x v="4150"/>
  </r>
  <r>
    <n v="4262"/>
    <x v="4151"/>
  </r>
  <r>
    <n v="4263"/>
    <x v="4152"/>
  </r>
  <r>
    <n v="4264"/>
    <x v="4153"/>
  </r>
  <r>
    <n v="4265"/>
    <x v="4154"/>
  </r>
  <r>
    <n v="4266"/>
    <x v="4155"/>
  </r>
  <r>
    <n v="4267"/>
    <x v="4156"/>
  </r>
  <r>
    <n v="4268"/>
    <x v="4157"/>
  </r>
  <r>
    <n v="4269"/>
    <x v="4158"/>
  </r>
  <r>
    <n v="4270"/>
    <x v="4159"/>
  </r>
  <r>
    <n v="4271"/>
    <x v="4160"/>
  </r>
  <r>
    <n v="4272"/>
    <x v="4161"/>
  </r>
  <r>
    <n v="4273"/>
    <x v="4162"/>
  </r>
  <r>
    <n v="4274"/>
    <x v="4163"/>
  </r>
  <r>
    <n v="4275"/>
    <x v="4164"/>
  </r>
  <r>
    <n v="4276"/>
    <x v="4165"/>
  </r>
  <r>
    <n v="4277"/>
    <x v="4166"/>
  </r>
  <r>
    <n v="4278"/>
    <x v="4167"/>
  </r>
  <r>
    <n v="4279"/>
    <x v="4168"/>
  </r>
  <r>
    <n v="4280"/>
    <x v="4169"/>
  </r>
  <r>
    <n v="4281"/>
    <x v="4170"/>
  </r>
  <r>
    <n v="4282"/>
    <x v="4171"/>
  </r>
  <r>
    <n v="4283"/>
    <x v="4172"/>
  </r>
  <r>
    <n v="4284"/>
    <x v="4173"/>
  </r>
  <r>
    <n v="4285"/>
    <x v="4174"/>
  </r>
  <r>
    <n v="4286"/>
    <x v="4175"/>
  </r>
  <r>
    <n v="4287"/>
    <x v="4176"/>
  </r>
  <r>
    <n v="4288"/>
    <x v="4177"/>
  </r>
  <r>
    <n v="4289"/>
    <x v="4178"/>
  </r>
  <r>
    <n v="4290"/>
    <x v="4179"/>
  </r>
  <r>
    <n v="4291"/>
    <x v="4180"/>
  </r>
  <r>
    <n v="4292"/>
    <x v="4181"/>
  </r>
  <r>
    <n v="4293"/>
    <x v="4182"/>
  </r>
  <r>
    <n v="4294"/>
    <x v="4183"/>
  </r>
  <r>
    <n v="4295"/>
    <x v="4184"/>
  </r>
  <r>
    <n v="4296"/>
    <x v="4185"/>
  </r>
  <r>
    <n v="4297"/>
    <x v="4186"/>
  </r>
  <r>
    <n v="4298"/>
    <x v="4187"/>
  </r>
  <r>
    <n v="4299"/>
    <x v="4188"/>
  </r>
  <r>
    <n v="4300"/>
    <x v="4189"/>
  </r>
  <r>
    <n v="4301"/>
    <x v="4190"/>
  </r>
  <r>
    <n v="4302"/>
    <x v="4191"/>
  </r>
  <r>
    <n v="4303"/>
    <x v="4192"/>
  </r>
  <r>
    <n v="4304"/>
    <x v="4193"/>
  </r>
  <r>
    <n v="4305"/>
    <x v="4194"/>
  </r>
  <r>
    <n v="4306"/>
    <x v="4195"/>
  </r>
  <r>
    <n v="4307"/>
    <x v="4196"/>
  </r>
  <r>
    <n v="4308"/>
    <x v="4197"/>
  </r>
  <r>
    <n v="4309"/>
    <x v="4198"/>
  </r>
  <r>
    <n v="4310"/>
    <x v="4199"/>
  </r>
  <r>
    <n v="4311"/>
    <x v="4200"/>
  </r>
  <r>
    <n v="4312"/>
    <x v="4201"/>
  </r>
  <r>
    <n v="4313"/>
    <x v="4202"/>
  </r>
  <r>
    <n v="4314"/>
    <x v="4203"/>
  </r>
  <r>
    <n v="4315"/>
    <x v="4204"/>
  </r>
  <r>
    <n v="4316"/>
    <x v="4205"/>
  </r>
  <r>
    <n v="4317"/>
    <x v="4206"/>
  </r>
  <r>
    <n v="4318"/>
    <x v="4207"/>
  </r>
  <r>
    <n v="4319"/>
    <x v="4208"/>
  </r>
  <r>
    <n v="4320"/>
    <x v="4209"/>
  </r>
  <r>
    <n v="4321"/>
    <x v="4210"/>
  </r>
  <r>
    <n v="4322"/>
    <x v="4211"/>
  </r>
  <r>
    <n v="4323"/>
    <x v="4212"/>
  </r>
  <r>
    <n v="4324"/>
    <x v="4213"/>
  </r>
  <r>
    <n v="4325"/>
    <x v="4214"/>
  </r>
  <r>
    <n v="4326"/>
    <x v="4215"/>
  </r>
  <r>
    <n v="4327"/>
    <x v="4216"/>
  </r>
  <r>
    <n v="4328"/>
    <x v="4217"/>
  </r>
  <r>
    <n v="4329"/>
    <x v="4218"/>
  </r>
  <r>
    <n v="4330"/>
    <x v="4219"/>
  </r>
  <r>
    <n v="4331"/>
    <x v="4220"/>
  </r>
  <r>
    <n v="4332"/>
    <x v="4221"/>
  </r>
  <r>
    <n v="4333"/>
    <x v="4222"/>
  </r>
  <r>
    <n v="4334"/>
    <x v="4223"/>
  </r>
  <r>
    <n v="4335"/>
    <x v="4224"/>
  </r>
  <r>
    <n v="4336"/>
    <x v="4225"/>
  </r>
  <r>
    <n v="4337"/>
    <x v="4226"/>
  </r>
  <r>
    <n v="4338"/>
    <x v="4227"/>
  </r>
  <r>
    <n v="4339"/>
    <x v="4228"/>
  </r>
  <r>
    <n v="4340"/>
    <x v="4229"/>
  </r>
  <r>
    <n v="4341"/>
    <x v="4230"/>
  </r>
  <r>
    <n v="4342"/>
    <x v="4231"/>
  </r>
  <r>
    <n v="4343"/>
    <x v="4232"/>
  </r>
  <r>
    <n v="4344"/>
    <x v="4233"/>
  </r>
  <r>
    <n v="4345"/>
    <x v="4234"/>
  </r>
  <r>
    <n v="4346"/>
    <x v="4235"/>
  </r>
  <r>
    <n v="4347"/>
    <x v="4236"/>
  </r>
  <r>
    <n v="4348"/>
    <x v="4237"/>
  </r>
  <r>
    <n v="4349"/>
    <x v="4238"/>
  </r>
  <r>
    <n v="4350"/>
    <x v="4239"/>
  </r>
  <r>
    <n v="4351"/>
    <x v="4240"/>
  </r>
  <r>
    <n v="4352"/>
    <x v="4241"/>
  </r>
  <r>
    <n v="4353"/>
    <x v="4242"/>
  </r>
  <r>
    <n v="4354"/>
    <x v="4243"/>
  </r>
  <r>
    <n v="4355"/>
    <x v="4244"/>
  </r>
  <r>
    <n v="4356"/>
    <x v="4245"/>
  </r>
  <r>
    <n v="4357"/>
    <x v="4246"/>
  </r>
  <r>
    <n v="4358"/>
    <x v="4247"/>
  </r>
  <r>
    <n v="4359"/>
    <x v="4248"/>
  </r>
  <r>
    <n v="4360"/>
    <x v="4249"/>
  </r>
  <r>
    <n v="4361"/>
    <x v="4250"/>
  </r>
  <r>
    <n v="4362"/>
    <x v="4251"/>
  </r>
  <r>
    <n v="4363"/>
    <x v="4252"/>
  </r>
  <r>
    <n v="4364"/>
    <x v="4253"/>
  </r>
  <r>
    <n v="4365"/>
    <x v="4254"/>
  </r>
  <r>
    <n v="4366"/>
    <x v="4255"/>
  </r>
  <r>
    <n v="4367"/>
    <x v="4256"/>
  </r>
  <r>
    <n v="4368"/>
    <x v="4257"/>
  </r>
  <r>
    <n v="4369"/>
    <x v="4258"/>
  </r>
  <r>
    <n v="4370"/>
    <x v="4259"/>
  </r>
  <r>
    <n v="4371"/>
    <x v="4260"/>
  </r>
  <r>
    <n v="4372"/>
    <x v="4261"/>
  </r>
  <r>
    <n v="4373"/>
    <x v="4262"/>
  </r>
  <r>
    <n v="4374"/>
    <x v="4263"/>
  </r>
  <r>
    <n v="4375"/>
    <x v="4264"/>
  </r>
  <r>
    <n v="4376"/>
    <x v="4265"/>
  </r>
  <r>
    <n v="4377"/>
    <x v="4266"/>
  </r>
  <r>
    <n v="4378"/>
    <x v="4267"/>
  </r>
  <r>
    <n v="4379"/>
    <x v="4268"/>
  </r>
  <r>
    <n v="4380"/>
    <x v="4269"/>
  </r>
  <r>
    <n v="4381"/>
    <x v="4270"/>
  </r>
  <r>
    <n v="4382"/>
    <x v="4271"/>
  </r>
  <r>
    <n v="4383"/>
    <x v="4272"/>
  </r>
  <r>
    <n v="4384"/>
    <x v="4273"/>
  </r>
  <r>
    <n v="4385"/>
    <x v="4274"/>
  </r>
  <r>
    <n v="4386"/>
    <x v="4275"/>
  </r>
  <r>
    <n v="4387"/>
    <x v="4276"/>
  </r>
  <r>
    <n v="4388"/>
    <x v="4277"/>
  </r>
  <r>
    <n v="4389"/>
    <x v="4278"/>
  </r>
  <r>
    <n v="4390"/>
    <x v="4279"/>
  </r>
  <r>
    <n v="4391"/>
    <x v="4280"/>
  </r>
  <r>
    <n v="4392"/>
    <x v="4281"/>
  </r>
  <r>
    <n v="4393"/>
    <x v="4282"/>
  </r>
  <r>
    <n v="4394"/>
    <x v="4283"/>
  </r>
  <r>
    <n v="4395"/>
    <x v="4284"/>
  </r>
  <r>
    <n v="4396"/>
    <x v="4285"/>
  </r>
  <r>
    <n v="4397"/>
    <x v="4286"/>
  </r>
  <r>
    <n v="4398"/>
    <x v="4287"/>
  </r>
  <r>
    <n v="4399"/>
    <x v="4288"/>
  </r>
  <r>
    <n v="4400"/>
    <x v="4289"/>
  </r>
  <r>
    <n v="4401"/>
    <x v="4290"/>
  </r>
  <r>
    <n v="4402"/>
    <x v="4291"/>
  </r>
  <r>
    <n v="4403"/>
    <x v="4292"/>
  </r>
  <r>
    <n v="4404"/>
    <x v="4293"/>
  </r>
  <r>
    <n v="4405"/>
    <x v="4294"/>
  </r>
  <r>
    <n v="4406"/>
    <x v="4295"/>
  </r>
  <r>
    <n v="4407"/>
    <x v="4296"/>
  </r>
  <r>
    <n v="4408"/>
    <x v="4297"/>
  </r>
  <r>
    <n v="4409"/>
    <x v="4298"/>
  </r>
  <r>
    <n v="4410"/>
    <x v="4299"/>
  </r>
  <r>
    <n v="4411"/>
    <x v="4300"/>
  </r>
  <r>
    <n v="4412"/>
    <x v="4301"/>
  </r>
  <r>
    <n v="4413"/>
    <x v="4302"/>
  </r>
  <r>
    <n v="4414"/>
    <x v="4303"/>
  </r>
  <r>
    <n v="4415"/>
    <x v="4304"/>
  </r>
  <r>
    <n v="4416"/>
    <x v="4305"/>
  </r>
  <r>
    <n v="4417"/>
    <x v="4306"/>
  </r>
  <r>
    <n v="4418"/>
    <x v="4307"/>
  </r>
  <r>
    <n v="4419"/>
    <x v="4308"/>
  </r>
  <r>
    <n v="4420"/>
    <x v="4309"/>
  </r>
  <r>
    <n v="4421"/>
    <x v="4310"/>
  </r>
  <r>
    <n v="4422"/>
    <x v="4311"/>
  </r>
  <r>
    <n v="4423"/>
    <x v="4312"/>
  </r>
  <r>
    <n v="4424"/>
    <x v="4313"/>
  </r>
  <r>
    <n v="4425"/>
    <x v="4314"/>
  </r>
  <r>
    <n v="4426"/>
    <x v="4315"/>
  </r>
  <r>
    <n v="4427"/>
    <x v="4316"/>
  </r>
  <r>
    <n v="4428"/>
    <x v="4317"/>
  </r>
  <r>
    <n v="4429"/>
    <x v="4318"/>
  </r>
  <r>
    <n v="4430"/>
    <x v="4319"/>
  </r>
  <r>
    <n v="4431"/>
    <x v="4320"/>
  </r>
  <r>
    <n v="4432"/>
    <x v="4321"/>
  </r>
  <r>
    <n v="4433"/>
    <x v="4322"/>
  </r>
  <r>
    <n v="4434"/>
    <x v="4323"/>
  </r>
  <r>
    <n v="4435"/>
    <x v="4324"/>
  </r>
  <r>
    <n v="4436"/>
    <x v="4325"/>
  </r>
  <r>
    <n v="4437"/>
    <x v="4326"/>
  </r>
  <r>
    <n v="4438"/>
    <x v="4327"/>
  </r>
  <r>
    <n v="4439"/>
    <x v="4328"/>
  </r>
  <r>
    <n v="4440"/>
    <x v="4329"/>
  </r>
  <r>
    <n v="4441"/>
    <x v="4330"/>
  </r>
  <r>
    <n v="4442"/>
    <x v="4331"/>
  </r>
  <r>
    <n v="4443"/>
    <x v="4332"/>
  </r>
  <r>
    <n v="4444"/>
    <x v="4333"/>
  </r>
  <r>
    <n v="4445"/>
    <x v="4334"/>
  </r>
  <r>
    <n v="4446"/>
    <x v="4335"/>
  </r>
  <r>
    <n v="4447"/>
    <x v="4336"/>
  </r>
  <r>
    <n v="4448"/>
    <x v="4337"/>
  </r>
  <r>
    <n v="4449"/>
    <x v="4338"/>
  </r>
  <r>
    <n v="4450"/>
    <x v="4339"/>
  </r>
  <r>
    <n v="4451"/>
    <x v="4340"/>
  </r>
  <r>
    <n v="4452"/>
    <x v="4341"/>
  </r>
  <r>
    <n v="4453"/>
    <x v="4342"/>
  </r>
  <r>
    <n v="4454"/>
    <x v="4343"/>
  </r>
  <r>
    <n v="4455"/>
    <x v="4344"/>
  </r>
  <r>
    <n v="4456"/>
    <x v="4345"/>
  </r>
  <r>
    <n v="4457"/>
    <x v="4346"/>
  </r>
  <r>
    <n v="4458"/>
    <x v="4347"/>
  </r>
  <r>
    <n v="4459"/>
    <x v="4348"/>
  </r>
  <r>
    <n v="4460"/>
    <x v="4349"/>
  </r>
  <r>
    <n v="4461"/>
    <x v="4350"/>
  </r>
  <r>
    <n v="4462"/>
    <x v="4351"/>
  </r>
  <r>
    <n v="4463"/>
    <x v="4352"/>
  </r>
  <r>
    <n v="4464"/>
    <x v="4353"/>
  </r>
  <r>
    <n v="4465"/>
    <x v="4354"/>
  </r>
  <r>
    <n v="4466"/>
    <x v="4355"/>
  </r>
  <r>
    <n v="4467"/>
    <x v="4356"/>
  </r>
  <r>
    <n v="4468"/>
    <x v="4357"/>
  </r>
  <r>
    <n v="4469"/>
    <x v="4358"/>
  </r>
  <r>
    <n v="4470"/>
    <x v="4359"/>
  </r>
  <r>
    <n v="4471"/>
    <x v="4360"/>
  </r>
  <r>
    <n v="4472"/>
    <x v="4361"/>
  </r>
  <r>
    <n v="4473"/>
    <x v="4362"/>
  </r>
  <r>
    <n v="4474"/>
    <x v="4363"/>
  </r>
  <r>
    <n v="4475"/>
    <x v="4364"/>
  </r>
  <r>
    <n v="4476"/>
    <x v="4365"/>
  </r>
  <r>
    <n v="4477"/>
    <x v="4366"/>
  </r>
  <r>
    <n v="4478"/>
    <x v="4367"/>
  </r>
  <r>
    <n v="4479"/>
    <x v="4368"/>
  </r>
  <r>
    <n v="4480"/>
    <x v="4369"/>
  </r>
  <r>
    <n v="4481"/>
    <x v="4370"/>
  </r>
  <r>
    <n v="4482"/>
    <x v="4371"/>
  </r>
  <r>
    <n v="4483"/>
    <x v="4372"/>
  </r>
  <r>
    <n v="4484"/>
    <x v="4373"/>
  </r>
  <r>
    <n v="4485"/>
    <x v="4374"/>
  </r>
  <r>
    <n v="4486"/>
    <x v="4375"/>
  </r>
  <r>
    <n v="4487"/>
    <x v="4376"/>
  </r>
  <r>
    <n v="4488"/>
    <x v="4377"/>
  </r>
  <r>
    <n v="4489"/>
    <x v="4378"/>
  </r>
  <r>
    <n v="4490"/>
    <x v="4379"/>
  </r>
  <r>
    <n v="4491"/>
    <x v="4380"/>
  </r>
  <r>
    <n v="4492"/>
    <x v="4381"/>
  </r>
  <r>
    <n v="4493"/>
    <x v="4382"/>
  </r>
  <r>
    <n v="4494"/>
    <x v="4383"/>
  </r>
  <r>
    <n v="4495"/>
    <x v="4384"/>
  </r>
  <r>
    <n v="4496"/>
    <x v="4385"/>
  </r>
  <r>
    <n v="4497"/>
    <x v="4386"/>
  </r>
  <r>
    <n v="4498"/>
    <x v="4387"/>
  </r>
  <r>
    <n v="4499"/>
    <x v="4388"/>
  </r>
  <r>
    <n v="4500"/>
    <x v="4389"/>
  </r>
  <r>
    <n v="4501"/>
    <x v="4390"/>
  </r>
  <r>
    <n v="4502"/>
    <x v="4391"/>
  </r>
  <r>
    <n v="4503"/>
    <x v="4392"/>
  </r>
  <r>
    <n v="4504"/>
    <x v="4393"/>
  </r>
  <r>
    <n v="4505"/>
    <x v="4394"/>
  </r>
  <r>
    <n v="4506"/>
    <x v="4395"/>
  </r>
  <r>
    <n v="4507"/>
    <x v="4396"/>
  </r>
  <r>
    <n v="4508"/>
    <x v="4397"/>
  </r>
  <r>
    <n v="4509"/>
    <x v="4398"/>
  </r>
  <r>
    <n v="4510"/>
    <x v="4399"/>
  </r>
  <r>
    <n v="4511"/>
    <x v="4400"/>
  </r>
  <r>
    <n v="4512"/>
    <x v="4401"/>
  </r>
  <r>
    <n v="4513"/>
    <x v="4402"/>
  </r>
  <r>
    <n v="4514"/>
    <x v="4403"/>
  </r>
  <r>
    <n v="4515"/>
    <x v="4404"/>
  </r>
  <r>
    <n v="4516"/>
    <x v="4405"/>
  </r>
  <r>
    <n v="4517"/>
    <x v="4406"/>
  </r>
  <r>
    <n v="4518"/>
    <x v="4407"/>
  </r>
  <r>
    <n v="4519"/>
    <x v="4408"/>
  </r>
  <r>
    <n v="4520"/>
    <x v="4409"/>
  </r>
  <r>
    <n v="4521"/>
    <x v="4410"/>
  </r>
  <r>
    <n v="4522"/>
    <x v="4411"/>
  </r>
  <r>
    <n v="4523"/>
    <x v="4412"/>
  </r>
  <r>
    <n v="4524"/>
    <x v="4413"/>
  </r>
  <r>
    <n v="4525"/>
    <x v="4414"/>
  </r>
  <r>
    <n v="4526"/>
    <x v="4415"/>
  </r>
  <r>
    <n v="4527"/>
    <x v="4416"/>
  </r>
  <r>
    <n v="4528"/>
    <x v="4417"/>
  </r>
  <r>
    <n v="4529"/>
    <x v="4418"/>
  </r>
  <r>
    <n v="4530"/>
    <x v="4419"/>
  </r>
  <r>
    <n v="4531"/>
    <x v="4420"/>
  </r>
  <r>
    <n v="4532"/>
    <x v="4421"/>
  </r>
  <r>
    <n v="4533"/>
    <x v="4422"/>
  </r>
  <r>
    <n v="4534"/>
    <x v="4423"/>
  </r>
  <r>
    <n v="4535"/>
    <x v="4424"/>
  </r>
  <r>
    <n v="4536"/>
    <x v="4425"/>
  </r>
  <r>
    <n v="4537"/>
    <x v="4426"/>
  </r>
  <r>
    <n v="4538"/>
    <x v="4427"/>
  </r>
  <r>
    <n v="4539"/>
    <x v="4428"/>
  </r>
  <r>
    <n v="4540"/>
    <x v="4429"/>
  </r>
  <r>
    <n v="4541"/>
    <x v="4430"/>
  </r>
  <r>
    <n v="4542"/>
    <x v="4431"/>
  </r>
  <r>
    <n v="4543"/>
    <x v="4432"/>
  </r>
  <r>
    <n v="4544"/>
    <x v="4433"/>
  </r>
  <r>
    <n v="4545"/>
    <x v="4434"/>
  </r>
  <r>
    <n v="4546"/>
    <x v="4435"/>
  </r>
  <r>
    <n v="4547"/>
    <x v="4436"/>
  </r>
  <r>
    <n v="4548"/>
    <x v="4437"/>
  </r>
  <r>
    <n v="4549"/>
    <x v="4438"/>
  </r>
  <r>
    <n v="4550"/>
    <x v="4439"/>
  </r>
  <r>
    <n v="4551"/>
    <x v="4440"/>
  </r>
  <r>
    <n v="4552"/>
    <x v="4441"/>
  </r>
  <r>
    <n v="4553"/>
    <x v="4442"/>
  </r>
  <r>
    <n v="4554"/>
    <x v="4443"/>
  </r>
  <r>
    <n v="4555"/>
    <x v="4444"/>
  </r>
  <r>
    <n v="4556"/>
    <x v="4445"/>
  </r>
  <r>
    <n v="4557"/>
    <x v="4446"/>
  </r>
  <r>
    <n v="4558"/>
    <x v="4447"/>
  </r>
  <r>
    <n v="4559"/>
    <x v="4448"/>
  </r>
  <r>
    <n v="4560"/>
    <x v="4449"/>
  </r>
  <r>
    <n v="4561"/>
    <x v="4450"/>
  </r>
  <r>
    <n v="4562"/>
    <x v="4451"/>
  </r>
  <r>
    <n v="4563"/>
    <x v="4452"/>
  </r>
  <r>
    <n v="4564"/>
    <x v="4453"/>
  </r>
  <r>
    <n v="4565"/>
    <x v="4454"/>
  </r>
  <r>
    <n v="4566"/>
    <x v="4455"/>
  </r>
  <r>
    <n v="4567"/>
    <x v="4456"/>
  </r>
  <r>
    <n v="4568"/>
    <x v="4457"/>
  </r>
  <r>
    <n v="4569"/>
    <x v="4458"/>
  </r>
  <r>
    <n v="4570"/>
    <x v="4459"/>
  </r>
  <r>
    <n v="4571"/>
    <x v="4460"/>
  </r>
  <r>
    <n v="4572"/>
    <x v="4461"/>
  </r>
  <r>
    <n v="4573"/>
    <x v="4462"/>
  </r>
  <r>
    <n v="4574"/>
    <x v="4463"/>
  </r>
  <r>
    <n v="4575"/>
    <x v="4464"/>
  </r>
  <r>
    <n v="4576"/>
    <x v="4465"/>
  </r>
  <r>
    <n v="4577"/>
    <x v="4466"/>
  </r>
  <r>
    <n v="4578"/>
    <x v="4467"/>
  </r>
  <r>
    <n v="4579"/>
    <x v="4468"/>
  </r>
  <r>
    <n v="4580"/>
    <x v="4469"/>
  </r>
  <r>
    <n v="4581"/>
    <x v="4470"/>
  </r>
  <r>
    <n v="4582"/>
    <x v="4471"/>
  </r>
  <r>
    <n v="4583"/>
    <x v="4472"/>
  </r>
  <r>
    <n v="4584"/>
    <x v="4473"/>
  </r>
  <r>
    <n v="4585"/>
    <x v="4474"/>
  </r>
  <r>
    <n v="4586"/>
    <x v="4475"/>
  </r>
  <r>
    <n v="4587"/>
    <x v="4476"/>
  </r>
  <r>
    <n v="4588"/>
    <x v="4477"/>
  </r>
  <r>
    <n v="4589"/>
    <x v="4478"/>
  </r>
  <r>
    <n v="4590"/>
    <x v="4479"/>
  </r>
  <r>
    <n v="4591"/>
    <x v="4480"/>
  </r>
  <r>
    <n v="4592"/>
    <x v="4481"/>
  </r>
  <r>
    <n v="4593"/>
    <x v="4482"/>
  </r>
  <r>
    <n v="4594"/>
    <x v="4483"/>
  </r>
  <r>
    <n v="4595"/>
    <x v="4484"/>
  </r>
  <r>
    <n v="4596"/>
    <x v="4485"/>
  </r>
  <r>
    <n v="4597"/>
    <x v="4486"/>
  </r>
  <r>
    <n v="4598"/>
    <x v="4487"/>
  </r>
  <r>
    <n v="4599"/>
    <x v="4488"/>
  </r>
  <r>
    <n v="4600"/>
    <x v="4489"/>
  </r>
  <r>
    <n v="4601"/>
    <x v="4490"/>
  </r>
  <r>
    <n v="4602"/>
    <x v="4491"/>
  </r>
  <r>
    <n v="4603"/>
    <x v="4492"/>
  </r>
  <r>
    <n v="4604"/>
    <x v="4493"/>
  </r>
  <r>
    <n v="4605"/>
    <x v="4494"/>
  </r>
  <r>
    <n v="4606"/>
    <x v="4495"/>
  </r>
  <r>
    <n v="4607"/>
    <x v="4496"/>
  </r>
  <r>
    <n v="4608"/>
    <x v="4497"/>
  </r>
  <r>
    <n v="4609"/>
    <x v="4498"/>
  </r>
  <r>
    <n v="4610"/>
    <x v="4499"/>
  </r>
  <r>
    <n v="4611"/>
    <x v="4500"/>
  </r>
  <r>
    <n v="4612"/>
    <x v="4501"/>
  </r>
  <r>
    <n v="4613"/>
    <x v="4502"/>
  </r>
  <r>
    <n v="4614"/>
    <x v="4503"/>
  </r>
  <r>
    <n v="4615"/>
    <x v="4504"/>
  </r>
  <r>
    <n v="4616"/>
    <x v="4505"/>
  </r>
  <r>
    <n v="4617"/>
    <x v="4506"/>
  </r>
  <r>
    <n v="4618"/>
    <x v="4507"/>
  </r>
  <r>
    <n v="4619"/>
    <x v="4508"/>
  </r>
  <r>
    <n v="4620"/>
    <x v="4509"/>
  </r>
  <r>
    <n v="4621"/>
    <x v="4510"/>
  </r>
  <r>
    <n v="4622"/>
    <x v="4511"/>
  </r>
  <r>
    <n v="4623"/>
    <x v="4512"/>
  </r>
  <r>
    <n v="4624"/>
    <x v="4513"/>
  </r>
  <r>
    <n v="4625"/>
    <x v="4514"/>
  </r>
  <r>
    <n v="4626"/>
    <x v="4515"/>
  </r>
  <r>
    <n v="4627"/>
    <x v="4516"/>
  </r>
  <r>
    <n v="4628"/>
    <x v="4517"/>
  </r>
  <r>
    <n v="4629"/>
    <x v="4518"/>
  </r>
  <r>
    <n v="4630"/>
    <x v="4519"/>
  </r>
  <r>
    <n v="4631"/>
    <x v="4520"/>
  </r>
  <r>
    <n v="4632"/>
    <x v="4521"/>
  </r>
  <r>
    <n v="4633"/>
    <x v="4522"/>
  </r>
  <r>
    <n v="4634"/>
    <x v="4523"/>
  </r>
  <r>
    <n v="4635"/>
    <x v="4524"/>
  </r>
  <r>
    <n v="4636"/>
    <x v="4525"/>
  </r>
  <r>
    <n v="4637"/>
    <x v="4526"/>
  </r>
  <r>
    <n v="4638"/>
    <x v="4527"/>
  </r>
  <r>
    <n v="4639"/>
    <x v="4528"/>
  </r>
  <r>
    <n v="4640"/>
    <x v="4529"/>
  </r>
  <r>
    <n v="4641"/>
    <x v="4530"/>
  </r>
  <r>
    <n v="4642"/>
    <x v="4531"/>
  </r>
  <r>
    <n v="4643"/>
    <x v="4532"/>
  </r>
  <r>
    <n v="4644"/>
    <x v="4533"/>
  </r>
  <r>
    <n v="4645"/>
    <x v="4534"/>
  </r>
  <r>
    <n v="4646"/>
    <x v="4535"/>
  </r>
  <r>
    <n v="4647"/>
    <x v="4536"/>
  </r>
  <r>
    <n v="4648"/>
    <x v="4537"/>
  </r>
  <r>
    <n v="4649"/>
    <x v="4538"/>
  </r>
  <r>
    <n v="4650"/>
    <x v="4539"/>
  </r>
  <r>
    <n v="4651"/>
    <x v="4540"/>
  </r>
  <r>
    <n v="4652"/>
    <x v="4541"/>
  </r>
  <r>
    <n v="4653"/>
    <x v="4542"/>
  </r>
  <r>
    <n v="4654"/>
    <x v="4543"/>
  </r>
  <r>
    <n v="4655"/>
    <x v="4544"/>
  </r>
  <r>
    <n v="4656"/>
    <x v="4545"/>
  </r>
  <r>
    <n v="4657"/>
    <x v="4546"/>
  </r>
  <r>
    <n v="4658"/>
    <x v="4547"/>
  </r>
  <r>
    <n v="4659"/>
    <x v="4548"/>
  </r>
  <r>
    <n v="4660"/>
    <x v="4549"/>
  </r>
  <r>
    <n v="4661"/>
    <x v="4550"/>
  </r>
  <r>
    <n v="4662"/>
    <x v="4551"/>
  </r>
  <r>
    <n v="4663"/>
    <x v="4552"/>
  </r>
  <r>
    <n v="4664"/>
    <x v="4553"/>
  </r>
  <r>
    <n v="4665"/>
    <x v="4554"/>
  </r>
  <r>
    <n v="4666"/>
    <x v="4555"/>
  </r>
  <r>
    <n v="4667"/>
    <x v="4556"/>
  </r>
  <r>
    <n v="4668"/>
    <x v="4557"/>
  </r>
  <r>
    <n v="4669"/>
    <x v="4558"/>
  </r>
  <r>
    <n v="4670"/>
    <x v="4559"/>
  </r>
  <r>
    <n v="4671"/>
    <x v="4560"/>
  </r>
  <r>
    <n v="4672"/>
    <x v="4561"/>
  </r>
  <r>
    <n v="4673"/>
    <x v="4562"/>
  </r>
  <r>
    <n v="4674"/>
    <x v="4563"/>
  </r>
  <r>
    <n v="4675"/>
    <x v="4564"/>
  </r>
  <r>
    <n v="4676"/>
    <x v="4565"/>
  </r>
  <r>
    <n v="4677"/>
    <x v="4566"/>
  </r>
  <r>
    <n v="4678"/>
    <x v="4567"/>
  </r>
  <r>
    <n v="4679"/>
    <x v="4568"/>
  </r>
  <r>
    <n v="4680"/>
    <x v="4569"/>
  </r>
  <r>
    <n v="4681"/>
    <x v="4570"/>
  </r>
  <r>
    <n v="4682"/>
    <x v="4571"/>
  </r>
  <r>
    <n v="4683"/>
    <x v="4572"/>
  </r>
  <r>
    <n v="4684"/>
    <x v="4573"/>
  </r>
  <r>
    <n v="4685"/>
    <x v="4574"/>
  </r>
  <r>
    <n v="4686"/>
    <x v="4575"/>
  </r>
  <r>
    <n v="4687"/>
    <x v="4576"/>
  </r>
  <r>
    <n v="4688"/>
    <x v="4577"/>
  </r>
  <r>
    <n v="4689"/>
    <x v="4578"/>
  </r>
  <r>
    <n v="4690"/>
    <x v="4579"/>
  </r>
  <r>
    <n v="4691"/>
    <x v="4580"/>
  </r>
  <r>
    <n v="4692"/>
    <x v="4581"/>
  </r>
  <r>
    <n v="4693"/>
    <x v="4582"/>
  </r>
  <r>
    <n v="4694"/>
    <x v="4583"/>
  </r>
  <r>
    <n v="4695"/>
    <x v="4584"/>
  </r>
  <r>
    <n v="4696"/>
    <x v="4585"/>
  </r>
  <r>
    <n v="4697"/>
    <x v="4586"/>
  </r>
  <r>
    <n v="4698"/>
    <x v="4587"/>
  </r>
  <r>
    <n v="4699"/>
    <x v="4588"/>
  </r>
  <r>
    <n v="4700"/>
    <x v="4589"/>
  </r>
  <r>
    <n v="4701"/>
    <x v="4590"/>
  </r>
  <r>
    <n v="4702"/>
    <x v="4591"/>
  </r>
  <r>
    <n v="4703"/>
    <x v="4592"/>
  </r>
  <r>
    <n v="4704"/>
    <x v="4593"/>
  </r>
  <r>
    <n v="4705"/>
    <x v="4594"/>
  </r>
  <r>
    <n v="4706"/>
    <x v="4595"/>
  </r>
  <r>
    <n v="4707"/>
    <x v="4596"/>
  </r>
  <r>
    <n v="4708"/>
    <x v="4597"/>
  </r>
  <r>
    <n v="4709"/>
    <x v="4598"/>
  </r>
  <r>
    <n v="4710"/>
    <x v="4599"/>
  </r>
  <r>
    <n v="4711"/>
    <x v="4600"/>
  </r>
  <r>
    <n v="4712"/>
    <x v="4601"/>
  </r>
  <r>
    <n v="4713"/>
    <x v="4602"/>
  </r>
  <r>
    <n v="4714"/>
    <x v="4603"/>
  </r>
  <r>
    <n v="4715"/>
    <x v="4604"/>
  </r>
  <r>
    <n v="4716"/>
    <x v="4605"/>
  </r>
  <r>
    <n v="4717"/>
    <x v="4606"/>
  </r>
  <r>
    <n v="4718"/>
    <x v="4607"/>
  </r>
  <r>
    <n v="4719"/>
    <x v="4608"/>
  </r>
  <r>
    <n v="4720"/>
    <x v="4609"/>
  </r>
  <r>
    <n v="4721"/>
    <x v="4610"/>
  </r>
  <r>
    <n v="4722"/>
    <x v="4611"/>
  </r>
  <r>
    <n v="4723"/>
    <x v="4612"/>
  </r>
  <r>
    <n v="4724"/>
    <x v="4613"/>
  </r>
  <r>
    <n v="4725"/>
    <x v="4614"/>
  </r>
  <r>
    <n v="4726"/>
    <x v="4615"/>
  </r>
  <r>
    <n v="4727"/>
    <x v="4616"/>
  </r>
  <r>
    <n v="4728"/>
    <x v="4617"/>
  </r>
  <r>
    <n v="4729"/>
    <x v="4618"/>
  </r>
  <r>
    <n v="4730"/>
    <x v="4619"/>
  </r>
  <r>
    <n v="4731"/>
    <x v="4620"/>
  </r>
  <r>
    <n v="4732"/>
    <x v="4621"/>
  </r>
  <r>
    <n v="4733"/>
    <x v="4622"/>
  </r>
  <r>
    <n v="4734"/>
    <x v="4623"/>
  </r>
  <r>
    <n v="4735"/>
    <x v="4624"/>
  </r>
  <r>
    <n v="4736"/>
    <x v="4625"/>
  </r>
  <r>
    <n v="4737"/>
    <x v="4626"/>
  </r>
  <r>
    <n v="4738"/>
    <x v="4627"/>
  </r>
  <r>
    <n v="4739"/>
    <x v="4628"/>
  </r>
  <r>
    <n v="4740"/>
    <x v="4629"/>
  </r>
  <r>
    <n v="4741"/>
    <x v="4630"/>
  </r>
  <r>
    <n v="4742"/>
    <x v="4631"/>
  </r>
  <r>
    <n v="4743"/>
    <x v="4632"/>
  </r>
  <r>
    <n v="4744"/>
    <x v="4633"/>
  </r>
  <r>
    <n v="4745"/>
    <x v="4634"/>
  </r>
  <r>
    <n v="4746"/>
    <x v="4635"/>
  </r>
  <r>
    <n v="4747"/>
    <x v="4636"/>
  </r>
  <r>
    <n v="4748"/>
    <x v="4637"/>
  </r>
  <r>
    <n v="4749"/>
    <x v="4638"/>
  </r>
  <r>
    <n v="4750"/>
    <x v="4639"/>
  </r>
  <r>
    <n v="4751"/>
    <x v="4640"/>
  </r>
  <r>
    <n v="4752"/>
    <x v="4641"/>
  </r>
  <r>
    <n v="4753"/>
    <x v="4642"/>
  </r>
  <r>
    <n v="4754"/>
    <x v="4643"/>
  </r>
  <r>
    <n v="4755"/>
    <x v="4644"/>
  </r>
  <r>
    <n v="4756"/>
    <x v="4645"/>
  </r>
  <r>
    <n v="4757"/>
    <x v="4646"/>
  </r>
  <r>
    <n v="4758"/>
    <x v="4647"/>
  </r>
  <r>
    <n v="4759"/>
    <x v="4648"/>
  </r>
  <r>
    <n v="4760"/>
    <x v="4649"/>
  </r>
  <r>
    <n v="4761"/>
    <x v="4650"/>
  </r>
  <r>
    <n v="4762"/>
    <x v="4651"/>
  </r>
  <r>
    <n v="4763"/>
    <x v="4652"/>
  </r>
  <r>
    <n v="4764"/>
    <x v="4653"/>
  </r>
  <r>
    <n v="4765"/>
    <x v="4654"/>
  </r>
  <r>
    <n v="4766"/>
    <x v="4655"/>
  </r>
  <r>
    <n v="4767"/>
    <x v="4656"/>
  </r>
  <r>
    <n v="4768"/>
    <x v="4657"/>
  </r>
  <r>
    <n v="4769"/>
    <x v="4658"/>
  </r>
  <r>
    <n v="4770"/>
    <x v="4659"/>
  </r>
  <r>
    <n v="4771"/>
    <x v="4660"/>
  </r>
  <r>
    <n v="4772"/>
    <x v="4661"/>
  </r>
  <r>
    <n v="4773"/>
    <x v="4662"/>
  </r>
  <r>
    <n v="4774"/>
    <x v="4663"/>
  </r>
  <r>
    <n v="4775"/>
    <x v="4664"/>
  </r>
  <r>
    <n v="4776"/>
    <x v="4665"/>
  </r>
  <r>
    <n v="4777"/>
    <x v="4666"/>
  </r>
  <r>
    <n v="4778"/>
    <x v="4667"/>
  </r>
  <r>
    <n v="4779"/>
    <x v="4668"/>
  </r>
  <r>
    <n v="4780"/>
    <x v="4669"/>
  </r>
  <r>
    <n v="4781"/>
    <x v="4670"/>
  </r>
  <r>
    <n v="4782"/>
    <x v="4671"/>
  </r>
  <r>
    <n v="4783"/>
    <x v="4672"/>
  </r>
  <r>
    <n v="4784"/>
    <x v="4673"/>
  </r>
  <r>
    <n v="4785"/>
    <x v="4674"/>
  </r>
  <r>
    <n v="4786"/>
    <x v="4675"/>
  </r>
  <r>
    <n v="4787"/>
    <x v="4676"/>
  </r>
  <r>
    <n v="4788"/>
    <x v="4677"/>
  </r>
  <r>
    <n v="4789"/>
    <x v="4678"/>
  </r>
  <r>
    <n v="4790"/>
    <x v="4679"/>
  </r>
  <r>
    <n v="4791"/>
    <x v="4680"/>
  </r>
  <r>
    <n v="4792"/>
    <x v="4681"/>
  </r>
  <r>
    <n v="4793"/>
    <x v="4682"/>
  </r>
  <r>
    <n v="4794"/>
    <x v="4683"/>
  </r>
  <r>
    <n v="4795"/>
    <x v="4684"/>
  </r>
  <r>
    <n v="4796"/>
    <x v="4685"/>
  </r>
  <r>
    <n v="4797"/>
    <x v="4686"/>
  </r>
  <r>
    <n v="4798"/>
    <x v="4687"/>
  </r>
  <r>
    <n v="4799"/>
    <x v="4688"/>
  </r>
  <r>
    <n v="4800"/>
    <x v="4689"/>
  </r>
  <r>
    <n v="4801"/>
    <x v="4690"/>
  </r>
  <r>
    <n v="4802"/>
    <x v="4691"/>
  </r>
  <r>
    <n v="4803"/>
    <x v="4692"/>
  </r>
  <r>
    <n v="4804"/>
    <x v="4693"/>
  </r>
  <r>
    <n v="4805"/>
    <x v="4694"/>
  </r>
  <r>
    <n v="4806"/>
    <x v="4695"/>
  </r>
  <r>
    <n v="4807"/>
    <x v="4696"/>
  </r>
  <r>
    <n v="4808"/>
    <x v="4697"/>
  </r>
  <r>
    <n v="4809"/>
    <x v="4698"/>
  </r>
  <r>
    <n v="4810"/>
    <x v="4699"/>
  </r>
  <r>
    <n v="4811"/>
    <x v="4700"/>
  </r>
  <r>
    <n v="4812"/>
    <x v="4701"/>
  </r>
  <r>
    <n v="4813"/>
    <x v="4702"/>
  </r>
  <r>
    <n v="4814"/>
    <x v="4703"/>
  </r>
  <r>
    <n v="4815"/>
    <x v="4704"/>
  </r>
  <r>
    <n v="4816"/>
    <x v="4705"/>
  </r>
  <r>
    <n v="4817"/>
    <x v="4706"/>
  </r>
  <r>
    <n v="4818"/>
    <x v="4707"/>
  </r>
  <r>
    <n v="4819"/>
    <x v="4708"/>
  </r>
  <r>
    <n v="4820"/>
    <x v="4709"/>
  </r>
  <r>
    <n v="4821"/>
    <x v="4710"/>
  </r>
  <r>
    <n v="4822"/>
    <x v="4711"/>
  </r>
  <r>
    <n v="4823"/>
    <x v="4712"/>
  </r>
  <r>
    <n v="4824"/>
    <x v="4713"/>
  </r>
  <r>
    <n v="4825"/>
    <x v="4714"/>
  </r>
  <r>
    <n v="4826"/>
    <x v="4715"/>
  </r>
  <r>
    <n v="4827"/>
    <x v="4716"/>
  </r>
  <r>
    <n v="4828"/>
    <x v="4717"/>
  </r>
  <r>
    <n v="4829"/>
    <x v="4718"/>
  </r>
  <r>
    <n v="4830"/>
    <x v="4719"/>
  </r>
  <r>
    <n v="4831"/>
    <x v="4720"/>
  </r>
  <r>
    <n v="4832"/>
    <x v="4721"/>
  </r>
  <r>
    <n v="4833"/>
    <x v="4722"/>
  </r>
  <r>
    <n v="4834"/>
    <x v="4723"/>
  </r>
  <r>
    <n v="4835"/>
    <x v="4724"/>
  </r>
  <r>
    <n v="4836"/>
    <x v="4725"/>
  </r>
  <r>
    <n v="4837"/>
    <x v="4726"/>
  </r>
  <r>
    <n v="4838"/>
    <x v="4727"/>
  </r>
  <r>
    <n v="4839"/>
    <x v="4728"/>
  </r>
  <r>
    <n v="4840"/>
    <x v="4729"/>
  </r>
  <r>
    <n v="4841"/>
    <x v="4730"/>
  </r>
  <r>
    <n v="4842"/>
    <x v="4731"/>
  </r>
  <r>
    <n v="4843"/>
    <x v="4732"/>
  </r>
  <r>
    <n v="4844"/>
    <x v="4733"/>
  </r>
  <r>
    <n v="4845"/>
    <x v="4734"/>
  </r>
  <r>
    <n v="4846"/>
    <x v="4735"/>
  </r>
  <r>
    <n v="4847"/>
    <x v="4736"/>
  </r>
  <r>
    <n v="4848"/>
    <x v="4737"/>
  </r>
  <r>
    <n v="4849"/>
    <x v="4738"/>
  </r>
  <r>
    <n v="4850"/>
    <x v="4739"/>
  </r>
  <r>
    <n v="4851"/>
    <x v="4740"/>
  </r>
  <r>
    <n v="4852"/>
    <x v="4741"/>
  </r>
  <r>
    <n v="4853"/>
    <x v="4742"/>
  </r>
  <r>
    <n v="4854"/>
    <x v="4743"/>
  </r>
  <r>
    <n v="4855"/>
    <x v="4744"/>
  </r>
  <r>
    <n v="4856"/>
    <x v="4745"/>
  </r>
  <r>
    <n v="4857"/>
    <x v="4746"/>
  </r>
  <r>
    <n v="4858"/>
    <x v="4747"/>
  </r>
  <r>
    <n v="4859"/>
    <x v="4748"/>
  </r>
  <r>
    <n v="4860"/>
    <x v="4749"/>
  </r>
  <r>
    <n v="4861"/>
    <x v="4750"/>
  </r>
  <r>
    <n v="4862"/>
    <x v="4751"/>
  </r>
  <r>
    <n v="4863"/>
    <x v="4752"/>
  </r>
  <r>
    <n v="4864"/>
    <x v="4753"/>
  </r>
  <r>
    <n v="4865"/>
    <x v="4754"/>
  </r>
  <r>
    <n v="4866"/>
    <x v="4755"/>
  </r>
  <r>
    <n v="4867"/>
    <x v="4756"/>
  </r>
  <r>
    <n v="4868"/>
    <x v="4757"/>
  </r>
  <r>
    <n v="4869"/>
    <x v="4758"/>
  </r>
  <r>
    <n v="4870"/>
    <x v="4759"/>
  </r>
  <r>
    <n v="4871"/>
    <x v="4760"/>
  </r>
  <r>
    <n v="4872"/>
    <x v="4761"/>
  </r>
  <r>
    <n v="4873"/>
    <x v="4762"/>
  </r>
  <r>
    <n v="4874"/>
    <x v="4763"/>
  </r>
  <r>
    <n v="4875"/>
    <x v="4764"/>
  </r>
  <r>
    <n v="4876"/>
    <x v="4765"/>
  </r>
  <r>
    <n v="4877"/>
    <x v="4766"/>
  </r>
  <r>
    <n v="4878"/>
    <x v="4767"/>
  </r>
  <r>
    <n v="4879"/>
    <x v="4768"/>
  </r>
  <r>
    <n v="4880"/>
    <x v="4769"/>
  </r>
  <r>
    <n v="4881"/>
    <x v="4770"/>
  </r>
  <r>
    <n v="4882"/>
    <x v="4771"/>
  </r>
  <r>
    <n v="4883"/>
    <x v="4772"/>
  </r>
  <r>
    <n v="4884"/>
    <x v="4773"/>
  </r>
  <r>
    <n v="4885"/>
    <x v="4774"/>
  </r>
  <r>
    <n v="4886"/>
    <x v="4775"/>
  </r>
  <r>
    <n v="4887"/>
    <x v="4776"/>
  </r>
  <r>
    <n v="4888"/>
    <x v="4777"/>
  </r>
  <r>
    <n v="4889"/>
    <x v="4778"/>
  </r>
  <r>
    <n v="4890"/>
    <x v="4779"/>
  </r>
  <r>
    <n v="4891"/>
    <x v="4780"/>
  </r>
  <r>
    <n v="4892"/>
    <x v="4781"/>
  </r>
  <r>
    <n v="4893"/>
    <x v="4782"/>
  </r>
  <r>
    <n v="4894"/>
    <x v="4783"/>
  </r>
  <r>
    <n v="4895"/>
    <x v="4784"/>
  </r>
  <r>
    <n v="4896"/>
    <x v="4785"/>
  </r>
  <r>
    <n v="4897"/>
    <x v="4786"/>
  </r>
  <r>
    <n v="4898"/>
    <x v="4787"/>
  </r>
  <r>
    <n v="4899"/>
    <x v="4788"/>
  </r>
  <r>
    <n v="4900"/>
    <x v="4789"/>
  </r>
  <r>
    <n v="4901"/>
    <x v="4790"/>
  </r>
  <r>
    <n v="4902"/>
    <x v="4791"/>
  </r>
  <r>
    <n v="4903"/>
    <x v="4792"/>
  </r>
  <r>
    <n v="4904"/>
    <x v="4793"/>
  </r>
  <r>
    <n v="4905"/>
    <x v="4794"/>
  </r>
  <r>
    <n v="4906"/>
    <x v="4795"/>
  </r>
  <r>
    <n v="4907"/>
    <x v="4796"/>
  </r>
  <r>
    <n v="4908"/>
    <x v="4797"/>
  </r>
  <r>
    <n v="4909"/>
    <x v="4798"/>
  </r>
  <r>
    <n v="4910"/>
    <x v="4799"/>
  </r>
  <r>
    <n v="4911"/>
    <x v="4800"/>
  </r>
  <r>
    <n v="4912"/>
    <x v="4801"/>
  </r>
  <r>
    <n v="4913"/>
    <x v="4802"/>
  </r>
  <r>
    <n v="4914"/>
    <x v="4803"/>
  </r>
  <r>
    <n v="4915"/>
    <x v="4804"/>
  </r>
  <r>
    <n v="4916"/>
    <x v="4805"/>
  </r>
  <r>
    <n v="4917"/>
    <x v="4806"/>
  </r>
  <r>
    <n v="4918"/>
    <x v="4807"/>
  </r>
  <r>
    <n v="4919"/>
    <x v="4808"/>
  </r>
  <r>
    <n v="4920"/>
    <x v="4809"/>
  </r>
  <r>
    <n v="4921"/>
    <x v="4810"/>
  </r>
  <r>
    <n v="4922"/>
    <x v="4811"/>
  </r>
  <r>
    <n v="4923"/>
    <x v="4812"/>
  </r>
  <r>
    <n v="4924"/>
    <x v="4813"/>
  </r>
  <r>
    <n v="4925"/>
    <x v="4814"/>
  </r>
  <r>
    <n v="4926"/>
    <x v="4815"/>
  </r>
  <r>
    <n v="4927"/>
    <x v="4816"/>
  </r>
  <r>
    <n v="4928"/>
    <x v="4817"/>
  </r>
  <r>
    <n v="4929"/>
    <x v="4818"/>
  </r>
  <r>
    <n v="4930"/>
    <x v="4819"/>
  </r>
  <r>
    <n v="4931"/>
    <x v="4820"/>
  </r>
  <r>
    <n v="4932"/>
    <x v="4821"/>
  </r>
  <r>
    <n v="4933"/>
    <x v="4822"/>
  </r>
  <r>
    <n v="4934"/>
    <x v="4823"/>
  </r>
  <r>
    <n v="4935"/>
    <x v="4824"/>
  </r>
  <r>
    <n v="4936"/>
    <x v="4825"/>
  </r>
  <r>
    <n v="4937"/>
    <x v="4826"/>
  </r>
  <r>
    <n v="4938"/>
    <x v="4827"/>
  </r>
  <r>
    <n v="4939"/>
    <x v="4828"/>
  </r>
  <r>
    <n v="4940"/>
    <x v="4829"/>
  </r>
  <r>
    <n v="4941"/>
    <x v="4830"/>
  </r>
  <r>
    <n v="4942"/>
    <x v="4831"/>
  </r>
  <r>
    <n v="4943"/>
    <x v="4832"/>
  </r>
  <r>
    <n v="4944"/>
    <x v="4833"/>
  </r>
  <r>
    <n v="4945"/>
    <x v="4834"/>
  </r>
  <r>
    <n v="4946"/>
    <x v="4835"/>
  </r>
  <r>
    <n v="4947"/>
    <x v="4836"/>
  </r>
  <r>
    <n v="4948"/>
    <x v="4837"/>
  </r>
  <r>
    <n v="4949"/>
    <x v="4838"/>
  </r>
  <r>
    <n v="4950"/>
    <x v="4839"/>
  </r>
  <r>
    <n v="4951"/>
    <x v="4840"/>
  </r>
  <r>
    <n v="4952"/>
    <x v="4841"/>
  </r>
  <r>
    <n v="4953"/>
    <x v="4842"/>
  </r>
  <r>
    <n v="4954"/>
    <x v="4843"/>
  </r>
  <r>
    <n v="4955"/>
    <x v="4844"/>
  </r>
  <r>
    <n v="4956"/>
    <x v="4845"/>
  </r>
  <r>
    <n v="4957"/>
    <x v="4846"/>
  </r>
  <r>
    <n v="4958"/>
    <x v="4847"/>
  </r>
  <r>
    <n v="4959"/>
    <x v="4848"/>
  </r>
  <r>
    <n v="4960"/>
    <x v="4849"/>
  </r>
  <r>
    <n v="4961"/>
    <x v="4850"/>
  </r>
  <r>
    <n v="4962"/>
    <x v="4851"/>
  </r>
  <r>
    <n v="4963"/>
    <x v="4852"/>
  </r>
  <r>
    <n v="4964"/>
    <x v="4853"/>
  </r>
  <r>
    <n v="4965"/>
    <x v="4854"/>
  </r>
  <r>
    <n v="4966"/>
    <x v="4855"/>
  </r>
  <r>
    <n v="4967"/>
    <x v="4856"/>
  </r>
  <r>
    <n v="4968"/>
    <x v="4857"/>
  </r>
  <r>
    <n v="4969"/>
    <x v="4858"/>
  </r>
  <r>
    <n v="4970"/>
    <x v="4859"/>
  </r>
  <r>
    <n v="4971"/>
    <x v="4860"/>
  </r>
  <r>
    <n v="4972"/>
    <x v="4861"/>
  </r>
  <r>
    <n v="4973"/>
    <x v="4862"/>
  </r>
  <r>
    <n v="4974"/>
    <x v="4863"/>
  </r>
  <r>
    <n v="4975"/>
    <x v="4864"/>
  </r>
  <r>
    <n v="4976"/>
    <x v="4865"/>
  </r>
  <r>
    <n v="4977"/>
    <x v="4866"/>
  </r>
  <r>
    <n v="4978"/>
    <x v="4867"/>
  </r>
  <r>
    <n v="4979"/>
    <x v="4868"/>
  </r>
  <r>
    <n v="4980"/>
    <x v="4869"/>
  </r>
  <r>
    <n v="4981"/>
    <x v="4870"/>
  </r>
  <r>
    <n v="4982"/>
    <x v="4871"/>
  </r>
  <r>
    <n v="4983"/>
    <x v="4872"/>
  </r>
  <r>
    <n v="4984"/>
    <x v="4873"/>
  </r>
  <r>
    <n v="4985"/>
    <x v="4874"/>
  </r>
  <r>
    <n v="4986"/>
    <x v="4875"/>
  </r>
  <r>
    <n v="4987"/>
    <x v="4876"/>
  </r>
  <r>
    <n v="4988"/>
    <x v="4877"/>
  </r>
  <r>
    <n v="4989"/>
    <x v="4878"/>
  </r>
  <r>
    <n v="4990"/>
    <x v="4879"/>
  </r>
  <r>
    <n v="4991"/>
    <x v="4880"/>
  </r>
  <r>
    <n v="4992"/>
    <x v="4881"/>
  </r>
  <r>
    <n v="4993"/>
    <x v="4882"/>
  </r>
  <r>
    <n v="4994"/>
    <x v="4883"/>
  </r>
  <r>
    <n v="4995"/>
    <x v="4884"/>
  </r>
  <r>
    <n v="4996"/>
    <x v="4885"/>
  </r>
  <r>
    <n v="4997"/>
    <x v="4886"/>
  </r>
  <r>
    <n v="4998"/>
    <x v="4887"/>
  </r>
  <r>
    <n v="4999"/>
    <x v="4888"/>
  </r>
  <r>
    <n v="5000"/>
    <x v="4889"/>
  </r>
  <r>
    <n v="5001"/>
    <x v="4890"/>
  </r>
  <r>
    <n v="5002"/>
    <x v="4891"/>
  </r>
  <r>
    <n v="5003"/>
    <x v="4892"/>
  </r>
  <r>
    <n v="5004"/>
    <x v="4893"/>
  </r>
  <r>
    <n v="5005"/>
    <x v="4894"/>
  </r>
  <r>
    <n v="5006"/>
    <x v="4895"/>
  </r>
  <r>
    <n v="5007"/>
    <x v="4896"/>
  </r>
  <r>
    <n v="5008"/>
    <x v="4897"/>
  </r>
  <r>
    <n v="5009"/>
    <x v="4898"/>
  </r>
  <r>
    <n v="5010"/>
    <x v="4899"/>
  </r>
  <r>
    <n v="5011"/>
    <x v="4900"/>
  </r>
  <r>
    <n v="5012"/>
    <x v="4901"/>
  </r>
  <r>
    <n v="5013"/>
    <x v="4902"/>
  </r>
  <r>
    <n v="5014"/>
    <x v="4903"/>
  </r>
  <r>
    <n v="5015"/>
    <x v="4904"/>
  </r>
  <r>
    <n v="5016"/>
    <x v="4905"/>
  </r>
  <r>
    <n v="5017"/>
    <x v="4906"/>
  </r>
  <r>
    <n v="5018"/>
    <x v="4907"/>
  </r>
  <r>
    <n v="5019"/>
    <x v="4908"/>
  </r>
  <r>
    <n v="5020"/>
    <x v="4909"/>
  </r>
  <r>
    <n v="5021"/>
    <x v="4910"/>
  </r>
  <r>
    <n v="5022"/>
    <x v="4911"/>
  </r>
  <r>
    <n v="5023"/>
    <x v="4912"/>
  </r>
  <r>
    <n v="5024"/>
    <x v="4913"/>
  </r>
  <r>
    <n v="5025"/>
    <x v="4914"/>
  </r>
  <r>
    <n v="5026"/>
    <x v="4915"/>
  </r>
  <r>
    <n v="5027"/>
    <x v="4916"/>
  </r>
  <r>
    <n v="5028"/>
    <x v="4917"/>
  </r>
  <r>
    <n v="5029"/>
    <x v="4918"/>
  </r>
  <r>
    <n v="5030"/>
    <x v="4919"/>
  </r>
  <r>
    <n v="5031"/>
    <x v="4920"/>
  </r>
  <r>
    <n v="5032"/>
    <x v="4921"/>
  </r>
  <r>
    <n v="5033"/>
    <x v="4922"/>
  </r>
  <r>
    <n v="5034"/>
    <x v="4923"/>
  </r>
  <r>
    <n v="5035"/>
    <x v="4924"/>
  </r>
  <r>
    <n v="5036"/>
    <x v="4925"/>
  </r>
  <r>
    <n v="5037"/>
    <x v="4926"/>
  </r>
  <r>
    <n v="5038"/>
    <x v="4927"/>
  </r>
  <r>
    <n v="5039"/>
    <x v="4928"/>
  </r>
  <r>
    <n v="5040"/>
    <x v="4929"/>
  </r>
  <r>
    <n v="5041"/>
    <x v="4930"/>
  </r>
  <r>
    <n v="5042"/>
    <x v="4931"/>
  </r>
  <r>
    <n v="5043"/>
    <x v="4932"/>
  </r>
  <r>
    <n v="5044"/>
    <x v="4933"/>
  </r>
  <r>
    <n v="5045"/>
    <x v="4934"/>
  </r>
  <r>
    <n v="5046"/>
    <x v="4935"/>
  </r>
  <r>
    <n v="5047"/>
    <x v="4936"/>
  </r>
  <r>
    <n v="5048"/>
    <x v="4937"/>
  </r>
  <r>
    <n v="5049"/>
    <x v="4938"/>
  </r>
  <r>
    <n v="5050"/>
    <x v="4939"/>
  </r>
  <r>
    <n v="5051"/>
    <x v="4940"/>
  </r>
  <r>
    <n v="5052"/>
    <x v="4941"/>
  </r>
  <r>
    <n v="5053"/>
    <x v="4942"/>
  </r>
  <r>
    <n v="5054"/>
    <x v="4943"/>
  </r>
  <r>
    <n v="5055"/>
    <x v="4944"/>
  </r>
  <r>
    <n v="5056"/>
    <x v="4945"/>
  </r>
  <r>
    <n v="5057"/>
    <x v="4946"/>
  </r>
  <r>
    <n v="5058"/>
    <x v="4947"/>
  </r>
  <r>
    <n v="5059"/>
    <x v="4948"/>
  </r>
  <r>
    <n v="5060"/>
    <x v="4949"/>
  </r>
  <r>
    <n v="5061"/>
    <x v="4950"/>
  </r>
  <r>
    <n v="5062"/>
    <x v="4951"/>
  </r>
  <r>
    <n v="5063"/>
    <x v="4952"/>
  </r>
  <r>
    <n v="5064"/>
    <x v="4953"/>
  </r>
  <r>
    <n v="5065"/>
    <x v="4954"/>
  </r>
  <r>
    <n v="5066"/>
    <x v="4955"/>
  </r>
  <r>
    <n v="5067"/>
    <x v="4956"/>
  </r>
  <r>
    <n v="5068"/>
    <x v="4957"/>
  </r>
  <r>
    <n v="5069"/>
    <x v="4958"/>
  </r>
  <r>
    <n v="5070"/>
    <x v="4959"/>
  </r>
  <r>
    <n v="5071"/>
    <x v="4960"/>
  </r>
  <r>
    <n v="5072"/>
    <x v="4961"/>
  </r>
  <r>
    <n v="5073"/>
    <x v="4962"/>
  </r>
  <r>
    <n v="5074"/>
    <x v="4963"/>
  </r>
  <r>
    <n v="5075"/>
    <x v="4964"/>
  </r>
  <r>
    <n v="5076"/>
    <x v="4965"/>
  </r>
  <r>
    <n v="5077"/>
    <x v="4966"/>
  </r>
  <r>
    <n v="5078"/>
    <x v="4967"/>
  </r>
  <r>
    <n v="5079"/>
    <x v="4968"/>
  </r>
  <r>
    <n v="5080"/>
    <x v="4969"/>
  </r>
  <r>
    <n v="5081"/>
    <x v="4970"/>
  </r>
  <r>
    <n v="5082"/>
    <x v="4971"/>
  </r>
  <r>
    <n v="5083"/>
    <x v="4972"/>
  </r>
  <r>
    <n v="5084"/>
    <x v="4973"/>
  </r>
  <r>
    <n v="5085"/>
    <x v="4974"/>
  </r>
  <r>
    <n v="5086"/>
    <x v="4975"/>
  </r>
  <r>
    <n v="5087"/>
    <x v="4976"/>
  </r>
  <r>
    <n v="5088"/>
    <x v="4977"/>
  </r>
  <r>
    <n v="5089"/>
    <x v="4978"/>
  </r>
  <r>
    <n v="5090"/>
    <x v="4979"/>
  </r>
  <r>
    <n v="5091"/>
    <x v="4980"/>
  </r>
  <r>
    <n v="5092"/>
    <x v="4981"/>
  </r>
  <r>
    <n v="5093"/>
    <x v="4982"/>
  </r>
  <r>
    <n v="5094"/>
    <x v="4983"/>
  </r>
  <r>
    <n v="5095"/>
    <x v="4984"/>
  </r>
  <r>
    <n v="5096"/>
    <x v="4985"/>
  </r>
  <r>
    <n v="5097"/>
    <x v="4986"/>
  </r>
  <r>
    <n v="5098"/>
    <x v="4987"/>
  </r>
  <r>
    <n v="5099"/>
    <x v="4988"/>
  </r>
  <r>
    <n v="5100"/>
    <x v="4989"/>
  </r>
  <r>
    <n v="5101"/>
    <x v="4990"/>
  </r>
  <r>
    <n v="5102"/>
    <x v="4991"/>
  </r>
  <r>
    <n v="5103"/>
    <x v="4992"/>
  </r>
  <r>
    <n v="5104"/>
    <x v="4993"/>
  </r>
  <r>
    <n v="5105"/>
    <x v="4994"/>
  </r>
  <r>
    <n v="5106"/>
    <x v="4995"/>
  </r>
  <r>
    <n v="5107"/>
    <x v="4996"/>
  </r>
  <r>
    <n v="5108"/>
    <x v="4997"/>
  </r>
  <r>
    <n v="5109"/>
    <x v="4998"/>
  </r>
  <r>
    <n v="5110"/>
    <x v="4999"/>
  </r>
  <r>
    <n v="5111"/>
    <x v="5000"/>
  </r>
  <r>
    <n v="5112"/>
    <x v="5001"/>
  </r>
  <r>
    <n v="5113"/>
    <x v="5002"/>
  </r>
  <r>
    <n v="5114"/>
    <x v="5003"/>
  </r>
  <r>
    <n v="5115"/>
    <x v="5004"/>
  </r>
  <r>
    <n v="5116"/>
    <x v="5005"/>
  </r>
  <r>
    <n v="5117"/>
    <x v="5006"/>
  </r>
  <r>
    <n v="5118"/>
    <x v="5007"/>
  </r>
  <r>
    <n v="5119"/>
    <x v="5008"/>
  </r>
  <r>
    <n v="5120"/>
    <x v="5009"/>
  </r>
  <r>
    <n v="5121"/>
    <x v="5010"/>
  </r>
  <r>
    <n v="5122"/>
    <x v="5011"/>
  </r>
  <r>
    <n v="5123"/>
    <x v="5012"/>
  </r>
  <r>
    <n v="5124"/>
    <x v="5013"/>
  </r>
  <r>
    <n v="5125"/>
    <x v="5014"/>
  </r>
  <r>
    <n v="5126"/>
    <x v="5015"/>
  </r>
  <r>
    <n v="5127"/>
    <x v="5016"/>
  </r>
  <r>
    <n v="5128"/>
    <x v="5017"/>
  </r>
  <r>
    <n v="5129"/>
    <x v="5018"/>
  </r>
  <r>
    <n v="5130"/>
    <x v="5019"/>
  </r>
  <r>
    <n v="5131"/>
    <x v="5020"/>
  </r>
  <r>
    <n v="5132"/>
    <x v="5021"/>
  </r>
  <r>
    <n v="5133"/>
    <x v="5022"/>
  </r>
  <r>
    <n v="5134"/>
    <x v="5023"/>
  </r>
  <r>
    <n v="5135"/>
    <x v="5024"/>
  </r>
  <r>
    <n v="5136"/>
    <x v="5025"/>
  </r>
  <r>
    <n v="5137"/>
    <x v="5026"/>
  </r>
  <r>
    <n v="5138"/>
    <x v="5027"/>
  </r>
  <r>
    <n v="5139"/>
    <x v="5028"/>
  </r>
  <r>
    <n v="5140"/>
    <x v="5029"/>
  </r>
  <r>
    <n v="5141"/>
    <x v="5030"/>
  </r>
  <r>
    <n v="5142"/>
    <x v="5031"/>
  </r>
  <r>
    <n v="5143"/>
    <x v="5032"/>
  </r>
  <r>
    <n v="5144"/>
    <x v="5033"/>
  </r>
  <r>
    <n v="5145"/>
    <x v="5034"/>
  </r>
  <r>
    <n v="5146"/>
    <x v="5035"/>
  </r>
  <r>
    <n v="5147"/>
    <x v="5036"/>
  </r>
  <r>
    <n v="5148"/>
    <x v="5037"/>
  </r>
  <r>
    <n v="5149"/>
    <x v="5038"/>
  </r>
  <r>
    <n v="5150"/>
    <x v="5039"/>
  </r>
  <r>
    <n v="5151"/>
    <x v="5040"/>
  </r>
  <r>
    <n v="5152"/>
    <x v="5041"/>
  </r>
  <r>
    <n v="5153"/>
    <x v="5042"/>
  </r>
  <r>
    <n v="5154"/>
    <x v="5043"/>
  </r>
  <r>
    <n v="5155"/>
    <x v="5044"/>
  </r>
  <r>
    <n v="5156"/>
    <x v="5045"/>
  </r>
  <r>
    <n v="5157"/>
    <x v="5046"/>
  </r>
  <r>
    <n v="5158"/>
    <x v="5047"/>
  </r>
  <r>
    <n v="5159"/>
    <x v="5048"/>
  </r>
  <r>
    <n v="5160"/>
    <x v="5049"/>
  </r>
  <r>
    <n v="5161"/>
    <x v="5050"/>
  </r>
  <r>
    <n v="5162"/>
    <x v="5051"/>
  </r>
  <r>
    <n v="5163"/>
    <x v="5052"/>
  </r>
  <r>
    <n v="5164"/>
    <x v="5053"/>
  </r>
  <r>
    <n v="5165"/>
    <x v="5054"/>
  </r>
  <r>
    <n v="5166"/>
    <x v="5055"/>
  </r>
  <r>
    <n v="5167"/>
    <x v="5056"/>
  </r>
  <r>
    <n v="5168"/>
    <x v="5057"/>
  </r>
  <r>
    <n v="5169"/>
    <x v="5058"/>
  </r>
  <r>
    <n v="5170"/>
    <x v="5059"/>
  </r>
  <r>
    <n v="5171"/>
    <x v="5060"/>
  </r>
  <r>
    <n v="5172"/>
    <x v="5061"/>
  </r>
  <r>
    <n v="5173"/>
    <x v="5062"/>
  </r>
  <r>
    <n v="5174"/>
    <x v="5063"/>
  </r>
  <r>
    <n v="5175"/>
    <x v="5064"/>
  </r>
  <r>
    <n v="5176"/>
    <x v="5065"/>
  </r>
  <r>
    <n v="5177"/>
    <x v="5066"/>
  </r>
  <r>
    <n v="5178"/>
    <x v="5067"/>
  </r>
  <r>
    <n v="5179"/>
    <x v="5068"/>
  </r>
  <r>
    <n v="5180"/>
    <x v="5069"/>
  </r>
  <r>
    <n v="5181"/>
    <x v="5070"/>
  </r>
  <r>
    <n v="5182"/>
    <x v="5071"/>
  </r>
  <r>
    <n v="5183"/>
    <x v="5072"/>
  </r>
  <r>
    <n v="5184"/>
    <x v="5073"/>
  </r>
  <r>
    <n v="5185"/>
    <x v="5074"/>
  </r>
  <r>
    <n v="5186"/>
    <x v="5075"/>
  </r>
  <r>
    <n v="5187"/>
    <x v="5076"/>
  </r>
  <r>
    <n v="5188"/>
    <x v="5077"/>
  </r>
  <r>
    <n v="5189"/>
    <x v="5078"/>
  </r>
  <r>
    <n v="5190"/>
    <x v="5079"/>
  </r>
  <r>
    <n v="5191"/>
    <x v="5080"/>
  </r>
  <r>
    <n v="5192"/>
    <x v="5081"/>
  </r>
  <r>
    <n v="5193"/>
    <x v="5082"/>
  </r>
  <r>
    <n v="5194"/>
    <x v="5083"/>
  </r>
  <r>
    <n v="5195"/>
    <x v="5084"/>
  </r>
  <r>
    <n v="5196"/>
    <x v="5085"/>
  </r>
  <r>
    <n v="5197"/>
    <x v="5086"/>
  </r>
  <r>
    <n v="5198"/>
    <x v="5087"/>
  </r>
  <r>
    <n v="5199"/>
    <x v="5088"/>
  </r>
  <r>
    <n v="5200"/>
    <x v="5089"/>
  </r>
  <r>
    <n v="5201"/>
    <x v="5090"/>
  </r>
  <r>
    <n v="5202"/>
    <x v="5091"/>
  </r>
  <r>
    <n v="5203"/>
    <x v="5092"/>
  </r>
  <r>
    <n v="5204"/>
    <x v="5093"/>
  </r>
  <r>
    <n v="5205"/>
    <x v="5094"/>
  </r>
  <r>
    <n v="5206"/>
    <x v="5095"/>
  </r>
  <r>
    <n v="5207"/>
    <x v="5096"/>
  </r>
  <r>
    <n v="5208"/>
    <x v="5097"/>
  </r>
  <r>
    <n v="5209"/>
    <x v="5098"/>
  </r>
  <r>
    <n v="5210"/>
    <x v="5099"/>
  </r>
  <r>
    <n v="5211"/>
    <x v="5100"/>
  </r>
  <r>
    <n v="5212"/>
    <x v="5101"/>
  </r>
  <r>
    <n v="5213"/>
    <x v="5102"/>
  </r>
  <r>
    <n v="5214"/>
    <x v="5103"/>
  </r>
  <r>
    <n v="5215"/>
    <x v="5104"/>
  </r>
  <r>
    <n v="5216"/>
    <x v="5105"/>
  </r>
  <r>
    <n v="5217"/>
    <x v="5106"/>
  </r>
  <r>
    <n v="5218"/>
    <x v="5107"/>
  </r>
  <r>
    <n v="5219"/>
    <x v="5108"/>
  </r>
  <r>
    <n v="5220"/>
    <x v="5109"/>
  </r>
  <r>
    <n v="5221"/>
    <x v="5110"/>
  </r>
  <r>
    <n v="5222"/>
    <x v="5111"/>
  </r>
  <r>
    <n v="5223"/>
    <x v="5112"/>
  </r>
  <r>
    <n v="5224"/>
    <x v="5113"/>
  </r>
  <r>
    <n v="5225"/>
    <x v="5114"/>
  </r>
  <r>
    <n v="5226"/>
    <x v="5115"/>
  </r>
  <r>
    <n v="5227"/>
    <x v="5116"/>
  </r>
  <r>
    <n v="5228"/>
    <x v="5117"/>
  </r>
  <r>
    <n v="5229"/>
    <x v="5118"/>
  </r>
  <r>
    <n v="5230"/>
    <x v="5119"/>
  </r>
  <r>
    <n v="5231"/>
    <x v="5120"/>
  </r>
  <r>
    <n v="5232"/>
    <x v="5121"/>
  </r>
  <r>
    <n v="5233"/>
    <x v="5122"/>
  </r>
  <r>
    <n v="5234"/>
    <x v="5123"/>
  </r>
  <r>
    <n v="5235"/>
    <x v="5124"/>
  </r>
  <r>
    <n v="5236"/>
    <x v="5125"/>
  </r>
  <r>
    <n v="5237"/>
    <x v="5126"/>
  </r>
  <r>
    <n v="5238"/>
    <x v="5127"/>
  </r>
  <r>
    <n v="5239"/>
    <x v="5128"/>
  </r>
  <r>
    <n v="5240"/>
    <x v="5129"/>
  </r>
  <r>
    <n v="5241"/>
    <x v="5130"/>
  </r>
  <r>
    <n v="5242"/>
    <x v="5131"/>
  </r>
  <r>
    <n v="5243"/>
    <x v="5132"/>
  </r>
  <r>
    <n v="5244"/>
    <x v="5133"/>
  </r>
  <r>
    <n v="5245"/>
    <x v="5134"/>
  </r>
  <r>
    <n v="5246"/>
    <x v="5135"/>
  </r>
  <r>
    <n v="5247"/>
    <x v="5136"/>
  </r>
  <r>
    <n v="5248"/>
    <x v="5137"/>
  </r>
  <r>
    <n v="5249"/>
    <x v="5138"/>
  </r>
  <r>
    <n v="5250"/>
    <x v="5139"/>
  </r>
  <r>
    <n v="5251"/>
    <x v="5140"/>
  </r>
  <r>
    <n v="5252"/>
    <x v="5141"/>
  </r>
  <r>
    <n v="5253"/>
    <x v="5142"/>
  </r>
  <r>
    <n v="5254"/>
    <x v="5143"/>
  </r>
  <r>
    <n v="5255"/>
    <x v="5144"/>
  </r>
  <r>
    <n v="5256"/>
    <x v="5145"/>
  </r>
  <r>
    <n v="5257"/>
    <x v="5146"/>
  </r>
  <r>
    <n v="5258"/>
    <x v="5147"/>
  </r>
  <r>
    <n v="5259"/>
    <x v="5148"/>
  </r>
  <r>
    <n v="5260"/>
    <x v="5149"/>
  </r>
  <r>
    <n v="5261"/>
    <x v="5150"/>
  </r>
  <r>
    <n v="5262"/>
    <x v="5151"/>
  </r>
  <r>
    <n v="5263"/>
    <x v="5152"/>
  </r>
  <r>
    <n v="5264"/>
    <x v="5153"/>
  </r>
  <r>
    <n v="5265"/>
    <x v="5154"/>
  </r>
  <r>
    <n v="5266"/>
    <x v="5155"/>
  </r>
  <r>
    <n v="5267"/>
    <x v="5156"/>
  </r>
  <r>
    <n v="5268"/>
    <x v="5157"/>
  </r>
  <r>
    <n v="5269"/>
    <x v="5158"/>
  </r>
  <r>
    <n v="5270"/>
    <x v="5159"/>
  </r>
  <r>
    <n v="5271"/>
    <x v="5160"/>
  </r>
  <r>
    <n v="5272"/>
    <x v="5161"/>
  </r>
  <r>
    <n v="5273"/>
    <x v="5162"/>
  </r>
  <r>
    <n v="5274"/>
    <x v="5163"/>
  </r>
  <r>
    <n v="5275"/>
    <x v="5164"/>
  </r>
  <r>
    <n v="5276"/>
    <x v="5165"/>
  </r>
  <r>
    <n v="5277"/>
    <x v="5166"/>
  </r>
  <r>
    <n v="5278"/>
    <x v="5167"/>
  </r>
  <r>
    <n v="5279"/>
    <x v="5168"/>
  </r>
  <r>
    <n v="5280"/>
    <x v="5169"/>
  </r>
  <r>
    <n v="5281"/>
    <x v="5170"/>
  </r>
  <r>
    <n v="5282"/>
    <x v="5171"/>
  </r>
  <r>
    <n v="5283"/>
    <x v="5172"/>
  </r>
  <r>
    <n v="5284"/>
    <x v="5173"/>
  </r>
  <r>
    <n v="5285"/>
    <x v="5174"/>
  </r>
  <r>
    <n v="5286"/>
    <x v="5175"/>
  </r>
  <r>
    <n v="5287"/>
    <x v="5176"/>
  </r>
  <r>
    <n v="5288"/>
    <x v="5177"/>
  </r>
  <r>
    <n v="5289"/>
    <x v="5178"/>
  </r>
  <r>
    <n v="5290"/>
    <x v="5179"/>
  </r>
  <r>
    <n v="5291"/>
    <x v="5180"/>
  </r>
  <r>
    <n v="5292"/>
    <x v="5181"/>
  </r>
  <r>
    <n v="5293"/>
    <x v="5182"/>
  </r>
  <r>
    <n v="5294"/>
    <x v="5183"/>
  </r>
  <r>
    <n v="5295"/>
    <x v="5184"/>
  </r>
  <r>
    <n v="5296"/>
    <x v="5185"/>
  </r>
  <r>
    <n v="5297"/>
    <x v="5186"/>
  </r>
  <r>
    <n v="5298"/>
    <x v="5187"/>
  </r>
  <r>
    <n v="5299"/>
    <x v="5188"/>
  </r>
  <r>
    <n v="5300"/>
    <x v="5189"/>
  </r>
  <r>
    <n v="5301"/>
    <x v="5190"/>
  </r>
  <r>
    <n v="5302"/>
    <x v="5191"/>
  </r>
  <r>
    <n v="5303"/>
    <x v="5192"/>
  </r>
  <r>
    <n v="5304"/>
    <x v="5193"/>
  </r>
  <r>
    <n v="5305"/>
    <x v="5194"/>
  </r>
  <r>
    <n v="5306"/>
    <x v="5195"/>
  </r>
  <r>
    <n v="5307"/>
    <x v="5196"/>
  </r>
  <r>
    <n v="5308"/>
    <x v="5197"/>
  </r>
  <r>
    <n v="5309"/>
    <x v="5198"/>
  </r>
  <r>
    <n v="5310"/>
    <x v="5199"/>
  </r>
  <r>
    <n v="5311"/>
    <x v="5200"/>
  </r>
  <r>
    <n v="5312"/>
    <x v="5201"/>
  </r>
  <r>
    <n v="5313"/>
    <x v="5202"/>
  </r>
  <r>
    <n v="5314"/>
    <x v="5203"/>
  </r>
  <r>
    <n v="5315"/>
    <x v="5204"/>
  </r>
  <r>
    <n v="5316"/>
    <x v="5205"/>
  </r>
  <r>
    <n v="5317"/>
    <x v="5206"/>
  </r>
  <r>
    <n v="5318"/>
    <x v="5207"/>
  </r>
  <r>
    <n v="5319"/>
    <x v="5208"/>
  </r>
  <r>
    <n v="5320"/>
    <x v="5209"/>
  </r>
  <r>
    <n v="5321"/>
    <x v="5210"/>
  </r>
  <r>
    <n v="5322"/>
    <x v="5211"/>
  </r>
  <r>
    <n v="5323"/>
    <x v="5212"/>
  </r>
  <r>
    <n v="5324"/>
    <x v="5213"/>
  </r>
  <r>
    <n v="5325"/>
    <x v="5214"/>
  </r>
  <r>
    <n v="5326"/>
    <x v="5215"/>
  </r>
  <r>
    <n v="5327"/>
    <x v="5216"/>
  </r>
  <r>
    <n v="5328"/>
    <x v="5217"/>
  </r>
  <r>
    <n v="5329"/>
    <x v="5218"/>
  </r>
  <r>
    <n v="5330"/>
    <x v="5219"/>
  </r>
  <r>
    <n v="5331"/>
    <x v="5220"/>
  </r>
  <r>
    <n v="5332"/>
    <x v="5221"/>
  </r>
  <r>
    <n v="5333"/>
    <x v="5222"/>
  </r>
  <r>
    <n v="5334"/>
    <x v="5223"/>
  </r>
  <r>
    <n v="5335"/>
    <x v="5224"/>
  </r>
  <r>
    <n v="5336"/>
    <x v="5225"/>
  </r>
  <r>
    <n v="5337"/>
    <x v="5226"/>
  </r>
  <r>
    <n v="5338"/>
    <x v="5227"/>
  </r>
  <r>
    <n v="5339"/>
    <x v="5228"/>
  </r>
  <r>
    <n v="5340"/>
    <x v="5229"/>
  </r>
  <r>
    <n v="5341"/>
    <x v="5230"/>
  </r>
  <r>
    <n v="5342"/>
    <x v="5231"/>
  </r>
  <r>
    <n v="5343"/>
    <x v="5232"/>
  </r>
  <r>
    <n v="5344"/>
    <x v="5233"/>
  </r>
  <r>
    <n v="5345"/>
    <x v="5234"/>
  </r>
  <r>
    <n v="5346"/>
    <x v="5235"/>
  </r>
  <r>
    <n v="5347"/>
    <x v="5236"/>
  </r>
  <r>
    <n v="5348"/>
    <x v="5237"/>
  </r>
  <r>
    <n v="5349"/>
    <x v="5238"/>
  </r>
  <r>
    <n v="5350"/>
    <x v="5239"/>
  </r>
  <r>
    <n v="5351"/>
    <x v="5240"/>
  </r>
  <r>
    <n v="5352"/>
    <x v="5241"/>
  </r>
  <r>
    <n v="5353"/>
    <x v="5242"/>
  </r>
  <r>
    <n v="5354"/>
    <x v="5243"/>
  </r>
  <r>
    <n v="5355"/>
    <x v="5244"/>
  </r>
  <r>
    <n v="5356"/>
    <x v="5245"/>
  </r>
  <r>
    <n v="5357"/>
    <x v="5246"/>
  </r>
  <r>
    <n v="5358"/>
    <x v="5247"/>
  </r>
  <r>
    <n v="5359"/>
    <x v="5248"/>
  </r>
  <r>
    <n v="5360"/>
    <x v="5249"/>
  </r>
  <r>
    <n v="5361"/>
    <x v="5250"/>
  </r>
  <r>
    <n v="5362"/>
    <x v="5251"/>
  </r>
  <r>
    <n v="5363"/>
    <x v="5252"/>
  </r>
  <r>
    <n v="5364"/>
    <x v="5253"/>
  </r>
  <r>
    <n v="5365"/>
    <x v="5254"/>
  </r>
  <r>
    <n v="5366"/>
    <x v="5255"/>
  </r>
  <r>
    <n v="5367"/>
    <x v="5256"/>
  </r>
  <r>
    <n v="5368"/>
    <x v="5257"/>
  </r>
  <r>
    <n v="5369"/>
    <x v="5258"/>
  </r>
  <r>
    <n v="5370"/>
    <x v="5259"/>
  </r>
  <r>
    <n v="5371"/>
    <x v="5260"/>
  </r>
  <r>
    <n v="5372"/>
    <x v="5261"/>
  </r>
  <r>
    <n v="5373"/>
    <x v="5262"/>
  </r>
  <r>
    <n v="5374"/>
    <x v="5263"/>
  </r>
  <r>
    <n v="5375"/>
    <x v="5264"/>
  </r>
  <r>
    <n v="5376"/>
    <x v="5265"/>
  </r>
  <r>
    <n v="5377"/>
    <x v="5266"/>
  </r>
  <r>
    <n v="5378"/>
    <x v="5267"/>
  </r>
  <r>
    <n v="5379"/>
    <x v="5268"/>
  </r>
  <r>
    <n v="5380"/>
    <x v="5269"/>
  </r>
  <r>
    <n v="5381"/>
    <x v="5270"/>
  </r>
  <r>
    <n v="5382"/>
    <x v="5271"/>
  </r>
  <r>
    <n v="5383"/>
    <x v="5272"/>
  </r>
  <r>
    <n v="5384"/>
    <x v="5273"/>
  </r>
  <r>
    <n v="5385"/>
    <x v="5274"/>
  </r>
  <r>
    <n v="5386"/>
    <x v="5275"/>
  </r>
  <r>
    <n v="5387"/>
    <x v="5276"/>
  </r>
  <r>
    <n v="5388"/>
    <x v="5277"/>
  </r>
  <r>
    <n v="5389"/>
    <x v="5278"/>
  </r>
  <r>
    <n v="5390"/>
    <x v="5279"/>
  </r>
  <r>
    <n v="5391"/>
    <x v="5280"/>
  </r>
  <r>
    <n v="5392"/>
    <x v="5281"/>
  </r>
  <r>
    <n v="5393"/>
    <x v="5282"/>
  </r>
  <r>
    <n v="5394"/>
    <x v="5283"/>
  </r>
  <r>
    <n v="5395"/>
    <x v="5284"/>
  </r>
  <r>
    <n v="5396"/>
    <x v="5285"/>
  </r>
  <r>
    <n v="5397"/>
    <x v="5286"/>
  </r>
  <r>
    <n v="5398"/>
    <x v="5287"/>
  </r>
  <r>
    <n v="5399"/>
    <x v="5288"/>
  </r>
  <r>
    <n v="5400"/>
    <x v="5289"/>
  </r>
  <r>
    <n v="5401"/>
    <x v="5290"/>
  </r>
  <r>
    <n v="5402"/>
    <x v="5291"/>
  </r>
  <r>
    <n v="5403"/>
    <x v="5292"/>
  </r>
  <r>
    <n v="5404"/>
    <x v="5293"/>
  </r>
  <r>
    <n v="5405"/>
    <x v="5294"/>
  </r>
  <r>
    <n v="5406"/>
    <x v="5295"/>
  </r>
  <r>
    <n v="5407"/>
    <x v="5296"/>
  </r>
  <r>
    <n v="5408"/>
    <x v="5297"/>
  </r>
  <r>
    <n v="5409"/>
    <x v="5298"/>
  </r>
  <r>
    <n v="5410"/>
    <x v="5299"/>
  </r>
  <r>
    <n v="5411"/>
    <x v="5300"/>
  </r>
  <r>
    <n v="5412"/>
    <x v="5301"/>
  </r>
  <r>
    <n v="5413"/>
    <x v="5302"/>
  </r>
  <r>
    <n v="5414"/>
    <x v="5303"/>
  </r>
  <r>
    <n v="5415"/>
    <x v="5304"/>
  </r>
  <r>
    <n v="5416"/>
    <x v="5305"/>
  </r>
  <r>
    <n v="5417"/>
    <x v="5306"/>
  </r>
  <r>
    <n v="5418"/>
    <x v="5307"/>
  </r>
  <r>
    <n v="5419"/>
    <x v="5308"/>
  </r>
  <r>
    <n v="5420"/>
    <x v="5309"/>
  </r>
  <r>
    <n v="5421"/>
    <x v="5310"/>
  </r>
  <r>
    <n v="5422"/>
    <x v="5311"/>
  </r>
  <r>
    <n v="5423"/>
    <x v="5312"/>
  </r>
  <r>
    <n v="5424"/>
    <x v="5313"/>
  </r>
  <r>
    <n v="5425"/>
    <x v="5314"/>
  </r>
  <r>
    <n v="5426"/>
    <x v="5315"/>
  </r>
  <r>
    <n v="5427"/>
    <x v="5316"/>
  </r>
  <r>
    <n v="5428"/>
    <x v="5317"/>
  </r>
  <r>
    <n v="5429"/>
    <x v="5318"/>
  </r>
  <r>
    <n v="5430"/>
    <x v="5319"/>
  </r>
  <r>
    <n v="5431"/>
    <x v="5320"/>
  </r>
  <r>
    <n v="5432"/>
    <x v="5321"/>
  </r>
  <r>
    <n v="5433"/>
    <x v="5322"/>
  </r>
  <r>
    <n v="5434"/>
    <x v="5323"/>
  </r>
  <r>
    <n v="5435"/>
    <x v="5324"/>
  </r>
  <r>
    <n v="5436"/>
    <x v="5325"/>
  </r>
  <r>
    <n v="5437"/>
    <x v="5326"/>
  </r>
  <r>
    <n v="5438"/>
    <x v="5327"/>
  </r>
  <r>
    <n v="5439"/>
    <x v="5328"/>
  </r>
  <r>
    <n v="5440"/>
    <x v="5329"/>
  </r>
  <r>
    <n v="5441"/>
    <x v="5330"/>
  </r>
  <r>
    <n v="5442"/>
    <x v="5331"/>
  </r>
  <r>
    <n v="5443"/>
    <x v="5332"/>
  </r>
  <r>
    <n v="5444"/>
    <x v="5333"/>
  </r>
  <r>
    <n v="5445"/>
    <x v="5334"/>
  </r>
  <r>
    <n v="5446"/>
    <x v="5335"/>
  </r>
  <r>
    <n v="5447"/>
    <x v="5336"/>
  </r>
  <r>
    <n v="5448"/>
    <x v="5337"/>
  </r>
  <r>
    <n v="5449"/>
    <x v="5338"/>
  </r>
  <r>
    <n v="5450"/>
    <x v="5339"/>
  </r>
  <r>
    <n v="5451"/>
    <x v="5340"/>
  </r>
  <r>
    <n v="5452"/>
    <x v="5341"/>
  </r>
  <r>
    <n v="5453"/>
    <x v="5342"/>
  </r>
  <r>
    <n v="5454"/>
    <x v="5343"/>
  </r>
  <r>
    <n v="5455"/>
    <x v="5344"/>
  </r>
  <r>
    <n v="5456"/>
    <x v="5345"/>
  </r>
  <r>
    <n v="5457"/>
    <x v="5346"/>
  </r>
  <r>
    <n v="5458"/>
    <x v="5347"/>
  </r>
  <r>
    <n v="5459"/>
    <x v="5348"/>
  </r>
  <r>
    <n v="5460"/>
    <x v="5349"/>
  </r>
  <r>
    <n v="5461"/>
    <x v="5350"/>
  </r>
  <r>
    <n v="5462"/>
    <x v="5351"/>
  </r>
  <r>
    <n v="5463"/>
    <x v="5352"/>
  </r>
  <r>
    <n v="5464"/>
    <x v="5353"/>
  </r>
  <r>
    <n v="5465"/>
    <x v="5354"/>
  </r>
  <r>
    <n v="5466"/>
    <x v="5355"/>
  </r>
  <r>
    <n v="5467"/>
    <x v="5356"/>
  </r>
  <r>
    <n v="5468"/>
    <x v="5357"/>
  </r>
  <r>
    <n v="5469"/>
    <x v="5358"/>
  </r>
  <r>
    <n v="5470"/>
    <x v="5359"/>
  </r>
  <r>
    <n v="5471"/>
    <x v="5360"/>
  </r>
  <r>
    <n v="5472"/>
    <x v="5361"/>
  </r>
  <r>
    <n v="5473"/>
    <x v="5362"/>
  </r>
  <r>
    <n v="5474"/>
    <x v="5363"/>
  </r>
  <r>
    <n v="5475"/>
    <x v="5364"/>
  </r>
  <r>
    <n v="5476"/>
    <x v="5365"/>
  </r>
  <r>
    <n v="5477"/>
    <x v="5366"/>
  </r>
  <r>
    <n v="5478"/>
    <x v="5367"/>
  </r>
  <r>
    <n v="5479"/>
    <x v="5368"/>
  </r>
  <r>
    <n v="5480"/>
    <x v="5369"/>
  </r>
  <r>
    <n v="5481"/>
    <x v="5370"/>
  </r>
  <r>
    <n v="5482"/>
    <x v="5371"/>
  </r>
  <r>
    <n v="5483"/>
    <x v="5372"/>
  </r>
  <r>
    <n v="5484"/>
    <x v="5373"/>
  </r>
  <r>
    <n v="5485"/>
    <x v="5374"/>
  </r>
  <r>
    <n v="5486"/>
    <x v="5375"/>
  </r>
  <r>
    <n v="5487"/>
    <x v="5376"/>
  </r>
  <r>
    <n v="5488"/>
    <x v="5377"/>
  </r>
  <r>
    <n v="5489"/>
    <x v="5378"/>
  </r>
  <r>
    <n v="5490"/>
    <x v="5379"/>
  </r>
  <r>
    <n v="5491"/>
    <x v="5380"/>
  </r>
  <r>
    <n v="5492"/>
    <x v="5381"/>
  </r>
  <r>
    <n v="5493"/>
    <x v="5382"/>
  </r>
  <r>
    <n v="5494"/>
    <x v="5383"/>
  </r>
  <r>
    <n v="5495"/>
    <x v="5384"/>
  </r>
  <r>
    <n v="5496"/>
    <x v="5385"/>
  </r>
  <r>
    <n v="5497"/>
    <x v="5386"/>
  </r>
  <r>
    <n v="5498"/>
    <x v="5387"/>
  </r>
  <r>
    <n v="5499"/>
    <x v="5388"/>
  </r>
  <r>
    <n v="5500"/>
    <x v="5389"/>
  </r>
  <r>
    <n v="5501"/>
    <x v="5390"/>
  </r>
  <r>
    <n v="5502"/>
    <x v="5391"/>
  </r>
  <r>
    <n v="5503"/>
    <x v="5392"/>
  </r>
  <r>
    <n v="5504"/>
    <x v="5393"/>
  </r>
  <r>
    <n v="5505"/>
    <x v="5394"/>
  </r>
  <r>
    <n v="5506"/>
    <x v="5395"/>
  </r>
  <r>
    <n v="5507"/>
    <x v="5396"/>
  </r>
  <r>
    <n v="5508"/>
    <x v="5397"/>
  </r>
  <r>
    <n v="5509"/>
    <x v="5398"/>
  </r>
  <r>
    <n v="5510"/>
    <x v="5399"/>
  </r>
  <r>
    <n v="5511"/>
    <x v="5400"/>
  </r>
  <r>
    <n v="5512"/>
    <x v="5401"/>
  </r>
  <r>
    <n v="5513"/>
    <x v="5402"/>
  </r>
  <r>
    <n v="5514"/>
    <x v="5403"/>
  </r>
  <r>
    <n v="5515"/>
    <x v="5404"/>
  </r>
  <r>
    <n v="5516"/>
    <x v="5405"/>
  </r>
  <r>
    <n v="5517"/>
    <x v="5406"/>
  </r>
  <r>
    <n v="5518"/>
    <x v="5407"/>
  </r>
  <r>
    <n v="5519"/>
    <x v="5408"/>
  </r>
  <r>
    <n v="5520"/>
    <x v="5409"/>
  </r>
  <r>
    <n v="5521"/>
    <x v="5410"/>
  </r>
  <r>
    <n v="5522"/>
    <x v="5411"/>
  </r>
  <r>
    <n v="5523"/>
    <x v="5412"/>
  </r>
  <r>
    <n v="5524"/>
    <x v="5413"/>
  </r>
  <r>
    <n v="5525"/>
    <x v="5414"/>
  </r>
  <r>
    <n v="5526"/>
    <x v="5415"/>
  </r>
  <r>
    <n v="5527"/>
    <x v="5416"/>
  </r>
  <r>
    <n v="5528"/>
    <x v="5417"/>
  </r>
  <r>
    <n v="5529"/>
    <x v="5418"/>
  </r>
  <r>
    <n v="5530"/>
    <x v="5419"/>
  </r>
  <r>
    <n v="5531"/>
    <x v="5420"/>
  </r>
  <r>
    <n v="5532"/>
    <x v="5421"/>
  </r>
  <r>
    <n v="5533"/>
    <x v="5422"/>
  </r>
  <r>
    <n v="5534"/>
    <x v="5423"/>
  </r>
  <r>
    <n v="5535"/>
    <x v="5424"/>
  </r>
  <r>
    <n v="5536"/>
    <x v="5425"/>
  </r>
  <r>
    <n v="5537"/>
    <x v="5426"/>
  </r>
  <r>
    <n v="5538"/>
    <x v="5427"/>
  </r>
  <r>
    <n v="5539"/>
    <x v="5428"/>
  </r>
  <r>
    <n v="5540"/>
    <x v="5429"/>
  </r>
  <r>
    <n v="5541"/>
    <x v="5430"/>
  </r>
  <r>
    <n v="5542"/>
    <x v="5431"/>
  </r>
  <r>
    <n v="5543"/>
    <x v="5432"/>
  </r>
  <r>
    <n v="5544"/>
    <x v="5433"/>
  </r>
  <r>
    <n v="5545"/>
    <x v="5434"/>
  </r>
  <r>
    <n v="5546"/>
    <x v="5435"/>
  </r>
  <r>
    <n v="5547"/>
    <x v="5436"/>
  </r>
  <r>
    <n v="5548"/>
    <x v="5437"/>
  </r>
  <r>
    <n v="5549"/>
    <x v="5438"/>
  </r>
  <r>
    <n v="5550"/>
    <x v="5439"/>
  </r>
  <r>
    <n v="5551"/>
    <x v="5440"/>
  </r>
  <r>
    <n v="5552"/>
    <x v="5441"/>
  </r>
  <r>
    <n v="5553"/>
    <x v="5442"/>
  </r>
  <r>
    <n v="5554"/>
    <x v="5443"/>
  </r>
  <r>
    <n v="5555"/>
    <x v="5444"/>
  </r>
  <r>
    <n v="5556"/>
    <x v="5445"/>
  </r>
  <r>
    <n v="5557"/>
    <x v="5446"/>
  </r>
  <r>
    <n v="5558"/>
    <x v="5447"/>
  </r>
  <r>
    <n v="5559"/>
    <x v="5448"/>
  </r>
  <r>
    <n v="5560"/>
    <x v="5449"/>
  </r>
  <r>
    <n v="5561"/>
    <x v="5450"/>
  </r>
  <r>
    <n v="5562"/>
    <x v="5451"/>
  </r>
  <r>
    <n v="5563"/>
    <x v="5452"/>
  </r>
  <r>
    <n v="5564"/>
    <x v="5453"/>
  </r>
  <r>
    <n v="5565"/>
    <x v="5454"/>
  </r>
  <r>
    <n v="5566"/>
    <x v="5455"/>
  </r>
  <r>
    <n v="5567"/>
    <x v="5456"/>
  </r>
  <r>
    <n v="5568"/>
    <x v="5457"/>
  </r>
  <r>
    <n v="5569"/>
    <x v="5458"/>
  </r>
  <r>
    <n v="5570"/>
    <x v="5459"/>
  </r>
  <r>
    <n v="5571"/>
    <x v="5460"/>
  </r>
  <r>
    <n v="5572"/>
    <x v="5461"/>
  </r>
  <r>
    <n v="5573"/>
    <x v="5462"/>
  </r>
  <r>
    <n v="5574"/>
    <x v="5463"/>
  </r>
  <r>
    <n v="5575"/>
    <x v="5464"/>
  </r>
  <r>
    <n v="5576"/>
    <x v="5465"/>
  </r>
  <r>
    <n v="5577"/>
    <x v="5466"/>
  </r>
  <r>
    <n v="5578"/>
    <x v="5467"/>
  </r>
  <r>
    <n v="5579"/>
    <x v="5468"/>
  </r>
  <r>
    <n v="5580"/>
    <x v="5469"/>
  </r>
  <r>
    <n v="5581"/>
    <x v="5470"/>
  </r>
  <r>
    <n v="5582"/>
    <x v="5471"/>
  </r>
  <r>
    <n v="5583"/>
    <x v="5472"/>
  </r>
  <r>
    <n v="5584"/>
    <x v="5473"/>
  </r>
  <r>
    <n v="5585"/>
    <x v="5474"/>
  </r>
  <r>
    <n v="5586"/>
    <x v="5475"/>
  </r>
  <r>
    <n v="5587"/>
    <x v="5476"/>
  </r>
  <r>
    <n v="5588"/>
    <x v="5477"/>
  </r>
  <r>
    <n v="5589"/>
    <x v="5478"/>
  </r>
  <r>
    <n v="5590"/>
    <x v="5479"/>
  </r>
  <r>
    <n v="5591"/>
    <x v="5480"/>
  </r>
  <r>
    <n v="5592"/>
    <x v="5481"/>
  </r>
  <r>
    <n v="5593"/>
    <x v="5482"/>
  </r>
  <r>
    <n v="5594"/>
    <x v="5483"/>
  </r>
  <r>
    <n v="5595"/>
    <x v="5484"/>
  </r>
  <r>
    <n v="5596"/>
    <x v="5485"/>
  </r>
  <r>
    <n v="5597"/>
    <x v="5486"/>
  </r>
  <r>
    <n v="5598"/>
    <x v="5487"/>
  </r>
  <r>
    <n v="5599"/>
    <x v="5488"/>
  </r>
  <r>
    <n v="5600"/>
    <x v="5489"/>
  </r>
  <r>
    <n v="5601"/>
    <x v="5490"/>
  </r>
  <r>
    <n v="5602"/>
    <x v="5491"/>
  </r>
  <r>
    <n v="5603"/>
    <x v="5492"/>
  </r>
  <r>
    <n v="5604"/>
    <x v="5493"/>
  </r>
  <r>
    <n v="5605"/>
    <x v="5494"/>
  </r>
  <r>
    <n v="5606"/>
    <x v="5495"/>
  </r>
  <r>
    <n v="5607"/>
    <x v="5496"/>
  </r>
  <r>
    <n v="5608"/>
    <x v="5497"/>
  </r>
  <r>
    <n v="5609"/>
    <x v="5498"/>
  </r>
  <r>
    <n v="5610"/>
    <x v="5499"/>
  </r>
  <r>
    <n v="5611"/>
    <x v="5500"/>
  </r>
  <r>
    <n v="5612"/>
    <x v="5501"/>
  </r>
  <r>
    <n v="5613"/>
    <x v="5502"/>
  </r>
  <r>
    <n v="5614"/>
    <x v="5503"/>
  </r>
  <r>
    <n v="5615"/>
    <x v="5504"/>
  </r>
  <r>
    <n v="5616"/>
    <x v="5505"/>
  </r>
  <r>
    <n v="5617"/>
    <x v="5506"/>
  </r>
  <r>
    <n v="5618"/>
    <x v="5507"/>
  </r>
  <r>
    <n v="5619"/>
    <x v="5508"/>
  </r>
  <r>
    <n v="5620"/>
    <x v="5509"/>
  </r>
  <r>
    <n v="5621"/>
    <x v="5510"/>
  </r>
  <r>
    <n v="5622"/>
    <x v="5511"/>
  </r>
  <r>
    <n v="5623"/>
    <x v="5512"/>
  </r>
  <r>
    <n v="5624"/>
    <x v="5513"/>
  </r>
  <r>
    <n v="5625"/>
    <x v="5514"/>
  </r>
  <r>
    <n v="5626"/>
    <x v="5515"/>
  </r>
  <r>
    <n v="5627"/>
    <x v="5516"/>
  </r>
  <r>
    <n v="5628"/>
    <x v="5517"/>
  </r>
  <r>
    <n v="5629"/>
    <x v="5518"/>
  </r>
  <r>
    <n v="5630"/>
    <x v="5519"/>
  </r>
  <r>
    <n v="5631"/>
    <x v="5520"/>
  </r>
  <r>
    <n v="5632"/>
    <x v="5521"/>
  </r>
  <r>
    <n v="5633"/>
    <x v="5522"/>
  </r>
  <r>
    <n v="5634"/>
    <x v="5523"/>
  </r>
  <r>
    <n v="5635"/>
    <x v="5524"/>
  </r>
  <r>
    <n v="5636"/>
    <x v="5525"/>
  </r>
  <r>
    <n v="5637"/>
    <x v="5526"/>
  </r>
  <r>
    <n v="5638"/>
    <x v="5527"/>
  </r>
  <r>
    <n v="5639"/>
    <x v="5528"/>
  </r>
  <r>
    <n v="5640"/>
    <x v="5529"/>
  </r>
  <r>
    <n v="5641"/>
    <x v="5530"/>
  </r>
  <r>
    <n v="5642"/>
    <x v="5531"/>
  </r>
  <r>
    <n v="5643"/>
    <x v="5532"/>
  </r>
  <r>
    <n v="5644"/>
    <x v="5533"/>
  </r>
  <r>
    <n v="5645"/>
    <x v="5534"/>
  </r>
  <r>
    <n v="5646"/>
    <x v="5535"/>
  </r>
  <r>
    <n v="5647"/>
    <x v="5536"/>
  </r>
  <r>
    <n v="5648"/>
    <x v="5537"/>
  </r>
  <r>
    <n v="5649"/>
    <x v="5538"/>
  </r>
  <r>
    <n v="5650"/>
    <x v="5539"/>
  </r>
  <r>
    <n v="5651"/>
    <x v="5540"/>
  </r>
  <r>
    <n v="5652"/>
    <x v="5541"/>
  </r>
  <r>
    <n v="5653"/>
    <x v="5542"/>
  </r>
  <r>
    <n v="5654"/>
    <x v="5543"/>
  </r>
  <r>
    <n v="5655"/>
    <x v="5544"/>
  </r>
  <r>
    <n v="5656"/>
    <x v="5545"/>
  </r>
  <r>
    <n v="5657"/>
    <x v="5546"/>
  </r>
  <r>
    <n v="5658"/>
    <x v="5547"/>
  </r>
  <r>
    <n v="5659"/>
    <x v="5548"/>
  </r>
  <r>
    <n v="5660"/>
    <x v="5549"/>
  </r>
  <r>
    <n v="5661"/>
    <x v="5550"/>
  </r>
  <r>
    <n v="5662"/>
    <x v="5551"/>
  </r>
  <r>
    <n v="5663"/>
    <x v="5552"/>
  </r>
  <r>
    <n v="5664"/>
    <x v="5553"/>
  </r>
  <r>
    <n v="5665"/>
    <x v="5554"/>
  </r>
  <r>
    <n v="5666"/>
    <x v="5555"/>
  </r>
  <r>
    <n v="5667"/>
    <x v="5556"/>
  </r>
  <r>
    <n v="5668"/>
    <x v="5557"/>
  </r>
  <r>
    <n v="5669"/>
    <x v="5558"/>
  </r>
  <r>
    <n v="5670"/>
    <x v="5559"/>
  </r>
  <r>
    <n v="5671"/>
    <x v="5560"/>
  </r>
  <r>
    <n v="5672"/>
    <x v="5561"/>
  </r>
  <r>
    <n v="5673"/>
    <x v="5562"/>
  </r>
  <r>
    <n v="5674"/>
    <x v="5563"/>
  </r>
  <r>
    <n v="5675"/>
    <x v="5564"/>
  </r>
  <r>
    <n v="5676"/>
    <x v="5565"/>
  </r>
  <r>
    <n v="5677"/>
    <x v="5566"/>
  </r>
  <r>
    <n v="5678"/>
    <x v="5567"/>
  </r>
  <r>
    <n v="5679"/>
    <x v="5568"/>
  </r>
  <r>
    <n v="5680"/>
    <x v="5569"/>
  </r>
  <r>
    <n v="5681"/>
    <x v="5570"/>
  </r>
  <r>
    <n v="5682"/>
    <x v="5571"/>
  </r>
  <r>
    <n v="5683"/>
    <x v="5572"/>
  </r>
  <r>
    <n v="5684"/>
    <x v="5573"/>
  </r>
  <r>
    <n v="5685"/>
    <x v="5574"/>
  </r>
  <r>
    <n v="5686"/>
    <x v="5575"/>
  </r>
  <r>
    <n v="5687"/>
    <x v="5576"/>
  </r>
  <r>
    <n v="5688"/>
    <x v="5577"/>
  </r>
  <r>
    <n v="5689"/>
    <x v="5578"/>
  </r>
  <r>
    <n v="5690"/>
    <x v="5579"/>
  </r>
  <r>
    <n v="5691"/>
    <x v="5580"/>
  </r>
  <r>
    <n v="5692"/>
    <x v="5581"/>
  </r>
  <r>
    <n v="5693"/>
    <x v="5582"/>
  </r>
  <r>
    <n v="5694"/>
    <x v="5583"/>
  </r>
  <r>
    <n v="5695"/>
    <x v="5584"/>
  </r>
  <r>
    <n v="5696"/>
    <x v="5585"/>
  </r>
  <r>
    <n v="5697"/>
    <x v="5586"/>
  </r>
  <r>
    <n v="5698"/>
    <x v="5587"/>
  </r>
  <r>
    <n v="5699"/>
    <x v="5588"/>
  </r>
  <r>
    <n v="5700"/>
    <x v="5589"/>
  </r>
  <r>
    <n v="5701"/>
    <x v="5590"/>
  </r>
  <r>
    <n v="5702"/>
    <x v="5591"/>
  </r>
  <r>
    <n v="5703"/>
    <x v="5592"/>
  </r>
  <r>
    <n v="5704"/>
    <x v="5593"/>
  </r>
  <r>
    <n v="5705"/>
    <x v="5594"/>
  </r>
  <r>
    <n v="5706"/>
    <x v="5595"/>
  </r>
  <r>
    <n v="5707"/>
    <x v="5596"/>
  </r>
  <r>
    <n v="5708"/>
    <x v="5597"/>
  </r>
  <r>
    <n v="5709"/>
    <x v="5598"/>
  </r>
  <r>
    <n v="5710"/>
    <x v="5599"/>
  </r>
  <r>
    <n v="5711"/>
    <x v="5600"/>
  </r>
  <r>
    <n v="5712"/>
    <x v="5601"/>
  </r>
  <r>
    <n v="5713"/>
    <x v="5602"/>
  </r>
  <r>
    <n v="5714"/>
    <x v="5603"/>
  </r>
  <r>
    <n v="5715"/>
    <x v="5604"/>
  </r>
  <r>
    <n v="5716"/>
    <x v="5605"/>
  </r>
  <r>
    <n v="5717"/>
    <x v="5606"/>
  </r>
  <r>
    <n v="5718"/>
    <x v="5607"/>
  </r>
  <r>
    <n v="5719"/>
    <x v="5608"/>
  </r>
  <r>
    <n v="5720"/>
    <x v="5609"/>
  </r>
  <r>
    <n v="5721"/>
    <x v="5610"/>
  </r>
  <r>
    <n v="5722"/>
    <x v="5611"/>
  </r>
  <r>
    <n v="5723"/>
    <x v="5612"/>
  </r>
  <r>
    <n v="5724"/>
    <x v="5613"/>
  </r>
  <r>
    <n v="5725"/>
    <x v="5614"/>
  </r>
  <r>
    <n v="5726"/>
    <x v="5615"/>
  </r>
  <r>
    <n v="5727"/>
    <x v="5616"/>
  </r>
  <r>
    <n v="5728"/>
    <x v="5617"/>
  </r>
  <r>
    <n v="5729"/>
    <x v="5618"/>
  </r>
  <r>
    <n v="5730"/>
    <x v="5619"/>
  </r>
  <r>
    <n v="5731"/>
    <x v="5620"/>
  </r>
  <r>
    <n v="5732"/>
    <x v="5621"/>
  </r>
  <r>
    <n v="5733"/>
    <x v="5622"/>
  </r>
  <r>
    <n v="5734"/>
    <x v="5623"/>
  </r>
  <r>
    <n v="5735"/>
    <x v="5624"/>
  </r>
  <r>
    <n v="5736"/>
    <x v="5625"/>
  </r>
  <r>
    <n v="5737"/>
    <x v="5626"/>
  </r>
  <r>
    <n v="5738"/>
    <x v="5627"/>
  </r>
  <r>
    <n v="5739"/>
    <x v="5628"/>
  </r>
  <r>
    <n v="5740"/>
    <x v="5629"/>
  </r>
  <r>
    <n v="5741"/>
    <x v="5630"/>
  </r>
  <r>
    <n v="5742"/>
    <x v="5631"/>
  </r>
  <r>
    <n v="5743"/>
    <x v="5632"/>
  </r>
  <r>
    <n v="5744"/>
    <x v="5633"/>
  </r>
  <r>
    <n v="5745"/>
    <x v="5634"/>
  </r>
  <r>
    <n v="5746"/>
    <x v="5635"/>
  </r>
  <r>
    <n v="5747"/>
    <x v="5636"/>
  </r>
  <r>
    <n v="5748"/>
    <x v="5637"/>
  </r>
  <r>
    <n v="5749"/>
    <x v="5638"/>
  </r>
  <r>
    <n v="5750"/>
    <x v="5639"/>
  </r>
  <r>
    <n v="5751"/>
    <x v="5640"/>
  </r>
  <r>
    <n v="5752"/>
    <x v="5641"/>
  </r>
  <r>
    <n v="5753"/>
    <x v="5642"/>
  </r>
  <r>
    <n v="5754"/>
    <x v="5643"/>
  </r>
  <r>
    <n v="5755"/>
    <x v="5644"/>
  </r>
  <r>
    <n v="5756"/>
    <x v="5645"/>
  </r>
  <r>
    <n v="5757"/>
    <x v="5646"/>
  </r>
  <r>
    <n v="5758"/>
    <x v="5647"/>
  </r>
  <r>
    <n v="5759"/>
    <x v="5648"/>
  </r>
  <r>
    <n v="5760"/>
    <x v="5649"/>
  </r>
  <r>
    <n v="5761"/>
    <x v="5650"/>
  </r>
  <r>
    <n v="5762"/>
    <x v="5651"/>
  </r>
  <r>
    <n v="5763"/>
    <x v="5652"/>
  </r>
  <r>
    <n v="5764"/>
    <x v="5653"/>
  </r>
  <r>
    <n v="5765"/>
    <x v="5654"/>
  </r>
  <r>
    <n v="5766"/>
    <x v="5655"/>
  </r>
  <r>
    <n v="5767"/>
    <x v="5656"/>
  </r>
  <r>
    <n v="5768"/>
    <x v="5657"/>
  </r>
  <r>
    <n v="5769"/>
    <x v="5658"/>
  </r>
  <r>
    <n v="5770"/>
    <x v="5659"/>
  </r>
  <r>
    <n v="5771"/>
    <x v="5660"/>
  </r>
  <r>
    <n v="5772"/>
    <x v="5661"/>
  </r>
  <r>
    <n v="5773"/>
    <x v="5662"/>
  </r>
  <r>
    <n v="5774"/>
    <x v="5663"/>
  </r>
  <r>
    <n v="5775"/>
    <x v="5664"/>
  </r>
  <r>
    <n v="5776"/>
    <x v="5665"/>
  </r>
  <r>
    <n v="5777"/>
    <x v="5666"/>
  </r>
  <r>
    <n v="5778"/>
    <x v="5667"/>
  </r>
  <r>
    <n v="5779"/>
    <x v="5668"/>
  </r>
  <r>
    <n v="5780"/>
    <x v="5669"/>
  </r>
  <r>
    <n v="5781"/>
    <x v="5670"/>
  </r>
  <r>
    <n v="5782"/>
    <x v="5671"/>
  </r>
  <r>
    <n v="5783"/>
    <x v="5672"/>
  </r>
  <r>
    <n v="5784"/>
    <x v="5673"/>
  </r>
  <r>
    <n v="5785"/>
    <x v="5674"/>
  </r>
  <r>
    <n v="5786"/>
    <x v="5675"/>
  </r>
  <r>
    <n v="5787"/>
    <x v="5676"/>
  </r>
  <r>
    <n v="5788"/>
    <x v="5677"/>
  </r>
  <r>
    <n v="5789"/>
    <x v="5678"/>
  </r>
  <r>
    <n v="5790"/>
    <x v="5679"/>
  </r>
  <r>
    <n v="5791"/>
    <x v="5680"/>
  </r>
  <r>
    <n v="5792"/>
    <x v="5681"/>
  </r>
  <r>
    <n v="5793"/>
    <x v="5682"/>
  </r>
  <r>
    <n v="5794"/>
    <x v="5683"/>
  </r>
  <r>
    <n v="5795"/>
    <x v="5684"/>
  </r>
  <r>
    <n v="5796"/>
    <x v="5685"/>
  </r>
  <r>
    <n v="5797"/>
    <x v="5686"/>
  </r>
  <r>
    <n v="5798"/>
    <x v="5687"/>
  </r>
  <r>
    <n v="5799"/>
    <x v="5688"/>
  </r>
  <r>
    <n v="5800"/>
    <x v="5689"/>
  </r>
  <r>
    <n v="5801"/>
    <x v="5690"/>
  </r>
  <r>
    <n v="5802"/>
    <x v="5691"/>
  </r>
  <r>
    <n v="5803"/>
    <x v="5692"/>
  </r>
  <r>
    <n v="5804"/>
    <x v="5693"/>
  </r>
  <r>
    <n v="5805"/>
    <x v="5694"/>
  </r>
  <r>
    <n v="5806"/>
    <x v="5695"/>
  </r>
  <r>
    <n v="5807"/>
    <x v="5696"/>
  </r>
  <r>
    <n v="5808"/>
    <x v="5697"/>
  </r>
  <r>
    <n v="5809"/>
    <x v="5698"/>
  </r>
  <r>
    <n v="5810"/>
    <x v="5699"/>
  </r>
  <r>
    <n v="5811"/>
    <x v="5700"/>
  </r>
  <r>
    <n v="5812"/>
    <x v="5701"/>
  </r>
  <r>
    <n v="5813"/>
    <x v="5702"/>
  </r>
  <r>
    <n v="5814"/>
    <x v="5703"/>
  </r>
  <r>
    <n v="5815"/>
    <x v="5704"/>
  </r>
  <r>
    <n v="5816"/>
    <x v="5705"/>
  </r>
  <r>
    <n v="5817"/>
    <x v="5706"/>
  </r>
  <r>
    <n v="5818"/>
    <x v="5707"/>
  </r>
  <r>
    <n v="5819"/>
    <x v="5708"/>
  </r>
  <r>
    <n v="5820"/>
    <x v="5709"/>
  </r>
  <r>
    <n v="5821"/>
    <x v="5710"/>
  </r>
  <r>
    <n v="5822"/>
    <x v="5711"/>
  </r>
  <r>
    <n v="5823"/>
    <x v="5712"/>
  </r>
  <r>
    <n v="5824"/>
    <x v="5713"/>
  </r>
  <r>
    <n v="5825"/>
    <x v="5714"/>
  </r>
  <r>
    <n v="5826"/>
    <x v="5715"/>
  </r>
  <r>
    <n v="5827"/>
    <x v="5716"/>
  </r>
  <r>
    <n v="5828"/>
    <x v="5717"/>
  </r>
  <r>
    <n v="5829"/>
    <x v="5718"/>
  </r>
  <r>
    <n v="5830"/>
    <x v="5719"/>
  </r>
  <r>
    <n v="5831"/>
    <x v="5720"/>
  </r>
  <r>
    <n v="5832"/>
    <x v="5721"/>
  </r>
  <r>
    <n v="5833"/>
    <x v="5722"/>
  </r>
  <r>
    <n v="5834"/>
    <x v="5723"/>
  </r>
  <r>
    <n v="5835"/>
    <x v="5724"/>
  </r>
  <r>
    <n v="5836"/>
    <x v="5725"/>
  </r>
  <r>
    <n v="5837"/>
    <x v="5726"/>
  </r>
  <r>
    <n v="5838"/>
    <x v="5727"/>
  </r>
  <r>
    <n v="5839"/>
    <x v="5728"/>
  </r>
  <r>
    <n v="5840"/>
    <x v="5729"/>
  </r>
  <r>
    <n v="5841"/>
    <x v="5730"/>
  </r>
  <r>
    <n v="5842"/>
    <x v="5731"/>
  </r>
  <r>
    <n v="5843"/>
    <x v="5732"/>
  </r>
  <r>
    <n v="5844"/>
    <x v="5733"/>
  </r>
  <r>
    <n v="5845"/>
    <x v="5734"/>
  </r>
  <r>
    <n v="5846"/>
    <x v="5735"/>
  </r>
  <r>
    <n v="5847"/>
    <x v="5736"/>
  </r>
  <r>
    <n v="5848"/>
    <x v="5737"/>
  </r>
  <r>
    <n v="5849"/>
    <x v="5738"/>
  </r>
  <r>
    <n v="5850"/>
    <x v="5739"/>
  </r>
  <r>
    <n v="5851"/>
    <x v="5740"/>
  </r>
  <r>
    <n v="5852"/>
    <x v="5741"/>
  </r>
  <r>
    <n v="5853"/>
    <x v="5742"/>
  </r>
  <r>
    <n v="5854"/>
    <x v="5743"/>
  </r>
  <r>
    <n v="5855"/>
    <x v="5744"/>
  </r>
  <r>
    <n v="5856"/>
    <x v="5745"/>
  </r>
  <r>
    <n v="5857"/>
    <x v="5746"/>
  </r>
  <r>
    <n v="5858"/>
    <x v="5747"/>
  </r>
  <r>
    <n v="5859"/>
    <x v="5748"/>
  </r>
  <r>
    <n v="5860"/>
    <x v="5749"/>
  </r>
  <r>
    <n v="5861"/>
    <x v="5750"/>
  </r>
  <r>
    <n v="5862"/>
    <x v="5751"/>
  </r>
  <r>
    <n v="5863"/>
    <x v="5752"/>
  </r>
  <r>
    <n v="5864"/>
    <x v="5753"/>
  </r>
  <r>
    <n v="5865"/>
    <x v="5754"/>
  </r>
  <r>
    <n v="5866"/>
    <x v="5755"/>
  </r>
  <r>
    <n v="5867"/>
    <x v="5756"/>
  </r>
  <r>
    <n v="5868"/>
    <x v="5757"/>
  </r>
  <r>
    <n v="5869"/>
    <x v="5758"/>
  </r>
  <r>
    <n v="5870"/>
    <x v="5759"/>
  </r>
  <r>
    <n v="5871"/>
    <x v="5760"/>
  </r>
  <r>
    <n v="5872"/>
    <x v="5761"/>
  </r>
  <r>
    <n v="5873"/>
    <x v="5762"/>
  </r>
  <r>
    <n v="5874"/>
    <x v="5763"/>
  </r>
  <r>
    <n v="5875"/>
    <x v="5764"/>
  </r>
  <r>
    <n v="5876"/>
    <x v="5765"/>
  </r>
  <r>
    <n v="5877"/>
    <x v="5766"/>
  </r>
  <r>
    <n v="5878"/>
    <x v="5767"/>
  </r>
  <r>
    <n v="5879"/>
    <x v="5768"/>
  </r>
  <r>
    <n v="5880"/>
    <x v="5769"/>
  </r>
  <r>
    <n v="5881"/>
    <x v="5770"/>
  </r>
  <r>
    <n v="5882"/>
    <x v="5771"/>
  </r>
  <r>
    <n v="5883"/>
    <x v="5772"/>
  </r>
  <r>
    <n v="5884"/>
    <x v="5773"/>
  </r>
  <r>
    <n v="5885"/>
    <x v="5774"/>
  </r>
  <r>
    <n v="5886"/>
    <x v="5775"/>
  </r>
  <r>
    <n v="5887"/>
    <x v="5776"/>
  </r>
  <r>
    <n v="5888"/>
    <x v="5777"/>
  </r>
  <r>
    <n v="5889"/>
    <x v="5778"/>
  </r>
  <r>
    <n v="5890"/>
    <x v="5779"/>
  </r>
  <r>
    <n v="5891"/>
    <x v="5780"/>
  </r>
  <r>
    <n v="5892"/>
    <x v="5781"/>
  </r>
  <r>
    <n v="5893"/>
    <x v="5782"/>
  </r>
  <r>
    <n v="5894"/>
    <x v="5783"/>
  </r>
  <r>
    <n v="5895"/>
    <x v="5784"/>
  </r>
  <r>
    <n v="5896"/>
    <x v="5785"/>
  </r>
  <r>
    <n v="5897"/>
    <x v="5786"/>
  </r>
  <r>
    <n v="5898"/>
    <x v="5787"/>
  </r>
  <r>
    <n v="5899"/>
    <x v="5788"/>
  </r>
  <r>
    <n v="5900"/>
    <x v="5789"/>
  </r>
  <r>
    <n v="5901"/>
    <x v="5790"/>
  </r>
  <r>
    <n v="5902"/>
    <x v="5791"/>
  </r>
  <r>
    <n v="5903"/>
    <x v="5792"/>
  </r>
  <r>
    <n v="5904"/>
    <x v="5793"/>
  </r>
  <r>
    <n v="5905"/>
    <x v="5794"/>
  </r>
  <r>
    <n v="5906"/>
    <x v="5795"/>
  </r>
  <r>
    <n v="5907"/>
    <x v="5796"/>
  </r>
  <r>
    <n v="5908"/>
    <x v="5797"/>
  </r>
  <r>
    <n v="5909"/>
    <x v="5798"/>
  </r>
  <r>
    <n v="5910"/>
    <x v="5799"/>
  </r>
  <r>
    <n v="5911"/>
    <x v="5800"/>
  </r>
  <r>
    <n v="5912"/>
    <x v="5801"/>
  </r>
  <r>
    <n v="5913"/>
    <x v="5802"/>
  </r>
  <r>
    <n v="5914"/>
    <x v="5803"/>
  </r>
  <r>
    <n v="5915"/>
    <x v="5804"/>
  </r>
  <r>
    <n v="5916"/>
    <x v="5805"/>
  </r>
  <r>
    <n v="5917"/>
    <x v="5806"/>
  </r>
  <r>
    <n v="5918"/>
    <x v="5807"/>
  </r>
  <r>
    <n v="5919"/>
    <x v="5808"/>
  </r>
  <r>
    <n v="5920"/>
    <x v="5809"/>
  </r>
  <r>
    <n v="5921"/>
    <x v="5810"/>
  </r>
  <r>
    <n v="5922"/>
    <x v="5811"/>
  </r>
  <r>
    <n v="5923"/>
    <x v="5812"/>
  </r>
  <r>
    <n v="5924"/>
    <x v="5813"/>
  </r>
  <r>
    <n v="5925"/>
    <x v="5814"/>
  </r>
  <r>
    <n v="5926"/>
    <x v="5815"/>
  </r>
  <r>
    <n v="5927"/>
    <x v="5816"/>
  </r>
  <r>
    <n v="5928"/>
    <x v="5817"/>
  </r>
  <r>
    <n v="5929"/>
    <x v="5818"/>
  </r>
  <r>
    <n v="5930"/>
    <x v="5819"/>
  </r>
  <r>
    <n v="5931"/>
    <x v="5820"/>
  </r>
  <r>
    <n v="5932"/>
    <x v="5821"/>
  </r>
  <r>
    <n v="5933"/>
    <x v="5822"/>
  </r>
  <r>
    <n v="5934"/>
    <x v="5823"/>
  </r>
  <r>
    <n v="5935"/>
    <x v="5824"/>
  </r>
  <r>
    <n v="5936"/>
    <x v="5825"/>
  </r>
  <r>
    <n v="5937"/>
    <x v="5826"/>
  </r>
  <r>
    <n v="5938"/>
    <x v="5827"/>
  </r>
  <r>
    <n v="5939"/>
    <x v="5828"/>
  </r>
  <r>
    <n v="5940"/>
    <x v="5829"/>
  </r>
  <r>
    <n v="5941"/>
    <x v="5830"/>
  </r>
  <r>
    <n v="5942"/>
    <x v="5831"/>
  </r>
  <r>
    <n v="5943"/>
    <x v="5832"/>
  </r>
  <r>
    <n v="5944"/>
    <x v="5833"/>
  </r>
  <r>
    <n v="5945"/>
    <x v="5834"/>
  </r>
  <r>
    <n v="5946"/>
    <x v="5835"/>
  </r>
  <r>
    <n v="5947"/>
    <x v="5836"/>
  </r>
  <r>
    <n v="5948"/>
    <x v="5837"/>
  </r>
  <r>
    <n v="5949"/>
    <x v="5838"/>
  </r>
  <r>
    <n v="5950"/>
    <x v="5839"/>
  </r>
  <r>
    <n v="5951"/>
    <x v="5840"/>
  </r>
  <r>
    <n v="5952"/>
    <x v="5841"/>
  </r>
  <r>
    <n v="5953"/>
    <x v="5842"/>
  </r>
  <r>
    <n v="5954"/>
    <x v="5843"/>
  </r>
  <r>
    <n v="5955"/>
    <x v="5844"/>
  </r>
  <r>
    <n v="5956"/>
    <x v="5845"/>
  </r>
  <r>
    <n v="5957"/>
    <x v="5846"/>
  </r>
  <r>
    <n v="5958"/>
    <x v="5847"/>
  </r>
  <r>
    <n v="5959"/>
    <x v="5848"/>
  </r>
  <r>
    <n v="5960"/>
    <x v="5849"/>
  </r>
  <r>
    <n v="5961"/>
    <x v="5850"/>
  </r>
  <r>
    <n v="5962"/>
    <x v="5851"/>
  </r>
  <r>
    <n v="5963"/>
    <x v="5852"/>
  </r>
  <r>
    <n v="5964"/>
    <x v="5853"/>
  </r>
  <r>
    <n v="5965"/>
    <x v="5854"/>
  </r>
  <r>
    <n v="5966"/>
    <x v="5855"/>
  </r>
  <r>
    <n v="5967"/>
    <x v="5856"/>
  </r>
  <r>
    <n v="5968"/>
    <x v="5857"/>
  </r>
  <r>
    <n v="5969"/>
    <x v="5858"/>
  </r>
  <r>
    <n v="5970"/>
    <x v="5859"/>
  </r>
  <r>
    <n v="5971"/>
    <x v="5860"/>
  </r>
  <r>
    <n v="5972"/>
    <x v="5861"/>
  </r>
  <r>
    <n v="5973"/>
    <x v="5862"/>
  </r>
  <r>
    <n v="5974"/>
    <x v="5863"/>
  </r>
  <r>
    <n v="5975"/>
    <x v="5864"/>
  </r>
  <r>
    <n v="5976"/>
    <x v="5865"/>
  </r>
  <r>
    <n v="5977"/>
    <x v="5866"/>
  </r>
  <r>
    <n v="5978"/>
    <x v="5867"/>
  </r>
  <r>
    <n v="5979"/>
    <x v="5868"/>
  </r>
  <r>
    <n v="5980"/>
    <x v="5869"/>
  </r>
  <r>
    <n v="5981"/>
    <x v="5870"/>
  </r>
  <r>
    <n v="5982"/>
    <x v="5871"/>
  </r>
  <r>
    <n v="5983"/>
    <x v="5872"/>
  </r>
  <r>
    <n v="5984"/>
    <x v="5873"/>
  </r>
  <r>
    <n v="5985"/>
    <x v="5874"/>
  </r>
  <r>
    <n v="5986"/>
    <x v="5875"/>
  </r>
  <r>
    <n v="5987"/>
    <x v="5876"/>
  </r>
  <r>
    <n v="5988"/>
    <x v="5877"/>
  </r>
  <r>
    <n v="5989"/>
    <x v="5878"/>
  </r>
  <r>
    <n v="5990"/>
    <x v="5879"/>
  </r>
  <r>
    <n v="5991"/>
    <x v="5880"/>
  </r>
  <r>
    <n v="5992"/>
    <x v="5881"/>
  </r>
  <r>
    <n v="5993"/>
    <x v="5882"/>
  </r>
  <r>
    <n v="5994"/>
    <x v="5883"/>
  </r>
  <r>
    <n v="5995"/>
    <x v="5884"/>
  </r>
  <r>
    <n v="5996"/>
    <x v="5885"/>
  </r>
  <r>
    <n v="5997"/>
    <x v="5886"/>
  </r>
  <r>
    <n v="5998"/>
    <x v="5887"/>
  </r>
  <r>
    <n v="5999"/>
    <x v="5888"/>
  </r>
  <r>
    <n v="6000"/>
    <x v="5889"/>
  </r>
  <r>
    <n v="6001"/>
    <x v="5890"/>
  </r>
  <r>
    <n v="6002"/>
    <x v="5891"/>
  </r>
  <r>
    <n v="6003"/>
    <x v="5892"/>
  </r>
  <r>
    <n v="6004"/>
    <x v="5893"/>
  </r>
  <r>
    <n v="6005"/>
    <x v="5894"/>
  </r>
  <r>
    <n v="6006"/>
    <x v="5895"/>
  </r>
  <r>
    <n v="6007"/>
    <x v="5896"/>
  </r>
  <r>
    <n v="6008"/>
    <x v="5897"/>
  </r>
  <r>
    <n v="6009"/>
    <x v="5898"/>
  </r>
  <r>
    <n v="6010"/>
    <x v="5899"/>
  </r>
  <r>
    <n v="6011"/>
    <x v="5900"/>
  </r>
  <r>
    <n v="6012"/>
    <x v="5901"/>
  </r>
  <r>
    <n v="6013"/>
    <x v="5902"/>
  </r>
  <r>
    <n v="6014"/>
    <x v="5903"/>
  </r>
  <r>
    <n v="6015"/>
    <x v="5904"/>
  </r>
  <r>
    <n v="6016"/>
    <x v="5905"/>
  </r>
  <r>
    <n v="6017"/>
    <x v="5906"/>
  </r>
  <r>
    <n v="6018"/>
    <x v="5907"/>
  </r>
  <r>
    <n v="6019"/>
    <x v="5908"/>
  </r>
  <r>
    <n v="6020"/>
    <x v="5909"/>
  </r>
  <r>
    <n v="6021"/>
    <x v="5910"/>
  </r>
  <r>
    <n v="6022"/>
    <x v="5911"/>
  </r>
  <r>
    <n v="6023"/>
    <x v="5912"/>
  </r>
  <r>
    <n v="6024"/>
    <x v="5913"/>
  </r>
  <r>
    <n v="6025"/>
    <x v="5914"/>
  </r>
  <r>
    <n v="6026"/>
    <x v="5915"/>
  </r>
  <r>
    <n v="6027"/>
    <x v="5916"/>
  </r>
  <r>
    <n v="6028"/>
    <x v="5917"/>
  </r>
  <r>
    <n v="6029"/>
    <x v="5918"/>
  </r>
  <r>
    <n v="6030"/>
    <x v="5919"/>
  </r>
  <r>
    <n v="6031"/>
    <x v="5920"/>
  </r>
  <r>
    <n v="6032"/>
    <x v="5921"/>
  </r>
  <r>
    <n v="6033"/>
    <x v="5922"/>
  </r>
  <r>
    <n v="6034"/>
    <x v="5923"/>
  </r>
  <r>
    <n v="6035"/>
    <x v="5924"/>
  </r>
  <r>
    <n v="6036"/>
    <x v="5925"/>
  </r>
  <r>
    <n v="6037"/>
    <x v="5926"/>
  </r>
  <r>
    <n v="6038"/>
    <x v="5927"/>
  </r>
  <r>
    <n v="6039"/>
    <x v="5928"/>
  </r>
  <r>
    <n v="6040"/>
    <x v="5929"/>
  </r>
  <r>
    <n v="6041"/>
    <x v="5930"/>
  </r>
  <r>
    <n v="6042"/>
    <x v="5931"/>
  </r>
  <r>
    <n v="6043"/>
    <x v="5932"/>
  </r>
  <r>
    <n v="6044"/>
    <x v="5933"/>
  </r>
  <r>
    <n v="6045"/>
    <x v="5934"/>
  </r>
  <r>
    <n v="6046"/>
    <x v="5935"/>
  </r>
  <r>
    <n v="6047"/>
    <x v="5936"/>
  </r>
  <r>
    <n v="6048"/>
    <x v="5937"/>
  </r>
  <r>
    <n v="6049"/>
    <x v="5938"/>
  </r>
  <r>
    <n v="6050"/>
    <x v="5939"/>
  </r>
  <r>
    <n v="6051"/>
    <x v="5940"/>
  </r>
  <r>
    <n v="6052"/>
    <x v="5941"/>
  </r>
  <r>
    <n v="6053"/>
    <x v="5942"/>
  </r>
  <r>
    <n v="6054"/>
    <x v="5943"/>
  </r>
  <r>
    <n v="6055"/>
    <x v="5944"/>
  </r>
  <r>
    <n v="6056"/>
    <x v="5945"/>
  </r>
  <r>
    <n v="6057"/>
    <x v="5946"/>
  </r>
  <r>
    <n v="6058"/>
    <x v="5947"/>
  </r>
  <r>
    <n v="6059"/>
    <x v="5948"/>
  </r>
  <r>
    <n v="6060"/>
    <x v="5949"/>
  </r>
  <r>
    <n v="6061"/>
    <x v="5950"/>
  </r>
  <r>
    <n v="6062"/>
    <x v="5951"/>
  </r>
  <r>
    <n v="6063"/>
    <x v="5952"/>
  </r>
  <r>
    <n v="6064"/>
    <x v="5953"/>
  </r>
  <r>
    <n v="6065"/>
    <x v="5954"/>
  </r>
  <r>
    <n v="6066"/>
    <x v="5955"/>
  </r>
  <r>
    <n v="6067"/>
    <x v="5956"/>
  </r>
  <r>
    <n v="6068"/>
    <x v="5957"/>
  </r>
  <r>
    <n v="6069"/>
    <x v="5958"/>
  </r>
  <r>
    <n v="6070"/>
    <x v="5959"/>
  </r>
  <r>
    <n v="6071"/>
    <x v="5960"/>
  </r>
  <r>
    <n v="6072"/>
    <x v="5961"/>
  </r>
  <r>
    <n v="6073"/>
    <x v="5962"/>
  </r>
  <r>
    <n v="6074"/>
    <x v="5963"/>
  </r>
  <r>
    <n v="6075"/>
    <x v="5964"/>
  </r>
  <r>
    <n v="6076"/>
    <x v="5965"/>
  </r>
  <r>
    <n v="6077"/>
    <x v="5966"/>
  </r>
  <r>
    <n v="6078"/>
    <x v="5967"/>
  </r>
  <r>
    <n v="6079"/>
    <x v="5968"/>
  </r>
  <r>
    <n v="6080"/>
    <x v="5969"/>
  </r>
  <r>
    <n v="6081"/>
    <x v="5970"/>
  </r>
  <r>
    <n v="6082"/>
    <x v="5971"/>
  </r>
  <r>
    <n v="6083"/>
    <x v="5972"/>
  </r>
  <r>
    <n v="6084"/>
    <x v="5973"/>
  </r>
  <r>
    <n v="6085"/>
    <x v="5974"/>
  </r>
  <r>
    <n v="6086"/>
    <x v="5975"/>
  </r>
  <r>
    <n v="6087"/>
    <x v="5976"/>
  </r>
  <r>
    <n v="6088"/>
    <x v="5977"/>
  </r>
  <r>
    <n v="6089"/>
    <x v="5978"/>
  </r>
  <r>
    <n v="6090"/>
    <x v="5979"/>
  </r>
  <r>
    <n v="6091"/>
    <x v="5980"/>
  </r>
  <r>
    <n v="6092"/>
    <x v="5981"/>
  </r>
  <r>
    <n v="6093"/>
    <x v="5982"/>
  </r>
  <r>
    <n v="6094"/>
    <x v="5983"/>
  </r>
  <r>
    <n v="6095"/>
    <x v="5984"/>
  </r>
  <r>
    <n v="6096"/>
    <x v="5985"/>
  </r>
  <r>
    <n v="6097"/>
    <x v="5986"/>
  </r>
  <r>
    <n v="6098"/>
    <x v="5987"/>
  </r>
  <r>
    <n v="6099"/>
    <x v="5988"/>
  </r>
  <r>
    <n v="6100"/>
    <x v="5989"/>
  </r>
  <r>
    <n v="6101"/>
    <x v="5990"/>
  </r>
  <r>
    <n v="6102"/>
    <x v="5991"/>
  </r>
  <r>
    <n v="6103"/>
    <x v="5992"/>
  </r>
  <r>
    <n v="6104"/>
    <x v="5993"/>
  </r>
  <r>
    <n v="6105"/>
    <x v="5994"/>
  </r>
  <r>
    <n v="6106"/>
    <x v="5995"/>
  </r>
  <r>
    <n v="6107"/>
    <x v="5996"/>
  </r>
  <r>
    <n v="6108"/>
    <x v="5997"/>
  </r>
  <r>
    <n v="6109"/>
    <x v="5998"/>
  </r>
  <r>
    <n v="6110"/>
    <x v="5999"/>
  </r>
  <r>
    <n v="6111"/>
    <x v="6000"/>
  </r>
  <r>
    <n v="6112"/>
    <x v="6001"/>
  </r>
  <r>
    <n v="6113"/>
    <x v="6002"/>
  </r>
  <r>
    <n v="6114"/>
    <x v="6003"/>
  </r>
  <r>
    <n v="6115"/>
    <x v="6004"/>
  </r>
  <r>
    <n v="6116"/>
    <x v="6005"/>
  </r>
  <r>
    <n v="6117"/>
    <x v="6006"/>
  </r>
  <r>
    <n v="6118"/>
    <x v="6007"/>
  </r>
  <r>
    <n v="6119"/>
    <x v="6008"/>
  </r>
  <r>
    <n v="6120"/>
    <x v="6009"/>
  </r>
  <r>
    <n v="6121"/>
    <x v="6010"/>
  </r>
  <r>
    <n v="6122"/>
    <x v="6011"/>
  </r>
  <r>
    <n v="6123"/>
    <x v="6012"/>
  </r>
  <r>
    <n v="6124"/>
    <x v="6013"/>
  </r>
  <r>
    <n v="6125"/>
    <x v="6014"/>
  </r>
  <r>
    <n v="6126"/>
    <x v="6015"/>
  </r>
  <r>
    <n v="6127"/>
    <x v="6016"/>
  </r>
  <r>
    <n v="6128"/>
    <x v="6017"/>
  </r>
  <r>
    <n v="6129"/>
    <x v="6018"/>
  </r>
  <r>
    <n v="6130"/>
    <x v="6019"/>
  </r>
  <r>
    <n v="6131"/>
    <x v="6020"/>
  </r>
  <r>
    <n v="6132"/>
    <x v="6021"/>
  </r>
  <r>
    <n v="6133"/>
    <x v="6022"/>
  </r>
  <r>
    <n v="6134"/>
    <x v="6023"/>
  </r>
  <r>
    <n v="6135"/>
    <x v="6024"/>
  </r>
  <r>
    <n v="6136"/>
    <x v="6025"/>
  </r>
  <r>
    <n v="6137"/>
    <x v="6026"/>
  </r>
  <r>
    <n v="6138"/>
    <x v="6027"/>
  </r>
  <r>
    <n v="6139"/>
    <x v="6028"/>
  </r>
  <r>
    <n v="6140"/>
    <x v="6029"/>
  </r>
  <r>
    <n v="6141"/>
    <x v="6030"/>
  </r>
  <r>
    <n v="6142"/>
    <x v="6031"/>
  </r>
  <r>
    <n v="6143"/>
    <x v="6032"/>
  </r>
  <r>
    <n v="6144"/>
    <x v="6033"/>
  </r>
  <r>
    <n v="6145"/>
    <x v="6034"/>
  </r>
  <r>
    <n v="6146"/>
    <x v="6035"/>
  </r>
  <r>
    <n v="6147"/>
    <x v="6036"/>
  </r>
  <r>
    <n v="6148"/>
    <x v="6037"/>
  </r>
  <r>
    <n v="6149"/>
    <x v="6038"/>
  </r>
  <r>
    <n v="6150"/>
    <x v="6039"/>
  </r>
  <r>
    <n v="6151"/>
    <x v="6040"/>
  </r>
  <r>
    <n v="6152"/>
    <x v="6041"/>
  </r>
  <r>
    <n v="6153"/>
    <x v="6042"/>
  </r>
  <r>
    <n v="6154"/>
    <x v="6043"/>
  </r>
  <r>
    <n v="6155"/>
    <x v="6044"/>
  </r>
  <r>
    <n v="6156"/>
    <x v="6045"/>
  </r>
  <r>
    <n v="6157"/>
    <x v="6046"/>
  </r>
  <r>
    <n v="6158"/>
    <x v="6047"/>
  </r>
  <r>
    <n v="6159"/>
    <x v="6048"/>
  </r>
  <r>
    <n v="6160"/>
    <x v="6049"/>
  </r>
  <r>
    <n v="6161"/>
    <x v="6050"/>
  </r>
  <r>
    <n v="6162"/>
    <x v="6051"/>
  </r>
  <r>
    <n v="6163"/>
    <x v="6052"/>
  </r>
  <r>
    <n v="6164"/>
    <x v="6053"/>
  </r>
  <r>
    <n v="6165"/>
    <x v="6054"/>
  </r>
  <r>
    <n v="6166"/>
    <x v="6055"/>
  </r>
  <r>
    <n v="6167"/>
    <x v="6056"/>
  </r>
  <r>
    <n v="6168"/>
    <x v="6057"/>
  </r>
  <r>
    <n v="6169"/>
    <x v="6058"/>
  </r>
  <r>
    <n v="6170"/>
    <x v="6059"/>
  </r>
  <r>
    <n v="6171"/>
    <x v="6060"/>
  </r>
  <r>
    <n v="6172"/>
    <x v="6061"/>
  </r>
  <r>
    <n v="6173"/>
    <x v="6062"/>
  </r>
  <r>
    <n v="6174"/>
    <x v="6063"/>
  </r>
  <r>
    <n v="6175"/>
    <x v="6064"/>
  </r>
  <r>
    <n v="6176"/>
    <x v="6065"/>
  </r>
  <r>
    <n v="6177"/>
    <x v="6066"/>
  </r>
  <r>
    <n v="6178"/>
    <x v="6067"/>
  </r>
  <r>
    <n v="6179"/>
    <x v="6068"/>
  </r>
  <r>
    <n v="6180"/>
    <x v="6069"/>
  </r>
  <r>
    <n v="6181"/>
    <x v="6070"/>
  </r>
  <r>
    <n v="6182"/>
    <x v="6071"/>
  </r>
  <r>
    <n v="6183"/>
    <x v="6072"/>
  </r>
  <r>
    <n v="6184"/>
    <x v="6073"/>
  </r>
  <r>
    <n v="6185"/>
    <x v="6074"/>
  </r>
  <r>
    <n v="6186"/>
    <x v="6075"/>
  </r>
  <r>
    <n v="6187"/>
    <x v="6076"/>
  </r>
  <r>
    <n v="6188"/>
    <x v="6077"/>
  </r>
  <r>
    <n v="6189"/>
    <x v="6078"/>
  </r>
  <r>
    <n v="6190"/>
    <x v="6079"/>
  </r>
  <r>
    <n v="6191"/>
    <x v="6080"/>
  </r>
  <r>
    <n v="6192"/>
    <x v="6081"/>
  </r>
  <r>
    <n v="6193"/>
    <x v="6082"/>
  </r>
  <r>
    <n v="6194"/>
    <x v="6083"/>
  </r>
  <r>
    <n v="6195"/>
    <x v="6084"/>
  </r>
  <r>
    <n v="6196"/>
    <x v="6085"/>
  </r>
  <r>
    <n v="6197"/>
    <x v="6086"/>
  </r>
  <r>
    <n v="6198"/>
    <x v="6087"/>
  </r>
  <r>
    <n v="6199"/>
    <x v="6088"/>
  </r>
  <r>
    <n v="6200"/>
    <x v="6089"/>
  </r>
  <r>
    <n v="6201"/>
    <x v="6090"/>
  </r>
  <r>
    <n v="6202"/>
    <x v="6091"/>
  </r>
  <r>
    <n v="6203"/>
    <x v="6092"/>
  </r>
  <r>
    <n v="6204"/>
    <x v="6093"/>
  </r>
  <r>
    <n v="6205"/>
    <x v="6094"/>
  </r>
  <r>
    <n v="6206"/>
    <x v="6095"/>
  </r>
  <r>
    <n v="6207"/>
    <x v="6096"/>
  </r>
  <r>
    <n v="6208"/>
    <x v="6097"/>
  </r>
  <r>
    <n v="6209"/>
    <x v="6098"/>
  </r>
  <r>
    <n v="6210"/>
    <x v="6099"/>
  </r>
  <r>
    <n v="6211"/>
    <x v="6100"/>
  </r>
  <r>
    <n v="6212"/>
    <x v="6101"/>
  </r>
  <r>
    <n v="6213"/>
    <x v="6102"/>
  </r>
  <r>
    <n v="6214"/>
    <x v="6103"/>
  </r>
  <r>
    <n v="6215"/>
    <x v="6104"/>
  </r>
  <r>
    <n v="6216"/>
    <x v="6105"/>
  </r>
  <r>
    <n v="6217"/>
    <x v="6106"/>
  </r>
  <r>
    <n v="6218"/>
    <x v="6107"/>
  </r>
  <r>
    <n v="6219"/>
    <x v="6108"/>
  </r>
  <r>
    <n v="6220"/>
    <x v="6109"/>
  </r>
  <r>
    <n v="6221"/>
    <x v="6110"/>
  </r>
  <r>
    <n v="6222"/>
    <x v="6111"/>
  </r>
  <r>
    <n v="6223"/>
    <x v="6112"/>
  </r>
  <r>
    <n v="6224"/>
    <x v="6113"/>
  </r>
  <r>
    <n v="6225"/>
    <x v="6114"/>
  </r>
  <r>
    <n v="6226"/>
    <x v="6115"/>
  </r>
  <r>
    <n v="6227"/>
    <x v="6116"/>
  </r>
  <r>
    <n v="6228"/>
    <x v="6117"/>
  </r>
  <r>
    <n v="6229"/>
    <x v="6118"/>
  </r>
  <r>
    <n v="6230"/>
    <x v="6119"/>
  </r>
  <r>
    <n v="6231"/>
    <x v="6120"/>
  </r>
  <r>
    <n v="6232"/>
    <x v="6121"/>
  </r>
  <r>
    <n v="6233"/>
    <x v="6122"/>
  </r>
  <r>
    <n v="6234"/>
    <x v="6123"/>
  </r>
  <r>
    <n v="6235"/>
    <x v="6124"/>
  </r>
  <r>
    <n v="6236"/>
    <x v="6125"/>
  </r>
  <r>
    <n v="6237"/>
    <x v="6126"/>
  </r>
  <r>
    <n v="6238"/>
    <x v="6127"/>
  </r>
  <r>
    <n v="6239"/>
    <x v="6128"/>
  </r>
  <r>
    <n v="6240"/>
    <x v="6129"/>
  </r>
  <r>
    <n v="6241"/>
    <x v="6130"/>
  </r>
  <r>
    <n v="6242"/>
    <x v="6131"/>
  </r>
  <r>
    <n v="6243"/>
    <x v="6132"/>
  </r>
  <r>
    <n v="6244"/>
    <x v="6133"/>
  </r>
  <r>
    <n v="6245"/>
    <x v="6134"/>
  </r>
  <r>
    <n v="6246"/>
    <x v="6135"/>
  </r>
  <r>
    <n v="6247"/>
    <x v="6136"/>
  </r>
  <r>
    <n v="6248"/>
    <x v="6137"/>
  </r>
  <r>
    <n v="6249"/>
    <x v="6138"/>
  </r>
  <r>
    <n v="6250"/>
    <x v="6139"/>
  </r>
  <r>
    <n v="6251"/>
    <x v="6140"/>
  </r>
  <r>
    <n v="6252"/>
    <x v="6141"/>
  </r>
  <r>
    <n v="6253"/>
    <x v="6142"/>
  </r>
  <r>
    <n v="6254"/>
    <x v="6143"/>
  </r>
  <r>
    <n v="6255"/>
    <x v="6144"/>
  </r>
  <r>
    <n v="6256"/>
    <x v="6145"/>
  </r>
  <r>
    <n v="6257"/>
    <x v="6146"/>
  </r>
  <r>
    <n v="6258"/>
    <x v="6147"/>
  </r>
  <r>
    <n v="6259"/>
    <x v="6148"/>
  </r>
  <r>
    <n v="6260"/>
    <x v="6149"/>
  </r>
  <r>
    <n v="6261"/>
    <x v="6150"/>
  </r>
  <r>
    <n v="6262"/>
    <x v="6151"/>
  </r>
  <r>
    <n v="6263"/>
    <x v="6152"/>
  </r>
  <r>
    <n v="6264"/>
    <x v="6153"/>
  </r>
  <r>
    <n v="6265"/>
    <x v="6154"/>
  </r>
  <r>
    <n v="6266"/>
    <x v="6155"/>
  </r>
  <r>
    <n v="6267"/>
    <x v="6156"/>
  </r>
  <r>
    <n v="6268"/>
    <x v="6157"/>
  </r>
  <r>
    <n v="6269"/>
    <x v="6158"/>
  </r>
  <r>
    <n v="6270"/>
    <x v="6159"/>
  </r>
  <r>
    <n v="6271"/>
    <x v="6160"/>
  </r>
  <r>
    <n v="6272"/>
    <x v="6161"/>
  </r>
  <r>
    <n v="6273"/>
    <x v="6162"/>
  </r>
  <r>
    <n v="6274"/>
    <x v="6163"/>
  </r>
  <r>
    <n v="6275"/>
    <x v="6164"/>
  </r>
  <r>
    <n v="6276"/>
    <x v="6165"/>
  </r>
  <r>
    <n v="6277"/>
    <x v="6166"/>
  </r>
  <r>
    <n v="6278"/>
    <x v="6167"/>
  </r>
  <r>
    <n v="6279"/>
    <x v="6168"/>
  </r>
  <r>
    <n v="6280"/>
    <x v="6169"/>
  </r>
  <r>
    <n v="6281"/>
    <x v="6170"/>
  </r>
  <r>
    <n v="6282"/>
    <x v="6171"/>
  </r>
  <r>
    <n v="6283"/>
    <x v="6172"/>
  </r>
  <r>
    <n v="6284"/>
    <x v="6173"/>
  </r>
  <r>
    <n v="6285"/>
    <x v="6174"/>
  </r>
  <r>
    <n v="6286"/>
    <x v="6175"/>
  </r>
  <r>
    <n v="6287"/>
    <x v="6176"/>
  </r>
  <r>
    <n v="6288"/>
    <x v="6177"/>
  </r>
  <r>
    <n v="6289"/>
    <x v="6178"/>
  </r>
  <r>
    <n v="6290"/>
    <x v="6179"/>
  </r>
  <r>
    <n v="6291"/>
    <x v="6180"/>
  </r>
  <r>
    <n v="6292"/>
    <x v="6181"/>
  </r>
  <r>
    <n v="6293"/>
    <x v="6182"/>
  </r>
  <r>
    <n v="6294"/>
    <x v="6183"/>
  </r>
  <r>
    <n v="6295"/>
    <x v="6184"/>
  </r>
  <r>
    <n v="6296"/>
    <x v="6185"/>
  </r>
  <r>
    <n v="6297"/>
    <x v="6186"/>
  </r>
  <r>
    <n v="6298"/>
    <x v="6187"/>
  </r>
  <r>
    <n v="6299"/>
    <x v="6188"/>
  </r>
  <r>
    <n v="6300"/>
    <x v="6189"/>
  </r>
  <r>
    <n v="6301"/>
    <x v="6190"/>
  </r>
  <r>
    <n v="6302"/>
    <x v="6191"/>
  </r>
  <r>
    <n v="6303"/>
    <x v="6192"/>
  </r>
  <r>
    <n v="6304"/>
    <x v="6193"/>
  </r>
  <r>
    <n v="6305"/>
    <x v="6194"/>
  </r>
  <r>
    <n v="6306"/>
    <x v="6195"/>
  </r>
  <r>
    <n v="6307"/>
    <x v="6196"/>
  </r>
  <r>
    <n v="6308"/>
    <x v="6197"/>
  </r>
  <r>
    <n v="6309"/>
    <x v="6198"/>
  </r>
  <r>
    <n v="6310"/>
    <x v="6199"/>
  </r>
  <r>
    <n v="6311"/>
    <x v="6200"/>
  </r>
  <r>
    <n v="6312"/>
    <x v="6201"/>
  </r>
  <r>
    <n v="6313"/>
    <x v="6202"/>
  </r>
  <r>
    <n v="6314"/>
    <x v="6203"/>
  </r>
  <r>
    <n v="6315"/>
    <x v="6204"/>
  </r>
  <r>
    <n v="6316"/>
    <x v="6205"/>
  </r>
  <r>
    <n v="6317"/>
    <x v="6206"/>
  </r>
  <r>
    <n v="6318"/>
    <x v="6207"/>
  </r>
  <r>
    <n v="6319"/>
    <x v="6208"/>
  </r>
  <r>
    <n v="6320"/>
    <x v="6209"/>
  </r>
  <r>
    <n v="6321"/>
    <x v="6210"/>
  </r>
  <r>
    <n v="6322"/>
    <x v="6211"/>
  </r>
  <r>
    <n v="6323"/>
    <x v="6212"/>
  </r>
  <r>
    <n v="6324"/>
    <x v="6213"/>
  </r>
  <r>
    <n v="6325"/>
    <x v="6214"/>
  </r>
  <r>
    <n v="6326"/>
    <x v="6215"/>
  </r>
  <r>
    <n v="6327"/>
    <x v="6216"/>
  </r>
  <r>
    <n v="6328"/>
    <x v="6217"/>
  </r>
  <r>
    <n v="6329"/>
    <x v="6218"/>
  </r>
  <r>
    <n v="6330"/>
    <x v="6219"/>
  </r>
  <r>
    <n v="6331"/>
    <x v="6220"/>
  </r>
  <r>
    <n v="6332"/>
    <x v="6221"/>
  </r>
  <r>
    <n v="6333"/>
    <x v="6222"/>
  </r>
  <r>
    <n v="6334"/>
    <x v="6223"/>
  </r>
  <r>
    <n v="6335"/>
    <x v="6224"/>
  </r>
  <r>
    <n v="6336"/>
    <x v="6225"/>
  </r>
  <r>
    <n v="6337"/>
    <x v="6226"/>
  </r>
  <r>
    <n v="6338"/>
    <x v="6227"/>
  </r>
  <r>
    <n v="6339"/>
    <x v="6228"/>
  </r>
  <r>
    <n v="6340"/>
    <x v="6229"/>
  </r>
  <r>
    <n v="6341"/>
    <x v="6230"/>
  </r>
  <r>
    <n v="6342"/>
    <x v="6231"/>
  </r>
  <r>
    <n v="6343"/>
    <x v="6232"/>
  </r>
  <r>
    <n v="6344"/>
    <x v="6233"/>
  </r>
  <r>
    <n v="6345"/>
    <x v="6234"/>
  </r>
  <r>
    <n v="6346"/>
    <x v="6235"/>
  </r>
  <r>
    <n v="6347"/>
    <x v="6236"/>
  </r>
  <r>
    <n v="6348"/>
    <x v="6237"/>
  </r>
  <r>
    <n v="6349"/>
    <x v="6238"/>
  </r>
  <r>
    <n v="6350"/>
    <x v="6239"/>
  </r>
  <r>
    <n v="6351"/>
    <x v="6240"/>
  </r>
  <r>
    <n v="6352"/>
    <x v="6241"/>
  </r>
  <r>
    <n v="6353"/>
    <x v="6242"/>
  </r>
  <r>
    <n v="6354"/>
    <x v="6243"/>
  </r>
  <r>
    <n v="6355"/>
    <x v="6244"/>
  </r>
  <r>
    <n v="6356"/>
    <x v="6245"/>
  </r>
  <r>
    <n v="6357"/>
    <x v="6246"/>
  </r>
  <r>
    <n v="6358"/>
    <x v="6247"/>
  </r>
  <r>
    <n v="6359"/>
    <x v="6248"/>
  </r>
  <r>
    <n v="6360"/>
    <x v="6249"/>
  </r>
  <r>
    <n v="6361"/>
    <x v="6250"/>
  </r>
  <r>
    <n v="6362"/>
    <x v="6251"/>
  </r>
  <r>
    <n v="6363"/>
    <x v="6252"/>
  </r>
  <r>
    <n v="6364"/>
    <x v="6253"/>
  </r>
  <r>
    <n v="6365"/>
    <x v="6254"/>
  </r>
  <r>
    <n v="6366"/>
    <x v="6255"/>
  </r>
  <r>
    <n v="6367"/>
    <x v="6256"/>
  </r>
  <r>
    <n v="6368"/>
    <x v="6257"/>
  </r>
  <r>
    <n v="6369"/>
    <x v="6258"/>
  </r>
  <r>
    <n v="6370"/>
    <x v="6259"/>
  </r>
  <r>
    <n v="6371"/>
    <x v="6260"/>
  </r>
  <r>
    <n v="6372"/>
    <x v="6261"/>
  </r>
  <r>
    <n v="6373"/>
    <x v="6262"/>
  </r>
  <r>
    <n v="6374"/>
    <x v="6263"/>
  </r>
  <r>
    <n v="6375"/>
    <x v="6264"/>
  </r>
  <r>
    <n v="6376"/>
    <x v="6265"/>
  </r>
  <r>
    <n v="6377"/>
    <x v="6266"/>
  </r>
  <r>
    <n v="6378"/>
    <x v="6267"/>
  </r>
  <r>
    <n v="6379"/>
    <x v="6268"/>
  </r>
  <r>
    <n v="6380"/>
    <x v="6269"/>
  </r>
  <r>
    <n v="6381"/>
    <x v="6270"/>
  </r>
  <r>
    <n v="6382"/>
    <x v="6271"/>
  </r>
  <r>
    <n v="6383"/>
    <x v="6272"/>
  </r>
  <r>
    <n v="6384"/>
    <x v="6273"/>
  </r>
  <r>
    <n v="6385"/>
    <x v="6274"/>
  </r>
  <r>
    <n v="6386"/>
    <x v="6275"/>
  </r>
  <r>
    <n v="6387"/>
    <x v="6276"/>
  </r>
  <r>
    <n v="6388"/>
    <x v="6277"/>
  </r>
  <r>
    <n v="6389"/>
    <x v="6278"/>
  </r>
  <r>
    <n v="6390"/>
    <x v="6279"/>
  </r>
  <r>
    <n v="6391"/>
    <x v="6280"/>
  </r>
  <r>
    <n v="6392"/>
    <x v="6281"/>
  </r>
  <r>
    <n v="6393"/>
    <x v="6282"/>
  </r>
  <r>
    <n v="6394"/>
    <x v="6283"/>
  </r>
  <r>
    <n v="6395"/>
    <x v="6284"/>
  </r>
  <r>
    <n v="6396"/>
    <x v="6285"/>
  </r>
  <r>
    <n v="6397"/>
    <x v="6286"/>
  </r>
  <r>
    <n v="6398"/>
    <x v="6287"/>
  </r>
  <r>
    <n v="6399"/>
    <x v="6288"/>
  </r>
  <r>
    <n v="6400"/>
    <x v="6289"/>
  </r>
  <r>
    <n v="6401"/>
    <x v="6290"/>
  </r>
  <r>
    <n v="6402"/>
    <x v="6291"/>
  </r>
  <r>
    <n v="6403"/>
    <x v="6292"/>
  </r>
  <r>
    <n v="6404"/>
    <x v="6293"/>
  </r>
  <r>
    <n v="6405"/>
    <x v="6294"/>
  </r>
  <r>
    <n v="6406"/>
    <x v="6295"/>
  </r>
  <r>
    <n v="6407"/>
    <x v="6296"/>
  </r>
  <r>
    <n v="6408"/>
    <x v="6297"/>
  </r>
  <r>
    <n v="6409"/>
    <x v="6298"/>
  </r>
  <r>
    <n v="6410"/>
    <x v="6299"/>
  </r>
  <r>
    <n v="6411"/>
    <x v="6300"/>
  </r>
  <r>
    <n v="6412"/>
    <x v="6301"/>
  </r>
  <r>
    <n v="6413"/>
    <x v="6302"/>
  </r>
  <r>
    <n v="6414"/>
    <x v="6303"/>
  </r>
  <r>
    <n v="6415"/>
    <x v="6304"/>
  </r>
  <r>
    <n v="6416"/>
    <x v="6305"/>
  </r>
  <r>
    <n v="6417"/>
    <x v="6306"/>
  </r>
  <r>
    <n v="6418"/>
    <x v="6307"/>
  </r>
  <r>
    <n v="6419"/>
    <x v="6308"/>
  </r>
  <r>
    <n v="6420"/>
    <x v="6309"/>
  </r>
  <r>
    <n v="6421"/>
    <x v="6310"/>
  </r>
  <r>
    <n v="6422"/>
    <x v="6311"/>
  </r>
  <r>
    <n v="6423"/>
    <x v="6312"/>
  </r>
  <r>
    <n v="6424"/>
    <x v="6313"/>
  </r>
  <r>
    <n v="6425"/>
    <x v="6314"/>
  </r>
  <r>
    <n v="6426"/>
    <x v="6315"/>
  </r>
  <r>
    <n v="6427"/>
    <x v="6316"/>
  </r>
  <r>
    <n v="6428"/>
    <x v="6317"/>
  </r>
  <r>
    <n v="6429"/>
    <x v="6318"/>
  </r>
  <r>
    <n v="6430"/>
    <x v="6319"/>
  </r>
  <r>
    <n v="6431"/>
    <x v="6320"/>
  </r>
  <r>
    <n v="6432"/>
    <x v="6321"/>
  </r>
  <r>
    <n v="6433"/>
    <x v="6322"/>
  </r>
  <r>
    <n v="6434"/>
    <x v="6323"/>
  </r>
  <r>
    <n v="6435"/>
    <x v="6324"/>
  </r>
  <r>
    <n v="6436"/>
    <x v="6325"/>
  </r>
  <r>
    <n v="6437"/>
    <x v="6326"/>
  </r>
  <r>
    <n v="6438"/>
    <x v="6327"/>
  </r>
  <r>
    <n v="6439"/>
    <x v="6328"/>
  </r>
  <r>
    <n v="6440"/>
    <x v="6329"/>
  </r>
  <r>
    <n v="6441"/>
    <x v="6330"/>
  </r>
  <r>
    <n v="6442"/>
    <x v="6331"/>
  </r>
  <r>
    <n v="6443"/>
    <x v="6332"/>
  </r>
  <r>
    <n v="6444"/>
    <x v="6333"/>
  </r>
  <r>
    <n v="6445"/>
    <x v="6334"/>
  </r>
  <r>
    <n v="6446"/>
    <x v="6335"/>
  </r>
  <r>
    <n v="6447"/>
    <x v="6336"/>
  </r>
  <r>
    <n v="6448"/>
    <x v="6337"/>
  </r>
  <r>
    <n v="6449"/>
    <x v="6338"/>
  </r>
  <r>
    <n v="6450"/>
    <x v="6339"/>
  </r>
  <r>
    <n v="6451"/>
    <x v="6340"/>
  </r>
  <r>
    <n v="6452"/>
    <x v="6341"/>
  </r>
  <r>
    <n v="6453"/>
    <x v="6342"/>
  </r>
  <r>
    <n v="6454"/>
    <x v="6343"/>
  </r>
  <r>
    <n v="6455"/>
    <x v="6344"/>
  </r>
  <r>
    <n v="6456"/>
    <x v="6345"/>
  </r>
  <r>
    <n v="6457"/>
    <x v="6346"/>
  </r>
  <r>
    <n v="6458"/>
    <x v="6347"/>
  </r>
  <r>
    <n v="6459"/>
    <x v="6348"/>
  </r>
  <r>
    <n v="6460"/>
    <x v="6349"/>
  </r>
  <r>
    <n v="6461"/>
    <x v="6350"/>
  </r>
  <r>
    <n v="6462"/>
    <x v="6351"/>
  </r>
  <r>
    <n v="6463"/>
    <x v="6352"/>
  </r>
  <r>
    <n v="6464"/>
    <x v="6353"/>
  </r>
  <r>
    <n v="6465"/>
    <x v="6354"/>
  </r>
  <r>
    <n v="6466"/>
    <x v="6355"/>
  </r>
  <r>
    <n v="6467"/>
    <x v="6356"/>
  </r>
  <r>
    <n v="6468"/>
    <x v="6357"/>
  </r>
  <r>
    <n v="6469"/>
    <x v="6358"/>
  </r>
  <r>
    <n v="6470"/>
    <x v="6359"/>
  </r>
  <r>
    <n v="6471"/>
    <x v="6360"/>
  </r>
  <r>
    <n v="6472"/>
    <x v="6361"/>
  </r>
  <r>
    <n v="6473"/>
    <x v="6362"/>
  </r>
  <r>
    <n v="6474"/>
    <x v="6363"/>
  </r>
  <r>
    <n v="6475"/>
    <x v="6364"/>
  </r>
  <r>
    <n v="6476"/>
    <x v="6365"/>
  </r>
  <r>
    <n v="6477"/>
    <x v="6366"/>
  </r>
  <r>
    <n v="6478"/>
    <x v="6367"/>
  </r>
  <r>
    <n v="6479"/>
    <x v="6368"/>
  </r>
  <r>
    <n v="6480"/>
    <x v="6369"/>
  </r>
  <r>
    <n v="6481"/>
    <x v="6370"/>
  </r>
  <r>
    <n v="6482"/>
    <x v="6371"/>
  </r>
  <r>
    <n v="6483"/>
    <x v="6372"/>
  </r>
  <r>
    <n v="6484"/>
    <x v="6373"/>
  </r>
  <r>
    <n v="6485"/>
    <x v="6374"/>
  </r>
  <r>
    <n v="6486"/>
    <x v="6375"/>
  </r>
  <r>
    <n v="6487"/>
    <x v="6376"/>
  </r>
  <r>
    <n v="6488"/>
    <x v="6377"/>
  </r>
  <r>
    <n v="6489"/>
    <x v="6378"/>
  </r>
  <r>
    <n v="6490"/>
    <x v="6379"/>
  </r>
  <r>
    <n v="6491"/>
    <x v="6380"/>
  </r>
  <r>
    <n v="6492"/>
    <x v="6381"/>
  </r>
  <r>
    <n v="6493"/>
    <x v="6382"/>
  </r>
  <r>
    <n v="6494"/>
    <x v="6383"/>
  </r>
  <r>
    <n v="6495"/>
    <x v="6384"/>
  </r>
  <r>
    <n v="6496"/>
    <x v="6385"/>
  </r>
  <r>
    <n v="6497"/>
    <x v="6386"/>
  </r>
  <r>
    <n v="6498"/>
    <x v="6387"/>
  </r>
  <r>
    <n v="6499"/>
    <x v="6388"/>
  </r>
  <r>
    <n v="6500"/>
    <x v="6389"/>
  </r>
  <r>
    <n v="6501"/>
    <x v="6390"/>
  </r>
  <r>
    <n v="6502"/>
    <x v="6391"/>
  </r>
  <r>
    <n v="6503"/>
    <x v="6392"/>
  </r>
  <r>
    <n v="6504"/>
    <x v="6393"/>
  </r>
  <r>
    <n v="6505"/>
    <x v="6394"/>
  </r>
  <r>
    <n v="6506"/>
    <x v="6395"/>
  </r>
  <r>
    <n v="6507"/>
    <x v="6396"/>
  </r>
  <r>
    <n v="6508"/>
    <x v="6397"/>
  </r>
  <r>
    <n v="6509"/>
    <x v="6398"/>
  </r>
  <r>
    <n v="6510"/>
    <x v="6399"/>
  </r>
  <r>
    <n v="6511"/>
    <x v="6400"/>
  </r>
  <r>
    <n v="6512"/>
    <x v="6401"/>
  </r>
  <r>
    <n v="6513"/>
    <x v="6402"/>
  </r>
  <r>
    <n v="6514"/>
    <x v="6403"/>
  </r>
  <r>
    <n v="6515"/>
    <x v="6404"/>
  </r>
  <r>
    <n v="6516"/>
    <x v="6405"/>
  </r>
  <r>
    <n v="6517"/>
    <x v="6406"/>
  </r>
  <r>
    <n v="6518"/>
    <x v="6407"/>
  </r>
  <r>
    <n v="6519"/>
    <x v="6408"/>
  </r>
  <r>
    <n v="6520"/>
    <x v="6409"/>
  </r>
  <r>
    <n v="6521"/>
    <x v="6410"/>
  </r>
  <r>
    <n v="6522"/>
    <x v="6411"/>
  </r>
  <r>
    <n v="6523"/>
    <x v="6412"/>
  </r>
  <r>
    <n v="6524"/>
    <x v="6413"/>
  </r>
  <r>
    <n v="6525"/>
    <x v="6414"/>
  </r>
  <r>
    <n v="6526"/>
    <x v="6415"/>
  </r>
  <r>
    <n v="6527"/>
    <x v="6416"/>
  </r>
  <r>
    <n v="6528"/>
    <x v="6417"/>
  </r>
  <r>
    <n v="6529"/>
    <x v="6418"/>
  </r>
  <r>
    <n v="6530"/>
    <x v="6419"/>
  </r>
  <r>
    <n v="6531"/>
    <x v="6420"/>
  </r>
  <r>
    <n v="6532"/>
    <x v="6421"/>
  </r>
  <r>
    <n v="6533"/>
    <x v="6422"/>
  </r>
  <r>
    <n v="6534"/>
    <x v="6423"/>
  </r>
  <r>
    <n v="6535"/>
    <x v="6424"/>
  </r>
  <r>
    <n v="6536"/>
    <x v="6425"/>
  </r>
  <r>
    <n v="6537"/>
    <x v="6426"/>
  </r>
  <r>
    <n v="6538"/>
    <x v="6427"/>
  </r>
  <r>
    <n v="6539"/>
    <x v="6428"/>
  </r>
  <r>
    <n v="6540"/>
    <x v="6429"/>
  </r>
  <r>
    <n v="6541"/>
    <x v="6430"/>
  </r>
  <r>
    <n v="6542"/>
    <x v="6431"/>
  </r>
  <r>
    <n v="6543"/>
    <x v="6432"/>
  </r>
  <r>
    <n v="6544"/>
    <x v="6433"/>
  </r>
  <r>
    <n v="6545"/>
    <x v="6434"/>
  </r>
  <r>
    <n v="6546"/>
    <x v="6435"/>
  </r>
  <r>
    <n v="6547"/>
    <x v="6436"/>
  </r>
  <r>
    <n v="6548"/>
    <x v="6437"/>
  </r>
  <r>
    <n v="6549"/>
    <x v="6438"/>
  </r>
  <r>
    <n v="6550"/>
    <x v="6439"/>
  </r>
  <r>
    <n v="6551"/>
    <x v="6440"/>
  </r>
  <r>
    <n v="6552"/>
    <x v="6441"/>
  </r>
  <r>
    <n v="6553"/>
    <x v="6442"/>
  </r>
  <r>
    <n v="6554"/>
    <x v="6443"/>
  </r>
  <r>
    <n v="6555"/>
    <x v="6444"/>
  </r>
  <r>
    <n v="6556"/>
    <x v="6445"/>
  </r>
  <r>
    <n v="6557"/>
    <x v="6446"/>
  </r>
  <r>
    <n v="6558"/>
    <x v="6447"/>
  </r>
  <r>
    <n v="6559"/>
    <x v="6448"/>
  </r>
  <r>
    <n v="6560"/>
    <x v="6449"/>
  </r>
  <r>
    <n v="6561"/>
    <x v="6450"/>
  </r>
  <r>
    <n v="6562"/>
    <x v="6451"/>
  </r>
  <r>
    <n v="6563"/>
    <x v="6452"/>
  </r>
  <r>
    <n v="6564"/>
    <x v="6453"/>
  </r>
  <r>
    <n v="6565"/>
    <x v="6454"/>
  </r>
  <r>
    <n v="6566"/>
    <x v="6455"/>
  </r>
  <r>
    <n v="6567"/>
    <x v="6456"/>
  </r>
  <r>
    <n v="6568"/>
    <x v="6457"/>
  </r>
  <r>
    <n v="6569"/>
    <x v="6458"/>
  </r>
  <r>
    <n v="6570"/>
    <x v="6459"/>
  </r>
  <r>
    <n v="6571"/>
    <x v="6460"/>
  </r>
  <r>
    <n v="6572"/>
    <x v="6461"/>
  </r>
  <r>
    <n v="6573"/>
    <x v="6462"/>
  </r>
  <r>
    <n v="6574"/>
    <x v="6463"/>
  </r>
  <r>
    <n v="6575"/>
    <x v="6464"/>
  </r>
  <r>
    <n v="6576"/>
    <x v="6465"/>
  </r>
  <r>
    <n v="6577"/>
    <x v="6466"/>
  </r>
  <r>
    <n v="6578"/>
    <x v="6467"/>
  </r>
  <r>
    <n v="6579"/>
    <x v="6468"/>
  </r>
  <r>
    <n v="6580"/>
    <x v="6469"/>
  </r>
  <r>
    <n v="6581"/>
    <x v="6470"/>
  </r>
  <r>
    <n v="6582"/>
    <x v="6471"/>
  </r>
  <r>
    <n v="6583"/>
    <x v="6472"/>
  </r>
  <r>
    <n v="6584"/>
    <x v="6473"/>
  </r>
  <r>
    <n v="6585"/>
    <x v="6474"/>
  </r>
  <r>
    <n v="6586"/>
    <x v="6475"/>
  </r>
  <r>
    <n v="6587"/>
    <x v="6476"/>
  </r>
  <r>
    <n v="6588"/>
    <x v="6477"/>
  </r>
  <r>
    <n v="6589"/>
    <x v="6478"/>
  </r>
  <r>
    <n v="6590"/>
    <x v="6479"/>
  </r>
  <r>
    <n v="6591"/>
    <x v="6480"/>
  </r>
  <r>
    <n v="6592"/>
    <x v="6481"/>
  </r>
  <r>
    <n v="6593"/>
    <x v="6482"/>
  </r>
  <r>
    <n v="6594"/>
    <x v="6483"/>
  </r>
  <r>
    <n v="6595"/>
    <x v="6484"/>
  </r>
  <r>
    <n v="6596"/>
    <x v="6485"/>
  </r>
  <r>
    <n v="6597"/>
    <x v="6486"/>
  </r>
  <r>
    <n v="6598"/>
    <x v="6487"/>
  </r>
  <r>
    <n v="6599"/>
    <x v="6488"/>
  </r>
  <r>
    <n v="6600"/>
    <x v="6489"/>
  </r>
  <r>
    <n v="6601"/>
    <x v="6490"/>
  </r>
  <r>
    <n v="6602"/>
    <x v="6491"/>
  </r>
  <r>
    <n v="6603"/>
    <x v="6492"/>
  </r>
  <r>
    <n v="6604"/>
    <x v="6493"/>
  </r>
  <r>
    <n v="6605"/>
    <x v="6494"/>
  </r>
  <r>
    <n v="6606"/>
    <x v="6495"/>
  </r>
  <r>
    <n v="6607"/>
    <x v="6496"/>
  </r>
  <r>
    <n v="6608"/>
    <x v="6497"/>
  </r>
  <r>
    <n v="6609"/>
    <x v="6498"/>
  </r>
  <r>
    <n v="6610"/>
    <x v="6499"/>
  </r>
  <r>
    <n v="6611"/>
    <x v="6500"/>
  </r>
  <r>
    <n v="6612"/>
    <x v="6501"/>
  </r>
  <r>
    <n v="6613"/>
    <x v="6502"/>
  </r>
  <r>
    <n v="6614"/>
    <x v="6503"/>
  </r>
  <r>
    <n v="6615"/>
    <x v="6504"/>
  </r>
  <r>
    <n v="6616"/>
    <x v="6505"/>
  </r>
  <r>
    <n v="6617"/>
    <x v="6506"/>
  </r>
  <r>
    <n v="6618"/>
    <x v="6507"/>
  </r>
  <r>
    <n v="6619"/>
    <x v="6508"/>
  </r>
  <r>
    <n v="6620"/>
    <x v="6509"/>
  </r>
  <r>
    <n v="6621"/>
    <x v="6510"/>
  </r>
  <r>
    <n v="6622"/>
    <x v="6511"/>
  </r>
  <r>
    <n v="6623"/>
    <x v="6512"/>
  </r>
  <r>
    <n v="6624"/>
    <x v="6513"/>
  </r>
  <r>
    <n v="6625"/>
    <x v="6514"/>
  </r>
  <r>
    <n v="6626"/>
    <x v="6515"/>
  </r>
  <r>
    <n v="6627"/>
    <x v="6516"/>
  </r>
  <r>
    <n v="6628"/>
    <x v="6517"/>
  </r>
  <r>
    <n v="6629"/>
    <x v="6518"/>
  </r>
  <r>
    <n v="6630"/>
    <x v="6519"/>
  </r>
  <r>
    <n v="6631"/>
    <x v="6520"/>
  </r>
  <r>
    <n v="6632"/>
    <x v="6521"/>
  </r>
  <r>
    <n v="6633"/>
    <x v="6522"/>
  </r>
  <r>
    <n v="6634"/>
    <x v="6523"/>
  </r>
  <r>
    <n v="6635"/>
    <x v="6524"/>
  </r>
  <r>
    <n v="6636"/>
    <x v="6525"/>
  </r>
  <r>
    <n v="6637"/>
    <x v="6526"/>
  </r>
  <r>
    <n v="6638"/>
    <x v="6527"/>
  </r>
  <r>
    <n v="6639"/>
    <x v="6528"/>
  </r>
  <r>
    <n v="6640"/>
    <x v="6529"/>
  </r>
  <r>
    <n v="6641"/>
    <x v="6530"/>
  </r>
  <r>
    <n v="6642"/>
    <x v="6531"/>
  </r>
  <r>
    <n v="6643"/>
    <x v="6532"/>
  </r>
  <r>
    <n v="6644"/>
    <x v="6533"/>
  </r>
  <r>
    <n v="6645"/>
    <x v="6534"/>
  </r>
  <r>
    <n v="6646"/>
    <x v="6535"/>
  </r>
  <r>
    <n v="6647"/>
    <x v="6536"/>
  </r>
  <r>
    <n v="6648"/>
    <x v="6537"/>
  </r>
  <r>
    <n v="6649"/>
    <x v="6538"/>
  </r>
  <r>
    <n v="6650"/>
    <x v="6539"/>
  </r>
  <r>
    <n v="6651"/>
    <x v="6540"/>
  </r>
  <r>
    <n v="6652"/>
    <x v="6541"/>
  </r>
  <r>
    <n v="6653"/>
    <x v="6542"/>
  </r>
  <r>
    <n v="6654"/>
    <x v="6543"/>
  </r>
  <r>
    <n v="6655"/>
    <x v="6544"/>
  </r>
  <r>
    <n v="6656"/>
    <x v="6545"/>
  </r>
  <r>
    <n v="6657"/>
    <x v="6546"/>
  </r>
  <r>
    <n v="6658"/>
    <x v="6547"/>
  </r>
  <r>
    <n v="6659"/>
    <x v="6548"/>
  </r>
  <r>
    <n v="6660"/>
    <x v="6549"/>
  </r>
  <r>
    <n v="6661"/>
    <x v="6550"/>
  </r>
  <r>
    <n v="6662"/>
    <x v="6551"/>
  </r>
  <r>
    <n v="6663"/>
    <x v="6552"/>
  </r>
  <r>
    <n v="6664"/>
    <x v="6553"/>
  </r>
  <r>
    <n v="6665"/>
    <x v="6554"/>
  </r>
  <r>
    <n v="6666"/>
    <x v="6555"/>
  </r>
  <r>
    <n v="6667"/>
    <x v="6556"/>
  </r>
  <r>
    <n v="6668"/>
    <x v="6557"/>
  </r>
  <r>
    <n v="6669"/>
    <x v="6558"/>
  </r>
  <r>
    <n v="6670"/>
    <x v="6559"/>
  </r>
  <r>
    <n v="6671"/>
    <x v="6560"/>
  </r>
  <r>
    <n v="6672"/>
    <x v="6561"/>
  </r>
  <r>
    <n v="6673"/>
    <x v="6562"/>
  </r>
  <r>
    <n v="6674"/>
    <x v="6563"/>
  </r>
  <r>
    <n v="6675"/>
    <x v="6564"/>
  </r>
  <r>
    <n v="6676"/>
    <x v="6565"/>
  </r>
  <r>
    <n v="6677"/>
    <x v="6566"/>
  </r>
  <r>
    <n v="6678"/>
    <x v="6567"/>
  </r>
  <r>
    <n v="6679"/>
    <x v="6568"/>
  </r>
  <r>
    <n v="6680"/>
    <x v="6569"/>
  </r>
  <r>
    <n v="6681"/>
    <x v="6570"/>
  </r>
  <r>
    <n v="6682"/>
    <x v="6571"/>
  </r>
  <r>
    <n v="6683"/>
    <x v="6572"/>
  </r>
  <r>
    <n v="6684"/>
    <x v="6573"/>
  </r>
  <r>
    <n v="6685"/>
    <x v="6574"/>
  </r>
  <r>
    <n v="6686"/>
    <x v="6575"/>
  </r>
  <r>
    <n v="6687"/>
    <x v="6576"/>
  </r>
  <r>
    <n v="6688"/>
    <x v="6577"/>
  </r>
  <r>
    <n v="6689"/>
    <x v="6578"/>
  </r>
  <r>
    <n v="6690"/>
    <x v="6579"/>
  </r>
  <r>
    <n v="6691"/>
    <x v="6580"/>
  </r>
  <r>
    <n v="6692"/>
    <x v="6581"/>
  </r>
  <r>
    <n v="6693"/>
    <x v="6582"/>
  </r>
  <r>
    <n v="6694"/>
    <x v="6583"/>
  </r>
  <r>
    <n v="6695"/>
    <x v="6584"/>
  </r>
  <r>
    <n v="6696"/>
    <x v="6585"/>
  </r>
  <r>
    <n v="6697"/>
    <x v="6586"/>
  </r>
  <r>
    <n v="6698"/>
    <x v="6587"/>
  </r>
  <r>
    <n v="6699"/>
    <x v="6588"/>
  </r>
  <r>
    <n v="6700"/>
    <x v="6589"/>
  </r>
  <r>
    <n v="6701"/>
    <x v="6590"/>
  </r>
  <r>
    <n v="6702"/>
    <x v="6591"/>
  </r>
  <r>
    <n v="6703"/>
    <x v="6592"/>
  </r>
  <r>
    <n v="6704"/>
    <x v="6593"/>
  </r>
  <r>
    <n v="6705"/>
    <x v="6594"/>
  </r>
  <r>
    <n v="6706"/>
    <x v="6595"/>
  </r>
  <r>
    <n v="6707"/>
    <x v="6596"/>
  </r>
  <r>
    <n v="6708"/>
    <x v="6597"/>
  </r>
  <r>
    <n v="6709"/>
    <x v="6598"/>
  </r>
  <r>
    <n v="6710"/>
    <x v="6599"/>
  </r>
  <r>
    <n v="6711"/>
    <x v="6600"/>
  </r>
  <r>
    <n v="6712"/>
    <x v="6601"/>
  </r>
  <r>
    <n v="6713"/>
    <x v="6602"/>
  </r>
  <r>
    <n v="6714"/>
    <x v="6603"/>
  </r>
  <r>
    <n v="6715"/>
    <x v="6604"/>
  </r>
  <r>
    <n v="6716"/>
    <x v="6605"/>
  </r>
  <r>
    <n v="6717"/>
    <x v="6606"/>
  </r>
  <r>
    <n v="6718"/>
    <x v="6607"/>
  </r>
  <r>
    <n v="6719"/>
    <x v="6608"/>
  </r>
  <r>
    <n v="6720"/>
    <x v="6609"/>
  </r>
  <r>
    <n v="6721"/>
    <x v="6610"/>
  </r>
  <r>
    <n v="6722"/>
    <x v="6611"/>
  </r>
  <r>
    <n v="6723"/>
    <x v="6612"/>
  </r>
  <r>
    <n v="6724"/>
    <x v="6613"/>
  </r>
  <r>
    <n v="6725"/>
    <x v="6614"/>
  </r>
  <r>
    <n v="6726"/>
    <x v="6615"/>
  </r>
  <r>
    <n v="6727"/>
    <x v="6616"/>
  </r>
  <r>
    <n v="6728"/>
    <x v="6617"/>
  </r>
  <r>
    <n v="6729"/>
    <x v="6618"/>
  </r>
  <r>
    <n v="6730"/>
    <x v="6619"/>
  </r>
  <r>
    <n v="6731"/>
    <x v="6620"/>
  </r>
  <r>
    <n v="6732"/>
    <x v="6621"/>
  </r>
  <r>
    <n v="6733"/>
    <x v="6622"/>
  </r>
  <r>
    <n v="6734"/>
    <x v="6623"/>
  </r>
  <r>
    <n v="6735"/>
    <x v="6624"/>
  </r>
  <r>
    <n v="6736"/>
    <x v="6625"/>
  </r>
  <r>
    <n v="6737"/>
    <x v="6626"/>
  </r>
  <r>
    <n v="6738"/>
    <x v="6627"/>
  </r>
  <r>
    <n v="6739"/>
    <x v="6628"/>
  </r>
  <r>
    <n v="6740"/>
    <x v="6629"/>
  </r>
  <r>
    <n v="6741"/>
    <x v="6630"/>
  </r>
  <r>
    <n v="6742"/>
    <x v="6631"/>
  </r>
  <r>
    <n v="6743"/>
    <x v="6632"/>
  </r>
  <r>
    <n v="6744"/>
    <x v="6633"/>
  </r>
  <r>
    <n v="6745"/>
    <x v="6634"/>
  </r>
  <r>
    <n v="6746"/>
    <x v="6635"/>
  </r>
  <r>
    <n v="6747"/>
    <x v="6636"/>
  </r>
  <r>
    <n v="6748"/>
    <x v="6637"/>
  </r>
  <r>
    <n v="6749"/>
    <x v="6638"/>
  </r>
  <r>
    <n v="6750"/>
    <x v="6639"/>
  </r>
  <r>
    <n v="6751"/>
    <x v="6640"/>
  </r>
  <r>
    <n v="6752"/>
    <x v="6641"/>
  </r>
  <r>
    <n v="6753"/>
    <x v="6642"/>
  </r>
  <r>
    <n v="6754"/>
    <x v="6643"/>
  </r>
  <r>
    <n v="6755"/>
    <x v="6644"/>
  </r>
  <r>
    <n v="6756"/>
    <x v="6645"/>
  </r>
  <r>
    <n v="6757"/>
    <x v="6646"/>
  </r>
  <r>
    <n v="6758"/>
    <x v="6647"/>
  </r>
  <r>
    <n v="6759"/>
    <x v="6648"/>
  </r>
  <r>
    <n v="6760"/>
    <x v="6649"/>
  </r>
  <r>
    <n v="6761"/>
    <x v="6650"/>
  </r>
  <r>
    <n v="6762"/>
    <x v="6651"/>
  </r>
  <r>
    <n v="6763"/>
    <x v="6652"/>
  </r>
  <r>
    <n v="6764"/>
    <x v="6653"/>
  </r>
  <r>
    <n v="6765"/>
    <x v="6654"/>
  </r>
  <r>
    <n v="6766"/>
    <x v="6655"/>
  </r>
  <r>
    <n v="6767"/>
    <x v="6656"/>
  </r>
  <r>
    <n v="6768"/>
    <x v="6657"/>
  </r>
  <r>
    <n v="6769"/>
    <x v="6658"/>
  </r>
  <r>
    <n v="6770"/>
    <x v="6659"/>
  </r>
  <r>
    <n v="6771"/>
    <x v="6660"/>
  </r>
  <r>
    <n v="6772"/>
    <x v="6661"/>
  </r>
  <r>
    <n v="6773"/>
    <x v="6662"/>
  </r>
  <r>
    <n v="6774"/>
    <x v="6663"/>
  </r>
  <r>
    <n v="6775"/>
    <x v="6664"/>
  </r>
  <r>
    <n v="6776"/>
    <x v="6665"/>
  </r>
  <r>
    <n v="6777"/>
    <x v="6666"/>
  </r>
  <r>
    <n v="6778"/>
    <x v="6667"/>
  </r>
  <r>
    <n v="6779"/>
    <x v="6668"/>
  </r>
  <r>
    <n v="6780"/>
    <x v="6669"/>
  </r>
  <r>
    <n v="6781"/>
    <x v="6670"/>
  </r>
  <r>
    <n v="6782"/>
    <x v="6671"/>
  </r>
  <r>
    <n v="6783"/>
    <x v="6672"/>
  </r>
  <r>
    <n v="6784"/>
    <x v="6673"/>
  </r>
  <r>
    <n v="6785"/>
    <x v="6674"/>
  </r>
  <r>
    <n v="6786"/>
    <x v="6675"/>
  </r>
  <r>
    <n v="6787"/>
    <x v="6676"/>
  </r>
  <r>
    <n v="6788"/>
    <x v="6677"/>
  </r>
  <r>
    <n v="6789"/>
    <x v="6678"/>
  </r>
  <r>
    <n v="6790"/>
    <x v="6679"/>
  </r>
  <r>
    <n v="6791"/>
    <x v="6680"/>
  </r>
  <r>
    <n v="6792"/>
    <x v="6681"/>
  </r>
  <r>
    <n v="6793"/>
    <x v="6682"/>
  </r>
  <r>
    <n v="6794"/>
    <x v="6683"/>
  </r>
  <r>
    <n v="6795"/>
    <x v="6684"/>
  </r>
  <r>
    <n v="6796"/>
    <x v="6685"/>
  </r>
  <r>
    <n v="6797"/>
    <x v="6686"/>
  </r>
  <r>
    <n v="6798"/>
    <x v="6687"/>
  </r>
  <r>
    <n v="6799"/>
    <x v="6688"/>
  </r>
  <r>
    <n v="6800"/>
    <x v="6689"/>
  </r>
  <r>
    <n v="6801"/>
    <x v="6690"/>
  </r>
  <r>
    <n v="6802"/>
    <x v="6691"/>
  </r>
  <r>
    <n v="6803"/>
    <x v="6692"/>
  </r>
  <r>
    <n v="6804"/>
    <x v="6693"/>
  </r>
  <r>
    <n v="6805"/>
    <x v="6694"/>
  </r>
  <r>
    <n v="6806"/>
    <x v="6695"/>
  </r>
  <r>
    <n v="6807"/>
    <x v="6696"/>
  </r>
  <r>
    <n v="6808"/>
    <x v="6697"/>
  </r>
  <r>
    <n v="6809"/>
    <x v="6698"/>
  </r>
  <r>
    <n v="6810"/>
    <x v="6699"/>
  </r>
  <r>
    <n v="6811"/>
    <x v="6700"/>
  </r>
  <r>
    <n v="6812"/>
    <x v="6701"/>
  </r>
  <r>
    <n v="6813"/>
    <x v="6702"/>
  </r>
  <r>
    <n v="6814"/>
    <x v="6703"/>
  </r>
  <r>
    <n v="6815"/>
    <x v="6704"/>
  </r>
  <r>
    <n v="6816"/>
    <x v="6705"/>
  </r>
  <r>
    <n v="6817"/>
    <x v="6706"/>
  </r>
  <r>
    <n v="6818"/>
    <x v="6707"/>
  </r>
  <r>
    <n v="6819"/>
    <x v="6708"/>
  </r>
  <r>
    <n v="6820"/>
    <x v="6709"/>
  </r>
  <r>
    <n v="6821"/>
    <x v="6710"/>
  </r>
  <r>
    <n v="6822"/>
    <x v="6711"/>
  </r>
  <r>
    <n v="6823"/>
    <x v="6712"/>
  </r>
  <r>
    <n v="6824"/>
    <x v="6713"/>
  </r>
  <r>
    <n v="6825"/>
    <x v="6714"/>
  </r>
  <r>
    <n v="6826"/>
    <x v="6715"/>
  </r>
  <r>
    <n v="6827"/>
    <x v="6716"/>
  </r>
  <r>
    <n v="6828"/>
    <x v="6717"/>
  </r>
  <r>
    <n v="6829"/>
    <x v="6718"/>
  </r>
  <r>
    <n v="6830"/>
    <x v="6719"/>
  </r>
  <r>
    <n v="6831"/>
    <x v="6720"/>
  </r>
  <r>
    <n v="6832"/>
    <x v="6721"/>
  </r>
  <r>
    <n v="6833"/>
    <x v="6722"/>
  </r>
  <r>
    <n v="6834"/>
    <x v="6723"/>
  </r>
  <r>
    <n v="6835"/>
    <x v="6724"/>
  </r>
  <r>
    <n v="6836"/>
    <x v="6725"/>
  </r>
  <r>
    <n v="6837"/>
    <x v="6726"/>
  </r>
  <r>
    <n v="6838"/>
    <x v="6727"/>
  </r>
  <r>
    <n v="6839"/>
    <x v="6728"/>
  </r>
  <r>
    <n v="6840"/>
    <x v="6729"/>
  </r>
  <r>
    <n v="6841"/>
    <x v="6730"/>
  </r>
  <r>
    <n v="6842"/>
    <x v="6731"/>
  </r>
  <r>
    <n v="6843"/>
    <x v="6732"/>
  </r>
  <r>
    <n v="6844"/>
    <x v="6733"/>
  </r>
  <r>
    <n v="6845"/>
    <x v="6734"/>
  </r>
  <r>
    <n v="6846"/>
    <x v="6735"/>
  </r>
  <r>
    <n v="6847"/>
    <x v="6736"/>
  </r>
  <r>
    <n v="6848"/>
    <x v="6737"/>
  </r>
  <r>
    <n v="6849"/>
    <x v="6738"/>
  </r>
  <r>
    <n v="6850"/>
    <x v="6739"/>
  </r>
  <r>
    <n v="6851"/>
    <x v="6740"/>
  </r>
  <r>
    <n v="6852"/>
    <x v="6741"/>
  </r>
  <r>
    <n v="6853"/>
    <x v="6742"/>
  </r>
  <r>
    <n v="6854"/>
    <x v="6743"/>
  </r>
  <r>
    <n v="6855"/>
    <x v="6744"/>
  </r>
  <r>
    <n v="6856"/>
    <x v="6745"/>
  </r>
  <r>
    <n v="6857"/>
    <x v="6746"/>
  </r>
  <r>
    <n v="6858"/>
    <x v="6747"/>
  </r>
  <r>
    <n v="6859"/>
    <x v="6748"/>
  </r>
  <r>
    <n v="6860"/>
    <x v="6749"/>
  </r>
  <r>
    <n v="6861"/>
    <x v="6750"/>
  </r>
  <r>
    <n v="6862"/>
    <x v="6751"/>
  </r>
  <r>
    <n v="6863"/>
    <x v="6752"/>
  </r>
  <r>
    <n v="6864"/>
    <x v="6753"/>
  </r>
  <r>
    <n v="6865"/>
    <x v="6754"/>
  </r>
  <r>
    <n v="6866"/>
    <x v="6755"/>
  </r>
  <r>
    <n v="6867"/>
    <x v="6756"/>
  </r>
  <r>
    <n v="6868"/>
    <x v="6757"/>
  </r>
  <r>
    <n v="6869"/>
    <x v="6758"/>
  </r>
  <r>
    <n v="6870"/>
    <x v="6759"/>
  </r>
  <r>
    <n v="6871"/>
    <x v="6760"/>
  </r>
  <r>
    <n v="6872"/>
    <x v="6761"/>
  </r>
  <r>
    <n v="6873"/>
    <x v="6762"/>
  </r>
  <r>
    <n v="6874"/>
    <x v="6763"/>
  </r>
  <r>
    <n v="6875"/>
    <x v="6764"/>
  </r>
  <r>
    <n v="6876"/>
    <x v="6765"/>
  </r>
  <r>
    <n v="6877"/>
    <x v="6766"/>
  </r>
  <r>
    <n v="6878"/>
    <x v="6767"/>
  </r>
  <r>
    <n v="6879"/>
    <x v="6768"/>
  </r>
  <r>
    <n v="6880"/>
    <x v="6769"/>
  </r>
  <r>
    <n v="6881"/>
    <x v="6770"/>
  </r>
  <r>
    <n v="6882"/>
    <x v="6771"/>
  </r>
  <r>
    <n v="6883"/>
    <x v="6772"/>
  </r>
  <r>
    <n v="6884"/>
    <x v="6773"/>
  </r>
  <r>
    <n v="6885"/>
    <x v="6774"/>
  </r>
  <r>
    <n v="6886"/>
    <x v="6775"/>
  </r>
  <r>
    <n v="6887"/>
    <x v="6776"/>
  </r>
  <r>
    <n v="6888"/>
    <x v="6777"/>
  </r>
  <r>
    <n v="6889"/>
    <x v="6778"/>
  </r>
  <r>
    <n v="6890"/>
    <x v="6779"/>
  </r>
  <r>
    <n v="6891"/>
    <x v="6780"/>
  </r>
  <r>
    <n v="6892"/>
    <x v="6781"/>
  </r>
  <r>
    <n v="6893"/>
    <x v="6782"/>
  </r>
  <r>
    <n v="6894"/>
    <x v="6783"/>
  </r>
  <r>
    <n v="6895"/>
    <x v="6784"/>
  </r>
  <r>
    <n v="6896"/>
    <x v="6785"/>
  </r>
  <r>
    <n v="6897"/>
    <x v="6786"/>
  </r>
  <r>
    <n v="6898"/>
    <x v="6787"/>
  </r>
  <r>
    <n v="6899"/>
    <x v="6788"/>
  </r>
  <r>
    <n v="6900"/>
    <x v="6789"/>
  </r>
  <r>
    <n v="6901"/>
    <x v="6790"/>
  </r>
  <r>
    <n v="6902"/>
    <x v="6791"/>
  </r>
  <r>
    <n v="6903"/>
    <x v="6792"/>
  </r>
  <r>
    <n v="6904"/>
    <x v="6793"/>
  </r>
  <r>
    <n v="6905"/>
    <x v="6794"/>
  </r>
  <r>
    <n v="6906"/>
    <x v="6795"/>
  </r>
  <r>
    <n v="6907"/>
    <x v="6796"/>
  </r>
  <r>
    <n v="6908"/>
    <x v="6797"/>
  </r>
  <r>
    <n v="6909"/>
    <x v="6798"/>
  </r>
  <r>
    <n v="6910"/>
    <x v="6799"/>
  </r>
  <r>
    <n v="6911"/>
    <x v="6800"/>
  </r>
  <r>
    <n v="6912"/>
    <x v="6801"/>
  </r>
  <r>
    <n v="6913"/>
    <x v="6802"/>
  </r>
  <r>
    <n v="6914"/>
    <x v="6803"/>
  </r>
  <r>
    <n v="6915"/>
    <x v="6804"/>
  </r>
  <r>
    <n v="6916"/>
    <x v="6805"/>
  </r>
  <r>
    <n v="6917"/>
    <x v="6806"/>
  </r>
  <r>
    <n v="6918"/>
    <x v="6807"/>
  </r>
  <r>
    <n v="6919"/>
    <x v="6808"/>
  </r>
  <r>
    <n v="6920"/>
    <x v="6809"/>
  </r>
  <r>
    <n v="6921"/>
    <x v="6810"/>
  </r>
  <r>
    <n v="6922"/>
    <x v="6811"/>
  </r>
  <r>
    <n v="6923"/>
    <x v="6812"/>
  </r>
  <r>
    <n v="6924"/>
    <x v="6813"/>
  </r>
  <r>
    <n v="6925"/>
    <x v="6814"/>
  </r>
  <r>
    <n v="6926"/>
    <x v="6815"/>
  </r>
  <r>
    <n v="6927"/>
    <x v="6816"/>
  </r>
  <r>
    <n v="6928"/>
    <x v="6817"/>
  </r>
  <r>
    <n v="6929"/>
    <x v="6818"/>
  </r>
  <r>
    <n v="6930"/>
    <x v="6819"/>
  </r>
  <r>
    <n v="6931"/>
    <x v="6820"/>
  </r>
  <r>
    <n v="6932"/>
    <x v="6821"/>
  </r>
  <r>
    <n v="6933"/>
    <x v="6822"/>
  </r>
  <r>
    <n v="6934"/>
    <x v="6823"/>
  </r>
  <r>
    <n v="6935"/>
    <x v="6824"/>
  </r>
  <r>
    <n v="6936"/>
    <x v="6825"/>
  </r>
  <r>
    <n v="6937"/>
    <x v="6826"/>
  </r>
  <r>
    <n v="6938"/>
    <x v="6827"/>
  </r>
  <r>
    <n v="6939"/>
    <x v="6828"/>
  </r>
  <r>
    <n v="6940"/>
    <x v="6829"/>
  </r>
  <r>
    <n v="6941"/>
    <x v="6830"/>
  </r>
  <r>
    <n v="6942"/>
    <x v="6831"/>
  </r>
  <r>
    <n v="6943"/>
    <x v="6832"/>
  </r>
  <r>
    <n v="6944"/>
    <x v="6833"/>
  </r>
  <r>
    <n v="6945"/>
    <x v="6834"/>
  </r>
  <r>
    <n v="6946"/>
    <x v="6835"/>
  </r>
  <r>
    <n v="6947"/>
    <x v="6836"/>
  </r>
  <r>
    <n v="6948"/>
    <x v="6837"/>
  </r>
  <r>
    <n v="6949"/>
    <x v="6838"/>
  </r>
  <r>
    <n v="6950"/>
    <x v="6839"/>
  </r>
  <r>
    <n v="6951"/>
    <x v="6840"/>
  </r>
  <r>
    <n v="6952"/>
    <x v="6841"/>
  </r>
  <r>
    <n v="6953"/>
    <x v="6842"/>
  </r>
  <r>
    <n v="6954"/>
    <x v="6843"/>
  </r>
  <r>
    <n v="6955"/>
    <x v="6844"/>
  </r>
  <r>
    <n v="6956"/>
    <x v="6845"/>
  </r>
  <r>
    <n v="6957"/>
    <x v="6846"/>
  </r>
  <r>
    <n v="6958"/>
    <x v="6847"/>
  </r>
  <r>
    <n v="6959"/>
    <x v="6848"/>
  </r>
  <r>
    <n v="6960"/>
    <x v="6849"/>
  </r>
  <r>
    <n v="6961"/>
    <x v="6850"/>
  </r>
  <r>
    <n v="6962"/>
    <x v="6851"/>
  </r>
  <r>
    <n v="6963"/>
    <x v="6852"/>
  </r>
  <r>
    <n v="6964"/>
    <x v="6853"/>
  </r>
  <r>
    <n v="6965"/>
    <x v="6854"/>
  </r>
  <r>
    <n v="6966"/>
    <x v="6855"/>
  </r>
  <r>
    <n v="6967"/>
    <x v="6856"/>
  </r>
  <r>
    <n v="6968"/>
    <x v="6857"/>
  </r>
  <r>
    <n v="6969"/>
    <x v="6858"/>
  </r>
  <r>
    <n v="6970"/>
    <x v="6859"/>
  </r>
  <r>
    <n v="6971"/>
    <x v="6860"/>
  </r>
  <r>
    <n v="6972"/>
    <x v="6861"/>
  </r>
  <r>
    <n v="6973"/>
    <x v="6862"/>
  </r>
  <r>
    <n v="6974"/>
    <x v="6863"/>
  </r>
  <r>
    <n v="6975"/>
    <x v="6864"/>
  </r>
  <r>
    <n v="6976"/>
    <x v="6865"/>
  </r>
  <r>
    <n v="6977"/>
    <x v="6866"/>
  </r>
  <r>
    <n v="6978"/>
    <x v="6867"/>
  </r>
  <r>
    <n v="6979"/>
    <x v="6868"/>
  </r>
  <r>
    <n v="6980"/>
    <x v="6869"/>
  </r>
  <r>
    <n v="6981"/>
    <x v="6870"/>
  </r>
  <r>
    <n v="6982"/>
    <x v="6871"/>
  </r>
  <r>
    <n v="6983"/>
    <x v="6872"/>
  </r>
  <r>
    <n v="6984"/>
    <x v="6873"/>
  </r>
  <r>
    <n v="6985"/>
    <x v="6874"/>
  </r>
  <r>
    <n v="6986"/>
    <x v="6875"/>
  </r>
  <r>
    <n v="6987"/>
    <x v="6876"/>
  </r>
  <r>
    <n v="6988"/>
    <x v="6877"/>
  </r>
  <r>
    <n v="6989"/>
    <x v="6878"/>
  </r>
  <r>
    <n v="6990"/>
    <x v="6879"/>
  </r>
  <r>
    <n v="6991"/>
    <x v="6880"/>
  </r>
  <r>
    <n v="6992"/>
    <x v="6881"/>
  </r>
  <r>
    <n v="6993"/>
    <x v="6882"/>
  </r>
  <r>
    <n v="6994"/>
    <x v="6883"/>
  </r>
  <r>
    <n v="6995"/>
    <x v="6884"/>
  </r>
  <r>
    <n v="6996"/>
    <x v="6885"/>
  </r>
  <r>
    <n v="6997"/>
    <x v="6886"/>
  </r>
  <r>
    <n v="6998"/>
    <x v="6887"/>
  </r>
  <r>
    <n v="6999"/>
    <x v="6888"/>
  </r>
  <r>
    <n v="7000"/>
    <x v="6889"/>
  </r>
  <r>
    <n v="7001"/>
    <x v="6890"/>
  </r>
  <r>
    <n v="7002"/>
    <x v="6891"/>
  </r>
  <r>
    <n v="7003"/>
    <x v="6892"/>
  </r>
  <r>
    <n v="7004"/>
    <x v="6893"/>
  </r>
  <r>
    <n v="7005"/>
    <x v="6894"/>
  </r>
  <r>
    <n v="7006"/>
    <x v="6895"/>
  </r>
  <r>
    <n v="7007"/>
    <x v="6896"/>
  </r>
  <r>
    <n v="7008"/>
    <x v="6897"/>
  </r>
  <r>
    <n v="7009"/>
    <x v="6898"/>
  </r>
  <r>
    <n v="7010"/>
    <x v="6899"/>
  </r>
  <r>
    <n v="7011"/>
    <x v="6900"/>
  </r>
  <r>
    <n v="7012"/>
    <x v="6901"/>
  </r>
  <r>
    <n v="7013"/>
    <x v="6902"/>
  </r>
  <r>
    <n v="7014"/>
    <x v="6903"/>
  </r>
  <r>
    <n v="7015"/>
    <x v="6904"/>
  </r>
  <r>
    <n v="7016"/>
    <x v="6905"/>
  </r>
  <r>
    <n v="7017"/>
    <x v="6906"/>
  </r>
  <r>
    <n v="7018"/>
    <x v="6907"/>
  </r>
  <r>
    <n v="7019"/>
    <x v="6908"/>
  </r>
  <r>
    <n v="7020"/>
    <x v="6909"/>
  </r>
  <r>
    <n v="7021"/>
    <x v="6910"/>
  </r>
  <r>
    <n v="7022"/>
    <x v="6911"/>
  </r>
  <r>
    <n v="7023"/>
    <x v="6912"/>
  </r>
  <r>
    <n v="7024"/>
    <x v="6913"/>
  </r>
  <r>
    <n v="7025"/>
    <x v="6914"/>
  </r>
  <r>
    <n v="7026"/>
    <x v="6915"/>
  </r>
  <r>
    <n v="7027"/>
    <x v="6916"/>
  </r>
  <r>
    <n v="7028"/>
    <x v="6917"/>
  </r>
  <r>
    <n v="7029"/>
    <x v="6918"/>
  </r>
  <r>
    <n v="7030"/>
    <x v="6919"/>
  </r>
  <r>
    <n v="7031"/>
    <x v="6920"/>
  </r>
  <r>
    <n v="7032"/>
    <x v="6921"/>
  </r>
  <r>
    <n v="7033"/>
    <x v="6922"/>
  </r>
  <r>
    <n v="7034"/>
    <x v="6923"/>
  </r>
  <r>
    <n v="7035"/>
    <x v="6924"/>
  </r>
  <r>
    <n v="7036"/>
    <x v="6925"/>
  </r>
  <r>
    <n v="7037"/>
    <x v="6926"/>
  </r>
  <r>
    <n v="7038"/>
    <x v="6927"/>
  </r>
  <r>
    <n v="7039"/>
    <x v="6928"/>
  </r>
  <r>
    <n v="7040"/>
    <x v="6929"/>
  </r>
  <r>
    <n v="7041"/>
    <x v="6930"/>
  </r>
  <r>
    <n v="7042"/>
    <x v="6931"/>
  </r>
  <r>
    <n v="7043"/>
    <x v="6932"/>
  </r>
  <r>
    <n v="7044"/>
    <x v="6933"/>
  </r>
  <r>
    <n v="7045"/>
    <x v="6934"/>
  </r>
  <r>
    <n v="7046"/>
    <x v="6935"/>
  </r>
  <r>
    <n v="7047"/>
    <x v="6936"/>
  </r>
  <r>
    <n v="7048"/>
    <x v="6937"/>
  </r>
  <r>
    <n v="7049"/>
    <x v="6938"/>
  </r>
  <r>
    <n v="7050"/>
    <x v="6939"/>
  </r>
  <r>
    <n v="7051"/>
    <x v="6940"/>
  </r>
  <r>
    <n v="7052"/>
    <x v="6941"/>
  </r>
  <r>
    <n v="7053"/>
    <x v="6942"/>
  </r>
  <r>
    <n v="7054"/>
    <x v="6943"/>
  </r>
  <r>
    <n v="7055"/>
    <x v="6944"/>
  </r>
  <r>
    <n v="7056"/>
    <x v="6945"/>
  </r>
  <r>
    <n v="7057"/>
    <x v="6946"/>
  </r>
  <r>
    <n v="7058"/>
    <x v="6947"/>
  </r>
  <r>
    <n v="7059"/>
    <x v="6948"/>
  </r>
  <r>
    <n v="7060"/>
    <x v="6949"/>
  </r>
  <r>
    <n v="7061"/>
    <x v="6950"/>
  </r>
  <r>
    <n v="7062"/>
    <x v="6951"/>
  </r>
  <r>
    <n v="7063"/>
    <x v="6952"/>
  </r>
  <r>
    <n v="7064"/>
    <x v="6953"/>
  </r>
  <r>
    <n v="7065"/>
    <x v="6954"/>
  </r>
  <r>
    <n v="7066"/>
    <x v="6955"/>
  </r>
  <r>
    <n v="7067"/>
    <x v="6956"/>
  </r>
  <r>
    <n v="7068"/>
    <x v="6957"/>
  </r>
  <r>
    <n v="7069"/>
    <x v="6958"/>
  </r>
  <r>
    <n v="7070"/>
    <x v="6959"/>
  </r>
  <r>
    <n v="7071"/>
    <x v="6960"/>
  </r>
  <r>
    <n v="7072"/>
    <x v="6961"/>
  </r>
  <r>
    <n v="7073"/>
    <x v="6962"/>
  </r>
  <r>
    <n v="7074"/>
    <x v="6963"/>
  </r>
  <r>
    <n v="7075"/>
    <x v="6964"/>
  </r>
  <r>
    <n v="7076"/>
    <x v="6965"/>
  </r>
  <r>
    <n v="7077"/>
    <x v="6966"/>
  </r>
  <r>
    <n v="7078"/>
    <x v="6967"/>
  </r>
  <r>
    <n v="7079"/>
    <x v="6968"/>
  </r>
  <r>
    <n v="7080"/>
    <x v="6969"/>
  </r>
  <r>
    <n v="7081"/>
    <x v="6970"/>
  </r>
  <r>
    <n v="7082"/>
    <x v="6971"/>
  </r>
  <r>
    <n v="7083"/>
    <x v="6972"/>
  </r>
  <r>
    <n v="7084"/>
    <x v="6973"/>
  </r>
  <r>
    <n v="7085"/>
    <x v="6974"/>
  </r>
  <r>
    <n v="7086"/>
    <x v="6975"/>
  </r>
  <r>
    <n v="7087"/>
    <x v="6976"/>
  </r>
  <r>
    <n v="7088"/>
    <x v="6977"/>
  </r>
  <r>
    <n v="7089"/>
    <x v="6978"/>
  </r>
  <r>
    <n v="7090"/>
    <x v="6979"/>
  </r>
  <r>
    <n v="7091"/>
    <x v="6980"/>
  </r>
  <r>
    <n v="7092"/>
    <x v="6981"/>
  </r>
  <r>
    <n v="7093"/>
    <x v="6982"/>
  </r>
  <r>
    <n v="7094"/>
    <x v="6983"/>
  </r>
  <r>
    <n v="7095"/>
    <x v="6984"/>
  </r>
  <r>
    <n v="7096"/>
    <x v="6985"/>
  </r>
  <r>
    <n v="7097"/>
    <x v="6986"/>
  </r>
  <r>
    <n v="7098"/>
    <x v="6987"/>
  </r>
  <r>
    <n v="7099"/>
    <x v="6988"/>
  </r>
  <r>
    <n v="7100"/>
    <x v="6989"/>
  </r>
  <r>
    <n v="7101"/>
    <x v="6990"/>
  </r>
  <r>
    <n v="7102"/>
    <x v="6991"/>
  </r>
  <r>
    <n v="7103"/>
    <x v="6992"/>
  </r>
  <r>
    <n v="7104"/>
    <x v="6993"/>
  </r>
  <r>
    <n v="7105"/>
    <x v="6994"/>
  </r>
  <r>
    <n v="7106"/>
    <x v="6995"/>
  </r>
  <r>
    <n v="7107"/>
    <x v="6996"/>
  </r>
  <r>
    <n v="7108"/>
    <x v="6997"/>
  </r>
  <r>
    <n v="7109"/>
    <x v="6998"/>
  </r>
  <r>
    <n v="7110"/>
    <x v="6999"/>
  </r>
  <r>
    <n v="7111"/>
    <x v="7000"/>
  </r>
  <r>
    <n v="7112"/>
    <x v="7001"/>
  </r>
  <r>
    <n v="7113"/>
    <x v="7002"/>
  </r>
  <r>
    <n v="7114"/>
    <x v="7003"/>
  </r>
  <r>
    <n v="7115"/>
    <x v="7004"/>
  </r>
  <r>
    <n v="7116"/>
    <x v="7005"/>
  </r>
  <r>
    <n v="7117"/>
    <x v="7006"/>
  </r>
  <r>
    <n v="7118"/>
    <x v="7007"/>
  </r>
  <r>
    <n v="7119"/>
    <x v="7008"/>
  </r>
  <r>
    <n v="7120"/>
    <x v="7009"/>
  </r>
  <r>
    <n v="7121"/>
    <x v="7010"/>
  </r>
  <r>
    <n v="7122"/>
    <x v="7011"/>
  </r>
  <r>
    <n v="7123"/>
    <x v="7012"/>
  </r>
  <r>
    <n v="7124"/>
    <x v="7013"/>
  </r>
  <r>
    <n v="7125"/>
    <x v="7014"/>
  </r>
  <r>
    <n v="7126"/>
    <x v="7015"/>
  </r>
  <r>
    <n v="7127"/>
    <x v="7016"/>
  </r>
  <r>
    <n v="7128"/>
    <x v="7017"/>
  </r>
  <r>
    <n v="7129"/>
    <x v="7018"/>
  </r>
  <r>
    <n v="7130"/>
    <x v="7019"/>
  </r>
  <r>
    <n v="7131"/>
    <x v="7020"/>
  </r>
  <r>
    <n v="7132"/>
    <x v="7021"/>
  </r>
  <r>
    <n v="7133"/>
    <x v="7022"/>
  </r>
  <r>
    <n v="7134"/>
    <x v="7023"/>
  </r>
  <r>
    <n v="7135"/>
    <x v="7024"/>
  </r>
  <r>
    <n v="7136"/>
    <x v="7025"/>
  </r>
  <r>
    <n v="7137"/>
    <x v="7026"/>
  </r>
  <r>
    <n v="7138"/>
    <x v="7027"/>
  </r>
  <r>
    <n v="7139"/>
    <x v="7028"/>
  </r>
  <r>
    <n v="7140"/>
    <x v="7029"/>
  </r>
  <r>
    <n v="7141"/>
    <x v="7030"/>
  </r>
  <r>
    <n v="7142"/>
    <x v="7031"/>
  </r>
  <r>
    <n v="7143"/>
    <x v="7032"/>
  </r>
  <r>
    <n v="7144"/>
    <x v="7033"/>
  </r>
  <r>
    <n v="7145"/>
    <x v="7034"/>
  </r>
  <r>
    <n v="7146"/>
    <x v="7035"/>
  </r>
  <r>
    <n v="7147"/>
    <x v="7036"/>
  </r>
  <r>
    <n v="7148"/>
    <x v="7037"/>
  </r>
  <r>
    <n v="7149"/>
    <x v="7038"/>
  </r>
  <r>
    <n v="7150"/>
    <x v="7039"/>
  </r>
  <r>
    <n v="7151"/>
    <x v="7040"/>
  </r>
  <r>
    <n v="7152"/>
    <x v="7041"/>
  </r>
  <r>
    <n v="7153"/>
    <x v="7042"/>
  </r>
  <r>
    <n v="7154"/>
    <x v="7043"/>
  </r>
  <r>
    <n v="7155"/>
    <x v="7044"/>
  </r>
  <r>
    <n v="7156"/>
    <x v="7045"/>
  </r>
  <r>
    <n v="7157"/>
    <x v="7046"/>
  </r>
  <r>
    <n v="7158"/>
    <x v="7047"/>
  </r>
  <r>
    <n v="7159"/>
    <x v="7048"/>
  </r>
  <r>
    <n v="7160"/>
    <x v="7049"/>
  </r>
  <r>
    <n v="7161"/>
    <x v="7050"/>
  </r>
  <r>
    <n v="7162"/>
    <x v="7051"/>
  </r>
  <r>
    <n v="7163"/>
    <x v="7052"/>
  </r>
  <r>
    <n v="7164"/>
    <x v="7053"/>
  </r>
  <r>
    <n v="7165"/>
    <x v="7054"/>
  </r>
  <r>
    <n v="7166"/>
    <x v="7055"/>
  </r>
  <r>
    <n v="7167"/>
    <x v="7056"/>
  </r>
  <r>
    <n v="7168"/>
    <x v="7057"/>
  </r>
  <r>
    <n v="7169"/>
    <x v="7058"/>
  </r>
  <r>
    <n v="7170"/>
    <x v="7059"/>
  </r>
  <r>
    <n v="7171"/>
    <x v="7060"/>
  </r>
  <r>
    <n v="7172"/>
    <x v="7061"/>
  </r>
  <r>
    <n v="7173"/>
    <x v="7062"/>
  </r>
  <r>
    <n v="7174"/>
    <x v="7063"/>
  </r>
  <r>
    <n v="7175"/>
    <x v="7064"/>
  </r>
  <r>
    <n v="7176"/>
    <x v="7065"/>
  </r>
  <r>
    <n v="7177"/>
    <x v="7066"/>
  </r>
  <r>
    <n v="7178"/>
    <x v="7067"/>
  </r>
  <r>
    <n v="7179"/>
    <x v="7068"/>
  </r>
  <r>
    <n v="7180"/>
    <x v="7069"/>
  </r>
  <r>
    <n v="7181"/>
    <x v="7070"/>
  </r>
  <r>
    <n v="7182"/>
    <x v="7071"/>
  </r>
  <r>
    <n v="7183"/>
    <x v="7072"/>
  </r>
  <r>
    <n v="7184"/>
    <x v="7073"/>
  </r>
  <r>
    <n v="7185"/>
    <x v="7074"/>
  </r>
  <r>
    <n v="7186"/>
    <x v="7075"/>
  </r>
  <r>
    <n v="7187"/>
    <x v="7076"/>
  </r>
  <r>
    <n v="7188"/>
    <x v="7077"/>
  </r>
  <r>
    <n v="7189"/>
    <x v="7078"/>
  </r>
  <r>
    <n v="7190"/>
    <x v="7079"/>
  </r>
  <r>
    <n v="7191"/>
    <x v="7080"/>
  </r>
  <r>
    <n v="7192"/>
    <x v="7081"/>
  </r>
  <r>
    <n v="7193"/>
    <x v="7082"/>
  </r>
  <r>
    <n v="7194"/>
    <x v="7083"/>
  </r>
  <r>
    <n v="7195"/>
    <x v="7084"/>
  </r>
  <r>
    <n v="7196"/>
    <x v="7085"/>
  </r>
  <r>
    <n v="7197"/>
    <x v="7086"/>
  </r>
  <r>
    <n v="7198"/>
    <x v="7087"/>
  </r>
  <r>
    <n v="7199"/>
    <x v="7088"/>
  </r>
  <r>
    <n v="7200"/>
    <x v="7089"/>
  </r>
  <r>
    <n v="7201"/>
    <x v="7090"/>
  </r>
  <r>
    <n v="7202"/>
    <x v="7091"/>
  </r>
  <r>
    <n v="7203"/>
    <x v="7092"/>
  </r>
  <r>
    <n v="7204"/>
    <x v="7093"/>
  </r>
  <r>
    <n v="7205"/>
    <x v="7094"/>
  </r>
  <r>
    <n v="7206"/>
    <x v="7095"/>
  </r>
  <r>
    <n v="7207"/>
    <x v="7096"/>
  </r>
  <r>
    <n v="7208"/>
    <x v="7097"/>
  </r>
  <r>
    <n v="7209"/>
    <x v="7098"/>
  </r>
  <r>
    <n v="7210"/>
    <x v="7099"/>
  </r>
  <r>
    <n v="7211"/>
    <x v="7100"/>
  </r>
  <r>
    <n v="7212"/>
    <x v="7101"/>
  </r>
  <r>
    <n v="7213"/>
    <x v="7102"/>
  </r>
  <r>
    <n v="7214"/>
    <x v="7103"/>
  </r>
  <r>
    <n v="7215"/>
    <x v="7104"/>
  </r>
  <r>
    <n v="7216"/>
    <x v="7105"/>
  </r>
  <r>
    <n v="7217"/>
    <x v="7106"/>
  </r>
  <r>
    <n v="7218"/>
    <x v="7107"/>
  </r>
  <r>
    <n v="7219"/>
    <x v="7108"/>
  </r>
  <r>
    <n v="7220"/>
    <x v="7109"/>
  </r>
  <r>
    <n v="7221"/>
    <x v="7110"/>
  </r>
  <r>
    <n v="7222"/>
    <x v="7111"/>
  </r>
  <r>
    <n v="7223"/>
    <x v="7112"/>
  </r>
  <r>
    <n v="7224"/>
    <x v="7113"/>
  </r>
  <r>
    <n v="7225"/>
    <x v="7114"/>
  </r>
  <r>
    <n v="7226"/>
    <x v="7115"/>
  </r>
  <r>
    <n v="7227"/>
    <x v="7116"/>
  </r>
  <r>
    <n v="7228"/>
    <x v="7117"/>
  </r>
  <r>
    <n v="7229"/>
    <x v="7118"/>
  </r>
  <r>
    <n v="7230"/>
    <x v="7119"/>
  </r>
  <r>
    <n v="7231"/>
    <x v="7120"/>
  </r>
  <r>
    <n v="7232"/>
    <x v="7121"/>
  </r>
  <r>
    <n v="7233"/>
    <x v="7122"/>
  </r>
  <r>
    <n v="7234"/>
    <x v="7123"/>
  </r>
  <r>
    <n v="7235"/>
    <x v="7124"/>
  </r>
  <r>
    <n v="7236"/>
    <x v="7125"/>
  </r>
  <r>
    <n v="7237"/>
    <x v="7126"/>
  </r>
  <r>
    <n v="7238"/>
    <x v="7127"/>
  </r>
  <r>
    <n v="7239"/>
    <x v="7128"/>
  </r>
  <r>
    <n v="7240"/>
    <x v="7129"/>
  </r>
  <r>
    <n v="7241"/>
    <x v="7130"/>
  </r>
  <r>
    <n v="7242"/>
    <x v="7131"/>
  </r>
  <r>
    <n v="7243"/>
    <x v="7132"/>
  </r>
  <r>
    <n v="7244"/>
    <x v="7133"/>
  </r>
  <r>
    <n v="7245"/>
    <x v="7134"/>
  </r>
  <r>
    <n v="7246"/>
    <x v="7135"/>
  </r>
  <r>
    <n v="7247"/>
    <x v="7136"/>
  </r>
  <r>
    <n v="7248"/>
    <x v="7137"/>
  </r>
  <r>
    <n v="7249"/>
    <x v="7138"/>
  </r>
  <r>
    <n v="7250"/>
    <x v="7139"/>
  </r>
  <r>
    <n v="7251"/>
    <x v="7140"/>
  </r>
  <r>
    <n v="7252"/>
    <x v="7141"/>
  </r>
  <r>
    <n v="7253"/>
    <x v="7142"/>
  </r>
  <r>
    <n v="7254"/>
    <x v="7143"/>
  </r>
  <r>
    <n v="7255"/>
    <x v="7144"/>
  </r>
  <r>
    <n v="7256"/>
    <x v="7145"/>
  </r>
  <r>
    <n v="7257"/>
    <x v="7146"/>
  </r>
  <r>
    <n v="7258"/>
    <x v="7147"/>
  </r>
  <r>
    <n v="7259"/>
    <x v="7148"/>
  </r>
  <r>
    <n v="7260"/>
    <x v="7149"/>
  </r>
  <r>
    <n v="7261"/>
    <x v="7150"/>
  </r>
  <r>
    <n v="7262"/>
    <x v="7151"/>
  </r>
  <r>
    <n v="7263"/>
    <x v="7152"/>
  </r>
  <r>
    <n v="7264"/>
    <x v="7153"/>
  </r>
  <r>
    <n v="7265"/>
    <x v="7154"/>
  </r>
  <r>
    <n v="7266"/>
    <x v="7155"/>
  </r>
  <r>
    <n v="7267"/>
    <x v="7156"/>
  </r>
  <r>
    <n v="7268"/>
    <x v="7157"/>
  </r>
  <r>
    <n v="7269"/>
    <x v="7158"/>
  </r>
  <r>
    <n v="7270"/>
    <x v="7159"/>
  </r>
  <r>
    <n v="7271"/>
    <x v="7160"/>
  </r>
  <r>
    <n v="7272"/>
    <x v="7161"/>
  </r>
  <r>
    <n v="7273"/>
    <x v="7162"/>
  </r>
  <r>
    <n v="7274"/>
    <x v="7163"/>
  </r>
  <r>
    <n v="7275"/>
    <x v="7164"/>
  </r>
  <r>
    <n v="7276"/>
    <x v="7165"/>
  </r>
  <r>
    <n v="7277"/>
    <x v="7166"/>
  </r>
  <r>
    <n v="7278"/>
    <x v="7167"/>
  </r>
  <r>
    <n v="7279"/>
    <x v="7168"/>
  </r>
  <r>
    <n v="7280"/>
    <x v="7169"/>
  </r>
  <r>
    <n v="7281"/>
    <x v="7170"/>
  </r>
  <r>
    <n v="7282"/>
    <x v="7171"/>
  </r>
  <r>
    <n v="7283"/>
    <x v="7172"/>
  </r>
  <r>
    <n v="7284"/>
    <x v="7173"/>
  </r>
  <r>
    <n v="7285"/>
    <x v="7174"/>
  </r>
  <r>
    <n v="7286"/>
    <x v="7175"/>
  </r>
  <r>
    <n v="7287"/>
    <x v="7176"/>
  </r>
  <r>
    <n v="7288"/>
    <x v="7177"/>
  </r>
  <r>
    <n v="7289"/>
    <x v="7178"/>
  </r>
  <r>
    <n v="7290"/>
    <x v="7179"/>
  </r>
  <r>
    <n v="7291"/>
    <x v="7180"/>
  </r>
  <r>
    <n v="7292"/>
    <x v="7181"/>
  </r>
  <r>
    <n v="7293"/>
    <x v="7182"/>
  </r>
  <r>
    <n v="7294"/>
    <x v="7183"/>
  </r>
  <r>
    <n v="7295"/>
    <x v="7184"/>
  </r>
  <r>
    <n v="7296"/>
    <x v="7185"/>
  </r>
  <r>
    <n v="7297"/>
    <x v="7186"/>
  </r>
  <r>
    <n v="7298"/>
    <x v="7187"/>
  </r>
  <r>
    <n v="7299"/>
    <x v="7188"/>
  </r>
  <r>
    <n v="7300"/>
    <x v="7189"/>
  </r>
  <r>
    <n v="7301"/>
    <x v="7190"/>
  </r>
  <r>
    <n v="7302"/>
    <x v="7191"/>
  </r>
  <r>
    <n v="7303"/>
    <x v="7192"/>
  </r>
  <r>
    <n v="7304"/>
    <x v="7193"/>
  </r>
  <r>
    <n v="7305"/>
    <x v="7194"/>
  </r>
  <r>
    <n v="7306"/>
    <x v="7195"/>
  </r>
  <r>
    <n v="7307"/>
    <x v="7196"/>
  </r>
  <r>
    <n v="7308"/>
    <x v="7197"/>
  </r>
  <r>
    <n v="7309"/>
    <x v="7198"/>
  </r>
  <r>
    <n v="7310"/>
    <x v="7199"/>
  </r>
  <r>
    <n v="7311"/>
    <x v="7200"/>
  </r>
  <r>
    <n v="7312"/>
    <x v="7201"/>
  </r>
  <r>
    <n v="7313"/>
    <x v="7202"/>
  </r>
  <r>
    <n v="7314"/>
    <x v="7203"/>
  </r>
  <r>
    <n v="7315"/>
    <x v="7204"/>
  </r>
  <r>
    <n v="7316"/>
    <x v="7205"/>
  </r>
  <r>
    <n v="7317"/>
    <x v="7206"/>
  </r>
  <r>
    <n v="7318"/>
    <x v="7207"/>
  </r>
  <r>
    <n v="7319"/>
    <x v="7208"/>
  </r>
  <r>
    <n v="7320"/>
    <x v="7209"/>
  </r>
  <r>
    <n v="7321"/>
    <x v="7210"/>
  </r>
  <r>
    <n v="7322"/>
    <x v="7211"/>
  </r>
  <r>
    <n v="7323"/>
    <x v="7212"/>
  </r>
  <r>
    <n v="7324"/>
    <x v="7213"/>
  </r>
  <r>
    <n v="7325"/>
    <x v="7214"/>
  </r>
  <r>
    <n v="7326"/>
    <x v="7215"/>
  </r>
  <r>
    <n v="7327"/>
    <x v="7216"/>
  </r>
  <r>
    <n v="7328"/>
    <x v="7217"/>
  </r>
  <r>
    <n v="7329"/>
    <x v="7218"/>
  </r>
  <r>
    <n v="7330"/>
    <x v="7219"/>
  </r>
  <r>
    <n v="7331"/>
    <x v="7220"/>
  </r>
  <r>
    <n v="7332"/>
    <x v="7221"/>
  </r>
  <r>
    <n v="7333"/>
    <x v="7222"/>
  </r>
  <r>
    <n v="7334"/>
    <x v="7223"/>
  </r>
  <r>
    <n v="7335"/>
    <x v="7224"/>
  </r>
  <r>
    <n v="7336"/>
    <x v="7225"/>
  </r>
  <r>
    <n v="7337"/>
    <x v="7226"/>
  </r>
  <r>
    <n v="7338"/>
    <x v="7227"/>
  </r>
  <r>
    <n v="7339"/>
    <x v="7228"/>
  </r>
  <r>
    <n v="7340"/>
    <x v="7229"/>
  </r>
  <r>
    <n v="7341"/>
    <x v="7230"/>
  </r>
  <r>
    <n v="7342"/>
    <x v="7231"/>
  </r>
  <r>
    <n v="7343"/>
    <x v="7232"/>
  </r>
  <r>
    <n v="7344"/>
    <x v="7233"/>
  </r>
  <r>
    <n v="7345"/>
    <x v="7234"/>
  </r>
  <r>
    <n v="7346"/>
    <x v="7235"/>
  </r>
  <r>
    <n v="7347"/>
    <x v="7236"/>
  </r>
  <r>
    <n v="7348"/>
    <x v="7237"/>
  </r>
  <r>
    <n v="7349"/>
    <x v="7238"/>
  </r>
  <r>
    <n v="7350"/>
    <x v="7239"/>
  </r>
  <r>
    <n v="7351"/>
    <x v="7240"/>
  </r>
  <r>
    <n v="7352"/>
    <x v="7241"/>
  </r>
  <r>
    <n v="7353"/>
    <x v="7242"/>
  </r>
  <r>
    <n v="7354"/>
    <x v="7243"/>
  </r>
  <r>
    <n v="7355"/>
    <x v="7244"/>
  </r>
  <r>
    <n v="7356"/>
    <x v="7245"/>
  </r>
  <r>
    <n v="7357"/>
    <x v="7246"/>
  </r>
  <r>
    <n v="7358"/>
    <x v="7247"/>
  </r>
  <r>
    <n v="7359"/>
    <x v="7248"/>
  </r>
  <r>
    <n v="7360"/>
    <x v="7249"/>
  </r>
  <r>
    <n v="7361"/>
    <x v="7250"/>
  </r>
  <r>
    <n v="7362"/>
    <x v="7251"/>
  </r>
  <r>
    <n v="7363"/>
    <x v="7252"/>
  </r>
  <r>
    <n v="7364"/>
    <x v="7253"/>
  </r>
  <r>
    <n v="7365"/>
    <x v="7254"/>
  </r>
  <r>
    <n v="7366"/>
    <x v="7255"/>
  </r>
  <r>
    <n v="7367"/>
    <x v="7256"/>
  </r>
  <r>
    <n v="7368"/>
    <x v="7257"/>
  </r>
  <r>
    <n v="7369"/>
    <x v="7258"/>
  </r>
  <r>
    <n v="7370"/>
    <x v="7259"/>
  </r>
  <r>
    <n v="7371"/>
    <x v="7260"/>
  </r>
  <r>
    <n v="7372"/>
    <x v="7261"/>
  </r>
  <r>
    <n v="7373"/>
    <x v="7262"/>
  </r>
  <r>
    <n v="7374"/>
    <x v="7263"/>
  </r>
  <r>
    <n v="7375"/>
    <x v="7264"/>
  </r>
  <r>
    <n v="7376"/>
    <x v="7265"/>
  </r>
  <r>
    <n v="7377"/>
    <x v="7266"/>
  </r>
  <r>
    <n v="7378"/>
    <x v="7267"/>
  </r>
  <r>
    <n v="7379"/>
    <x v="7268"/>
  </r>
  <r>
    <n v="7380"/>
    <x v="7269"/>
  </r>
  <r>
    <n v="7381"/>
    <x v="7270"/>
  </r>
  <r>
    <n v="7382"/>
    <x v="7271"/>
  </r>
  <r>
    <n v="7383"/>
    <x v="7272"/>
  </r>
  <r>
    <n v="7384"/>
    <x v="7273"/>
  </r>
  <r>
    <n v="7385"/>
    <x v="7274"/>
  </r>
  <r>
    <n v="7386"/>
    <x v="7275"/>
  </r>
  <r>
    <n v="7387"/>
    <x v="7276"/>
  </r>
  <r>
    <n v="7388"/>
    <x v="7277"/>
  </r>
  <r>
    <n v="7389"/>
    <x v="7278"/>
  </r>
  <r>
    <n v="7390"/>
    <x v="7279"/>
  </r>
  <r>
    <n v="7391"/>
    <x v="7280"/>
  </r>
  <r>
    <n v="7392"/>
    <x v="7281"/>
  </r>
  <r>
    <n v="7393"/>
    <x v="7282"/>
  </r>
  <r>
    <n v="7394"/>
    <x v="7283"/>
  </r>
  <r>
    <n v="7395"/>
    <x v="7284"/>
  </r>
  <r>
    <n v="7396"/>
    <x v="7285"/>
  </r>
  <r>
    <n v="7397"/>
    <x v="7286"/>
  </r>
  <r>
    <n v="7398"/>
    <x v="7287"/>
  </r>
  <r>
    <n v="7399"/>
    <x v="7288"/>
  </r>
  <r>
    <n v="7400"/>
    <x v="7289"/>
  </r>
  <r>
    <n v="7401"/>
    <x v="7290"/>
  </r>
  <r>
    <n v="7402"/>
    <x v="7291"/>
  </r>
  <r>
    <n v="7403"/>
    <x v="7292"/>
  </r>
  <r>
    <n v="7404"/>
    <x v="7293"/>
  </r>
  <r>
    <n v="7405"/>
    <x v="7294"/>
  </r>
  <r>
    <n v="7406"/>
    <x v="7295"/>
  </r>
  <r>
    <n v="7407"/>
    <x v="7296"/>
  </r>
  <r>
    <n v="7408"/>
    <x v="7297"/>
  </r>
  <r>
    <n v="7409"/>
    <x v="7298"/>
  </r>
  <r>
    <n v="7410"/>
    <x v="7299"/>
  </r>
  <r>
    <n v="7411"/>
    <x v="7300"/>
  </r>
  <r>
    <n v="7412"/>
    <x v="7301"/>
  </r>
  <r>
    <n v="7413"/>
    <x v="7302"/>
  </r>
  <r>
    <n v="7414"/>
    <x v="7303"/>
  </r>
  <r>
    <n v="7415"/>
    <x v="7304"/>
  </r>
  <r>
    <n v="7416"/>
    <x v="7305"/>
  </r>
  <r>
    <n v="7417"/>
    <x v="7306"/>
  </r>
  <r>
    <n v="7418"/>
    <x v="7307"/>
  </r>
  <r>
    <n v="7419"/>
    <x v="7308"/>
  </r>
  <r>
    <n v="7420"/>
    <x v="7309"/>
  </r>
  <r>
    <n v="7421"/>
    <x v="7310"/>
  </r>
  <r>
    <n v="7422"/>
    <x v="7311"/>
  </r>
  <r>
    <n v="7423"/>
    <x v="7312"/>
  </r>
  <r>
    <n v="7424"/>
    <x v="7313"/>
  </r>
  <r>
    <n v="7425"/>
    <x v="7314"/>
  </r>
  <r>
    <n v="7426"/>
    <x v="7315"/>
  </r>
  <r>
    <n v="7427"/>
    <x v="7316"/>
  </r>
  <r>
    <n v="7428"/>
    <x v="7317"/>
  </r>
  <r>
    <n v="7429"/>
    <x v="7318"/>
  </r>
  <r>
    <n v="7430"/>
    <x v="7319"/>
  </r>
  <r>
    <n v="7431"/>
    <x v="7320"/>
  </r>
  <r>
    <n v="7432"/>
    <x v="7321"/>
  </r>
  <r>
    <n v="7433"/>
    <x v="7322"/>
  </r>
  <r>
    <n v="7434"/>
    <x v="7323"/>
  </r>
  <r>
    <n v="7435"/>
    <x v="7324"/>
  </r>
  <r>
    <n v="7436"/>
    <x v="7325"/>
  </r>
  <r>
    <n v="7437"/>
    <x v="7326"/>
  </r>
  <r>
    <n v="7438"/>
    <x v="7327"/>
  </r>
  <r>
    <n v="7439"/>
    <x v="7328"/>
  </r>
  <r>
    <n v="7440"/>
    <x v="7329"/>
  </r>
  <r>
    <n v="7441"/>
    <x v="7330"/>
  </r>
  <r>
    <n v="7442"/>
    <x v="7331"/>
  </r>
  <r>
    <n v="7443"/>
    <x v="7332"/>
  </r>
  <r>
    <n v="7444"/>
    <x v="7333"/>
  </r>
  <r>
    <n v="7445"/>
    <x v="7334"/>
  </r>
  <r>
    <n v="7446"/>
    <x v="7335"/>
  </r>
  <r>
    <n v="7447"/>
    <x v="7336"/>
  </r>
  <r>
    <n v="7448"/>
    <x v="7337"/>
  </r>
  <r>
    <n v="7449"/>
    <x v="7338"/>
  </r>
  <r>
    <n v="7450"/>
    <x v="7339"/>
  </r>
  <r>
    <n v="7451"/>
    <x v="7340"/>
  </r>
  <r>
    <n v="7452"/>
    <x v="7341"/>
  </r>
  <r>
    <n v="7453"/>
    <x v="7342"/>
  </r>
  <r>
    <n v="7454"/>
    <x v="7343"/>
  </r>
  <r>
    <n v="7455"/>
    <x v="7344"/>
  </r>
  <r>
    <n v="7456"/>
    <x v="7345"/>
  </r>
  <r>
    <n v="7457"/>
    <x v="7346"/>
  </r>
  <r>
    <n v="7458"/>
    <x v="7347"/>
  </r>
  <r>
    <n v="7459"/>
    <x v="7348"/>
  </r>
  <r>
    <n v="7460"/>
    <x v="7349"/>
  </r>
  <r>
    <n v="7461"/>
    <x v="7350"/>
  </r>
  <r>
    <n v="7462"/>
    <x v="7351"/>
  </r>
  <r>
    <n v="7463"/>
    <x v="7352"/>
  </r>
  <r>
    <n v="7464"/>
    <x v="7353"/>
  </r>
  <r>
    <n v="7465"/>
    <x v="7354"/>
  </r>
  <r>
    <n v="7466"/>
    <x v="7355"/>
  </r>
  <r>
    <n v="7467"/>
    <x v="7356"/>
  </r>
  <r>
    <n v="7468"/>
    <x v="7357"/>
  </r>
  <r>
    <n v="7469"/>
    <x v="7358"/>
  </r>
  <r>
    <n v="7470"/>
    <x v="7359"/>
  </r>
  <r>
    <n v="7471"/>
    <x v="7360"/>
  </r>
  <r>
    <n v="7472"/>
    <x v="7361"/>
  </r>
  <r>
    <n v="7473"/>
    <x v="7362"/>
  </r>
  <r>
    <n v="7474"/>
    <x v="7363"/>
  </r>
  <r>
    <n v="7475"/>
    <x v="7364"/>
  </r>
  <r>
    <n v="7476"/>
    <x v="7365"/>
  </r>
  <r>
    <n v="7477"/>
    <x v="7366"/>
  </r>
  <r>
    <n v="7478"/>
    <x v="7367"/>
  </r>
  <r>
    <n v="7479"/>
    <x v="7368"/>
  </r>
  <r>
    <n v="7480"/>
    <x v="7369"/>
  </r>
  <r>
    <n v="7481"/>
    <x v="7370"/>
  </r>
  <r>
    <n v="7482"/>
    <x v="7371"/>
  </r>
  <r>
    <n v="7483"/>
    <x v="7372"/>
  </r>
  <r>
    <n v="7484"/>
    <x v="7373"/>
  </r>
  <r>
    <n v="7485"/>
    <x v="7374"/>
  </r>
  <r>
    <n v="7486"/>
    <x v="7375"/>
  </r>
  <r>
    <n v="7487"/>
    <x v="7376"/>
  </r>
  <r>
    <n v="7488"/>
    <x v="7377"/>
  </r>
  <r>
    <n v="7489"/>
    <x v="7378"/>
  </r>
  <r>
    <n v="7490"/>
    <x v="7379"/>
  </r>
  <r>
    <n v="7491"/>
    <x v="7380"/>
  </r>
  <r>
    <n v="7492"/>
    <x v="7381"/>
  </r>
  <r>
    <n v="7493"/>
    <x v="7382"/>
  </r>
  <r>
    <n v="7494"/>
    <x v="7383"/>
  </r>
  <r>
    <n v="7495"/>
    <x v="7384"/>
  </r>
  <r>
    <n v="7496"/>
    <x v="7385"/>
  </r>
  <r>
    <n v="7497"/>
    <x v="7386"/>
  </r>
  <r>
    <n v="7498"/>
    <x v="7387"/>
  </r>
  <r>
    <n v="7499"/>
    <x v="7388"/>
  </r>
  <r>
    <n v="7500"/>
    <x v="7389"/>
  </r>
  <r>
    <n v="7501"/>
    <x v="7390"/>
  </r>
  <r>
    <n v="7502"/>
    <x v="7391"/>
  </r>
  <r>
    <n v="7503"/>
    <x v="7392"/>
  </r>
  <r>
    <n v="7504"/>
    <x v="7393"/>
  </r>
  <r>
    <n v="7505"/>
    <x v="7394"/>
  </r>
  <r>
    <n v="7506"/>
    <x v="7395"/>
  </r>
  <r>
    <n v="7507"/>
    <x v="7396"/>
  </r>
  <r>
    <n v="7508"/>
    <x v="7397"/>
  </r>
  <r>
    <n v="7509"/>
    <x v="7398"/>
  </r>
  <r>
    <n v="7510"/>
    <x v="7399"/>
  </r>
  <r>
    <n v="7511"/>
    <x v="7400"/>
  </r>
  <r>
    <n v="7512"/>
    <x v="7401"/>
  </r>
  <r>
    <n v="7513"/>
    <x v="7402"/>
  </r>
  <r>
    <n v="7514"/>
    <x v="7403"/>
  </r>
  <r>
    <n v="7515"/>
    <x v="7404"/>
  </r>
  <r>
    <n v="7516"/>
    <x v="7405"/>
  </r>
  <r>
    <n v="7517"/>
    <x v="7406"/>
  </r>
  <r>
    <n v="7518"/>
    <x v="7407"/>
  </r>
  <r>
    <n v="7519"/>
    <x v="7408"/>
  </r>
  <r>
    <n v="7520"/>
    <x v="7409"/>
  </r>
  <r>
    <n v="7521"/>
    <x v="7410"/>
  </r>
  <r>
    <n v="7522"/>
    <x v="7411"/>
  </r>
  <r>
    <n v="7523"/>
    <x v="7412"/>
  </r>
  <r>
    <n v="7524"/>
    <x v="7413"/>
  </r>
  <r>
    <n v="7525"/>
    <x v="7414"/>
  </r>
  <r>
    <n v="7526"/>
    <x v="7415"/>
  </r>
  <r>
    <n v="7527"/>
    <x v="7416"/>
  </r>
  <r>
    <n v="7528"/>
    <x v="7417"/>
  </r>
  <r>
    <n v="7529"/>
    <x v="7418"/>
  </r>
  <r>
    <n v="7530"/>
    <x v="7419"/>
  </r>
  <r>
    <n v="7531"/>
    <x v="7420"/>
  </r>
  <r>
    <n v="7532"/>
    <x v="7421"/>
  </r>
  <r>
    <n v="7533"/>
    <x v="7422"/>
  </r>
  <r>
    <n v="7534"/>
    <x v="7423"/>
  </r>
  <r>
    <n v="7535"/>
    <x v="7424"/>
  </r>
  <r>
    <n v="7536"/>
    <x v="7425"/>
  </r>
  <r>
    <n v="7537"/>
    <x v="7426"/>
  </r>
  <r>
    <n v="7538"/>
    <x v="7427"/>
  </r>
  <r>
    <n v="7539"/>
    <x v="7428"/>
  </r>
  <r>
    <n v="7540"/>
    <x v="7429"/>
  </r>
  <r>
    <n v="7541"/>
    <x v="7430"/>
  </r>
  <r>
    <n v="7542"/>
    <x v="7431"/>
  </r>
  <r>
    <n v="7543"/>
    <x v="7432"/>
  </r>
  <r>
    <n v="7544"/>
    <x v="7433"/>
  </r>
  <r>
    <n v="7545"/>
    <x v="7434"/>
  </r>
  <r>
    <n v="7546"/>
    <x v="7435"/>
  </r>
  <r>
    <n v="7547"/>
    <x v="7436"/>
  </r>
  <r>
    <n v="7548"/>
    <x v="7437"/>
  </r>
  <r>
    <n v="7549"/>
    <x v="7438"/>
  </r>
  <r>
    <n v="7550"/>
    <x v="7439"/>
  </r>
  <r>
    <n v="7551"/>
    <x v="7440"/>
  </r>
  <r>
    <n v="7552"/>
    <x v="7441"/>
  </r>
  <r>
    <n v="7553"/>
    <x v="7442"/>
  </r>
  <r>
    <n v="7554"/>
    <x v="7443"/>
  </r>
  <r>
    <n v="7555"/>
    <x v="7444"/>
  </r>
  <r>
    <n v="7556"/>
    <x v="7445"/>
  </r>
  <r>
    <n v="7557"/>
    <x v="7446"/>
  </r>
  <r>
    <n v="7558"/>
    <x v="7447"/>
  </r>
  <r>
    <n v="7559"/>
    <x v="7448"/>
  </r>
  <r>
    <n v="7560"/>
    <x v="7449"/>
  </r>
  <r>
    <n v="7561"/>
    <x v="7450"/>
  </r>
  <r>
    <n v="7562"/>
    <x v="7451"/>
  </r>
  <r>
    <n v="7563"/>
    <x v="7452"/>
  </r>
  <r>
    <n v="7564"/>
    <x v="7453"/>
  </r>
  <r>
    <n v="7565"/>
    <x v="7454"/>
  </r>
  <r>
    <n v="7566"/>
    <x v="7455"/>
  </r>
  <r>
    <n v="7567"/>
    <x v="7456"/>
  </r>
  <r>
    <n v="7568"/>
    <x v="7457"/>
  </r>
  <r>
    <n v="7569"/>
    <x v="7458"/>
  </r>
  <r>
    <n v="7570"/>
    <x v="7459"/>
  </r>
  <r>
    <n v="7571"/>
    <x v="7460"/>
  </r>
  <r>
    <n v="7572"/>
    <x v="7461"/>
  </r>
  <r>
    <n v="7573"/>
    <x v="7462"/>
  </r>
  <r>
    <n v="7574"/>
    <x v="7463"/>
  </r>
  <r>
    <n v="7575"/>
    <x v="7464"/>
  </r>
  <r>
    <n v="7576"/>
    <x v="7465"/>
  </r>
  <r>
    <n v="7577"/>
    <x v="7466"/>
  </r>
  <r>
    <n v="7578"/>
    <x v="7467"/>
  </r>
  <r>
    <n v="7579"/>
    <x v="7468"/>
  </r>
  <r>
    <n v="7580"/>
    <x v="7469"/>
  </r>
  <r>
    <n v="7581"/>
    <x v="7470"/>
  </r>
  <r>
    <n v="7582"/>
    <x v="7471"/>
  </r>
  <r>
    <n v="7583"/>
    <x v="7472"/>
  </r>
  <r>
    <n v="7584"/>
    <x v="7473"/>
  </r>
  <r>
    <n v="7585"/>
    <x v="7474"/>
  </r>
  <r>
    <n v="7586"/>
    <x v="7475"/>
  </r>
  <r>
    <n v="7587"/>
    <x v="7476"/>
  </r>
  <r>
    <n v="7588"/>
    <x v="7477"/>
  </r>
  <r>
    <n v="7589"/>
    <x v="7478"/>
  </r>
  <r>
    <n v="7590"/>
    <x v="7479"/>
  </r>
  <r>
    <n v="7591"/>
    <x v="7480"/>
  </r>
  <r>
    <n v="7592"/>
    <x v="7481"/>
  </r>
  <r>
    <n v="7593"/>
    <x v="7482"/>
  </r>
  <r>
    <n v="7594"/>
    <x v="7483"/>
  </r>
  <r>
    <n v="7595"/>
    <x v="7484"/>
  </r>
  <r>
    <n v="7596"/>
    <x v="7485"/>
  </r>
  <r>
    <n v="7597"/>
    <x v="7486"/>
  </r>
  <r>
    <n v="7598"/>
    <x v="7487"/>
  </r>
  <r>
    <n v="7599"/>
    <x v="7488"/>
  </r>
  <r>
    <n v="7600"/>
    <x v="7489"/>
  </r>
  <r>
    <n v="7601"/>
    <x v="7490"/>
  </r>
  <r>
    <n v="7602"/>
    <x v="7491"/>
  </r>
  <r>
    <n v="7603"/>
    <x v="7492"/>
  </r>
  <r>
    <n v="7604"/>
    <x v="7493"/>
  </r>
  <r>
    <n v="7605"/>
    <x v="7494"/>
  </r>
  <r>
    <n v="7606"/>
    <x v="7495"/>
  </r>
  <r>
    <n v="7607"/>
    <x v="7496"/>
  </r>
  <r>
    <n v="7608"/>
    <x v="7497"/>
  </r>
  <r>
    <n v="7609"/>
    <x v="7498"/>
  </r>
  <r>
    <n v="7610"/>
    <x v="7499"/>
  </r>
  <r>
    <n v="7611"/>
    <x v="7500"/>
  </r>
  <r>
    <n v="7612"/>
    <x v="7501"/>
  </r>
  <r>
    <n v="7613"/>
    <x v="7502"/>
  </r>
  <r>
    <n v="7614"/>
    <x v="7503"/>
  </r>
  <r>
    <n v="7615"/>
    <x v="7504"/>
  </r>
  <r>
    <n v="7616"/>
    <x v="7505"/>
  </r>
  <r>
    <n v="7617"/>
    <x v="7506"/>
  </r>
  <r>
    <n v="7618"/>
    <x v="7507"/>
  </r>
  <r>
    <n v="7619"/>
    <x v="7508"/>
  </r>
  <r>
    <n v="7620"/>
    <x v="7509"/>
  </r>
  <r>
    <n v="7621"/>
    <x v="7510"/>
  </r>
  <r>
    <n v="7622"/>
    <x v="7511"/>
  </r>
  <r>
    <n v="7623"/>
    <x v="7512"/>
  </r>
  <r>
    <n v="7624"/>
    <x v="7513"/>
  </r>
  <r>
    <n v="7625"/>
    <x v="7514"/>
  </r>
  <r>
    <n v="7626"/>
    <x v="7515"/>
  </r>
  <r>
    <n v="7627"/>
    <x v="7516"/>
  </r>
  <r>
    <n v="7628"/>
    <x v="7517"/>
  </r>
  <r>
    <n v="7629"/>
    <x v="7518"/>
  </r>
  <r>
    <n v="7630"/>
    <x v="7519"/>
  </r>
  <r>
    <n v="7631"/>
    <x v="7520"/>
  </r>
  <r>
    <n v="7632"/>
    <x v="7521"/>
  </r>
  <r>
    <n v="7633"/>
    <x v="7522"/>
  </r>
  <r>
    <n v="7634"/>
    <x v="7523"/>
  </r>
  <r>
    <n v="7635"/>
    <x v="7524"/>
  </r>
  <r>
    <n v="7636"/>
    <x v="7525"/>
  </r>
  <r>
    <n v="7637"/>
    <x v="7526"/>
  </r>
  <r>
    <n v="7638"/>
    <x v="7527"/>
  </r>
  <r>
    <n v="7639"/>
    <x v="7528"/>
  </r>
  <r>
    <n v="7640"/>
    <x v="7529"/>
  </r>
  <r>
    <n v="7641"/>
    <x v="7530"/>
  </r>
  <r>
    <n v="7642"/>
    <x v="7531"/>
  </r>
  <r>
    <n v="7643"/>
    <x v="7532"/>
  </r>
  <r>
    <n v="7644"/>
    <x v="7533"/>
  </r>
  <r>
    <n v="7645"/>
    <x v="7534"/>
  </r>
  <r>
    <n v="7646"/>
    <x v="7535"/>
  </r>
  <r>
    <n v="7647"/>
    <x v="7536"/>
  </r>
  <r>
    <n v="7648"/>
    <x v="7537"/>
  </r>
  <r>
    <n v="7649"/>
    <x v="7538"/>
  </r>
  <r>
    <n v="7650"/>
    <x v="7539"/>
  </r>
  <r>
    <n v="7651"/>
    <x v="7540"/>
  </r>
  <r>
    <n v="7652"/>
    <x v="7541"/>
  </r>
  <r>
    <n v="7653"/>
    <x v="7542"/>
  </r>
  <r>
    <n v="7654"/>
    <x v="7543"/>
  </r>
  <r>
    <n v="7655"/>
    <x v="7544"/>
  </r>
  <r>
    <n v="7656"/>
    <x v="7545"/>
  </r>
  <r>
    <n v="7657"/>
    <x v="7546"/>
  </r>
  <r>
    <n v="7658"/>
    <x v="7547"/>
  </r>
  <r>
    <n v="7659"/>
    <x v="7548"/>
  </r>
  <r>
    <n v="7660"/>
    <x v="7549"/>
  </r>
  <r>
    <n v="7661"/>
    <x v="7550"/>
  </r>
  <r>
    <n v="7662"/>
    <x v="7551"/>
  </r>
  <r>
    <n v="7663"/>
    <x v="7552"/>
  </r>
  <r>
    <n v="7664"/>
    <x v="7553"/>
  </r>
  <r>
    <n v="7665"/>
    <x v="7554"/>
  </r>
  <r>
    <n v="7666"/>
    <x v="7555"/>
  </r>
  <r>
    <n v="7667"/>
    <x v="7556"/>
  </r>
  <r>
    <n v="7668"/>
    <x v="7557"/>
  </r>
  <r>
    <n v="7669"/>
    <x v="7558"/>
  </r>
  <r>
    <n v="7670"/>
    <x v="7559"/>
  </r>
  <r>
    <n v="7671"/>
    <x v="7560"/>
  </r>
  <r>
    <n v="7672"/>
    <x v="7561"/>
  </r>
  <r>
    <n v="7673"/>
    <x v="7562"/>
  </r>
  <r>
    <n v="7674"/>
    <x v="7563"/>
  </r>
  <r>
    <n v="7675"/>
    <x v="7564"/>
  </r>
  <r>
    <n v="7676"/>
    <x v="7565"/>
  </r>
  <r>
    <n v="7677"/>
    <x v="7566"/>
  </r>
  <r>
    <n v="7678"/>
    <x v="7567"/>
  </r>
  <r>
    <n v="7679"/>
    <x v="7568"/>
  </r>
  <r>
    <n v="7680"/>
    <x v="7569"/>
  </r>
  <r>
    <n v="7681"/>
    <x v="7570"/>
  </r>
  <r>
    <n v="7682"/>
    <x v="7571"/>
  </r>
  <r>
    <n v="7683"/>
    <x v="7572"/>
  </r>
  <r>
    <n v="7684"/>
    <x v="7573"/>
  </r>
  <r>
    <n v="7685"/>
    <x v="7574"/>
  </r>
  <r>
    <n v="7686"/>
    <x v="7575"/>
  </r>
  <r>
    <n v="7687"/>
    <x v="7576"/>
  </r>
  <r>
    <n v="7688"/>
    <x v="7577"/>
  </r>
  <r>
    <n v="7689"/>
    <x v="7578"/>
  </r>
  <r>
    <n v="7690"/>
    <x v="7579"/>
  </r>
  <r>
    <n v="7691"/>
    <x v="7580"/>
  </r>
  <r>
    <n v="7692"/>
    <x v="7581"/>
  </r>
  <r>
    <n v="7693"/>
    <x v="7582"/>
  </r>
  <r>
    <n v="7694"/>
    <x v="7583"/>
  </r>
  <r>
    <n v="7695"/>
    <x v="7584"/>
  </r>
  <r>
    <n v="7696"/>
    <x v="7585"/>
  </r>
  <r>
    <n v="7697"/>
    <x v="7586"/>
  </r>
  <r>
    <n v="7698"/>
    <x v="7587"/>
  </r>
  <r>
    <n v="7699"/>
    <x v="7588"/>
  </r>
  <r>
    <n v="7700"/>
    <x v="7589"/>
  </r>
  <r>
    <n v="7701"/>
    <x v="7590"/>
  </r>
  <r>
    <n v="7702"/>
    <x v="7591"/>
  </r>
  <r>
    <n v="7703"/>
    <x v="7592"/>
  </r>
  <r>
    <n v="7704"/>
    <x v="7593"/>
  </r>
  <r>
    <n v="7705"/>
    <x v="7594"/>
  </r>
  <r>
    <n v="7706"/>
    <x v="7595"/>
  </r>
  <r>
    <n v="7707"/>
    <x v="7596"/>
  </r>
  <r>
    <n v="7708"/>
    <x v="7597"/>
  </r>
  <r>
    <n v="7709"/>
    <x v="7598"/>
  </r>
  <r>
    <n v="7710"/>
    <x v="7599"/>
  </r>
  <r>
    <n v="7711"/>
    <x v="7600"/>
  </r>
  <r>
    <n v="7712"/>
    <x v="7601"/>
  </r>
  <r>
    <n v="7713"/>
    <x v="7602"/>
  </r>
  <r>
    <n v="7714"/>
    <x v="7603"/>
  </r>
  <r>
    <n v="7715"/>
    <x v="7604"/>
  </r>
  <r>
    <n v="7716"/>
    <x v="7605"/>
  </r>
  <r>
    <n v="7717"/>
    <x v="7606"/>
  </r>
  <r>
    <n v="7718"/>
    <x v="7607"/>
  </r>
  <r>
    <n v="7719"/>
    <x v="7608"/>
  </r>
  <r>
    <n v="7720"/>
    <x v="7609"/>
  </r>
  <r>
    <n v="7721"/>
    <x v="7610"/>
  </r>
  <r>
    <n v="7722"/>
    <x v="7611"/>
  </r>
  <r>
    <n v="7723"/>
    <x v="7612"/>
  </r>
  <r>
    <n v="7724"/>
    <x v="7613"/>
  </r>
  <r>
    <n v="7725"/>
    <x v="7614"/>
  </r>
  <r>
    <n v="7726"/>
    <x v="7615"/>
  </r>
  <r>
    <n v="7727"/>
    <x v="7616"/>
  </r>
  <r>
    <n v="7728"/>
    <x v="7617"/>
  </r>
  <r>
    <n v="7729"/>
    <x v="7618"/>
  </r>
  <r>
    <n v="7730"/>
    <x v="7619"/>
  </r>
  <r>
    <n v="7731"/>
    <x v="7620"/>
  </r>
  <r>
    <n v="7732"/>
    <x v="7621"/>
  </r>
  <r>
    <n v="7733"/>
    <x v="7622"/>
  </r>
  <r>
    <n v="7734"/>
    <x v="7623"/>
  </r>
  <r>
    <n v="7735"/>
    <x v="7624"/>
  </r>
  <r>
    <n v="7736"/>
    <x v="7625"/>
  </r>
  <r>
    <n v="7737"/>
    <x v="7626"/>
  </r>
  <r>
    <n v="7738"/>
    <x v="7627"/>
  </r>
  <r>
    <n v="7739"/>
    <x v="7628"/>
  </r>
  <r>
    <n v="7740"/>
    <x v="7629"/>
  </r>
  <r>
    <n v="7741"/>
    <x v="7630"/>
  </r>
  <r>
    <n v="7742"/>
    <x v="7631"/>
  </r>
  <r>
    <n v="7743"/>
    <x v="7632"/>
  </r>
  <r>
    <n v="7744"/>
    <x v="7633"/>
  </r>
  <r>
    <n v="7745"/>
    <x v="7634"/>
  </r>
  <r>
    <n v="7746"/>
    <x v="7635"/>
  </r>
  <r>
    <n v="7747"/>
    <x v="7636"/>
  </r>
  <r>
    <n v="7748"/>
    <x v="7637"/>
  </r>
  <r>
    <n v="7749"/>
    <x v="7638"/>
  </r>
  <r>
    <n v="7750"/>
    <x v="7639"/>
  </r>
  <r>
    <n v="7751"/>
    <x v="7640"/>
  </r>
  <r>
    <n v="7752"/>
    <x v="7641"/>
  </r>
  <r>
    <n v="7753"/>
    <x v="7642"/>
  </r>
  <r>
    <n v="7754"/>
    <x v="7643"/>
  </r>
  <r>
    <n v="7755"/>
    <x v="7644"/>
  </r>
  <r>
    <n v="7756"/>
    <x v="7645"/>
  </r>
  <r>
    <n v="7757"/>
    <x v="7646"/>
  </r>
  <r>
    <n v="7758"/>
    <x v="7647"/>
  </r>
  <r>
    <n v="7759"/>
    <x v="7648"/>
  </r>
  <r>
    <n v="7760"/>
    <x v="7649"/>
  </r>
  <r>
    <n v="7761"/>
    <x v="7650"/>
  </r>
  <r>
    <n v="7762"/>
    <x v="7651"/>
  </r>
  <r>
    <n v="7763"/>
    <x v="7652"/>
  </r>
  <r>
    <n v="7764"/>
    <x v="7653"/>
  </r>
  <r>
    <n v="7765"/>
    <x v="7654"/>
  </r>
  <r>
    <n v="7766"/>
    <x v="7655"/>
  </r>
  <r>
    <n v="7767"/>
    <x v="7656"/>
  </r>
  <r>
    <n v="7768"/>
    <x v="7657"/>
  </r>
  <r>
    <n v="7769"/>
    <x v="7658"/>
  </r>
  <r>
    <n v="7770"/>
    <x v="7659"/>
  </r>
  <r>
    <n v="7771"/>
    <x v="7660"/>
  </r>
  <r>
    <n v="7772"/>
    <x v="7661"/>
  </r>
  <r>
    <n v="7773"/>
    <x v="7662"/>
  </r>
  <r>
    <n v="7774"/>
    <x v="7663"/>
  </r>
  <r>
    <n v="7775"/>
    <x v="7664"/>
  </r>
  <r>
    <n v="7776"/>
    <x v="7665"/>
  </r>
  <r>
    <n v="7777"/>
    <x v="7666"/>
  </r>
  <r>
    <n v="7778"/>
    <x v="7667"/>
  </r>
  <r>
    <n v="7779"/>
    <x v="7668"/>
  </r>
  <r>
    <n v="7780"/>
    <x v="7669"/>
  </r>
  <r>
    <n v="7781"/>
    <x v="7670"/>
  </r>
  <r>
    <n v="7782"/>
    <x v="7671"/>
  </r>
  <r>
    <n v="7783"/>
    <x v="7672"/>
  </r>
  <r>
    <n v="7784"/>
    <x v="7673"/>
  </r>
  <r>
    <n v="7785"/>
    <x v="7674"/>
  </r>
  <r>
    <n v="7786"/>
    <x v="7675"/>
  </r>
  <r>
    <n v="7787"/>
    <x v="7676"/>
  </r>
  <r>
    <n v="7788"/>
    <x v="7677"/>
  </r>
  <r>
    <n v="7789"/>
    <x v="7678"/>
  </r>
  <r>
    <n v="7790"/>
    <x v="7679"/>
  </r>
  <r>
    <n v="7791"/>
    <x v="7680"/>
  </r>
  <r>
    <n v="7792"/>
    <x v="7681"/>
  </r>
  <r>
    <n v="7793"/>
    <x v="7682"/>
  </r>
  <r>
    <n v="7794"/>
    <x v="7683"/>
  </r>
  <r>
    <n v="7795"/>
    <x v="7684"/>
  </r>
  <r>
    <n v="7796"/>
    <x v="7685"/>
  </r>
  <r>
    <n v="7797"/>
    <x v="7686"/>
  </r>
  <r>
    <n v="7798"/>
    <x v="7687"/>
  </r>
  <r>
    <n v="7799"/>
    <x v="7688"/>
  </r>
  <r>
    <n v="7800"/>
    <x v="7689"/>
  </r>
  <r>
    <n v="7801"/>
    <x v="7690"/>
  </r>
  <r>
    <n v="7802"/>
    <x v="7691"/>
  </r>
  <r>
    <n v="7803"/>
    <x v="7692"/>
  </r>
  <r>
    <n v="7804"/>
    <x v="7693"/>
  </r>
  <r>
    <n v="7805"/>
    <x v="7694"/>
  </r>
  <r>
    <n v="7806"/>
    <x v="7695"/>
  </r>
  <r>
    <n v="7807"/>
    <x v="7696"/>
  </r>
  <r>
    <n v="7808"/>
    <x v="7697"/>
  </r>
  <r>
    <n v="7809"/>
    <x v="7698"/>
  </r>
  <r>
    <n v="7810"/>
    <x v="7699"/>
  </r>
  <r>
    <n v="7811"/>
    <x v="7700"/>
  </r>
  <r>
    <n v="7812"/>
    <x v="7701"/>
  </r>
  <r>
    <n v="7813"/>
    <x v="7702"/>
  </r>
  <r>
    <n v="7814"/>
    <x v="7703"/>
  </r>
  <r>
    <n v="7815"/>
    <x v="7704"/>
  </r>
  <r>
    <n v="7816"/>
    <x v="7705"/>
  </r>
  <r>
    <n v="7817"/>
    <x v="7706"/>
  </r>
  <r>
    <n v="7818"/>
    <x v="7707"/>
  </r>
  <r>
    <n v="7819"/>
    <x v="7708"/>
  </r>
  <r>
    <n v="7820"/>
    <x v="7709"/>
  </r>
  <r>
    <n v="7821"/>
    <x v="7710"/>
  </r>
  <r>
    <n v="7822"/>
    <x v="7711"/>
  </r>
  <r>
    <n v="7823"/>
    <x v="7712"/>
  </r>
  <r>
    <n v="7824"/>
    <x v="7713"/>
  </r>
  <r>
    <n v="7825"/>
    <x v="7714"/>
  </r>
  <r>
    <n v="7826"/>
    <x v="7715"/>
  </r>
  <r>
    <n v="7827"/>
    <x v="7716"/>
  </r>
  <r>
    <n v="7828"/>
    <x v="7717"/>
  </r>
  <r>
    <n v="7829"/>
    <x v="7718"/>
  </r>
  <r>
    <n v="7830"/>
    <x v="7719"/>
  </r>
  <r>
    <n v="7831"/>
    <x v="7720"/>
  </r>
  <r>
    <n v="7832"/>
    <x v="7721"/>
  </r>
  <r>
    <n v="7833"/>
    <x v="7722"/>
  </r>
  <r>
    <n v="7834"/>
    <x v="7723"/>
  </r>
  <r>
    <n v="7835"/>
    <x v="7724"/>
  </r>
  <r>
    <n v="7836"/>
    <x v="7725"/>
  </r>
  <r>
    <n v="7837"/>
    <x v="7726"/>
  </r>
  <r>
    <n v="7838"/>
    <x v="7727"/>
  </r>
  <r>
    <n v="7839"/>
    <x v="7728"/>
  </r>
  <r>
    <n v="7840"/>
    <x v="7729"/>
  </r>
  <r>
    <n v="7841"/>
    <x v="7730"/>
  </r>
  <r>
    <n v="7842"/>
    <x v="7731"/>
  </r>
  <r>
    <n v="7843"/>
    <x v="7732"/>
  </r>
  <r>
    <n v="7844"/>
    <x v="7733"/>
  </r>
  <r>
    <n v="7845"/>
    <x v="7734"/>
  </r>
  <r>
    <n v="7846"/>
    <x v="7735"/>
  </r>
  <r>
    <n v="7847"/>
    <x v="7736"/>
  </r>
  <r>
    <n v="7848"/>
    <x v="7737"/>
  </r>
  <r>
    <n v="7849"/>
    <x v="7738"/>
  </r>
  <r>
    <n v="7850"/>
    <x v="7739"/>
  </r>
  <r>
    <n v="7851"/>
    <x v="7740"/>
  </r>
  <r>
    <n v="7852"/>
    <x v="7741"/>
  </r>
  <r>
    <n v="7853"/>
    <x v="7742"/>
  </r>
  <r>
    <n v="7854"/>
    <x v="7743"/>
  </r>
  <r>
    <n v="7855"/>
    <x v="7744"/>
  </r>
  <r>
    <n v="7856"/>
    <x v="7745"/>
  </r>
  <r>
    <n v="7857"/>
    <x v="7746"/>
  </r>
  <r>
    <n v="7858"/>
    <x v="7747"/>
  </r>
  <r>
    <n v="7859"/>
    <x v="7748"/>
  </r>
  <r>
    <n v="7860"/>
    <x v="7749"/>
  </r>
  <r>
    <n v="7861"/>
    <x v="7750"/>
  </r>
  <r>
    <n v="7862"/>
    <x v="7751"/>
  </r>
  <r>
    <n v="7863"/>
    <x v="7752"/>
  </r>
  <r>
    <n v="7864"/>
    <x v="7753"/>
  </r>
  <r>
    <n v="7865"/>
    <x v="7754"/>
  </r>
  <r>
    <n v="7866"/>
    <x v="7755"/>
  </r>
  <r>
    <n v="7867"/>
    <x v="7756"/>
  </r>
  <r>
    <n v="7868"/>
    <x v="7757"/>
  </r>
  <r>
    <n v="7869"/>
    <x v="7758"/>
  </r>
  <r>
    <n v="7870"/>
    <x v="7759"/>
  </r>
  <r>
    <n v="7871"/>
    <x v="7760"/>
  </r>
  <r>
    <n v="7872"/>
    <x v="7761"/>
  </r>
  <r>
    <n v="7873"/>
    <x v="7762"/>
  </r>
  <r>
    <n v="7874"/>
    <x v="7763"/>
  </r>
  <r>
    <n v="7875"/>
    <x v="7764"/>
  </r>
  <r>
    <n v="7876"/>
    <x v="7765"/>
  </r>
  <r>
    <n v="7877"/>
    <x v="7766"/>
  </r>
  <r>
    <n v="7878"/>
    <x v="7767"/>
  </r>
  <r>
    <n v="7879"/>
    <x v="7768"/>
  </r>
  <r>
    <n v="7880"/>
    <x v="7769"/>
  </r>
  <r>
    <n v="7881"/>
    <x v="7770"/>
  </r>
  <r>
    <n v="7882"/>
    <x v="7771"/>
  </r>
  <r>
    <n v="7883"/>
    <x v="7772"/>
  </r>
  <r>
    <n v="7884"/>
    <x v="7773"/>
  </r>
  <r>
    <n v="7885"/>
    <x v="7774"/>
  </r>
  <r>
    <n v="7886"/>
    <x v="7775"/>
  </r>
  <r>
    <n v="7887"/>
    <x v="7776"/>
  </r>
  <r>
    <n v="7888"/>
    <x v="7777"/>
  </r>
  <r>
    <n v="7889"/>
    <x v="7778"/>
  </r>
  <r>
    <n v="7890"/>
    <x v="7779"/>
  </r>
  <r>
    <n v="7891"/>
    <x v="7780"/>
  </r>
  <r>
    <n v="7892"/>
    <x v="7781"/>
  </r>
  <r>
    <n v="7893"/>
    <x v="7782"/>
  </r>
  <r>
    <n v="7894"/>
    <x v="7783"/>
  </r>
  <r>
    <n v="7895"/>
    <x v="7784"/>
  </r>
  <r>
    <n v="7896"/>
    <x v="7785"/>
  </r>
  <r>
    <n v="7897"/>
    <x v="7786"/>
  </r>
  <r>
    <n v="7898"/>
    <x v="7787"/>
  </r>
  <r>
    <n v="7899"/>
    <x v="7788"/>
  </r>
  <r>
    <n v="7900"/>
    <x v="7789"/>
  </r>
  <r>
    <n v="7901"/>
    <x v="7790"/>
  </r>
  <r>
    <n v="7902"/>
    <x v="7791"/>
  </r>
  <r>
    <n v="7903"/>
    <x v="7792"/>
  </r>
  <r>
    <n v="7904"/>
    <x v="7793"/>
  </r>
  <r>
    <n v="7905"/>
    <x v="7794"/>
  </r>
  <r>
    <n v="7906"/>
    <x v="7795"/>
  </r>
  <r>
    <n v="7907"/>
    <x v="7796"/>
  </r>
  <r>
    <n v="7908"/>
    <x v="7797"/>
  </r>
  <r>
    <n v="7909"/>
    <x v="7798"/>
  </r>
  <r>
    <n v="7910"/>
    <x v="7799"/>
  </r>
  <r>
    <n v="7911"/>
    <x v="7800"/>
  </r>
  <r>
    <n v="7912"/>
    <x v="7801"/>
  </r>
  <r>
    <n v="7913"/>
    <x v="7802"/>
  </r>
  <r>
    <n v="7914"/>
    <x v="7803"/>
  </r>
  <r>
    <n v="7915"/>
    <x v="7804"/>
  </r>
  <r>
    <n v="7916"/>
    <x v="7805"/>
  </r>
  <r>
    <n v="7917"/>
    <x v="7806"/>
  </r>
  <r>
    <n v="7918"/>
    <x v="7807"/>
  </r>
  <r>
    <n v="7919"/>
    <x v="7808"/>
  </r>
  <r>
    <n v="7920"/>
    <x v="7809"/>
  </r>
  <r>
    <n v="7921"/>
    <x v="7810"/>
  </r>
  <r>
    <n v="7922"/>
    <x v="7811"/>
  </r>
  <r>
    <n v="7923"/>
    <x v="7812"/>
  </r>
  <r>
    <n v="7924"/>
    <x v="7813"/>
  </r>
  <r>
    <n v="7925"/>
    <x v="7814"/>
  </r>
  <r>
    <n v="7926"/>
    <x v="7815"/>
  </r>
  <r>
    <n v="7927"/>
    <x v="7816"/>
  </r>
  <r>
    <n v="7928"/>
    <x v="7817"/>
  </r>
  <r>
    <n v="7929"/>
    <x v="7818"/>
  </r>
  <r>
    <n v="7930"/>
    <x v="7819"/>
  </r>
  <r>
    <n v="7931"/>
    <x v="7820"/>
  </r>
  <r>
    <n v="7932"/>
    <x v="7821"/>
  </r>
  <r>
    <n v="7933"/>
    <x v="7822"/>
  </r>
  <r>
    <n v="7934"/>
    <x v="7823"/>
  </r>
  <r>
    <n v="7935"/>
    <x v="7824"/>
  </r>
  <r>
    <n v="7936"/>
    <x v="7825"/>
  </r>
  <r>
    <n v="7937"/>
    <x v="7826"/>
  </r>
  <r>
    <n v="7938"/>
    <x v="7827"/>
  </r>
  <r>
    <n v="7939"/>
    <x v="7828"/>
  </r>
  <r>
    <n v="7940"/>
    <x v="7829"/>
  </r>
  <r>
    <n v="7941"/>
    <x v="7830"/>
  </r>
  <r>
    <n v="7942"/>
    <x v="7831"/>
  </r>
  <r>
    <n v="7943"/>
    <x v="7832"/>
  </r>
  <r>
    <n v="7944"/>
    <x v="7833"/>
  </r>
  <r>
    <n v="7945"/>
    <x v="7834"/>
  </r>
  <r>
    <n v="7946"/>
    <x v="7835"/>
  </r>
  <r>
    <n v="7947"/>
    <x v="7836"/>
  </r>
  <r>
    <n v="7948"/>
    <x v="7837"/>
  </r>
  <r>
    <n v="7949"/>
    <x v="7838"/>
  </r>
  <r>
    <n v="7950"/>
    <x v="7839"/>
  </r>
  <r>
    <n v="7951"/>
    <x v="7840"/>
  </r>
  <r>
    <n v="7952"/>
    <x v="7841"/>
  </r>
  <r>
    <n v="7953"/>
    <x v="7842"/>
  </r>
  <r>
    <n v="7954"/>
    <x v="7843"/>
  </r>
  <r>
    <n v="7955"/>
    <x v="7844"/>
  </r>
  <r>
    <n v="7956"/>
    <x v="7845"/>
  </r>
  <r>
    <n v="7957"/>
    <x v="7846"/>
  </r>
  <r>
    <n v="7958"/>
    <x v="7847"/>
  </r>
  <r>
    <n v="7959"/>
    <x v="7848"/>
  </r>
  <r>
    <n v="7960"/>
    <x v="7849"/>
  </r>
  <r>
    <n v="7961"/>
    <x v="7850"/>
  </r>
  <r>
    <n v="7962"/>
    <x v="7851"/>
  </r>
  <r>
    <n v="7963"/>
    <x v="7852"/>
  </r>
  <r>
    <n v="7964"/>
    <x v="7853"/>
  </r>
  <r>
    <n v="7965"/>
    <x v="7854"/>
  </r>
  <r>
    <n v="7966"/>
    <x v="7855"/>
  </r>
  <r>
    <n v="7967"/>
    <x v="7856"/>
  </r>
  <r>
    <n v="7968"/>
    <x v="7857"/>
  </r>
  <r>
    <n v="7969"/>
    <x v="7858"/>
  </r>
  <r>
    <n v="7970"/>
    <x v="7859"/>
  </r>
  <r>
    <n v="7971"/>
    <x v="7860"/>
  </r>
  <r>
    <n v="7972"/>
    <x v="7861"/>
  </r>
  <r>
    <n v="7973"/>
    <x v="7862"/>
  </r>
  <r>
    <n v="7974"/>
    <x v="7863"/>
  </r>
  <r>
    <n v="7975"/>
    <x v="7864"/>
  </r>
  <r>
    <n v="7976"/>
    <x v="7865"/>
  </r>
  <r>
    <n v="7977"/>
    <x v="7866"/>
  </r>
  <r>
    <n v="7978"/>
    <x v="7867"/>
  </r>
  <r>
    <n v="7979"/>
    <x v="7868"/>
  </r>
  <r>
    <n v="7980"/>
    <x v="7869"/>
  </r>
  <r>
    <n v="7981"/>
    <x v="7870"/>
  </r>
  <r>
    <n v="7982"/>
    <x v="7871"/>
  </r>
  <r>
    <n v="7983"/>
    <x v="7872"/>
  </r>
  <r>
    <n v="7984"/>
    <x v="7873"/>
  </r>
  <r>
    <n v="7985"/>
    <x v="7874"/>
  </r>
  <r>
    <n v="7986"/>
    <x v="7875"/>
  </r>
  <r>
    <n v="7987"/>
    <x v="7876"/>
  </r>
  <r>
    <n v="7988"/>
    <x v="7877"/>
  </r>
  <r>
    <n v="7989"/>
    <x v="7878"/>
  </r>
  <r>
    <n v="7990"/>
    <x v="7879"/>
  </r>
  <r>
    <n v="7991"/>
    <x v="7880"/>
  </r>
  <r>
    <n v="7992"/>
    <x v="7881"/>
  </r>
  <r>
    <n v="7993"/>
    <x v="7882"/>
  </r>
  <r>
    <n v="7994"/>
    <x v="7883"/>
  </r>
  <r>
    <n v="7995"/>
    <x v="7884"/>
  </r>
  <r>
    <n v="7996"/>
    <x v="7885"/>
  </r>
  <r>
    <n v="7997"/>
    <x v="7886"/>
  </r>
  <r>
    <n v="7998"/>
    <x v="7887"/>
  </r>
  <r>
    <n v="7999"/>
    <x v="7888"/>
  </r>
  <r>
    <n v="8000"/>
    <x v="7889"/>
  </r>
  <r>
    <n v="8001"/>
    <x v="7890"/>
  </r>
  <r>
    <n v="8002"/>
    <x v="7891"/>
  </r>
  <r>
    <n v="8003"/>
    <x v="7892"/>
  </r>
  <r>
    <n v="8004"/>
    <x v="7893"/>
  </r>
  <r>
    <n v="8005"/>
    <x v="7894"/>
  </r>
  <r>
    <n v="8006"/>
    <x v="7895"/>
  </r>
  <r>
    <n v="8007"/>
    <x v="7896"/>
  </r>
  <r>
    <n v="8008"/>
    <x v="7897"/>
  </r>
  <r>
    <n v="8009"/>
    <x v="7898"/>
  </r>
  <r>
    <n v="8010"/>
    <x v="7899"/>
  </r>
  <r>
    <n v="8011"/>
    <x v="7900"/>
  </r>
  <r>
    <n v="8012"/>
    <x v="7901"/>
  </r>
  <r>
    <n v="8013"/>
    <x v="7902"/>
  </r>
  <r>
    <n v="8014"/>
    <x v="7903"/>
  </r>
  <r>
    <n v="8015"/>
    <x v="7904"/>
  </r>
  <r>
    <n v="8016"/>
    <x v="7905"/>
  </r>
  <r>
    <n v="8017"/>
    <x v="7906"/>
  </r>
  <r>
    <n v="8018"/>
    <x v="7907"/>
  </r>
  <r>
    <n v="8019"/>
    <x v="7908"/>
  </r>
  <r>
    <n v="8020"/>
    <x v="7909"/>
  </r>
  <r>
    <n v="8021"/>
    <x v="7910"/>
  </r>
  <r>
    <n v="8022"/>
    <x v="7911"/>
  </r>
  <r>
    <n v="8023"/>
    <x v="7912"/>
  </r>
  <r>
    <n v="8024"/>
    <x v="7913"/>
  </r>
  <r>
    <n v="8025"/>
    <x v="7914"/>
  </r>
  <r>
    <n v="8026"/>
    <x v="7915"/>
  </r>
  <r>
    <n v="8027"/>
    <x v="7916"/>
  </r>
  <r>
    <n v="8028"/>
    <x v="7917"/>
  </r>
  <r>
    <n v="8029"/>
    <x v="7918"/>
  </r>
  <r>
    <n v="8030"/>
    <x v="7919"/>
  </r>
  <r>
    <n v="8031"/>
    <x v="7920"/>
  </r>
  <r>
    <n v="8032"/>
    <x v="7921"/>
  </r>
  <r>
    <n v="8033"/>
    <x v="7922"/>
  </r>
  <r>
    <n v="8034"/>
    <x v="7923"/>
  </r>
  <r>
    <n v="8035"/>
    <x v="7924"/>
  </r>
  <r>
    <n v="8036"/>
    <x v="7925"/>
  </r>
  <r>
    <n v="8037"/>
    <x v="7926"/>
  </r>
  <r>
    <n v="8038"/>
    <x v="7927"/>
  </r>
  <r>
    <n v="8039"/>
    <x v="7928"/>
  </r>
  <r>
    <n v="8040"/>
    <x v="7929"/>
  </r>
  <r>
    <n v="8041"/>
    <x v="7930"/>
  </r>
  <r>
    <n v="8042"/>
    <x v="7931"/>
  </r>
  <r>
    <n v="8043"/>
    <x v="7932"/>
  </r>
  <r>
    <n v="8044"/>
    <x v="7933"/>
  </r>
  <r>
    <n v="8045"/>
    <x v="7934"/>
  </r>
  <r>
    <n v="8046"/>
    <x v="7935"/>
  </r>
  <r>
    <n v="8047"/>
    <x v="7936"/>
  </r>
  <r>
    <n v="8048"/>
    <x v="7937"/>
  </r>
  <r>
    <n v="8049"/>
    <x v="7938"/>
  </r>
  <r>
    <n v="8050"/>
    <x v="7939"/>
  </r>
  <r>
    <n v="8051"/>
    <x v="7940"/>
  </r>
  <r>
    <n v="8052"/>
    <x v="7941"/>
  </r>
  <r>
    <n v="8053"/>
    <x v="7942"/>
  </r>
  <r>
    <n v="8054"/>
    <x v="7943"/>
  </r>
  <r>
    <n v="8055"/>
    <x v="7944"/>
  </r>
  <r>
    <n v="8056"/>
    <x v="7945"/>
  </r>
  <r>
    <n v="8057"/>
    <x v="7946"/>
  </r>
  <r>
    <n v="8058"/>
    <x v="7947"/>
  </r>
  <r>
    <n v="8059"/>
    <x v="7948"/>
  </r>
  <r>
    <n v="8060"/>
    <x v="7949"/>
  </r>
  <r>
    <n v="8061"/>
    <x v="7950"/>
  </r>
  <r>
    <n v="8062"/>
    <x v="7951"/>
  </r>
  <r>
    <n v="8063"/>
    <x v="7952"/>
  </r>
  <r>
    <n v="8064"/>
    <x v="7953"/>
  </r>
  <r>
    <n v="8065"/>
    <x v="7954"/>
  </r>
  <r>
    <n v="8066"/>
    <x v="7955"/>
  </r>
  <r>
    <n v="8067"/>
    <x v="7956"/>
  </r>
  <r>
    <n v="8068"/>
    <x v="7957"/>
  </r>
  <r>
    <n v="8069"/>
    <x v="7958"/>
  </r>
  <r>
    <n v="8070"/>
    <x v="7959"/>
  </r>
  <r>
    <n v="8071"/>
    <x v="7960"/>
  </r>
  <r>
    <n v="8072"/>
    <x v="7961"/>
  </r>
  <r>
    <n v="8073"/>
    <x v="7962"/>
  </r>
  <r>
    <n v="8074"/>
    <x v="7963"/>
  </r>
  <r>
    <n v="8075"/>
    <x v="7964"/>
  </r>
  <r>
    <n v="8076"/>
    <x v="7965"/>
  </r>
  <r>
    <n v="8077"/>
    <x v="7966"/>
  </r>
  <r>
    <n v="8078"/>
    <x v="7967"/>
  </r>
  <r>
    <n v="8079"/>
    <x v="7968"/>
  </r>
  <r>
    <n v="8080"/>
    <x v="7969"/>
  </r>
  <r>
    <n v="8081"/>
    <x v="7970"/>
  </r>
  <r>
    <n v="8082"/>
    <x v="7971"/>
  </r>
  <r>
    <n v="8083"/>
    <x v="7972"/>
  </r>
  <r>
    <n v="8084"/>
    <x v="7973"/>
  </r>
  <r>
    <n v="8085"/>
    <x v="7974"/>
  </r>
  <r>
    <n v="8086"/>
    <x v="7975"/>
  </r>
  <r>
    <n v="8087"/>
    <x v="7976"/>
  </r>
  <r>
    <n v="8088"/>
    <x v="7977"/>
  </r>
  <r>
    <n v="8089"/>
    <x v="7978"/>
  </r>
  <r>
    <n v="8090"/>
    <x v="7979"/>
  </r>
  <r>
    <n v="8091"/>
    <x v="7980"/>
  </r>
  <r>
    <n v="8092"/>
    <x v="7981"/>
  </r>
  <r>
    <n v="8093"/>
    <x v="7982"/>
  </r>
  <r>
    <n v="8094"/>
    <x v="7983"/>
  </r>
  <r>
    <n v="8095"/>
    <x v="7984"/>
  </r>
  <r>
    <n v="8096"/>
    <x v="7985"/>
  </r>
  <r>
    <n v="8097"/>
    <x v="7986"/>
  </r>
  <r>
    <n v="8098"/>
    <x v="7987"/>
  </r>
  <r>
    <n v="8099"/>
    <x v="7988"/>
  </r>
  <r>
    <n v="8100"/>
    <x v="7989"/>
  </r>
  <r>
    <n v="8101"/>
    <x v="7990"/>
  </r>
  <r>
    <n v="8102"/>
    <x v="7991"/>
  </r>
  <r>
    <n v="8103"/>
    <x v="7992"/>
  </r>
  <r>
    <n v="8104"/>
    <x v="7993"/>
  </r>
  <r>
    <n v="8105"/>
    <x v="7994"/>
  </r>
  <r>
    <n v="8106"/>
    <x v="7995"/>
  </r>
  <r>
    <n v="8107"/>
    <x v="7996"/>
  </r>
  <r>
    <n v="8108"/>
    <x v="7997"/>
  </r>
  <r>
    <n v="8109"/>
    <x v="7998"/>
  </r>
  <r>
    <n v="8110"/>
    <x v="7999"/>
  </r>
  <r>
    <n v="8111"/>
    <x v="8000"/>
  </r>
  <r>
    <n v="8112"/>
    <x v="8001"/>
  </r>
  <r>
    <n v="8113"/>
    <x v="8002"/>
  </r>
  <r>
    <n v="8114"/>
    <x v="8003"/>
  </r>
  <r>
    <n v="8115"/>
    <x v="8004"/>
  </r>
  <r>
    <n v="8116"/>
    <x v="8005"/>
  </r>
  <r>
    <n v="8117"/>
    <x v="8006"/>
  </r>
  <r>
    <n v="8118"/>
    <x v="8007"/>
  </r>
  <r>
    <n v="8119"/>
    <x v="8008"/>
  </r>
  <r>
    <n v="8120"/>
    <x v="8009"/>
  </r>
  <r>
    <n v="8121"/>
    <x v="8010"/>
  </r>
  <r>
    <n v="8122"/>
    <x v="8011"/>
  </r>
  <r>
    <n v="8123"/>
    <x v="8012"/>
  </r>
  <r>
    <n v="8124"/>
    <x v="8013"/>
  </r>
  <r>
    <n v="8125"/>
    <x v="8014"/>
  </r>
  <r>
    <n v="8126"/>
    <x v="8015"/>
  </r>
  <r>
    <n v="8127"/>
    <x v="8016"/>
  </r>
  <r>
    <n v="8128"/>
    <x v="8017"/>
  </r>
  <r>
    <n v="8129"/>
    <x v="8018"/>
  </r>
  <r>
    <n v="8130"/>
    <x v="8019"/>
  </r>
  <r>
    <n v="8131"/>
    <x v="8020"/>
  </r>
  <r>
    <n v="8132"/>
    <x v="8021"/>
  </r>
  <r>
    <n v="8133"/>
    <x v="8022"/>
  </r>
  <r>
    <n v="8134"/>
    <x v="8023"/>
  </r>
  <r>
    <n v="8135"/>
    <x v="8024"/>
  </r>
  <r>
    <n v="8136"/>
    <x v="8025"/>
  </r>
  <r>
    <n v="8137"/>
    <x v="8026"/>
  </r>
  <r>
    <n v="8138"/>
    <x v="8027"/>
  </r>
  <r>
    <n v="8139"/>
    <x v="8028"/>
  </r>
  <r>
    <n v="8140"/>
    <x v="8029"/>
  </r>
  <r>
    <n v="8141"/>
    <x v="8030"/>
  </r>
  <r>
    <n v="8142"/>
    <x v="8031"/>
  </r>
  <r>
    <n v="8143"/>
    <x v="8032"/>
  </r>
  <r>
    <n v="8144"/>
    <x v="8033"/>
  </r>
  <r>
    <n v="8145"/>
    <x v="8034"/>
  </r>
  <r>
    <n v="8146"/>
    <x v="8035"/>
  </r>
  <r>
    <n v="8147"/>
    <x v="8036"/>
  </r>
  <r>
    <n v="8148"/>
    <x v="8037"/>
  </r>
  <r>
    <n v="8149"/>
    <x v="8038"/>
  </r>
  <r>
    <n v="8150"/>
    <x v="8039"/>
  </r>
  <r>
    <n v="8151"/>
    <x v="8040"/>
  </r>
  <r>
    <n v="8152"/>
    <x v="8041"/>
  </r>
  <r>
    <n v="8153"/>
    <x v="8042"/>
  </r>
  <r>
    <n v="8154"/>
    <x v="8043"/>
  </r>
  <r>
    <n v="8155"/>
    <x v="8044"/>
  </r>
  <r>
    <n v="8156"/>
    <x v="8045"/>
  </r>
  <r>
    <n v="8157"/>
    <x v="8046"/>
  </r>
  <r>
    <n v="8158"/>
    <x v="8047"/>
  </r>
  <r>
    <n v="8159"/>
    <x v="8048"/>
  </r>
  <r>
    <n v="8160"/>
    <x v="8049"/>
  </r>
  <r>
    <n v="8161"/>
    <x v="8050"/>
  </r>
  <r>
    <n v="8162"/>
    <x v="8051"/>
  </r>
  <r>
    <n v="8163"/>
    <x v="8052"/>
  </r>
  <r>
    <n v="8164"/>
    <x v="8053"/>
  </r>
  <r>
    <n v="8165"/>
    <x v="8054"/>
  </r>
  <r>
    <n v="8166"/>
    <x v="8055"/>
  </r>
  <r>
    <n v="8167"/>
    <x v="8056"/>
  </r>
  <r>
    <n v="8168"/>
    <x v="8057"/>
  </r>
  <r>
    <n v="8169"/>
    <x v="8058"/>
  </r>
  <r>
    <n v="8170"/>
    <x v="8059"/>
  </r>
  <r>
    <n v="8171"/>
    <x v="8060"/>
  </r>
  <r>
    <n v="8172"/>
    <x v="8061"/>
  </r>
  <r>
    <n v="8173"/>
    <x v="8062"/>
  </r>
  <r>
    <n v="8174"/>
    <x v="8063"/>
  </r>
  <r>
    <n v="8175"/>
    <x v="8064"/>
  </r>
  <r>
    <n v="8176"/>
    <x v="8065"/>
  </r>
  <r>
    <n v="8177"/>
    <x v="8066"/>
  </r>
  <r>
    <n v="8178"/>
    <x v="8067"/>
  </r>
  <r>
    <n v="8179"/>
    <x v="8068"/>
  </r>
  <r>
    <n v="8180"/>
    <x v="8069"/>
  </r>
  <r>
    <n v="8181"/>
    <x v="8070"/>
  </r>
  <r>
    <n v="8182"/>
    <x v="8071"/>
  </r>
  <r>
    <n v="8183"/>
    <x v="8072"/>
  </r>
  <r>
    <n v="8184"/>
    <x v="8073"/>
  </r>
  <r>
    <n v="8185"/>
    <x v="8074"/>
  </r>
  <r>
    <n v="8186"/>
    <x v="8075"/>
  </r>
  <r>
    <n v="8187"/>
    <x v="8076"/>
  </r>
  <r>
    <n v="8188"/>
    <x v="8077"/>
  </r>
  <r>
    <n v="8189"/>
    <x v="8078"/>
  </r>
  <r>
    <n v="8190"/>
    <x v="8079"/>
  </r>
  <r>
    <n v="8191"/>
    <x v="8080"/>
  </r>
  <r>
    <n v="8192"/>
    <x v="8081"/>
  </r>
  <r>
    <n v="8193"/>
    <x v="8082"/>
  </r>
  <r>
    <n v="8194"/>
    <x v="8083"/>
  </r>
  <r>
    <n v="8195"/>
    <x v="8084"/>
  </r>
  <r>
    <n v="8196"/>
    <x v="8085"/>
  </r>
  <r>
    <n v="8197"/>
    <x v="8086"/>
  </r>
  <r>
    <n v="8198"/>
    <x v="8087"/>
  </r>
  <r>
    <n v="8199"/>
    <x v="8088"/>
  </r>
  <r>
    <n v="8200"/>
    <x v="8089"/>
  </r>
  <r>
    <n v="8201"/>
    <x v="8090"/>
  </r>
  <r>
    <n v="8202"/>
    <x v="8091"/>
  </r>
  <r>
    <n v="8203"/>
    <x v="8092"/>
  </r>
  <r>
    <n v="8204"/>
    <x v="8093"/>
  </r>
  <r>
    <n v="8205"/>
    <x v="8094"/>
  </r>
  <r>
    <n v="8206"/>
    <x v="8095"/>
  </r>
  <r>
    <n v="8207"/>
    <x v="8096"/>
  </r>
  <r>
    <n v="8208"/>
    <x v="8097"/>
  </r>
  <r>
    <n v="8209"/>
    <x v="8098"/>
  </r>
  <r>
    <n v="8210"/>
    <x v="8099"/>
  </r>
  <r>
    <n v="8211"/>
    <x v="8100"/>
  </r>
  <r>
    <n v="8212"/>
    <x v="8101"/>
  </r>
  <r>
    <n v="8213"/>
    <x v="8102"/>
  </r>
  <r>
    <n v="8214"/>
    <x v="8103"/>
  </r>
  <r>
    <n v="8215"/>
    <x v="8104"/>
  </r>
  <r>
    <n v="8216"/>
    <x v="8105"/>
  </r>
  <r>
    <n v="8217"/>
    <x v="8106"/>
  </r>
  <r>
    <n v="8218"/>
    <x v="8107"/>
  </r>
  <r>
    <n v="8219"/>
    <x v="8108"/>
  </r>
  <r>
    <n v="8220"/>
    <x v="8109"/>
  </r>
  <r>
    <n v="8221"/>
    <x v="8110"/>
  </r>
  <r>
    <n v="8222"/>
    <x v="8111"/>
  </r>
  <r>
    <n v="8223"/>
    <x v="8112"/>
  </r>
  <r>
    <n v="8224"/>
    <x v="8113"/>
  </r>
  <r>
    <n v="8225"/>
    <x v="8114"/>
  </r>
  <r>
    <n v="8226"/>
    <x v="8115"/>
  </r>
  <r>
    <n v="8227"/>
    <x v="8116"/>
  </r>
  <r>
    <n v="8228"/>
    <x v="8117"/>
  </r>
  <r>
    <n v="8229"/>
    <x v="8118"/>
  </r>
  <r>
    <n v="8230"/>
    <x v="8119"/>
  </r>
  <r>
    <n v="8231"/>
    <x v="8120"/>
  </r>
  <r>
    <n v="8232"/>
    <x v="8121"/>
  </r>
  <r>
    <n v="8233"/>
    <x v="8122"/>
  </r>
  <r>
    <n v="8234"/>
    <x v="8123"/>
  </r>
  <r>
    <n v="8235"/>
    <x v="8124"/>
  </r>
  <r>
    <n v="8236"/>
    <x v="8125"/>
  </r>
  <r>
    <n v="8237"/>
    <x v="8126"/>
  </r>
  <r>
    <n v="8238"/>
    <x v="8127"/>
  </r>
  <r>
    <n v="8239"/>
    <x v="8128"/>
  </r>
  <r>
    <n v="8240"/>
    <x v="8129"/>
  </r>
  <r>
    <n v="8241"/>
    <x v="8130"/>
  </r>
  <r>
    <n v="8242"/>
    <x v="8131"/>
  </r>
  <r>
    <n v="8243"/>
    <x v="8132"/>
  </r>
  <r>
    <n v="8244"/>
    <x v="8133"/>
  </r>
  <r>
    <n v="8245"/>
    <x v="8134"/>
  </r>
  <r>
    <n v="8246"/>
    <x v="8135"/>
  </r>
  <r>
    <n v="8247"/>
    <x v="8136"/>
  </r>
  <r>
    <n v="8248"/>
    <x v="8137"/>
  </r>
  <r>
    <n v="8249"/>
    <x v="8138"/>
  </r>
  <r>
    <n v="8250"/>
    <x v="8139"/>
  </r>
  <r>
    <n v="8251"/>
    <x v="8140"/>
  </r>
  <r>
    <n v="8252"/>
    <x v="8141"/>
  </r>
  <r>
    <n v="8253"/>
    <x v="8142"/>
  </r>
  <r>
    <n v="8254"/>
    <x v="8143"/>
  </r>
  <r>
    <n v="8255"/>
    <x v="8144"/>
  </r>
  <r>
    <n v="8256"/>
    <x v="8145"/>
  </r>
  <r>
    <n v="8257"/>
    <x v="8146"/>
  </r>
  <r>
    <n v="8258"/>
    <x v="8147"/>
  </r>
  <r>
    <n v="8259"/>
    <x v="8148"/>
  </r>
  <r>
    <n v="8260"/>
    <x v="8149"/>
  </r>
  <r>
    <n v="8261"/>
    <x v="8150"/>
  </r>
  <r>
    <n v="8262"/>
    <x v="8151"/>
  </r>
  <r>
    <n v="8263"/>
    <x v="8152"/>
  </r>
  <r>
    <n v="8264"/>
    <x v="8153"/>
  </r>
  <r>
    <n v="8265"/>
    <x v="8154"/>
  </r>
  <r>
    <n v="8266"/>
    <x v="8155"/>
  </r>
  <r>
    <n v="8267"/>
    <x v="8156"/>
  </r>
  <r>
    <n v="8268"/>
    <x v="8157"/>
  </r>
  <r>
    <n v="8269"/>
    <x v="8158"/>
  </r>
  <r>
    <n v="8270"/>
    <x v="8159"/>
  </r>
  <r>
    <n v="8271"/>
    <x v="8160"/>
  </r>
  <r>
    <n v="8272"/>
    <x v="8161"/>
  </r>
  <r>
    <n v="8273"/>
    <x v="8162"/>
  </r>
  <r>
    <n v="8274"/>
    <x v="8163"/>
  </r>
  <r>
    <n v="8275"/>
    <x v="8164"/>
  </r>
  <r>
    <n v="8276"/>
    <x v="8165"/>
  </r>
  <r>
    <n v="8277"/>
    <x v="8166"/>
  </r>
  <r>
    <n v="8278"/>
    <x v="8167"/>
  </r>
  <r>
    <n v="8279"/>
    <x v="8168"/>
  </r>
  <r>
    <n v="8280"/>
    <x v="8169"/>
  </r>
  <r>
    <n v="8281"/>
    <x v="8170"/>
  </r>
  <r>
    <n v="8282"/>
    <x v="8171"/>
  </r>
  <r>
    <n v="8283"/>
    <x v="8172"/>
  </r>
  <r>
    <n v="8284"/>
    <x v="8173"/>
  </r>
  <r>
    <n v="8285"/>
    <x v="8174"/>
  </r>
  <r>
    <n v="8286"/>
    <x v="8175"/>
  </r>
  <r>
    <n v="8287"/>
    <x v="8176"/>
  </r>
  <r>
    <n v="8288"/>
    <x v="8177"/>
  </r>
  <r>
    <n v="8289"/>
    <x v="8178"/>
  </r>
  <r>
    <n v="8290"/>
    <x v="8179"/>
  </r>
  <r>
    <n v="8291"/>
    <x v="8180"/>
  </r>
  <r>
    <n v="8292"/>
    <x v="8181"/>
  </r>
  <r>
    <n v="8293"/>
    <x v="8182"/>
  </r>
  <r>
    <n v="8294"/>
    <x v="8183"/>
  </r>
  <r>
    <n v="8295"/>
    <x v="8184"/>
  </r>
  <r>
    <n v="8296"/>
    <x v="8185"/>
  </r>
  <r>
    <n v="8297"/>
    <x v="8186"/>
  </r>
  <r>
    <n v="8298"/>
    <x v="8187"/>
  </r>
  <r>
    <n v="8299"/>
    <x v="8188"/>
  </r>
  <r>
    <n v="8300"/>
    <x v="8189"/>
  </r>
  <r>
    <n v="8301"/>
    <x v="8190"/>
  </r>
  <r>
    <n v="8302"/>
    <x v="8191"/>
  </r>
  <r>
    <n v="8303"/>
    <x v="8192"/>
  </r>
  <r>
    <n v="8304"/>
    <x v="8193"/>
  </r>
  <r>
    <n v="8305"/>
    <x v="8194"/>
  </r>
  <r>
    <n v="8306"/>
    <x v="8195"/>
  </r>
  <r>
    <n v="8307"/>
    <x v="8196"/>
  </r>
  <r>
    <n v="8308"/>
    <x v="8197"/>
  </r>
  <r>
    <n v="8309"/>
    <x v="8198"/>
  </r>
  <r>
    <n v="8310"/>
    <x v="8199"/>
  </r>
  <r>
    <n v="8311"/>
    <x v="8200"/>
  </r>
  <r>
    <n v="8312"/>
    <x v="8201"/>
  </r>
  <r>
    <n v="8313"/>
    <x v="8202"/>
  </r>
  <r>
    <n v="8314"/>
    <x v="8203"/>
  </r>
  <r>
    <n v="8315"/>
    <x v="8204"/>
  </r>
  <r>
    <n v="8316"/>
    <x v="8205"/>
  </r>
  <r>
    <n v="8317"/>
    <x v="8206"/>
  </r>
  <r>
    <n v="8318"/>
    <x v="8207"/>
  </r>
  <r>
    <n v="8319"/>
    <x v="8208"/>
  </r>
  <r>
    <n v="8320"/>
    <x v="8209"/>
  </r>
  <r>
    <n v="8321"/>
    <x v="8210"/>
  </r>
  <r>
    <n v="8322"/>
    <x v="8211"/>
  </r>
  <r>
    <n v="8323"/>
    <x v="8212"/>
  </r>
  <r>
    <n v="8324"/>
    <x v="8213"/>
  </r>
  <r>
    <n v="8325"/>
    <x v="8214"/>
  </r>
  <r>
    <n v="8326"/>
    <x v="8215"/>
  </r>
  <r>
    <n v="8327"/>
    <x v="8216"/>
  </r>
  <r>
    <n v="8328"/>
    <x v="8217"/>
  </r>
  <r>
    <n v="8329"/>
    <x v="8218"/>
  </r>
  <r>
    <n v="8330"/>
    <x v="8219"/>
  </r>
  <r>
    <n v="8331"/>
    <x v="8220"/>
  </r>
  <r>
    <n v="8332"/>
    <x v="8221"/>
  </r>
  <r>
    <n v="8333"/>
    <x v="8222"/>
  </r>
  <r>
    <n v="8334"/>
    <x v="8223"/>
  </r>
  <r>
    <n v="8335"/>
    <x v="8224"/>
  </r>
  <r>
    <n v="8336"/>
    <x v="8225"/>
  </r>
  <r>
    <n v="8337"/>
    <x v="8226"/>
  </r>
  <r>
    <n v="8338"/>
    <x v="8227"/>
  </r>
  <r>
    <n v="8339"/>
    <x v="8228"/>
  </r>
  <r>
    <n v="8340"/>
    <x v="8229"/>
  </r>
  <r>
    <n v="8341"/>
    <x v="8230"/>
  </r>
  <r>
    <n v="8342"/>
    <x v="8231"/>
  </r>
  <r>
    <n v="8343"/>
    <x v="8232"/>
  </r>
  <r>
    <n v="8344"/>
    <x v="8233"/>
  </r>
  <r>
    <n v="8345"/>
    <x v="8234"/>
  </r>
  <r>
    <n v="8346"/>
    <x v="8235"/>
  </r>
  <r>
    <n v="8347"/>
    <x v="8236"/>
  </r>
  <r>
    <n v="8348"/>
    <x v="8237"/>
  </r>
  <r>
    <n v="8349"/>
    <x v="8238"/>
  </r>
  <r>
    <n v="8350"/>
    <x v="8239"/>
  </r>
  <r>
    <n v="8351"/>
    <x v="8240"/>
  </r>
  <r>
    <n v="8352"/>
    <x v="8241"/>
  </r>
  <r>
    <n v="8353"/>
    <x v="8242"/>
  </r>
  <r>
    <n v="8354"/>
    <x v="8243"/>
  </r>
  <r>
    <n v="8355"/>
    <x v="8244"/>
  </r>
  <r>
    <n v="8356"/>
    <x v="8245"/>
  </r>
  <r>
    <n v="8357"/>
    <x v="8246"/>
  </r>
  <r>
    <n v="8358"/>
    <x v="8247"/>
  </r>
  <r>
    <n v="8359"/>
    <x v="8248"/>
  </r>
  <r>
    <n v="8360"/>
    <x v="8249"/>
  </r>
  <r>
    <n v="8361"/>
    <x v="8250"/>
  </r>
  <r>
    <n v="8362"/>
    <x v="8251"/>
  </r>
  <r>
    <n v="8363"/>
    <x v="8252"/>
  </r>
  <r>
    <n v="8364"/>
    <x v="8253"/>
  </r>
  <r>
    <n v="8365"/>
    <x v="8254"/>
  </r>
  <r>
    <n v="8366"/>
    <x v="8255"/>
  </r>
  <r>
    <n v="8367"/>
    <x v="8256"/>
  </r>
  <r>
    <n v="8368"/>
    <x v="8257"/>
  </r>
  <r>
    <n v="8369"/>
    <x v="8258"/>
  </r>
  <r>
    <n v="8370"/>
    <x v="8259"/>
  </r>
  <r>
    <n v="8371"/>
    <x v="8260"/>
  </r>
  <r>
    <n v="8372"/>
    <x v="8261"/>
  </r>
  <r>
    <n v="8373"/>
    <x v="8262"/>
  </r>
  <r>
    <n v="8374"/>
    <x v="8263"/>
  </r>
  <r>
    <n v="8375"/>
    <x v="8264"/>
  </r>
  <r>
    <n v="8376"/>
    <x v="8265"/>
  </r>
  <r>
    <n v="8377"/>
    <x v="8266"/>
  </r>
  <r>
    <n v="8378"/>
    <x v="8267"/>
  </r>
  <r>
    <n v="8379"/>
    <x v="8268"/>
  </r>
  <r>
    <n v="8380"/>
    <x v="8269"/>
  </r>
  <r>
    <n v="8381"/>
    <x v="8270"/>
  </r>
  <r>
    <n v="8382"/>
    <x v="8271"/>
  </r>
  <r>
    <n v="8383"/>
    <x v="8272"/>
  </r>
  <r>
    <n v="8384"/>
    <x v="8273"/>
  </r>
  <r>
    <n v="8385"/>
    <x v="8274"/>
  </r>
  <r>
    <n v="8386"/>
    <x v="8275"/>
  </r>
  <r>
    <n v="8387"/>
    <x v="8276"/>
  </r>
  <r>
    <n v="8388"/>
    <x v="8277"/>
  </r>
  <r>
    <n v="8389"/>
    <x v="8278"/>
  </r>
  <r>
    <n v="8390"/>
    <x v="8279"/>
  </r>
  <r>
    <n v="8391"/>
    <x v="8280"/>
  </r>
  <r>
    <n v="8392"/>
    <x v="8281"/>
  </r>
  <r>
    <n v="8393"/>
    <x v="8282"/>
  </r>
  <r>
    <n v="8394"/>
    <x v="8283"/>
  </r>
  <r>
    <n v="8395"/>
    <x v="8284"/>
  </r>
  <r>
    <n v="8396"/>
    <x v="8285"/>
  </r>
  <r>
    <n v="8397"/>
    <x v="8286"/>
  </r>
  <r>
    <n v="8398"/>
    <x v="8287"/>
  </r>
  <r>
    <n v="8399"/>
    <x v="8288"/>
  </r>
  <r>
    <n v="8400"/>
    <x v="8289"/>
  </r>
  <r>
    <n v="8401"/>
    <x v="8290"/>
  </r>
  <r>
    <n v="8402"/>
    <x v="8291"/>
  </r>
  <r>
    <n v="8403"/>
    <x v="8292"/>
  </r>
  <r>
    <n v="8404"/>
    <x v="8293"/>
  </r>
  <r>
    <n v="8405"/>
    <x v="8294"/>
  </r>
  <r>
    <n v="8406"/>
    <x v="8295"/>
  </r>
  <r>
    <n v="8407"/>
    <x v="8296"/>
  </r>
  <r>
    <n v="8408"/>
    <x v="8297"/>
  </r>
  <r>
    <n v="8409"/>
    <x v="8298"/>
  </r>
  <r>
    <n v="8410"/>
    <x v="8299"/>
  </r>
  <r>
    <n v="8411"/>
    <x v="8300"/>
  </r>
  <r>
    <n v="8412"/>
    <x v="8301"/>
  </r>
  <r>
    <n v="8413"/>
    <x v="8302"/>
  </r>
  <r>
    <n v="8414"/>
    <x v="8303"/>
  </r>
  <r>
    <n v="8415"/>
    <x v="8304"/>
  </r>
  <r>
    <n v="8416"/>
    <x v="8305"/>
  </r>
  <r>
    <n v="8417"/>
    <x v="8306"/>
  </r>
  <r>
    <n v="8418"/>
    <x v="8307"/>
  </r>
  <r>
    <n v="8419"/>
    <x v="8308"/>
  </r>
  <r>
    <n v="8420"/>
    <x v="8309"/>
  </r>
  <r>
    <n v="8421"/>
    <x v="8310"/>
  </r>
  <r>
    <n v="8422"/>
    <x v="8311"/>
  </r>
  <r>
    <n v="8423"/>
    <x v="8312"/>
  </r>
  <r>
    <n v="8424"/>
    <x v="8313"/>
  </r>
  <r>
    <n v="8425"/>
    <x v="8314"/>
  </r>
  <r>
    <n v="8426"/>
    <x v="8315"/>
  </r>
  <r>
    <n v="8427"/>
    <x v="8316"/>
  </r>
  <r>
    <n v="8428"/>
    <x v="8317"/>
  </r>
  <r>
    <n v="8429"/>
    <x v="8318"/>
  </r>
  <r>
    <n v="8430"/>
    <x v="8319"/>
  </r>
  <r>
    <n v="8431"/>
    <x v="8320"/>
  </r>
  <r>
    <n v="8432"/>
    <x v="8321"/>
  </r>
  <r>
    <n v="8433"/>
    <x v="8322"/>
  </r>
  <r>
    <n v="8434"/>
    <x v="8323"/>
  </r>
  <r>
    <n v="8435"/>
    <x v="8324"/>
  </r>
  <r>
    <n v="8436"/>
    <x v="8325"/>
  </r>
  <r>
    <n v="8437"/>
    <x v="8326"/>
  </r>
  <r>
    <n v="8438"/>
    <x v="8327"/>
  </r>
  <r>
    <n v="8439"/>
    <x v="8328"/>
  </r>
  <r>
    <n v="8440"/>
    <x v="8329"/>
  </r>
  <r>
    <n v="8441"/>
    <x v="8330"/>
  </r>
  <r>
    <n v="8442"/>
    <x v="8331"/>
  </r>
  <r>
    <n v="8443"/>
    <x v="8332"/>
  </r>
  <r>
    <n v="8444"/>
    <x v="8333"/>
  </r>
  <r>
    <n v="8445"/>
    <x v="8334"/>
  </r>
  <r>
    <n v="8446"/>
    <x v="8335"/>
  </r>
  <r>
    <n v="8447"/>
    <x v="8336"/>
  </r>
  <r>
    <n v="8448"/>
    <x v="8337"/>
  </r>
  <r>
    <n v="8449"/>
    <x v="8338"/>
  </r>
  <r>
    <n v="8450"/>
    <x v="8339"/>
  </r>
  <r>
    <n v="8451"/>
    <x v="8340"/>
  </r>
  <r>
    <n v="8452"/>
    <x v="8341"/>
  </r>
  <r>
    <n v="8453"/>
    <x v="8342"/>
  </r>
  <r>
    <n v="8454"/>
    <x v="8343"/>
  </r>
  <r>
    <n v="8455"/>
    <x v="8344"/>
  </r>
  <r>
    <n v="8456"/>
    <x v="8345"/>
  </r>
  <r>
    <n v="8457"/>
    <x v="8346"/>
  </r>
  <r>
    <n v="8458"/>
    <x v="8347"/>
  </r>
  <r>
    <n v="8459"/>
    <x v="8348"/>
  </r>
  <r>
    <n v="8460"/>
    <x v="8349"/>
  </r>
  <r>
    <n v="8461"/>
    <x v="8350"/>
  </r>
  <r>
    <n v="8462"/>
    <x v="8351"/>
  </r>
  <r>
    <n v="8463"/>
    <x v="8352"/>
  </r>
  <r>
    <n v="8464"/>
    <x v="8353"/>
  </r>
  <r>
    <n v="8465"/>
    <x v="8354"/>
  </r>
  <r>
    <n v="8466"/>
    <x v="8355"/>
  </r>
  <r>
    <n v="8467"/>
    <x v="8356"/>
  </r>
  <r>
    <n v="8468"/>
    <x v="8357"/>
  </r>
  <r>
    <n v="8469"/>
    <x v="8358"/>
  </r>
  <r>
    <n v="8470"/>
    <x v="8359"/>
  </r>
  <r>
    <n v="8471"/>
    <x v="8360"/>
  </r>
  <r>
    <n v="8472"/>
    <x v="8361"/>
  </r>
  <r>
    <n v="8473"/>
    <x v="8362"/>
  </r>
  <r>
    <n v="8474"/>
    <x v="8363"/>
  </r>
  <r>
    <n v="8475"/>
    <x v="8364"/>
  </r>
  <r>
    <n v="8476"/>
    <x v="8365"/>
  </r>
  <r>
    <n v="8477"/>
    <x v="8366"/>
  </r>
  <r>
    <n v="8478"/>
    <x v="8367"/>
  </r>
  <r>
    <n v="8479"/>
    <x v="8368"/>
  </r>
  <r>
    <n v="8480"/>
    <x v="8369"/>
  </r>
  <r>
    <n v="8481"/>
    <x v="8370"/>
  </r>
  <r>
    <n v="8482"/>
    <x v="8371"/>
  </r>
  <r>
    <n v="8483"/>
    <x v="8372"/>
  </r>
  <r>
    <n v="8484"/>
    <x v="8373"/>
  </r>
  <r>
    <n v="8485"/>
    <x v="8374"/>
  </r>
  <r>
    <n v="8486"/>
    <x v="8375"/>
  </r>
  <r>
    <n v="8487"/>
    <x v="8376"/>
  </r>
  <r>
    <n v="8488"/>
    <x v="8377"/>
  </r>
  <r>
    <n v="8489"/>
    <x v="8378"/>
  </r>
  <r>
    <n v="8490"/>
    <x v="8379"/>
  </r>
  <r>
    <n v="8491"/>
    <x v="8380"/>
  </r>
  <r>
    <n v="8492"/>
    <x v="8381"/>
  </r>
  <r>
    <n v="8493"/>
    <x v="8382"/>
  </r>
  <r>
    <n v="8494"/>
    <x v="8383"/>
  </r>
  <r>
    <n v="8495"/>
    <x v="8384"/>
  </r>
  <r>
    <n v="8496"/>
    <x v="8385"/>
  </r>
  <r>
    <n v="8497"/>
    <x v="8386"/>
  </r>
  <r>
    <n v="8498"/>
    <x v="8387"/>
  </r>
  <r>
    <n v="8499"/>
    <x v="8388"/>
  </r>
  <r>
    <n v="8500"/>
    <x v="8389"/>
  </r>
  <r>
    <n v="8501"/>
    <x v="8390"/>
  </r>
  <r>
    <n v="8502"/>
    <x v="8391"/>
  </r>
  <r>
    <n v="8503"/>
    <x v="8392"/>
  </r>
  <r>
    <n v="8504"/>
    <x v="8393"/>
  </r>
  <r>
    <n v="8505"/>
    <x v="8394"/>
  </r>
  <r>
    <n v="8506"/>
    <x v="8395"/>
  </r>
  <r>
    <n v="8507"/>
    <x v="8396"/>
  </r>
  <r>
    <n v="8508"/>
    <x v="8397"/>
  </r>
  <r>
    <n v="8509"/>
    <x v="8398"/>
  </r>
  <r>
    <n v="8510"/>
    <x v="8399"/>
  </r>
  <r>
    <n v="8511"/>
    <x v="8400"/>
  </r>
  <r>
    <n v="8512"/>
    <x v="8401"/>
  </r>
  <r>
    <n v="8513"/>
    <x v="8402"/>
  </r>
  <r>
    <n v="8514"/>
    <x v="8403"/>
  </r>
  <r>
    <n v="8515"/>
    <x v="8404"/>
  </r>
  <r>
    <n v="8516"/>
    <x v="8405"/>
  </r>
  <r>
    <n v="8517"/>
    <x v="8406"/>
  </r>
  <r>
    <n v="8518"/>
    <x v="8407"/>
  </r>
  <r>
    <n v="8519"/>
    <x v="8408"/>
  </r>
  <r>
    <n v="8520"/>
    <x v="8409"/>
  </r>
  <r>
    <n v="8521"/>
    <x v="8410"/>
  </r>
  <r>
    <n v="8522"/>
    <x v="8411"/>
  </r>
  <r>
    <n v="8523"/>
    <x v="8412"/>
  </r>
  <r>
    <n v="8524"/>
    <x v="8413"/>
  </r>
  <r>
    <n v="8525"/>
    <x v="8414"/>
  </r>
  <r>
    <n v="8526"/>
    <x v="8415"/>
  </r>
  <r>
    <n v="8527"/>
    <x v="8416"/>
  </r>
  <r>
    <n v="8528"/>
    <x v="8417"/>
  </r>
  <r>
    <n v="8529"/>
    <x v="8418"/>
  </r>
  <r>
    <n v="8530"/>
    <x v="8419"/>
  </r>
  <r>
    <n v="8531"/>
    <x v="8420"/>
  </r>
  <r>
    <n v="8532"/>
    <x v="8421"/>
  </r>
  <r>
    <n v="8533"/>
    <x v="8422"/>
  </r>
  <r>
    <n v="8534"/>
    <x v="8423"/>
  </r>
  <r>
    <n v="8535"/>
    <x v="8424"/>
  </r>
  <r>
    <n v="8536"/>
    <x v="8425"/>
  </r>
  <r>
    <n v="8537"/>
    <x v="8426"/>
  </r>
  <r>
    <n v="8538"/>
    <x v="8427"/>
  </r>
  <r>
    <n v="8539"/>
    <x v="8428"/>
  </r>
  <r>
    <n v="8540"/>
    <x v="8429"/>
  </r>
  <r>
    <n v="8541"/>
    <x v="8430"/>
  </r>
  <r>
    <n v="8542"/>
    <x v="8431"/>
  </r>
  <r>
    <n v="8543"/>
    <x v="8432"/>
  </r>
  <r>
    <n v="8544"/>
    <x v="8433"/>
  </r>
  <r>
    <n v="8545"/>
    <x v="8434"/>
  </r>
  <r>
    <n v="8546"/>
    <x v="8435"/>
  </r>
  <r>
    <n v="8547"/>
    <x v="8436"/>
  </r>
  <r>
    <n v="8548"/>
    <x v="8437"/>
  </r>
  <r>
    <n v="8549"/>
    <x v="8438"/>
  </r>
  <r>
    <n v="8550"/>
    <x v="8439"/>
  </r>
  <r>
    <n v="8551"/>
    <x v="8440"/>
  </r>
  <r>
    <n v="8552"/>
    <x v="8441"/>
  </r>
  <r>
    <n v="8553"/>
    <x v="8442"/>
  </r>
  <r>
    <n v="8554"/>
    <x v="8443"/>
  </r>
  <r>
    <n v="8555"/>
    <x v="8444"/>
  </r>
  <r>
    <n v="8556"/>
    <x v="8445"/>
  </r>
  <r>
    <n v="8557"/>
    <x v="8446"/>
  </r>
  <r>
    <n v="8558"/>
    <x v="8447"/>
  </r>
  <r>
    <n v="8559"/>
    <x v="8448"/>
  </r>
  <r>
    <n v="8560"/>
    <x v="8449"/>
  </r>
  <r>
    <n v="8561"/>
    <x v="8450"/>
  </r>
  <r>
    <n v="8562"/>
    <x v="8451"/>
  </r>
  <r>
    <n v="8563"/>
    <x v="8452"/>
  </r>
  <r>
    <n v="8564"/>
    <x v="8453"/>
  </r>
  <r>
    <n v="8565"/>
    <x v="8454"/>
  </r>
  <r>
    <n v="8566"/>
    <x v="8455"/>
  </r>
  <r>
    <n v="8567"/>
    <x v="8456"/>
  </r>
  <r>
    <n v="8568"/>
    <x v="8457"/>
  </r>
  <r>
    <n v="8569"/>
    <x v="8458"/>
  </r>
  <r>
    <n v="8570"/>
    <x v="8459"/>
  </r>
  <r>
    <n v="8571"/>
    <x v="8460"/>
  </r>
  <r>
    <n v="8572"/>
    <x v="8461"/>
  </r>
  <r>
    <n v="8573"/>
    <x v="8462"/>
  </r>
  <r>
    <n v="8574"/>
    <x v="8463"/>
  </r>
  <r>
    <n v="8575"/>
    <x v="8464"/>
  </r>
  <r>
    <n v="8576"/>
    <x v="8465"/>
  </r>
  <r>
    <n v="8577"/>
    <x v="8466"/>
  </r>
  <r>
    <n v="8578"/>
    <x v="8467"/>
  </r>
  <r>
    <n v="8579"/>
    <x v="8468"/>
  </r>
  <r>
    <n v="8580"/>
    <x v="8469"/>
  </r>
  <r>
    <n v="8581"/>
    <x v="8470"/>
  </r>
  <r>
    <n v="8582"/>
    <x v="8471"/>
  </r>
  <r>
    <n v="8583"/>
    <x v="8472"/>
  </r>
  <r>
    <n v="8584"/>
    <x v="8473"/>
  </r>
  <r>
    <n v="8585"/>
    <x v="8474"/>
  </r>
  <r>
    <n v="8586"/>
    <x v="8475"/>
  </r>
  <r>
    <n v="8587"/>
    <x v="8476"/>
  </r>
  <r>
    <n v="8588"/>
    <x v="8477"/>
  </r>
  <r>
    <n v="8589"/>
    <x v="8478"/>
  </r>
  <r>
    <n v="8590"/>
    <x v="8479"/>
  </r>
  <r>
    <n v="8591"/>
    <x v="8480"/>
  </r>
  <r>
    <n v="8592"/>
    <x v="8481"/>
  </r>
  <r>
    <n v="8593"/>
    <x v="8482"/>
  </r>
  <r>
    <n v="8594"/>
    <x v="8483"/>
  </r>
  <r>
    <n v="8595"/>
    <x v="8484"/>
  </r>
  <r>
    <n v="8596"/>
    <x v="8485"/>
  </r>
  <r>
    <n v="8597"/>
    <x v="8486"/>
  </r>
  <r>
    <n v="8598"/>
    <x v="8487"/>
  </r>
  <r>
    <n v="8599"/>
    <x v="8488"/>
  </r>
  <r>
    <n v="8600"/>
    <x v="8489"/>
  </r>
  <r>
    <n v="8601"/>
    <x v="8490"/>
  </r>
  <r>
    <n v="8602"/>
    <x v="8491"/>
  </r>
  <r>
    <n v="8603"/>
    <x v="8492"/>
  </r>
  <r>
    <n v="8604"/>
    <x v="8493"/>
  </r>
  <r>
    <n v="8605"/>
    <x v="8494"/>
  </r>
  <r>
    <n v="8606"/>
    <x v="8495"/>
  </r>
  <r>
    <n v="8607"/>
    <x v="8496"/>
  </r>
  <r>
    <n v="8608"/>
    <x v="8497"/>
  </r>
  <r>
    <n v="8609"/>
    <x v="8498"/>
  </r>
  <r>
    <n v="8610"/>
    <x v="8499"/>
  </r>
  <r>
    <n v="8611"/>
    <x v="8500"/>
  </r>
  <r>
    <n v="8612"/>
    <x v="8501"/>
  </r>
  <r>
    <n v="8613"/>
    <x v="8502"/>
  </r>
  <r>
    <n v="8614"/>
    <x v="8503"/>
  </r>
  <r>
    <n v="8615"/>
    <x v="8504"/>
  </r>
  <r>
    <n v="8616"/>
    <x v="8505"/>
  </r>
  <r>
    <n v="8617"/>
    <x v="8506"/>
  </r>
  <r>
    <n v="8618"/>
    <x v="8507"/>
  </r>
  <r>
    <n v="8619"/>
    <x v="8508"/>
  </r>
  <r>
    <n v="8620"/>
    <x v="8509"/>
  </r>
  <r>
    <n v="8621"/>
    <x v="8510"/>
  </r>
  <r>
    <n v="8622"/>
    <x v="8511"/>
  </r>
  <r>
    <n v="8623"/>
    <x v="8512"/>
  </r>
  <r>
    <n v="8624"/>
    <x v="8513"/>
  </r>
  <r>
    <n v="8625"/>
    <x v="8514"/>
  </r>
  <r>
    <n v="8626"/>
    <x v="8515"/>
  </r>
  <r>
    <n v="8627"/>
    <x v="8516"/>
  </r>
  <r>
    <n v="8628"/>
    <x v="8517"/>
  </r>
  <r>
    <n v="8629"/>
    <x v="8518"/>
  </r>
  <r>
    <n v="8630"/>
    <x v="8519"/>
  </r>
  <r>
    <n v="8631"/>
    <x v="8520"/>
  </r>
  <r>
    <n v="8632"/>
    <x v="8521"/>
  </r>
  <r>
    <n v="8633"/>
    <x v="8522"/>
  </r>
  <r>
    <n v="8634"/>
    <x v="8523"/>
  </r>
  <r>
    <n v="8635"/>
    <x v="8524"/>
  </r>
  <r>
    <n v="8636"/>
    <x v="8525"/>
  </r>
  <r>
    <n v="8637"/>
    <x v="8526"/>
  </r>
  <r>
    <n v="8638"/>
    <x v="8527"/>
  </r>
  <r>
    <n v="8639"/>
    <x v="8528"/>
  </r>
  <r>
    <n v="8640"/>
    <x v="8529"/>
  </r>
  <r>
    <n v="8641"/>
    <x v="8530"/>
  </r>
  <r>
    <n v="8642"/>
    <x v="8531"/>
  </r>
  <r>
    <n v="8643"/>
    <x v="8532"/>
  </r>
  <r>
    <n v="8644"/>
    <x v="8533"/>
  </r>
  <r>
    <n v="8645"/>
    <x v="8534"/>
  </r>
  <r>
    <n v="8646"/>
    <x v="8535"/>
  </r>
  <r>
    <n v="8647"/>
    <x v="8536"/>
  </r>
  <r>
    <n v="8648"/>
    <x v="8537"/>
  </r>
  <r>
    <n v="8649"/>
    <x v="8538"/>
  </r>
  <r>
    <n v="8650"/>
    <x v="8539"/>
  </r>
  <r>
    <n v="8651"/>
    <x v="8540"/>
  </r>
  <r>
    <n v="8652"/>
    <x v="8541"/>
  </r>
  <r>
    <n v="8653"/>
    <x v="8542"/>
  </r>
  <r>
    <n v="8654"/>
    <x v="8543"/>
  </r>
  <r>
    <n v="8655"/>
    <x v="8544"/>
  </r>
  <r>
    <n v="8656"/>
    <x v="8545"/>
  </r>
  <r>
    <n v="8657"/>
    <x v="8546"/>
  </r>
  <r>
    <n v="8658"/>
    <x v="8547"/>
  </r>
  <r>
    <n v="8659"/>
    <x v="8548"/>
  </r>
  <r>
    <n v="8660"/>
    <x v="8549"/>
  </r>
  <r>
    <n v="8661"/>
    <x v="8550"/>
  </r>
  <r>
    <n v="8662"/>
    <x v="8551"/>
  </r>
  <r>
    <n v="8663"/>
    <x v="8552"/>
  </r>
  <r>
    <n v="8664"/>
    <x v="8553"/>
  </r>
  <r>
    <n v="8665"/>
    <x v="8554"/>
  </r>
  <r>
    <n v="8666"/>
    <x v="8555"/>
  </r>
  <r>
    <n v="8667"/>
    <x v="8556"/>
  </r>
  <r>
    <n v="8668"/>
    <x v="8557"/>
  </r>
  <r>
    <n v="8669"/>
    <x v="8558"/>
  </r>
  <r>
    <n v="8670"/>
    <x v="8559"/>
  </r>
  <r>
    <n v="8671"/>
    <x v="8560"/>
  </r>
  <r>
    <n v="8672"/>
    <x v="8561"/>
  </r>
  <r>
    <n v="8673"/>
    <x v="8562"/>
  </r>
  <r>
    <n v="8674"/>
    <x v="8563"/>
  </r>
  <r>
    <n v="8675"/>
    <x v="8564"/>
  </r>
  <r>
    <n v="8676"/>
    <x v="8565"/>
  </r>
  <r>
    <n v="8677"/>
    <x v="8566"/>
  </r>
  <r>
    <n v="8678"/>
    <x v="8567"/>
  </r>
  <r>
    <n v="8679"/>
    <x v="8568"/>
  </r>
  <r>
    <n v="8680"/>
    <x v="8569"/>
  </r>
  <r>
    <n v="8681"/>
    <x v="8570"/>
  </r>
  <r>
    <n v="8682"/>
    <x v="8571"/>
  </r>
  <r>
    <n v="8683"/>
    <x v="8572"/>
  </r>
  <r>
    <n v="8684"/>
    <x v="8573"/>
  </r>
  <r>
    <n v="8685"/>
    <x v="8574"/>
  </r>
  <r>
    <n v="8686"/>
    <x v="8575"/>
  </r>
  <r>
    <n v="8687"/>
    <x v="8576"/>
  </r>
  <r>
    <n v="8688"/>
    <x v="8577"/>
  </r>
  <r>
    <n v="8689"/>
    <x v="8578"/>
  </r>
  <r>
    <n v="8690"/>
    <x v="8579"/>
  </r>
  <r>
    <n v="8691"/>
    <x v="8580"/>
  </r>
  <r>
    <n v="8692"/>
    <x v="8581"/>
  </r>
  <r>
    <n v="8693"/>
    <x v="8582"/>
  </r>
  <r>
    <n v="8694"/>
    <x v="8583"/>
  </r>
  <r>
    <n v="8695"/>
    <x v="8584"/>
  </r>
  <r>
    <n v="8696"/>
    <x v="8585"/>
  </r>
  <r>
    <n v="8697"/>
    <x v="8586"/>
  </r>
  <r>
    <n v="8698"/>
    <x v="8587"/>
  </r>
  <r>
    <n v="8699"/>
    <x v="8588"/>
  </r>
  <r>
    <n v="8700"/>
    <x v="8589"/>
  </r>
  <r>
    <n v="8701"/>
    <x v="8590"/>
  </r>
  <r>
    <n v="8702"/>
    <x v="8591"/>
  </r>
  <r>
    <n v="8703"/>
    <x v="8592"/>
  </r>
  <r>
    <n v="8704"/>
    <x v="8593"/>
  </r>
  <r>
    <n v="8705"/>
    <x v="8594"/>
  </r>
  <r>
    <n v="8706"/>
    <x v="8595"/>
  </r>
  <r>
    <n v="8707"/>
    <x v="8596"/>
  </r>
  <r>
    <n v="8708"/>
    <x v="8597"/>
  </r>
  <r>
    <n v="8709"/>
    <x v="8598"/>
  </r>
  <r>
    <n v="8710"/>
    <x v="8599"/>
  </r>
  <r>
    <n v="8711"/>
    <x v="8600"/>
  </r>
  <r>
    <n v="8712"/>
    <x v="8601"/>
  </r>
  <r>
    <n v="8713"/>
    <x v="8602"/>
  </r>
  <r>
    <n v="8714"/>
    <x v="8603"/>
  </r>
  <r>
    <n v="8715"/>
    <x v="8604"/>
  </r>
  <r>
    <n v="8716"/>
    <x v="8605"/>
  </r>
  <r>
    <n v="8717"/>
    <x v="8606"/>
  </r>
  <r>
    <n v="8718"/>
    <x v="8607"/>
  </r>
  <r>
    <n v="8719"/>
    <x v="8608"/>
  </r>
  <r>
    <n v="8720"/>
    <x v="8609"/>
  </r>
  <r>
    <n v="8721"/>
    <x v="8610"/>
  </r>
  <r>
    <n v="8722"/>
    <x v="8611"/>
  </r>
  <r>
    <n v="8723"/>
    <x v="8612"/>
  </r>
  <r>
    <n v="8724"/>
    <x v="8613"/>
  </r>
  <r>
    <n v="8725"/>
    <x v="8614"/>
  </r>
  <r>
    <n v="8726"/>
    <x v="8615"/>
  </r>
  <r>
    <n v="8727"/>
    <x v="8616"/>
  </r>
  <r>
    <n v="8728"/>
    <x v="8617"/>
  </r>
  <r>
    <n v="8729"/>
    <x v="8618"/>
  </r>
  <r>
    <n v="8730"/>
    <x v="8619"/>
  </r>
  <r>
    <n v="8731"/>
    <x v="8620"/>
  </r>
  <r>
    <n v="8732"/>
    <x v="8621"/>
  </r>
  <r>
    <n v="8733"/>
    <x v="8622"/>
  </r>
  <r>
    <n v="8734"/>
    <x v="8623"/>
  </r>
  <r>
    <n v="8735"/>
    <x v="8624"/>
  </r>
  <r>
    <n v="8736"/>
    <x v="8625"/>
  </r>
  <r>
    <n v="8737"/>
    <x v="8626"/>
  </r>
  <r>
    <n v="8738"/>
    <x v="8627"/>
  </r>
  <r>
    <n v="8739"/>
    <x v="8628"/>
  </r>
  <r>
    <n v="8740"/>
    <x v="8629"/>
  </r>
  <r>
    <n v="8741"/>
    <x v="8630"/>
  </r>
  <r>
    <n v="8742"/>
    <x v="8631"/>
  </r>
  <r>
    <n v="8743"/>
    <x v="8632"/>
  </r>
  <r>
    <n v="8744"/>
    <x v="8633"/>
  </r>
  <r>
    <n v="8745"/>
    <x v="8634"/>
  </r>
  <r>
    <n v="8746"/>
    <x v="8635"/>
  </r>
  <r>
    <n v="8747"/>
    <x v="8636"/>
  </r>
  <r>
    <n v="8748"/>
    <x v="8637"/>
  </r>
  <r>
    <n v="8749"/>
    <x v="8638"/>
  </r>
  <r>
    <n v="8750"/>
    <x v="8639"/>
  </r>
  <r>
    <n v="8751"/>
    <x v="8640"/>
  </r>
  <r>
    <n v="8752"/>
    <x v="8641"/>
  </r>
  <r>
    <n v="8753"/>
    <x v="8642"/>
  </r>
  <r>
    <n v="8754"/>
    <x v="8643"/>
  </r>
  <r>
    <n v="8755"/>
    <x v="8644"/>
  </r>
  <r>
    <n v="8756"/>
    <x v="8645"/>
  </r>
  <r>
    <n v="8757"/>
    <x v="8646"/>
  </r>
  <r>
    <n v="8758"/>
    <x v="8647"/>
  </r>
  <r>
    <n v="8759"/>
    <x v="8648"/>
  </r>
  <r>
    <n v="8760"/>
    <x v="8649"/>
  </r>
  <r>
    <n v="8761"/>
    <x v="8650"/>
  </r>
  <r>
    <n v="8762"/>
    <x v="8651"/>
  </r>
  <r>
    <n v="8763"/>
    <x v="8652"/>
  </r>
  <r>
    <n v="8764"/>
    <x v="8653"/>
  </r>
  <r>
    <n v="8765"/>
    <x v="8654"/>
  </r>
  <r>
    <n v="8766"/>
    <x v="8655"/>
  </r>
  <r>
    <n v="8767"/>
    <x v="8656"/>
  </r>
  <r>
    <n v="8768"/>
    <x v="8657"/>
  </r>
  <r>
    <n v="8769"/>
    <x v="8658"/>
  </r>
  <r>
    <n v="8770"/>
    <x v="8659"/>
  </r>
  <r>
    <n v="8771"/>
    <x v="8660"/>
  </r>
  <r>
    <n v="8772"/>
    <x v="8661"/>
  </r>
  <r>
    <n v="8773"/>
    <x v="8662"/>
  </r>
  <r>
    <n v="8774"/>
    <x v="8663"/>
  </r>
  <r>
    <n v="8775"/>
    <x v="8664"/>
  </r>
  <r>
    <n v="8776"/>
    <x v="8665"/>
  </r>
  <r>
    <n v="8777"/>
    <x v="8666"/>
  </r>
  <r>
    <n v="8778"/>
    <x v="8667"/>
  </r>
  <r>
    <n v="8779"/>
    <x v="8668"/>
  </r>
  <r>
    <n v="8780"/>
    <x v="8669"/>
  </r>
  <r>
    <n v="8781"/>
    <x v="8670"/>
  </r>
  <r>
    <n v="8782"/>
    <x v="8671"/>
  </r>
  <r>
    <n v="8783"/>
    <x v="8672"/>
  </r>
  <r>
    <n v="8784"/>
    <x v="8673"/>
  </r>
  <r>
    <n v="8785"/>
    <x v="8674"/>
  </r>
  <r>
    <n v="8786"/>
    <x v="8675"/>
  </r>
  <r>
    <n v="8787"/>
    <x v="8676"/>
  </r>
  <r>
    <n v="8788"/>
    <x v="8677"/>
  </r>
  <r>
    <n v="8789"/>
    <x v="8678"/>
  </r>
  <r>
    <n v="8790"/>
    <x v="8679"/>
  </r>
  <r>
    <n v="8791"/>
    <x v="8680"/>
  </r>
  <r>
    <n v="8792"/>
    <x v="8681"/>
  </r>
  <r>
    <n v="8793"/>
    <x v="8682"/>
  </r>
  <r>
    <n v="8794"/>
    <x v="8683"/>
  </r>
  <r>
    <n v="8795"/>
    <x v="8684"/>
  </r>
  <r>
    <n v="8796"/>
    <x v="8685"/>
  </r>
  <r>
    <n v="8797"/>
    <x v="8686"/>
  </r>
  <r>
    <n v="8798"/>
    <x v="8687"/>
  </r>
  <r>
    <n v="8799"/>
    <x v="8688"/>
  </r>
  <r>
    <n v="8800"/>
    <x v="8689"/>
  </r>
  <r>
    <n v="8801"/>
    <x v="8690"/>
  </r>
  <r>
    <n v="8802"/>
    <x v="8691"/>
  </r>
  <r>
    <n v="8803"/>
    <x v="8692"/>
  </r>
  <r>
    <n v="8804"/>
    <x v="8693"/>
  </r>
  <r>
    <n v="8805"/>
    <x v="8694"/>
  </r>
  <r>
    <n v="8806"/>
    <x v="8695"/>
  </r>
  <r>
    <n v="8807"/>
    <x v="8696"/>
  </r>
  <r>
    <n v="8808"/>
    <x v="8697"/>
  </r>
  <r>
    <n v="8809"/>
    <x v="8698"/>
  </r>
  <r>
    <n v="8810"/>
    <x v="8699"/>
  </r>
  <r>
    <n v="8811"/>
    <x v="8700"/>
  </r>
  <r>
    <n v="8812"/>
    <x v="8701"/>
  </r>
  <r>
    <n v="8813"/>
    <x v="8702"/>
  </r>
  <r>
    <n v="8814"/>
    <x v="8703"/>
  </r>
  <r>
    <n v="8815"/>
    <x v="8704"/>
  </r>
  <r>
    <n v="8816"/>
    <x v="8705"/>
  </r>
  <r>
    <n v="8817"/>
    <x v="8706"/>
  </r>
  <r>
    <n v="8818"/>
    <x v="8707"/>
  </r>
  <r>
    <n v="8819"/>
    <x v="8708"/>
  </r>
  <r>
    <n v="8820"/>
    <x v="8709"/>
  </r>
  <r>
    <n v="8821"/>
    <x v="8710"/>
  </r>
  <r>
    <n v="8822"/>
    <x v="8711"/>
  </r>
  <r>
    <n v="8823"/>
    <x v="8712"/>
  </r>
  <r>
    <n v="8824"/>
    <x v="8713"/>
  </r>
  <r>
    <n v="8825"/>
    <x v="8714"/>
  </r>
  <r>
    <n v="8826"/>
    <x v="8715"/>
  </r>
  <r>
    <n v="8827"/>
    <x v="8716"/>
  </r>
  <r>
    <n v="8828"/>
    <x v="8717"/>
  </r>
  <r>
    <n v="8829"/>
    <x v="8718"/>
  </r>
  <r>
    <n v="8830"/>
    <x v="8719"/>
  </r>
  <r>
    <n v="8831"/>
    <x v="8720"/>
  </r>
  <r>
    <n v="8832"/>
    <x v="8721"/>
  </r>
  <r>
    <n v="8833"/>
    <x v="8722"/>
  </r>
  <r>
    <n v="8834"/>
    <x v="8723"/>
  </r>
  <r>
    <n v="8835"/>
    <x v="8724"/>
  </r>
  <r>
    <n v="8836"/>
    <x v="8725"/>
  </r>
  <r>
    <n v="8837"/>
    <x v="8726"/>
  </r>
  <r>
    <n v="8838"/>
    <x v="8727"/>
  </r>
  <r>
    <n v="8839"/>
    <x v="8728"/>
  </r>
  <r>
    <n v="8840"/>
    <x v="8729"/>
  </r>
  <r>
    <n v="8841"/>
    <x v="8730"/>
  </r>
  <r>
    <n v="8842"/>
    <x v="8731"/>
  </r>
  <r>
    <n v="8843"/>
    <x v="8732"/>
  </r>
  <r>
    <n v="8844"/>
    <x v="8733"/>
  </r>
  <r>
    <n v="8845"/>
    <x v="8734"/>
  </r>
  <r>
    <n v="8846"/>
    <x v="8735"/>
  </r>
  <r>
    <n v="8847"/>
    <x v="8736"/>
  </r>
  <r>
    <n v="8848"/>
    <x v="8737"/>
  </r>
  <r>
    <n v="8849"/>
    <x v="8738"/>
  </r>
  <r>
    <n v="8850"/>
    <x v="8739"/>
  </r>
  <r>
    <n v="8851"/>
    <x v="8740"/>
  </r>
  <r>
    <n v="8852"/>
    <x v="8741"/>
  </r>
  <r>
    <n v="8853"/>
    <x v="8742"/>
  </r>
  <r>
    <n v="8854"/>
    <x v="8743"/>
  </r>
  <r>
    <n v="8855"/>
    <x v="8744"/>
  </r>
  <r>
    <n v="8856"/>
    <x v="8745"/>
  </r>
  <r>
    <n v="8857"/>
    <x v="8746"/>
  </r>
  <r>
    <n v="8858"/>
    <x v="8747"/>
  </r>
  <r>
    <n v="8859"/>
    <x v="8748"/>
  </r>
  <r>
    <n v="8860"/>
    <x v="8749"/>
  </r>
  <r>
    <n v="8861"/>
    <x v="8750"/>
  </r>
  <r>
    <n v="8862"/>
    <x v="8751"/>
  </r>
  <r>
    <n v="8863"/>
    <x v="8752"/>
  </r>
  <r>
    <n v="8864"/>
    <x v="8753"/>
  </r>
  <r>
    <n v="8865"/>
    <x v="8754"/>
  </r>
  <r>
    <n v="8866"/>
    <x v="8755"/>
  </r>
  <r>
    <n v="8867"/>
    <x v="8756"/>
  </r>
  <r>
    <n v="8868"/>
    <x v="8757"/>
  </r>
  <r>
    <n v="8869"/>
    <x v="8758"/>
  </r>
  <r>
    <n v="8870"/>
    <x v="8759"/>
  </r>
  <r>
    <n v="8871"/>
    <x v="8760"/>
  </r>
  <r>
    <n v="8872"/>
    <x v="8761"/>
  </r>
  <r>
    <n v="8873"/>
    <x v="8762"/>
  </r>
  <r>
    <n v="8874"/>
    <x v="8763"/>
  </r>
  <r>
    <n v="8875"/>
    <x v="8764"/>
  </r>
  <r>
    <n v="8876"/>
    <x v="8765"/>
  </r>
  <r>
    <n v="8877"/>
    <x v="8766"/>
  </r>
  <r>
    <n v="8878"/>
    <x v="8767"/>
  </r>
  <r>
    <n v="8879"/>
    <x v="8768"/>
  </r>
  <r>
    <n v="8880"/>
    <x v="8769"/>
  </r>
  <r>
    <n v="8881"/>
    <x v="8770"/>
  </r>
  <r>
    <n v="8882"/>
    <x v="8771"/>
  </r>
  <r>
    <n v="8883"/>
    <x v="8772"/>
  </r>
  <r>
    <n v="8884"/>
    <x v="8773"/>
  </r>
  <r>
    <n v="8885"/>
    <x v="8774"/>
  </r>
  <r>
    <n v="8886"/>
    <x v="8775"/>
  </r>
  <r>
    <n v="8887"/>
    <x v="8776"/>
  </r>
  <r>
    <n v="8888"/>
    <x v="8777"/>
  </r>
  <r>
    <n v="8889"/>
    <x v="8778"/>
  </r>
  <r>
    <n v="8890"/>
    <x v="8779"/>
  </r>
  <r>
    <n v="8891"/>
    <x v="8780"/>
  </r>
  <r>
    <n v="8892"/>
    <x v="8781"/>
  </r>
  <r>
    <n v="8893"/>
    <x v="8782"/>
  </r>
  <r>
    <n v="8894"/>
    <x v="8783"/>
  </r>
  <r>
    <n v="8895"/>
    <x v="8784"/>
  </r>
  <r>
    <n v="8896"/>
    <x v="8785"/>
  </r>
  <r>
    <n v="8897"/>
    <x v="8786"/>
  </r>
  <r>
    <n v="8898"/>
    <x v="8787"/>
  </r>
  <r>
    <n v="8899"/>
    <x v="8788"/>
  </r>
  <r>
    <n v="8900"/>
    <x v="8789"/>
  </r>
  <r>
    <n v="8901"/>
    <x v="8790"/>
  </r>
  <r>
    <n v="8902"/>
    <x v="8791"/>
  </r>
  <r>
    <n v="8903"/>
    <x v="8792"/>
  </r>
  <r>
    <n v="8904"/>
    <x v="8793"/>
  </r>
  <r>
    <n v="8905"/>
    <x v="8794"/>
  </r>
  <r>
    <n v="8906"/>
    <x v="8795"/>
  </r>
  <r>
    <n v="8907"/>
    <x v="8796"/>
  </r>
  <r>
    <n v="8908"/>
    <x v="8797"/>
  </r>
  <r>
    <n v="8909"/>
    <x v="8798"/>
  </r>
  <r>
    <n v="8910"/>
    <x v="8799"/>
  </r>
  <r>
    <n v="8911"/>
    <x v="8800"/>
  </r>
  <r>
    <n v="8912"/>
    <x v="8801"/>
  </r>
  <r>
    <n v="8913"/>
    <x v="8802"/>
  </r>
  <r>
    <n v="8914"/>
    <x v="8803"/>
  </r>
  <r>
    <n v="8915"/>
    <x v="8804"/>
  </r>
  <r>
    <n v="8916"/>
    <x v="8805"/>
  </r>
  <r>
    <n v="8917"/>
    <x v="8806"/>
  </r>
  <r>
    <n v="8918"/>
    <x v="8807"/>
  </r>
  <r>
    <n v="8919"/>
    <x v="8808"/>
  </r>
  <r>
    <n v="8920"/>
    <x v="8809"/>
  </r>
  <r>
    <n v="8921"/>
    <x v="8810"/>
  </r>
  <r>
    <n v="8922"/>
    <x v="8811"/>
  </r>
  <r>
    <n v="8923"/>
    <x v="8812"/>
  </r>
  <r>
    <n v="8924"/>
    <x v="8813"/>
  </r>
  <r>
    <n v="8925"/>
    <x v="8814"/>
  </r>
  <r>
    <n v="8926"/>
    <x v="8815"/>
  </r>
  <r>
    <n v="8927"/>
    <x v="8816"/>
  </r>
  <r>
    <n v="8928"/>
    <x v="8817"/>
  </r>
  <r>
    <n v="8929"/>
    <x v="8818"/>
  </r>
  <r>
    <n v="8930"/>
    <x v="8819"/>
  </r>
  <r>
    <n v="8931"/>
    <x v="8820"/>
  </r>
  <r>
    <n v="8932"/>
    <x v="8821"/>
  </r>
  <r>
    <n v="8933"/>
    <x v="8822"/>
  </r>
  <r>
    <n v="8934"/>
    <x v="8823"/>
  </r>
  <r>
    <n v="8935"/>
    <x v="8824"/>
  </r>
  <r>
    <n v="8936"/>
    <x v="8825"/>
  </r>
  <r>
    <n v="8937"/>
    <x v="8826"/>
  </r>
  <r>
    <n v="8938"/>
    <x v="8827"/>
  </r>
  <r>
    <n v="8939"/>
    <x v="8828"/>
  </r>
  <r>
    <n v="8940"/>
    <x v="8829"/>
  </r>
  <r>
    <n v="8941"/>
    <x v="8830"/>
  </r>
  <r>
    <n v="8942"/>
    <x v="8831"/>
  </r>
  <r>
    <n v="8943"/>
    <x v="8832"/>
  </r>
  <r>
    <n v="8944"/>
    <x v="8833"/>
  </r>
  <r>
    <n v="8945"/>
    <x v="8834"/>
  </r>
  <r>
    <n v="8946"/>
    <x v="8835"/>
  </r>
  <r>
    <n v="8947"/>
    <x v="8836"/>
  </r>
  <r>
    <n v="8948"/>
    <x v="8837"/>
  </r>
  <r>
    <n v="8949"/>
    <x v="8838"/>
  </r>
  <r>
    <n v="8950"/>
    <x v="8839"/>
  </r>
  <r>
    <n v="8951"/>
    <x v="8840"/>
  </r>
  <r>
    <n v="8952"/>
    <x v="8841"/>
  </r>
  <r>
    <n v="8953"/>
    <x v="8842"/>
  </r>
  <r>
    <n v="8954"/>
    <x v="8843"/>
  </r>
  <r>
    <n v="8955"/>
    <x v="8844"/>
  </r>
  <r>
    <n v="8956"/>
    <x v="8845"/>
  </r>
  <r>
    <n v="8957"/>
    <x v="8846"/>
  </r>
  <r>
    <n v="8958"/>
    <x v="8847"/>
  </r>
  <r>
    <n v="8959"/>
    <x v="8848"/>
  </r>
  <r>
    <n v="8960"/>
    <x v="8849"/>
  </r>
  <r>
    <n v="8961"/>
    <x v="8850"/>
  </r>
  <r>
    <n v="8962"/>
    <x v="8851"/>
  </r>
  <r>
    <n v="8963"/>
    <x v="8852"/>
  </r>
  <r>
    <n v="8964"/>
    <x v="8853"/>
  </r>
  <r>
    <n v="8965"/>
    <x v="8854"/>
  </r>
  <r>
    <n v="8966"/>
    <x v="8855"/>
  </r>
  <r>
    <n v="8967"/>
    <x v="8856"/>
  </r>
  <r>
    <n v="8968"/>
    <x v="8857"/>
  </r>
  <r>
    <n v="8969"/>
    <x v="8858"/>
  </r>
  <r>
    <n v="8970"/>
    <x v="8859"/>
  </r>
  <r>
    <n v="8971"/>
    <x v="8860"/>
  </r>
  <r>
    <n v="8972"/>
    <x v="8861"/>
  </r>
  <r>
    <n v="8973"/>
    <x v="8862"/>
  </r>
  <r>
    <n v="8974"/>
    <x v="8863"/>
  </r>
  <r>
    <n v="8975"/>
    <x v="8864"/>
  </r>
  <r>
    <n v="8976"/>
    <x v="8865"/>
  </r>
  <r>
    <n v="8977"/>
    <x v="8866"/>
  </r>
  <r>
    <n v="8978"/>
    <x v="8867"/>
  </r>
  <r>
    <n v="8979"/>
    <x v="8868"/>
  </r>
  <r>
    <n v="8980"/>
    <x v="8869"/>
  </r>
  <r>
    <n v="8981"/>
    <x v="8870"/>
  </r>
  <r>
    <n v="8982"/>
    <x v="8871"/>
  </r>
  <r>
    <n v="8983"/>
    <x v="8872"/>
  </r>
  <r>
    <n v="8984"/>
    <x v="8873"/>
  </r>
  <r>
    <n v="8985"/>
    <x v="8874"/>
  </r>
  <r>
    <n v="8986"/>
    <x v="8875"/>
  </r>
  <r>
    <n v="8987"/>
    <x v="8876"/>
  </r>
  <r>
    <n v="8988"/>
    <x v="8877"/>
  </r>
  <r>
    <n v="8989"/>
    <x v="8878"/>
  </r>
  <r>
    <n v="8990"/>
    <x v="8879"/>
  </r>
  <r>
    <n v="8991"/>
    <x v="8880"/>
  </r>
  <r>
    <n v="8992"/>
    <x v="8881"/>
  </r>
  <r>
    <n v="8993"/>
    <x v="8882"/>
  </r>
  <r>
    <n v="8994"/>
    <x v="8883"/>
  </r>
  <r>
    <n v="8995"/>
    <x v="8884"/>
  </r>
  <r>
    <n v="8996"/>
    <x v="8885"/>
  </r>
  <r>
    <n v="8997"/>
    <x v="8886"/>
  </r>
  <r>
    <n v="8998"/>
    <x v="8887"/>
  </r>
  <r>
    <n v="8999"/>
    <x v="8888"/>
  </r>
  <r>
    <n v="9000"/>
    <x v="8889"/>
  </r>
  <r>
    <n v="9001"/>
    <x v="8890"/>
  </r>
  <r>
    <n v="9002"/>
    <x v="8891"/>
  </r>
  <r>
    <n v="9003"/>
    <x v="8892"/>
  </r>
  <r>
    <n v="9004"/>
    <x v="8893"/>
  </r>
  <r>
    <n v="9005"/>
    <x v="8894"/>
  </r>
  <r>
    <n v="9006"/>
    <x v="8895"/>
  </r>
  <r>
    <n v="9007"/>
    <x v="8896"/>
  </r>
  <r>
    <n v="9008"/>
    <x v="8897"/>
  </r>
  <r>
    <n v="9009"/>
    <x v="8898"/>
  </r>
  <r>
    <n v="9010"/>
    <x v="8899"/>
  </r>
  <r>
    <n v="9011"/>
    <x v="8900"/>
  </r>
  <r>
    <n v="9012"/>
    <x v="8901"/>
  </r>
  <r>
    <n v="9013"/>
    <x v="8902"/>
  </r>
  <r>
    <n v="9014"/>
    <x v="8903"/>
  </r>
  <r>
    <n v="9015"/>
    <x v="8904"/>
  </r>
  <r>
    <n v="9016"/>
    <x v="8905"/>
  </r>
  <r>
    <n v="9017"/>
    <x v="8906"/>
  </r>
  <r>
    <n v="9018"/>
    <x v="8907"/>
  </r>
  <r>
    <n v="9019"/>
    <x v="8908"/>
  </r>
  <r>
    <n v="9020"/>
    <x v="8909"/>
  </r>
  <r>
    <n v="9021"/>
    <x v="8910"/>
  </r>
  <r>
    <n v="9022"/>
    <x v="8911"/>
  </r>
  <r>
    <n v="9023"/>
    <x v="8912"/>
  </r>
  <r>
    <n v="9024"/>
    <x v="8913"/>
  </r>
  <r>
    <n v="9025"/>
    <x v="8914"/>
  </r>
  <r>
    <n v="9026"/>
    <x v="8915"/>
  </r>
  <r>
    <n v="9027"/>
    <x v="8916"/>
  </r>
  <r>
    <n v="9028"/>
    <x v="8917"/>
  </r>
  <r>
    <n v="9029"/>
    <x v="8918"/>
  </r>
  <r>
    <n v="9030"/>
    <x v="8919"/>
  </r>
  <r>
    <n v="9031"/>
    <x v="8920"/>
  </r>
  <r>
    <n v="9032"/>
    <x v="8921"/>
  </r>
  <r>
    <n v="9033"/>
    <x v="8922"/>
  </r>
  <r>
    <n v="9034"/>
    <x v="8923"/>
  </r>
  <r>
    <n v="9035"/>
    <x v="8924"/>
  </r>
  <r>
    <n v="9036"/>
    <x v="8925"/>
  </r>
  <r>
    <n v="9037"/>
    <x v="8926"/>
  </r>
  <r>
    <n v="9038"/>
    <x v="8927"/>
  </r>
  <r>
    <n v="9039"/>
    <x v="8928"/>
  </r>
  <r>
    <n v="9040"/>
    <x v="8929"/>
  </r>
  <r>
    <n v="9041"/>
    <x v="8930"/>
  </r>
  <r>
    <n v="9042"/>
    <x v="8931"/>
  </r>
  <r>
    <n v="9043"/>
    <x v="8932"/>
  </r>
  <r>
    <n v="9044"/>
    <x v="8933"/>
  </r>
  <r>
    <n v="9045"/>
    <x v="8934"/>
  </r>
  <r>
    <n v="9046"/>
    <x v="8935"/>
  </r>
  <r>
    <n v="9047"/>
    <x v="8936"/>
  </r>
  <r>
    <n v="9048"/>
    <x v="8937"/>
  </r>
  <r>
    <n v="9049"/>
    <x v="8938"/>
  </r>
  <r>
    <n v="9050"/>
    <x v="8939"/>
  </r>
  <r>
    <n v="9051"/>
    <x v="8940"/>
  </r>
  <r>
    <n v="9052"/>
    <x v="8941"/>
  </r>
  <r>
    <n v="9053"/>
    <x v="8942"/>
  </r>
  <r>
    <n v="9054"/>
    <x v="8943"/>
  </r>
  <r>
    <n v="9055"/>
    <x v="8944"/>
  </r>
  <r>
    <n v="9056"/>
    <x v="8945"/>
  </r>
  <r>
    <n v="9057"/>
    <x v="8946"/>
  </r>
  <r>
    <n v="9058"/>
    <x v="8947"/>
  </r>
  <r>
    <n v="9059"/>
    <x v="8948"/>
  </r>
  <r>
    <n v="9060"/>
    <x v="8949"/>
  </r>
  <r>
    <n v="9061"/>
    <x v="8950"/>
  </r>
  <r>
    <n v="9062"/>
    <x v="8951"/>
  </r>
  <r>
    <n v="9063"/>
    <x v="8952"/>
  </r>
  <r>
    <n v="9064"/>
    <x v="8953"/>
  </r>
  <r>
    <n v="9065"/>
    <x v="8954"/>
  </r>
  <r>
    <n v="9066"/>
    <x v="8955"/>
  </r>
  <r>
    <n v="9067"/>
    <x v="8956"/>
  </r>
  <r>
    <n v="9068"/>
    <x v="8957"/>
  </r>
  <r>
    <n v="9069"/>
    <x v="8958"/>
  </r>
  <r>
    <n v="9070"/>
    <x v="8959"/>
  </r>
  <r>
    <n v="9071"/>
    <x v="8960"/>
  </r>
  <r>
    <n v="9072"/>
    <x v="8961"/>
  </r>
  <r>
    <n v="9073"/>
    <x v="8962"/>
  </r>
  <r>
    <n v="9074"/>
    <x v="8963"/>
  </r>
  <r>
    <n v="9075"/>
    <x v="8964"/>
  </r>
  <r>
    <n v="9076"/>
    <x v="8965"/>
  </r>
  <r>
    <n v="9077"/>
    <x v="8966"/>
  </r>
  <r>
    <n v="9078"/>
    <x v="8967"/>
  </r>
  <r>
    <n v="9079"/>
    <x v="8968"/>
  </r>
  <r>
    <n v="9080"/>
    <x v="8969"/>
  </r>
  <r>
    <n v="9081"/>
    <x v="8970"/>
  </r>
  <r>
    <n v="9082"/>
    <x v="8971"/>
  </r>
  <r>
    <n v="9083"/>
    <x v="8972"/>
  </r>
  <r>
    <n v="9084"/>
    <x v="8973"/>
  </r>
  <r>
    <n v="9085"/>
    <x v="8974"/>
  </r>
  <r>
    <n v="9086"/>
    <x v="8975"/>
  </r>
  <r>
    <n v="9087"/>
    <x v="8976"/>
  </r>
  <r>
    <n v="9088"/>
    <x v="8977"/>
  </r>
  <r>
    <n v="9089"/>
    <x v="8978"/>
  </r>
  <r>
    <n v="9090"/>
    <x v="8979"/>
  </r>
  <r>
    <n v="9091"/>
    <x v="8980"/>
  </r>
  <r>
    <n v="9092"/>
    <x v="8981"/>
  </r>
  <r>
    <n v="9093"/>
    <x v="8982"/>
  </r>
  <r>
    <n v="9094"/>
    <x v="8983"/>
  </r>
  <r>
    <n v="9095"/>
    <x v="8984"/>
  </r>
  <r>
    <n v="9096"/>
    <x v="8985"/>
  </r>
  <r>
    <n v="9097"/>
    <x v="8986"/>
  </r>
  <r>
    <n v="9098"/>
    <x v="8987"/>
  </r>
  <r>
    <n v="9099"/>
    <x v="8988"/>
  </r>
  <r>
    <n v="9100"/>
    <x v="8989"/>
  </r>
  <r>
    <n v="9101"/>
    <x v="8990"/>
  </r>
  <r>
    <n v="9102"/>
    <x v="8991"/>
  </r>
  <r>
    <n v="9103"/>
    <x v="8992"/>
  </r>
  <r>
    <n v="9104"/>
    <x v="8993"/>
  </r>
  <r>
    <n v="9105"/>
    <x v="8994"/>
  </r>
  <r>
    <n v="9106"/>
    <x v="8995"/>
  </r>
  <r>
    <n v="9107"/>
    <x v="8996"/>
  </r>
  <r>
    <n v="9108"/>
    <x v="8997"/>
  </r>
  <r>
    <n v="9109"/>
    <x v="8998"/>
  </r>
  <r>
    <n v="9110"/>
    <x v="8999"/>
  </r>
  <r>
    <n v="9111"/>
    <x v="9000"/>
  </r>
  <r>
    <n v="9112"/>
    <x v="9001"/>
  </r>
  <r>
    <n v="9113"/>
    <x v="9002"/>
  </r>
  <r>
    <n v="9114"/>
    <x v="9003"/>
  </r>
  <r>
    <n v="9115"/>
    <x v="9004"/>
  </r>
  <r>
    <n v="9116"/>
    <x v="9005"/>
  </r>
  <r>
    <n v="9117"/>
    <x v="9006"/>
  </r>
  <r>
    <n v="9118"/>
    <x v="9007"/>
  </r>
  <r>
    <n v="9119"/>
    <x v="9008"/>
  </r>
  <r>
    <n v="9120"/>
    <x v="9009"/>
  </r>
  <r>
    <n v="9121"/>
    <x v="9010"/>
  </r>
  <r>
    <n v="9122"/>
    <x v="9011"/>
  </r>
  <r>
    <n v="9123"/>
    <x v="9012"/>
  </r>
  <r>
    <n v="9124"/>
    <x v="9013"/>
  </r>
  <r>
    <n v="9125"/>
    <x v="9014"/>
  </r>
  <r>
    <n v="9126"/>
    <x v="9015"/>
  </r>
  <r>
    <n v="9127"/>
    <x v="9016"/>
  </r>
  <r>
    <n v="9128"/>
    <x v="9017"/>
  </r>
  <r>
    <n v="9129"/>
    <x v="9018"/>
  </r>
  <r>
    <n v="9130"/>
    <x v="9019"/>
  </r>
  <r>
    <n v="9131"/>
    <x v="9020"/>
  </r>
  <r>
    <n v="9132"/>
    <x v="9021"/>
  </r>
  <r>
    <n v="9133"/>
    <x v="9022"/>
  </r>
  <r>
    <n v="9134"/>
    <x v="9023"/>
  </r>
  <r>
    <n v="9135"/>
    <x v="9024"/>
  </r>
  <r>
    <n v="9136"/>
    <x v="9025"/>
  </r>
  <r>
    <n v="9137"/>
    <x v="9026"/>
  </r>
  <r>
    <n v="9138"/>
    <x v="9027"/>
  </r>
  <r>
    <n v="9139"/>
    <x v="9028"/>
  </r>
  <r>
    <n v="9140"/>
    <x v="9029"/>
  </r>
  <r>
    <n v="9141"/>
    <x v="9030"/>
  </r>
  <r>
    <n v="9142"/>
    <x v="9031"/>
  </r>
  <r>
    <n v="9143"/>
    <x v="9032"/>
  </r>
  <r>
    <n v="9144"/>
    <x v="9033"/>
  </r>
  <r>
    <n v="9145"/>
    <x v="9034"/>
  </r>
  <r>
    <n v="9146"/>
    <x v="9035"/>
  </r>
  <r>
    <n v="9147"/>
    <x v="9036"/>
  </r>
  <r>
    <n v="9148"/>
    <x v="9037"/>
  </r>
  <r>
    <n v="9149"/>
    <x v="9038"/>
  </r>
  <r>
    <n v="9150"/>
    <x v="9039"/>
  </r>
  <r>
    <n v="9151"/>
    <x v="9040"/>
  </r>
  <r>
    <n v="9152"/>
    <x v="9041"/>
  </r>
  <r>
    <n v="9153"/>
    <x v="9042"/>
  </r>
  <r>
    <n v="9154"/>
    <x v="9043"/>
  </r>
  <r>
    <n v="9155"/>
    <x v="9044"/>
  </r>
  <r>
    <n v="9156"/>
    <x v="9045"/>
  </r>
  <r>
    <n v="9157"/>
    <x v="9046"/>
  </r>
  <r>
    <n v="9158"/>
    <x v="9047"/>
  </r>
  <r>
    <n v="9159"/>
    <x v="9048"/>
  </r>
  <r>
    <n v="9160"/>
    <x v="9049"/>
  </r>
  <r>
    <n v="9161"/>
    <x v="9050"/>
  </r>
  <r>
    <n v="9162"/>
    <x v="9051"/>
  </r>
  <r>
    <n v="9163"/>
    <x v="9052"/>
  </r>
  <r>
    <n v="9164"/>
    <x v="9053"/>
  </r>
  <r>
    <n v="9165"/>
    <x v="9054"/>
  </r>
  <r>
    <n v="9166"/>
    <x v="9055"/>
  </r>
  <r>
    <n v="9167"/>
    <x v="9056"/>
  </r>
  <r>
    <n v="9168"/>
    <x v="9057"/>
  </r>
  <r>
    <n v="9169"/>
    <x v="9058"/>
  </r>
  <r>
    <n v="9170"/>
    <x v="9059"/>
  </r>
  <r>
    <n v="9171"/>
    <x v="9060"/>
  </r>
  <r>
    <n v="9172"/>
    <x v="9061"/>
  </r>
  <r>
    <n v="9173"/>
    <x v="9062"/>
  </r>
  <r>
    <n v="9174"/>
    <x v="9063"/>
  </r>
  <r>
    <n v="9175"/>
    <x v="9064"/>
  </r>
  <r>
    <n v="9176"/>
    <x v="9065"/>
  </r>
  <r>
    <n v="9177"/>
    <x v="9066"/>
  </r>
  <r>
    <n v="9178"/>
    <x v="9067"/>
  </r>
  <r>
    <n v="9179"/>
    <x v="9068"/>
  </r>
  <r>
    <n v="9180"/>
    <x v="9069"/>
  </r>
  <r>
    <n v="9181"/>
    <x v="9070"/>
  </r>
  <r>
    <n v="9182"/>
    <x v="9071"/>
  </r>
  <r>
    <n v="9183"/>
    <x v="9072"/>
  </r>
  <r>
    <n v="9184"/>
    <x v="9073"/>
  </r>
  <r>
    <n v="9185"/>
    <x v="9074"/>
  </r>
  <r>
    <n v="9186"/>
    <x v="9075"/>
  </r>
  <r>
    <n v="9187"/>
    <x v="9076"/>
  </r>
  <r>
    <n v="9188"/>
    <x v="9077"/>
  </r>
  <r>
    <n v="9189"/>
    <x v="9078"/>
  </r>
  <r>
    <n v="9190"/>
    <x v="9079"/>
  </r>
  <r>
    <n v="9191"/>
    <x v="9080"/>
  </r>
  <r>
    <n v="9192"/>
    <x v="9081"/>
  </r>
  <r>
    <n v="9193"/>
    <x v="9082"/>
  </r>
  <r>
    <n v="9194"/>
    <x v="9083"/>
  </r>
  <r>
    <n v="9195"/>
    <x v="9084"/>
  </r>
  <r>
    <n v="9196"/>
    <x v="9085"/>
  </r>
  <r>
    <n v="9197"/>
    <x v="9086"/>
  </r>
  <r>
    <n v="9198"/>
    <x v="9087"/>
  </r>
  <r>
    <n v="9199"/>
    <x v="9088"/>
  </r>
  <r>
    <n v="9200"/>
    <x v="9089"/>
  </r>
  <r>
    <n v="9201"/>
    <x v="9090"/>
  </r>
  <r>
    <n v="9202"/>
    <x v="9091"/>
  </r>
  <r>
    <n v="9203"/>
    <x v="9092"/>
  </r>
  <r>
    <n v="9204"/>
    <x v="9093"/>
  </r>
  <r>
    <n v="9205"/>
    <x v="9094"/>
  </r>
  <r>
    <n v="9206"/>
    <x v="9095"/>
  </r>
  <r>
    <n v="9207"/>
    <x v="9096"/>
  </r>
  <r>
    <n v="9208"/>
    <x v="9097"/>
  </r>
  <r>
    <n v="9209"/>
    <x v="9098"/>
  </r>
  <r>
    <n v="9210"/>
    <x v="9099"/>
  </r>
  <r>
    <n v="9211"/>
    <x v="9100"/>
  </r>
  <r>
    <n v="9212"/>
    <x v="9101"/>
  </r>
  <r>
    <n v="9213"/>
    <x v="9102"/>
  </r>
  <r>
    <n v="9214"/>
    <x v="9103"/>
  </r>
  <r>
    <n v="9215"/>
    <x v="9104"/>
  </r>
  <r>
    <n v="9216"/>
    <x v="9105"/>
  </r>
  <r>
    <n v="9217"/>
    <x v="9106"/>
  </r>
  <r>
    <n v="9218"/>
    <x v="9107"/>
  </r>
  <r>
    <n v="9219"/>
    <x v="9108"/>
  </r>
  <r>
    <n v="9220"/>
    <x v="9109"/>
  </r>
  <r>
    <n v="9221"/>
    <x v="9110"/>
  </r>
  <r>
    <n v="9222"/>
    <x v="9111"/>
  </r>
  <r>
    <n v="9223"/>
    <x v="9112"/>
  </r>
  <r>
    <n v="9224"/>
    <x v="9113"/>
  </r>
  <r>
    <n v="9225"/>
    <x v="9114"/>
  </r>
  <r>
    <n v="9226"/>
    <x v="9115"/>
  </r>
  <r>
    <n v="9227"/>
    <x v="9116"/>
  </r>
  <r>
    <n v="9228"/>
    <x v="9117"/>
  </r>
  <r>
    <n v="9229"/>
    <x v="9118"/>
  </r>
  <r>
    <n v="9230"/>
    <x v="9119"/>
  </r>
  <r>
    <n v="9231"/>
    <x v="9120"/>
  </r>
  <r>
    <n v="9232"/>
    <x v="9121"/>
  </r>
  <r>
    <n v="9233"/>
    <x v="9122"/>
  </r>
  <r>
    <n v="9234"/>
    <x v="9123"/>
  </r>
  <r>
    <n v="9235"/>
    <x v="9124"/>
  </r>
  <r>
    <n v="9236"/>
    <x v="9125"/>
  </r>
  <r>
    <n v="9237"/>
    <x v="9126"/>
  </r>
  <r>
    <n v="9238"/>
    <x v="9127"/>
  </r>
  <r>
    <n v="9239"/>
    <x v="9128"/>
  </r>
  <r>
    <n v="9240"/>
    <x v="9129"/>
  </r>
  <r>
    <n v="9241"/>
    <x v="9130"/>
  </r>
  <r>
    <n v="9242"/>
    <x v="9131"/>
  </r>
  <r>
    <n v="9243"/>
    <x v="9132"/>
  </r>
  <r>
    <n v="9244"/>
    <x v="9133"/>
  </r>
  <r>
    <n v="9245"/>
    <x v="9134"/>
  </r>
  <r>
    <n v="9246"/>
    <x v="9135"/>
  </r>
  <r>
    <n v="9247"/>
    <x v="9136"/>
  </r>
  <r>
    <n v="9248"/>
    <x v="9137"/>
  </r>
  <r>
    <n v="9249"/>
    <x v="9138"/>
  </r>
  <r>
    <n v="9250"/>
    <x v="9139"/>
  </r>
  <r>
    <n v="9251"/>
    <x v="9140"/>
  </r>
  <r>
    <n v="9252"/>
    <x v="9141"/>
  </r>
  <r>
    <n v="9253"/>
    <x v="9142"/>
  </r>
  <r>
    <n v="9254"/>
    <x v="9143"/>
  </r>
  <r>
    <n v="9255"/>
    <x v="9144"/>
  </r>
  <r>
    <n v="9256"/>
    <x v="9145"/>
  </r>
  <r>
    <n v="9257"/>
    <x v="9146"/>
  </r>
  <r>
    <n v="9258"/>
    <x v="9147"/>
  </r>
  <r>
    <n v="9259"/>
    <x v="9148"/>
  </r>
  <r>
    <n v="9260"/>
    <x v="9149"/>
  </r>
  <r>
    <n v="9261"/>
    <x v="9150"/>
  </r>
  <r>
    <n v="9262"/>
    <x v="9151"/>
  </r>
  <r>
    <n v="9263"/>
    <x v="9152"/>
  </r>
  <r>
    <n v="9264"/>
    <x v="9153"/>
  </r>
  <r>
    <n v="9265"/>
    <x v="9154"/>
  </r>
  <r>
    <n v="9266"/>
    <x v="9155"/>
  </r>
  <r>
    <n v="9267"/>
    <x v="9156"/>
  </r>
  <r>
    <n v="9268"/>
    <x v="9157"/>
  </r>
  <r>
    <n v="9269"/>
    <x v="9158"/>
  </r>
  <r>
    <n v="9270"/>
    <x v="9159"/>
  </r>
  <r>
    <n v="9271"/>
    <x v="9160"/>
  </r>
  <r>
    <n v="9272"/>
    <x v="9161"/>
  </r>
  <r>
    <n v="9273"/>
    <x v="9162"/>
  </r>
  <r>
    <n v="9274"/>
    <x v="9163"/>
  </r>
  <r>
    <n v="9275"/>
    <x v="9164"/>
  </r>
  <r>
    <n v="9276"/>
    <x v="9165"/>
  </r>
  <r>
    <n v="9277"/>
    <x v="9166"/>
  </r>
  <r>
    <n v="9278"/>
    <x v="9167"/>
  </r>
  <r>
    <n v="9279"/>
    <x v="9168"/>
  </r>
  <r>
    <n v="9280"/>
    <x v="9169"/>
  </r>
  <r>
    <n v="9281"/>
    <x v="9170"/>
  </r>
  <r>
    <n v="9282"/>
    <x v="9171"/>
  </r>
  <r>
    <n v="9283"/>
    <x v="9172"/>
  </r>
  <r>
    <n v="9284"/>
    <x v="9173"/>
  </r>
  <r>
    <n v="9285"/>
    <x v="9174"/>
  </r>
  <r>
    <n v="9286"/>
    <x v="9175"/>
  </r>
  <r>
    <n v="9287"/>
    <x v="9176"/>
  </r>
  <r>
    <n v="9288"/>
    <x v="9177"/>
  </r>
  <r>
    <n v="9289"/>
    <x v="9178"/>
  </r>
  <r>
    <n v="9290"/>
    <x v="9179"/>
  </r>
  <r>
    <n v="9291"/>
    <x v="9180"/>
  </r>
  <r>
    <n v="9292"/>
    <x v="9181"/>
  </r>
  <r>
    <n v="9293"/>
    <x v="9182"/>
  </r>
  <r>
    <n v="9294"/>
    <x v="9183"/>
  </r>
  <r>
    <n v="9295"/>
    <x v="9184"/>
  </r>
  <r>
    <n v="9296"/>
    <x v="9185"/>
  </r>
  <r>
    <n v="9297"/>
    <x v="9186"/>
  </r>
  <r>
    <n v="9298"/>
    <x v="9187"/>
  </r>
  <r>
    <n v="9299"/>
    <x v="9188"/>
  </r>
  <r>
    <n v="9300"/>
    <x v="9189"/>
  </r>
  <r>
    <n v="9301"/>
    <x v="9190"/>
  </r>
  <r>
    <n v="9302"/>
    <x v="9191"/>
  </r>
  <r>
    <n v="9303"/>
    <x v="9192"/>
  </r>
  <r>
    <n v="9304"/>
    <x v="9193"/>
  </r>
  <r>
    <n v="9305"/>
    <x v="9194"/>
  </r>
  <r>
    <n v="9306"/>
    <x v="9195"/>
  </r>
  <r>
    <n v="9307"/>
    <x v="9196"/>
  </r>
  <r>
    <n v="9308"/>
    <x v="9197"/>
  </r>
  <r>
    <n v="9309"/>
    <x v="9198"/>
  </r>
  <r>
    <n v="9310"/>
    <x v="9199"/>
  </r>
  <r>
    <n v="9311"/>
    <x v="9200"/>
  </r>
  <r>
    <n v="9312"/>
    <x v="9201"/>
  </r>
  <r>
    <n v="9313"/>
    <x v="9202"/>
  </r>
  <r>
    <n v="9314"/>
    <x v="9203"/>
  </r>
  <r>
    <n v="9315"/>
    <x v="9204"/>
  </r>
  <r>
    <n v="9316"/>
    <x v="9205"/>
  </r>
  <r>
    <n v="9317"/>
    <x v="9206"/>
  </r>
  <r>
    <n v="9318"/>
    <x v="9207"/>
  </r>
  <r>
    <n v="9319"/>
    <x v="9208"/>
  </r>
  <r>
    <n v="9320"/>
    <x v="9209"/>
  </r>
  <r>
    <n v="9321"/>
    <x v="9210"/>
  </r>
  <r>
    <n v="9322"/>
    <x v="9211"/>
  </r>
  <r>
    <n v="9323"/>
    <x v="9212"/>
  </r>
  <r>
    <n v="9324"/>
    <x v="9213"/>
  </r>
  <r>
    <n v="9325"/>
    <x v="9214"/>
  </r>
  <r>
    <n v="9326"/>
    <x v="9215"/>
  </r>
  <r>
    <n v="9327"/>
    <x v="9216"/>
  </r>
  <r>
    <n v="9328"/>
    <x v="9217"/>
  </r>
  <r>
    <n v="9329"/>
    <x v="9218"/>
  </r>
  <r>
    <n v="9330"/>
    <x v="9219"/>
  </r>
  <r>
    <n v="9331"/>
    <x v="9220"/>
  </r>
  <r>
    <n v="9332"/>
    <x v="9221"/>
  </r>
  <r>
    <n v="9333"/>
    <x v="9222"/>
  </r>
  <r>
    <n v="9334"/>
    <x v="9223"/>
  </r>
  <r>
    <n v="9335"/>
    <x v="9224"/>
  </r>
  <r>
    <n v="9336"/>
    <x v="9225"/>
  </r>
  <r>
    <n v="9337"/>
    <x v="9226"/>
  </r>
  <r>
    <n v="9338"/>
    <x v="9227"/>
  </r>
  <r>
    <n v="9339"/>
    <x v="9228"/>
  </r>
  <r>
    <n v="9340"/>
    <x v="9229"/>
  </r>
  <r>
    <n v="9341"/>
    <x v="9230"/>
  </r>
  <r>
    <n v="9342"/>
    <x v="9231"/>
  </r>
  <r>
    <n v="9343"/>
    <x v="9232"/>
  </r>
  <r>
    <n v="9344"/>
    <x v="9233"/>
  </r>
  <r>
    <n v="9345"/>
    <x v="9234"/>
  </r>
  <r>
    <n v="9346"/>
    <x v="9235"/>
  </r>
  <r>
    <n v="9347"/>
    <x v="9236"/>
  </r>
  <r>
    <n v="9348"/>
    <x v="9237"/>
  </r>
  <r>
    <n v="9349"/>
    <x v="9238"/>
  </r>
  <r>
    <n v="9350"/>
    <x v="9239"/>
  </r>
  <r>
    <n v="9351"/>
    <x v="9240"/>
  </r>
  <r>
    <n v="9352"/>
    <x v="9241"/>
  </r>
  <r>
    <n v="9353"/>
    <x v="9242"/>
  </r>
  <r>
    <n v="9354"/>
    <x v="9243"/>
  </r>
  <r>
    <n v="9355"/>
    <x v="9244"/>
  </r>
  <r>
    <n v="9356"/>
    <x v="9245"/>
  </r>
  <r>
    <n v="9357"/>
    <x v="9246"/>
  </r>
  <r>
    <n v="9358"/>
    <x v="9247"/>
  </r>
  <r>
    <n v="9359"/>
    <x v="9248"/>
  </r>
  <r>
    <n v="9360"/>
    <x v="9249"/>
  </r>
  <r>
    <n v="9361"/>
    <x v="9250"/>
  </r>
  <r>
    <n v="9362"/>
    <x v="9251"/>
  </r>
  <r>
    <n v="9363"/>
    <x v="9252"/>
  </r>
  <r>
    <n v="9364"/>
    <x v="9253"/>
  </r>
  <r>
    <n v="9365"/>
    <x v="9254"/>
  </r>
  <r>
    <n v="9366"/>
    <x v="9255"/>
  </r>
  <r>
    <n v="9367"/>
    <x v="9256"/>
  </r>
  <r>
    <n v="9368"/>
    <x v="9257"/>
  </r>
  <r>
    <n v="9369"/>
    <x v="9258"/>
  </r>
  <r>
    <n v="9370"/>
    <x v="9259"/>
  </r>
  <r>
    <n v="9371"/>
    <x v="9260"/>
  </r>
  <r>
    <n v="9372"/>
    <x v="9261"/>
  </r>
  <r>
    <n v="9373"/>
    <x v="9262"/>
  </r>
  <r>
    <n v="9374"/>
    <x v="9263"/>
  </r>
  <r>
    <n v="9375"/>
    <x v="9264"/>
  </r>
  <r>
    <n v="9376"/>
    <x v="9265"/>
  </r>
  <r>
    <n v="9377"/>
    <x v="9266"/>
  </r>
  <r>
    <n v="9378"/>
    <x v="9267"/>
  </r>
  <r>
    <n v="9379"/>
    <x v="9268"/>
  </r>
  <r>
    <n v="9380"/>
    <x v="9269"/>
  </r>
  <r>
    <n v="9381"/>
    <x v="9270"/>
  </r>
  <r>
    <n v="9382"/>
    <x v="9271"/>
  </r>
  <r>
    <n v="9383"/>
    <x v="9272"/>
  </r>
  <r>
    <n v="9384"/>
    <x v="9273"/>
  </r>
  <r>
    <n v="9385"/>
    <x v="9274"/>
  </r>
  <r>
    <n v="9386"/>
    <x v="9275"/>
  </r>
  <r>
    <n v="9387"/>
    <x v="9276"/>
  </r>
  <r>
    <n v="9388"/>
    <x v="9277"/>
  </r>
  <r>
    <n v="9389"/>
    <x v="9278"/>
  </r>
  <r>
    <n v="9390"/>
    <x v="9279"/>
  </r>
  <r>
    <n v="9391"/>
    <x v="9280"/>
  </r>
  <r>
    <n v="9392"/>
    <x v="9281"/>
  </r>
  <r>
    <n v="9393"/>
    <x v="9282"/>
  </r>
  <r>
    <n v="9394"/>
    <x v="9283"/>
  </r>
  <r>
    <n v="9395"/>
    <x v="9284"/>
  </r>
  <r>
    <n v="9396"/>
    <x v="9285"/>
  </r>
  <r>
    <n v="9397"/>
    <x v="9286"/>
  </r>
  <r>
    <n v="9398"/>
    <x v="9287"/>
  </r>
  <r>
    <n v="9399"/>
    <x v="9288"/>
  </r>
  <r>
    <n v="9400"/>
    <x v="9289"/>
  </r>
  <r>
    <n v="9401"/>
    <x v="9290"/>
  </r>
  <r>
    <n v="9402"/>
    <x v="9291"/>
  </r>
  <r>
    <n v="9403"/>
    <x v="9292"/>
  </r>
  <r>
    <n v="9404"/>
    <x v="9293"/>
  </r>
  <r>
    <n v="9405"/>
    <x v="9294"/>
  </r>
  <r>
    <n v="9406"/>
    <x v="9295"/>
  </r>
  <r>
    <n v="9407"/>
    <x v="9296"/>
  </r>
  <r>
    <n v="9408"/>
    <x v="9297"/>
  </r>
  <r>
    <n v="9409"/>
    <x v="9298"/>
  </r>
  <r>
    <n v="9410"/>
    <x v="9299"/>
  </r>
  <r>
    <n v="9411"/>
    <x v="9300"/>
  </r>
  <r>
    <n v="9412"/>
    <x v="9301"/>
  </r>
  <r>
    <n v="9413"/>
    <x v="9302"/>
  </r>
  <r>
    <n v="9414"/>
    <x v="9303"/>
  </r>
  <r>
    <n v="9415"/>
    <x v="9304"/>
  </r>
  <r>
    <n v="9416"/>
    <x v="9305"/>
  </r>
  <r>
    <n v="9417"/>
    <x v="9306"/>
  </r>
  <r>
    <n v="9418"/>
    <x v="9307"/>
  </r>
  <r>
    <n v="9419"/>
    <x v="9308"/>
  </r>
  <r>
    <n v="9420"/>
    <x v="9309"/>
  </r>
  <r>
    <n v="9421"/>
    <x v="9310"/>
  </r>
  <r>
    <n v="9422"/>
    <x v="9311"/>
  </r>
  <r>
    <n v="9423"/>
    <x v="9312"/>
  </r>
  <r>
    <n v="9424"/>
    <x v="9313"/>
  </r>
  <r>
    <n v="9425"/>
    <x v="9314"/>
  </r>
  <r>
    <n v="9426"/>
    <x v="9315"/>
  </r>
  <r>
    <n v="9427"/>
    <x v="9316"/>
  </r>
  <r>
    <n v="9428"/>
    <x v="9317"/>
  </r>
  <r>
    <n v="9429"/>
    <x v="9318"/>
  </r>
  <r>
    <n v="9430"/>
    <x v="9319"/>
  </r>
  <r>
    <n v="9431"/>
    <x v="9320"/>
  </r>
  <r>
    <n v="9432"/>
    <x v="9321"/>
  </r>
  <r>
    <n v="9433"/>
    <x v="9322"/>
  </r>
  <r>
    <n v="9434"/>
    <x v="9323"/>
  </r>
  <r>
    <n v="9435"/>
    <x v="9324"/>
  </r>
  <r>
    <n v="9436"/>
    <x v="9325"/>
  </r>
  <r>
    <n v="9437"/>
    <x v="9326"/>
  </r>
  <r>
    <n v="9438"/>
    <x v="9327"/>
  </r>
  <r>
    <n v="9439"/>
    <x v="9328"/>
  </r>
  <r>
    <n v="9440"/>
    <x v="9329"/>
  </r>
  <r>
    <n v="9441"/>
    <x v="9330"/>
  </r>
  <r>
    <n v="9442"/>
    <x v="9331"/>
  </r>
  <r>
    <n v="9443"/>
    <x v="9332"/>
  </r>
  <r>
    <n v="9444"/>
    <x v="9333"/>
  </r>
  <r>
    <n v="9445"/>
    <x v="9334"/>
  </r>
  <r>
    <n v="9446"/>
    <x v="9335"/>
  </r>
  <r>
    <n v="9447"/>
    <x v="9336"/>
  </r>
  <r>
    <n v="9448"/>
    <x v="9337"/>
  </r>
  <r>
    <n v="9449"/>
    <x v="9338"/>
  </r>
  <r>
    <n v="9450"/>
    <x v="9339"/>
  </r>
  <r>
    <n v="9451"/>
    <x v="9340"/>
  </r>
  <r>
    <n v="9452"/>
    <x v="9341"/>
  </r>
  <r>
    <n v="9453"/>
    <x v="9342"/>
  </r>
  <r>
    <n v="9454"/>
    <x v="9343"/>
  </r>
  <r>
    <n v="9455"/>
    <x v="9344"/>
  </r>
  <r>
    <n v="9456"/>
    <x v="9345"/>
  </r>
  <r>
    <n v="9457"/>
    <x v="9346"/>
  </r>
  <r>
    <n v="9458"/>
    <x v="9347"/>
  </r>
  <r>
    <n v="9459"/>
    <x v="9348"/>
  </r>
  <r>
    <n v="9460"/>
    <x v="9349"/>
  </r>
  <r>
    <n v="9461"/>
    <x v="9350"/>
  </r>
  <r>
    <n v="9462"/>
    <x v="9351"/>
  </r>
  <r>
    <n v="9463"/>
    <x v="9352"/>
  </r>
  <r>
    <n v="9464"/>
    <x v="9353"/>
  </r>
  <r>
    <n v="9465"/>
    <x v="9354"/>
  </r>
  <r>
    <n v="9466"/>
    <x v="9355"/>
  </r>
  <r>
    <n v="9467"/>
    <x v="9356"/>
  </r>
  <r>
    <n v="9468"/>
    <x v="9357"/>
  </r>
  <r>
    <n v="9469"/>
    <x v="9358"/>
  </r>
  <r>
    <n v="9470"/>
    <x v="9359"/>
  </r>
  <r>
    <n v="9471"/>
    <x v="9360"/>
  </r>
  <r>
    <n v="9472"/>
    <x v="9361"/>
  </r>
  <r>
    <n v="9473"/>
    <x v="9362"/>
  </r>
  <r>
    <n v="9474"/>
    <x v="9363"/>
  </r>
  <r>
    <n v="9475"/>
    <x v="9364"/>
  </r>
  <r>
    <n v="9476"/>
    <x v="9365"/>
  </r>
  <r>
    <n v="9477"/>
    <x v="9366"/>
  </r>
  <r>
    <n v="9478"/>
    <x v="9367"/>
  </r>
  <r>
    <n v="9479"/>
    <x v="9368"/>
  </r>
  <r>
    <n v="9480"/>
    <x v="9369"/>
  </r>
  <r>
    <n v="9481"/>
    <x v="9370"/>
  </r>
  <r>
    <n v="9482"/>
    <x v="9371"/>
  </r>
  <r>
    <n v="9483"/>
    <x v="9372"/>
  </r>
  <r>
    <n v="9484"/>
    <x v="9373"/>
  </r>
  <r>
    <n v="9485"/>
    <x v="9374"/>
  </r>
  <r>
    <n v="9486"/>
    <x v="9375"/>
  </r>
  <r>
    <n v="9487"/>
    <x v="9376"/>
  </r>
  <r>
    <n v="9488"/>
    <x v="9377"/>
  </r>
  <r>
    <n v="9489"/>
    <x v="9378"/>
  </r>
  <r>
    <n v="9490"/>
    <x v="9379"/>
  </r>
  <r>
    <n v="9491"/>
    <x v="9380"/>
  </r>
  <r>
    <n v="9492"/>
    <x v="9381"/>
  </r>
  <r>
    <n v="9493"/>
    <x v="9382"/>
  </r>
  <r>
    <n v="9494"/>
    <x v="9383"/>
  </r>
  <r>
    <n v="9495"/>
    <x v="9384"/>
  </r>
  <r>
    <n v="9496"/>
    <x v="9385"/>
  </r>
  <r>
    <n v="9497"/>
    <x v="9386"/>
  </r>
  <r>
    <n v="9498"/>
    <x v="9387"/>
  </r>
  <r>
    <n v="9499"/>
    <x v="9388"/>
  </r>
  <r>
    <n v="9500"/>
    <x v="9389"/>
  </r>
  <r>
    <n v="9501"/>
    <x v="9390"/>
  </r>
  <r>
    <n v="9502"/>
    <x v="9391"/>
  </r>
  <r>
    <n v="9503"/>
    <x v="9392"/>
  </r>
  <r>
    <n v="9504"/>
    <x v="9393"/>
  </r>
  <r>
    <n v="9505"/>
    <x v="9394"/>
  </r>
  <r>
    <n v="9506"/>
    <x v="9395"/>
  </r>
  <r>
    <n v="9507"/>
    <x v="9396"/>
  </r>
  <r>
    <n v="9508"/>
    <x v="9397"/>
  </r>
  <r>
    <n v="9509"/>
    <x v="9398"/>
  </r>
  <r>
    <n v="9510"/>
    <x v="9399"/>
  </r>
  <r>
    <n v="9511"/>
    <x v="9400"/>
  </r>
  <r>
    <n v="9512"/>
    <x v="9401"/>
  </r>
  <r>
    <n v="9513"/>
    <x v="9402"/>
  </r>
  <r>
    <n v="9514"/>
    <x v="9403"/>
  </r>
  <r>
    <n v="9515"/>
    <x v="9404"/>
  </r>
  <r>
    <n v="9516"/>
    <x v="9405"/>
  </r>
  <r>
    <n v="9517"/>
    <x v="9406"/>
  </r>
  <r>
    <n v="9518"/>
    <x v="9407"/>
  </r>
  <r>
    <n v="9519"/>
    <x v="9408"/>
  </r>
  <r>
    <n v="9520"/>
    <x v="9409"/>
  </r>
  <r>
    <n v="9521"/>
    <x v="9410"/>
  </r>
  <r>
    <n v="9522"/>
    <x v="9411"/>
  </r>
  <r>
    <n v="9523"/>
    <x v="9412"/>
  </r>
  <r>
    <n v="9524"/>
    <x v="9413"/>
  </r>
  <r>
    <n v="9525"/>
    <x v="9414"/>
  </r>
  <r>
    <n v="9526"/>
    <x v="9415"/>
  </r>
  <r>
    <n v="9527"/>
    <x v="9416"/>
  </r>
  <r>
    <n v="9528"/>
    <x v="9417"/>
  </r>
  <r>
    <n v="9529"/>
    <x v="9418"/>
  </r>
  <r>
    <n v="9530"/>
    <x v="9419"/>
  </r>
  <r>
    <n v="9531"/>
    <x v="9420"/>
  </r>
  <r>
    <n v="9532"/>
    <x v="9421"/>
  </r>
  <r>
    <n v="9533"/>
    <x v="9422"/>
  </r>
  <r>
    <n v="9534"/>
    <x v="9423"/>
  </r>
  <r>
    <n v="9535"/>
    <x v="9424"/>
  </r>
  <r>
    <n v="9536"/>
    <x v="9425"/>
  </r>
  <r>
    <n v="9537"/>
    <x v="9426"/>
  </r>
  <r>
    <n v="9538"/>
    <x v="9427"/>
  </r>
  <r>
    <n v="9539"/>
    <x v="9428"/>
  </r>
  <r>
    <n v="9540"/>
    <x v="9429"/>
  </r>
  <r>
    <n v="9541"/>
    <x v="9430"/>
  </r>
  <r>
    <n v="9542"/>
    <x v="9431"/>
  </r>
  <r>
    <n v="9543"/>
    <x v="9432"/>
  </r>
  <r>
    <n v="9544"/>
    <x v="9433"/>
  </r>
  <r>
    <n v="9545"/>
    <x v="9434"/>
  </r>
  <r>
    <n v="9546"/>
    <x v="9435"/>
  </r>
  <r>
    <n v="9547"/>
    <x v="9436"/>
  </r>
  <r>
    <n v="9548"/>
    <x v="9437"/>
  </r>
  <r>
    <n v="9549"/>
    <x v="9438"/>
  </r>
  <r>
    <n v="9550"/>
    <x v="9439"/>
  </r>
  <r>
    <n v="9551"/>
    <x v="9440"/>
  </r>
  <r>
    <n v="9552"/>
    <x v="9441"/>
  </r>
  <r>
    <n v="9553"/>
    <x v="9442"/>
  </r>
  <r>
    <n v="9554"/>
    <x v="9443"/>
  </r>
  <r>
    <n v="9555"/>
    <x v="9444"/>
  </r>
  <r>
    <n v="9556"/>
    <x v="9445"/>
  </r>
  <r>
    <n v="9557"/>
    <x v="9446"/>
  </r>
  <r>
    <n v="9558"/>
    <x v="9447"/>
  </r>
  <r>
    <n v="9559"/>
    <x v="9448"/>
  </r>
  <r>
    <n v="9560"/>
    <x v="9449"/>
  </r>
  <r>
    <n v="9561"/>
    <x v="9450"/>
  </r>
  <r>
    <n v="9562"/>
    <x v="9451"/>
  </r>
  <r>
    <n v="9563"/>
    <x v="9452"/>
  </r>
  <r>
    <n v="9564"/>
    <x v="9453"/>
  </r>
  <r>
    <n v="9565"/>
    <x v="9454"/>
  </r>
  <r>
    <n v="9566"/>
    <x v="9455"/>
  </r>
  <r>
    <n v="9567"/>
    <x v="9456"/>
  </r>
  <r>
    <n v="9568"/>
    <x v="9457"/>
  </r>
  <r>
    <n v="9569"/>
    <x v="9458"/>
  </r>
  <r>
    <n v="9570"/>
    <x v="9459"/>
  </r>
  <r>
    <n v="9571"/>
    <x v="9460"/>
  </r>
  <r>
    <n v="9572"/>
    <x v="9461"/>
  </r>
  <r>
    <n v="9573"/>
    <x v="9462"/>
  </r>
  <r>
    <n v="9574"/>
    <x v="9463"/>
  </r>
  <r>
    <n v="9575"/>
    <x v="9464"/>
  </r>
  <r>
    <n v="9576"/>
    <x v="9465"/>
  </r>
  <r>
    <n v="9577"/>
    <x v="9466"/>
  </r>
  <r>
    <n v="9578"/>
    <x v="9467"/>
  </r>
  <r>
    <n v="9579"/>
    <x v="9468"/>
  </r>
  <r>
    <n v="9580"/>
    <x v="9469"/>
  </r>
  <r>
    <n v="9581"/>
    <x v="9470"/>
  </r>
  <r>
    <n v="9582"/>
    <x v="9471"/>
  </r>
  <r>
    <n v="9583"/>
    <x v="9472"/>
  </r>
  <r>
    <n v="9584"/>
    <x v="9473"/>
  </r>
  <r>
    <n v="9585"/>
    <x v="9474"/>
  </r>
  <r>
    <n v="9586"/>
    <x v="9475"/>
  </r>
  <r>
    <n v="9587"/>
    <x v="9476"/>
  </r>
  <r>
    <n v="9588"/>
    <x v="9477"/>
  </r>
  <r>
    <n v="9589"/>
    <x v="9478"/>
  </r>
  <r>
    <n v="9590"/>
    <x v="9479"/>
  </r>
  <r>
    <n v="9591"/>
    <x v="9480"/>
  </r>
  <r>
    <n v="9592"/>
    <x v="9481"/>
  </r>
  <r>
    <n v="9593"/>
    <x v="9482"/>
  </r>
  <r>
    <n v="9594"/>
    <x v="9483"/>
  </r>
  <r>
    <n v="9595"/>
    <x v="9484"/>
  </r>
  <r>
    <n v="9596"/>
    <x v="9485"/>
  </r>
  <r>
    <n v="9597"/>
    <x v="9486"/>
  </r>
  <r>
    <n v="9598"/>
    <x v="9487"/>
  </r>
  <r>
    <n v="9599"/>
    <x v="9488"/>
  </r>
  <r>
    <n v="9600"/>
    <x v="9489"/>
  </r>
  <r>
    <n v="9601"/>
    <x v="9490"/>
  </r>
  <r>
    <n v="9602"/>
    <x v="9491"/>
  </r>
  <r>
    <n v="9603"/>
    <x v="9492"/>
  </r>
  <r>
    <n v="9604"/>
    <x v="9493"/>
  </r>
  <r>
    <n v="9605"/>
    <x v="9494"/>
  </r>
  <r>
    <n v="9606"/>
    <x v="9495"/>
  </r>
  <r>
    <n v="9607"/>
    <x v="9496"/>
  </r>
  <r>
    <n v="9608"/>
    <x v="9497"/>
  </r>
  <r>
    <n v="9609"/>
    <x v="9498"/>
  </r>
  <r>
    <n v="9610"/>
    <x v="9499"/>
  </r>
  <r>
    <n v="9611"/>
    <x v="9500"/>
  </r>
  <r>
    <n v="9612"/>
    <x v="9501"/>
  </r>
  <r>
    <n v="9613"/>
    <x v="9502"/>
  </r>
  <r>
    <n v="9614"/>
    <x v="9503"/>
  </r>
  <r>
    <n v="9615"/>
    <x v="9504"/>
  </r>
  <r>
    <n v="9616"/>
    <x v="9505"/>
  </r>
  <r>
    <n v="9617"/>
    <x v="9506"/>
  </r>
  <r>
    <n v="9618"/>
    <x v="9507"/>
  </r>
  <r>
    <n v="9619"/>
    <x v="9508"/>
  </r>
  <r>
    <n v="9620"/>
    <x v="9509"/>
  </r>
  <r>
    <n v="9621"/>
    <x v="9510"/>
  </r>
  <r>
    <n v="9622"/>
    <x v="9511"/>
  </r>
  <r>
    <n v="9623"/>
    <x v="9512"/>
  </r>
  <r>
    <n v="9624"/>
    <x v="9513"/>
  </r>
  <r>
    <n v="9625"/>
    <x v="9514"/>
  </r>
  <r>
    <n v="9626"/>
    <x v="9515"/>
  </r>
  <r>
    <n v="9627"/>
    <x v="9516"/>
  </r>
  <r>
    <n v="9628"/>
    <x v="9517"/>
  </r>
  <r>
    <n v="9629"/>
    <x v="9518"/>
  </r>
  <r>
    <n v="9630"/>
    <x v="9519"/>
  </r>
  <r>
    <n v="9631"/>
    <x v="9520"/>
  </r>
  <r>
    <n v="9632"/>
    <x v="9521"/>
  </r>
  <r>
    <n v="9633"/>
    <x v="9522"/>
  </r>
  <r>
    <n v="9634"/>
    <x v="9523"/>
  </r>
  <r>
    <n v="9635"/>
    <x v="9524"/>
  </r>
  <r>
    <n v="9636"/>
    <x v="9525"/>
  </r>
  <r>
    <n v="9637"/>
    <x v="9526"/>
  </r>
  <r>
    <n v="9638"/>
    <x v="9527"/>
  </r>
  <r>
    <n v="9639"/>
    <x v="9528"/>
  </r>
  <r>
    <n v="9640"/>
    <x v="9529"/>
  </r>
  <r>
    <n v="9641"/>
    <x v="9530"/>
  </r>
  <r>
    <n v="9642"/>
    <x v="9531"/>
  </r>
  <r>
    <n v="9643"/>
    <x v="9532"/>
  </r>
  <r>
    <n v="9644"/>
    <x v="9533"/>
  </r>
  <r>
    <n v="9645"/>
    <x v="9534"/>
  </r>
  <r>
    <n v="9646"/>
    <x v="9535"/>
  </r>
  <r>
    <n v="9647"/>
    <x v="9536"/>
  </r>
  <r>
    <n v="9648"/>
    <x v="9537"/>
  </r>
  <r>
    <n v="9649"/>
    <x v="9538"/>
  </r>
  <r>
    <n v="9650"/>
    <x v="9539"/>
  </r>
  <r>
    <n v="9651"/>
    <x v="9540"/>
  </r>
  <r>
    <n v="9652"/>
    <x v="9541"/>
  </r>
  <r>
    <n v="9653"/>
    <x v="9542"/>
  </r>
  <r>
    <n v="9654"/>
    <x v="9543"/>
  </r>
  <r>
    <n v="9655"/>
    <x v="9544"/>
  </r>
  <r>
    <n v="9656"/>
    <x v="9545"/>
  </r>
  <r>
    <n v="9657"/>
    <x v="9546"/>
  </r>
  <r>
    <n v="9658"/>
    <x v="9547"/>
  </r>
  <r>
    <n v="9659"/>
    <x v="9548"/>
  </r>
  <r>
    <n v="9660"/>
    <x v="9549"/>
  </r>
  <r>
    <n v="9661"/>
    <x v="9550"/>
  </r>
  <r>
    <n v="9662"/>
    <x v="9551"/>
  </r>
  <r>
    <n v="9663"/>
    <x v="9552"/>
  </r>
  <r>
    <n v="9664"/>
    <x v="9553"/>
  </r>
  <r>
    <n v="9665"/>
    <x v="9554"/>
  </r>
  <r>
    <n v="9666"/>
    <x v="9555"/>
  </r>
  <r>
    <n v="9667"/>
    <x v="9556"/>
  </r>
  <r>
    <n v="9668"/>
    <x v="9557"/>
  </r>
  <r>
    <n v="9669"/>
    <x v="9558"/>
  </r>
  <r>
    <n v="9670"/>
    <x v="9559"/>
  </r>
  <r>
    <n v="9671"/>
    <x v="9560"/>
  </r>
  <r>
    <n v="9672"/>
    <x v="9561"/>
  </r>
  <r>
    <n v="9673"/>
    <x v="9562"/>
  </r>
  <r>
    <n v="9674"/>
    <x v="9563"/>
  </r>
  <r>
    <n v="9675"/>
    <x v="9564"/>
  </r>
  <r>
    <n v="9676"/>
    <x v="9565"/>
  </r>
  <r>
    <n v="9677"/>
    <x v="9566"/>
  </r>
  <r>
    <n v="9678"/>
    <x v="9567"/>
  </r>
  <r>
    <n v="9679"/>
    <x v="9568"/>
  </r>
  <r>
    <n v="9680"/>
    <x v="9569"/>
  </r>
  <r>
    <n v="9681"/>
    <x v="9570"/>
  </r>
  <r>
    <n v="9682"/>
    <x v="9571"/>
  </r>
  <r>
    <n v="9683"/>
    <x v="9572"/>
  </r>
  <r>
    <n v="9684"/>
    <x v="9573"/>
  </r>
  <r>
    <n v="9685"/>
    <x v="9574"/>
  </r>
  <r>
    <n v="9686"/>
    <x v="9575"/>
  </r>
  <r>
    <n v="9687"/>
    <x v="9576"/>
  </r>
  <r>
    <n v="9688"/>
    <x v="9577"/>
  </r>
  <r>
    <n v="9689"/>
    <x v="9578"/>
  </r>
  <r>
    <n v="9690"/>
    <x v="9579"/>
  </r>
  <r>
    <n v="9691"/>
    <x v="9580"/>
  </r>
  <r>
    <n v="9692"/>
    <x v="9581"/>
  </r>
  <r>
    <n v="9693"/>
    <x v="9582"/>
  </r>
  <r>
    <n v="9694"/>
    <x v="9583"/>
  </r>
  <r>
    <n v="9695"/>
    <x v="9584"/>
  </r>
  <r>
    <n v="9696"/>
    <x v="9585"/>
  </r>
  <r>
    <n v="9697"/>
    <x v="9586"/>
  </r>
  <r>
    <n v="9698"/>
    <x v="9587"/>
  </r>
  <r>
    <n v="9699"/>
    <x v="9588"/>
  </r>
  <r>
    <n v="9700"/>
    <x v="9589"/>
  </r>
  <r>
    <n v="9701"/>
    <x v="9590"/>
  </r>
  <r>
    <n v="9702"/>
    <x v="9591"/>
  </r>
  <r>
    <n v="9703"/>
    <x v="9592"/>
  </r>
  <r>
    <n v="9704"/>
    <x v="9593"/>
  </r>
  <r>
    <n v="9705"/>
    <x v="9594"/>
  </r>
  <r>
    <n v="9706"/>
    <x v="9595"/>
  </r>
  <r>
    <n v="9707"/>
    <x v="9596"/>
  </r>
  <r>
    <n v="9708"/>
    <x v="9597"/>
  </r>
  <r>
    <n v="9709"/>
    <x v="9598"/>
  </r>
  <r>
    <n v="9710"/>
    <x v="9599"/>
  </r>
  <r>
    <n v="9711"/>
    <x v="9600"/>
  </r>
  <r>
    <n v="9712"/>
    <x v="9601"/>
  </r>
  <r>
    <n v="9713"/>
    <x v="9602"/>
  </r>
  <r>
    <n v="9714"/>
    <x v="9603"/>
  </r>
  <r>
    <n v="9715"/>
    <x v="9604"/>
  </r>
  <r>
    <n v="9716"/>
    <x v="9605"/>
  </r>
  <r>
    <n v="9717"/>
    <x v="9606"/>
  </r>
  <r>
    <n v="9718"/>
    <x v="9607"/>
  </r>
  <r>
    <n v="9719"/>
    <x v="9608"/>
  </r>
  <r>
    <n v="9720"/>
    <x v="9609"/>
  </r>
  <r>
    <n v="9721"/>
    <x v="9610"/>
  </r>
  <r>
    <n v="9722"/>
    <x v="9611"/>
  </r>
  <r>
    <n v="9723"/>
    <x v="9612"/>
  </r>
  <r>
    <n v="9724"/>
    <x v="9613"/>
  </r>
  <r>
    <n v="9725"/>
    <x v="9614"/>
  </r>
  <r>
    <n v="9726"/>
    <x v="9615"/>
  </r>
  <r>
    <n v="9727"/>
    <x v="9616"/>
  </r>
  <r>
    <n v="9728"/>
    <x v="9617"/>
  </r>
  <r>
    <n v="9729"/>
    <x v="9618"/>
  </r>
  <r>
    <n v="9730"/>
    <x v="9619"/>
  </r>
  <r>
    <n v="9731"/>
    <x v="9620"/>
  </r>
  <r>
    <n v="9732"/>
    <x v="9621"/>
  </r>
  <r>
    <n v="9733"/>
    <x v="9622"/>
  </r>
  <r>
    <n v="9734"/>
    <x v="9623"/>
  </r>
  <r>
    <n v="9735"/>
    <x v="9624"/>
  </r>
  <r>
    <n v="9736"/>
    <x v="9625"/>
  </r>
  <r>
    <n v="9737"/>
    <x v="9626"/>
  </r>
  <r>
    <n v="9738"/>
    <x v="9627"/>
  </r>
  <r>
    <n v="9739"/>
    <x v="9628"/>
  </r>
  <r>
    <n v="9740"/>
    <x v="9629"/>
  </r>
  <r>
    <n v="9741"/>
    <x v="9630"/>
  </r>
  <r>
    <n v="9742"/>
    <x v="9631"/>
  </r>
  <r>
    <n v="9743"/>
    <x v="9632"/>
  </r>
  <r>
    <n v="9744"/>
    <x v="9633"/>
  </r>
  <r>
    <n v="9745"/>
    <x v="9634"/>
  </r>
  <r>
    <n v="9746"/>
    <x v="9635"/>
  </r>
  <r>
    <n v="9747"/>
    <x v="9636"/>
  </r>
  <r>
    <n v="9748"/>
    <x v="9637"/>
  </r>
  <r>
    <n v="9749"/>
    <x v="9638"/>
  </r>
  <r>
    <n v="9750"/>
    <x v="9639"/>
  </r>
  <r>
    <n v="9751"/>
    <x v="9640"/>
  </r>
  <r>
    <n v="9752"/>
    <x v="9641"/>
  </r>
  <r>
    <n v="9753"/>
    <x v="9642"/>
  </r>
  <r>
    <n v="9754"/>
    <x v="9643"/>
  </r>
  <r>
    <n v="9755"/>
    <x v="9644"/>
  </r>
  <r>
    <n v="9756"/>
    <x v="9645"/>
  </r>
  <r>
    <n v="9757"/>
    <x v="9646"/>
  </r>
  <r>
    <n v="9758"/>
    <x v="9647"/>
  </r>
  <r>
    <n v="9759"/>
    <x v="9648"/>
  </r>
  <r>
    <n v="9760"/>
    <x v="9649"/>
  </r>
  <r>
    <n v="9761"/>
    <x v="9650"/>
  </r>
  <r>
    <n v="9762"/>
    <x v="9651"/>
  </r>
  <r>
    <n v="9763"/>
    <x v="9652"/>
  </r>
  <r>
    <n v="9764"/>
    <x v="9653"/>
  </r>
  <r>
    <n v="9765"/>
    <x v="9654"/>
  </r>
  <r>
    <n v="9766"/>
    <x v="9655"/>
  </r>
  <r>
    <n v="9767"/>
    <x v="9656"/>
  </r>
  <r>
    <n v="9768"/>
    <x v="9657"/>
  </r>
  <r>
    <n v="9769"/>
    <x v="9658"/>
  </r>
  <r>
    <n v="9770"/>
    <x v="9659"/>
  </r>
  <r>
    <n v="9771"/>
    <x v="9660"/>
  </r>
  <r>
    <n v="9772"/>
    <x v="9661"/>
  </r>
  <r>
    <n v="9773"/>
    <x v="9662"/>
  </r>
  <r>
    <n v="9774"/>
    <x v="9663"/>
  </r>
  <r>
    <n v="9775"/>
    <x v="9664"/>
  </r>
  <r>
    <n v="9776"/>
    <x v="9665"/>
  </r>
  <r>
    <n v="9777"/>
    <x v="9666"/>
  </r>
  <r>
    <n v="9778"/>
    <x v="9667"/>
  </r>
  <r>
    <n v="9779"/>
    <x v="9668"/>
  </r>
  <r>
    <n v="9780"/>
    <x v="9669"/>
  </r>
  <r>
    <n v="9781"/>
    <x v="9670"/>
  </r>
  <r>
    <n v="9782"/>
    <x v="9671"/>
  </r>
  <r>
    <n v="9783"/>
    <x v="9672"/>
  </r>
  <r>
    <n v="9784"/>
    <x v="9673"/>
  </r>
  <r>
    <n v="9785"/>
    <x v="9674"/>
  </r>
  <r>
    <n v="9786"/>
    <x v="9675"/>
  </r>
  <r>
    <n v="9787"/>
    <x v="9676"/>
  </r>
  <r>
    <n v="9788"/>
    <x v="9677"/>
  </r>
  <r>
    <n v="9789"/>
    <x v="9678"/>
  </r>
  <r>
    <n v="9790"/>
    <x v="9679"/>
  </r>
  <r>
    <n v="9791"/>
    <x v="9680"/>
  </r>
  <r>
    <n v="9792"/>
    <x v="9681"/>
  </r>
  <r>
    <n v="9793"/>
    <x v="9682"/>
  </r>
  <r>
    <n v="9794"/>
    <x v="9683"/>
  </r>
  <r>
    <n v="9795"/>
    <x v="9684"/>
  </r>
  <r>
    <n v="9796"/>
    <x v="9685"/>
  </r>
  <r>
    <n v="9797"/>
    <x v="9686"/>
  </r>
  <r>
    <n v="9798"/>
    <x v="9687"/>
  </r>
  <r>
    <n v="9799"/>
    <x v="9688"/>
  </r>
  <r>
    <n v="9800"/>
    <x v="9689"/>
  </r>
  <r>
    <n v="9801"/>
    <x v="9690"/>
  </r>
  <r>
    <n v="9802"/>
    <x v="9691"/>
  </r>
  <r>
    <n v="9803"/>
    <x v="9692"/>
  </r>
  <r>
    <n v="9804"/>
    <x v="9693"/>
  </r>
  <r>
    <n v="9805"/>
    <x v="9694"/>
  </r>
  <r>
    <n v="9806"/>
    <x v="9695"/>
  </r>
  <r>
    <n v="9807"/>
    <x v="9696"/>
  </r>
  <r>
    <n v="9808"/>
    <x v="9697"/>
  </r>
  <r>
    <n v="9809"/>
    <x v="9698"/>
  </r>
  <r>
    <n v="9810"/>
    <x v="9699"/>
  </r>
  <r>
    <n v="9811"/>
    <x v="9700"/>
  </r>
  <r>
    <n v="9812"/>
    <x v="9701"/>
  </r>
  <r>
    <n v="9813"/>
    <x v="9702"/>
  </r>
  <r>
    <n v="9814"/>
    <x v="9703"/>
  </r>
  <r>
    <n v="9815"/>
    <x v="9704"/>
  </r>
  <r>
    <n v="9816"/>
    <x v="9705"/>
  </r>
  <r>
    <n v="9817"/>
    <x v="9706"/>
  </r>
  <r>
    <n v="9818"/>
    <x v="9707"/>
  </r>
  <r>
    <n v="9819"/>
    <x v="9708"/>
  </r>
  <r>
    <n v="9820"/>
    <x v="9709"/>
  </r>
  <r>
    <n v="9821"/>
    <x v="9710"/>
  </r>
  <r>
    <n v="9822"/>
    <x v="9711"/>
  </r>
  <r>
    <n v="9823"/>
    <x v="9712"/>
  </r>
  <r>
    <n v="9824"/>
    <x v="9713"/>
  </r>
  <r>
    <n v="9825"/>
    <x v="9714"/>
  </r>
  <r>
    <n v="9826"/>
    <x v="9715"/>
  </r>
  <r>
    <n v="9827"/>
    <x v="9716"/>
  </r>
  <r>
    <n v="9828"/>
    <x v="9717"/>
  </r>
  <r>
    <n v="9829"/>
    <x v="9718"/>
  </r>
  <r>
    <n v="9830"/>
    <x v="9719"/>
  </r>
  <r>
    <n v="9831"/>
    <x v="9720"/>
  </r>
  <r>
    <n v="9832"/>
    <x v="9721"/>
  </r>
  <r>
    <n v="9833"/>
    <x v="9722"/>
  </r>
  <r>
    <n v="9834"/>
    <x v="9723"/>
  </r>
  <r>
    <n v="9835"/>
    <x v="9724"/>
  </r>
  <r>
    <n v="9836"/>
    <x v="9725"/>
  </r>
  <r>
    <n v="9837"/>
    <x v="9726"/>
  </r>
  <r>
    <n v="9838"/>
    <x v="9727"/>
  </r>
  <r>
    <n v="9839"/>
    <x v="9728"/>
  </r>
  <r>
    <n v="9840"/>
    <x v="9729"/>
  </r>
  <r>
    <n v="9841"/>
    <x v="9730"/>
  </r>
  <r>
    <n v="9842"/>
    <x v="9731"/>
  </r>
  <r>
    <n v="9843"/>
    <x v="9732"/>
  </r>
  <r>
    <n v="9844"/>
    <x v="9733"/>
  </r>
  <r>
    <n v="9845"/>
    <x v="9734"/>
  </r>
  <r>
    <n v="9846"/>
    <x v="9735"/>
  </r>
  <r>
    <n v="9847"/>
    <x v="9736"/>
  </r>
  <r>
    <n v="9848"/>
    <x v="9737"/>
  </r>
  <r>
    <n v="9849"/>
    <x v="9738"/>
  </r>
  <r>
    <n v="9850"/>
    <x v="9739"/>
  </r>
  <r>
    <n v="9851"/>
    <x v="9740"/>
  </r>
  <r>
    <n v="9852"/>
    <x v="9741"/>
  </r>
  <r>
    <n v="9853"/>
    <x v="9742"/>
  </r>
  <r>
    <n v="9854"/>
    <x v="9743"/>
  </r>
  <r>
    <n v="9855"/>
    <x v="9744"/>
  </r>
  <r>
    <n v="9856"/>
    <x v="9745"/>
  </r>
  <r>
    <n v="9857"/>
    <x v="9746"/>
  </r>
  <r>
    <n v="9858"/>
    <x v="9747"/>
  </r>
  <r>
    <n v="9859"/>
    <x v="9748"/>
  </r>
  <r>
    <n v="9860"/>
    <x v="9749"/>
  </r>
  <r>
    <n v="9861"/>
    <x v="9750"/>
  </r>
  <r>
    <n v="9862"/>
    <x v="9751"/>
  </r>
  <r>
    <n v="9863"/>
    <x v="9752"/>
  </r>
  <r>
    <n v="9864"/>
    <x v="9753"/>
  </r>
  <r>
    <n v="9865"/>
    <x v="9754"/>
  </r>
  <r>
    <n v="9866"/>
    <x v="9755"/>
  </r>
  <r>
    <n v="9867"/>
    <x v="9756"/>
  </r>
  <r>
    <n v="9868"/>
    <x v="9757"/>
  </r>
  <r>
    <n v="9869"/>
    <x v="9758"/>
  </r>
  <r>
    <n v="9870"/>
    <x v="9759"/>
  </r>
  <r>
    <n v="9871"/>
    <x v="9760"/>
  </r>
  <r>
    <n v="9872"/>
    <x v="9761"/>
  </r>
  <r>
    <n v="9873"/>
    <x v="9762"/>
  </r>
  <r>
    <n v="9874"/>
    <x v="9763"/>
  </r>
  <r>
    <n v="9875"/>
    <x v="9764"/>
  </r>
  <r>
    <n v="9876"/>
    <x v="9765"/>
  </r>
  <r>
    <n v="9877"/>
    <x v="9766"/>
  </r>
  <r>
    <n v="9878"/>
    <x v="9767"/>
  </r>
  <r>
    <n v="9879"/>
    <x v="9768"/>
  </r>
  <r>
    <n v="9880"/>
    <x v="9769"/>
  </r>
  <r>
    <n v="9881"/>
    <x v="9770"/>
  </r>
  <r>
    <n v="9882"/>
    <x v="9771"/>
  </r>
  <r>
    <n v="9883"/>
    <x v="9772"/>
  </r>
  <r>
    <n v="9884"/>
    <x v="9773"/>
  </r>
  <r>
    <n v="9885"/>
    <x v="9774"/>
  </r>
  <r>
    <n v="9886"/>
    <x v="9775"/>
  </r>
  <r>
    <n v="9887"/>
    <x v="9776"/>
  </r>
  <r>
    <n v="9888"/>
    <x v="9777"/>
  </r>
  <r>
    <n v="9889"/>
    <x v="9778"/>
  </r>
  <r>
    <n v="9890"/>
    <x v="9779"/>
  </r>
  <r>
    <n v="9891"/>
    <x v="9780"/>
  </r>
  <r>
    <n v="9892"/>
    <x v="9781"/>
  </r>
  <r>
    <n v="9893"/>
    <x v="9782"/>
  </r>
  <r>
    <n v="9894"/>
    <x v="9783"/>
  </r>
  <r>
    <n v="9895"/>
    <x v="9784"/>
  </r>
  <r>
    <n v="9896"/>
    <x v="9785"/>
  </r>
  <r>
    <n v="9897"/>
    <x v="9786"/>
  </r>
  <r>
    <n v="9898"/>
    <x v="9787"/>
  </r>
  <r>
    <n v="9899"/>
    <x v="9788"/>
  </r>
  <r>
    <n v="9900"/>
    <x v="9789"/>
  </r>
  <r>
    <n v="9901"/>
    <x v="9790"/>
  </r>
  <r>
    <n v="9902"/>
    <x v="9791"/>
  </r>
  <r>
    <n v="9903"/>
    <x v="9792"/>
  </r>
  <r>
    <n v="9904"/>
    <x v="9793"/>
  </r>
  <r>
    <n v="9905"/>
    <x v="9794"/>
  </r>
  <r>
    <n v="9906"/>
    <x v="9795"/>
  </r>
  <r>
    <n v="9907"/>
    <x v="9796"/>
  </r>
  <r>
    <n v="9908"/>
    <x v="9797"/>
  </r>
  <r>
    <n v="9909"/>
    <x v="9798"/>
  </r>
  <r>
    <n v="9910"/>
    <x v="9799"/>
  </r>
  <r>
    <n v="9911"/>
    <x v="9800"/>
  </r>
  <r>
    <n v="9912"/>
    <x v="9801"/>
  </r>
  <r>
    <n v="9913"/>
    <x v="9802"/>
  </r>
  <r>
    <n v="9914"/>
    <x v="9803"/>
  </r>
  <r>
    <n v="9915"/>
    <x v="9804"/>
  </r>
  <r>
    <n v="9916"/>
    <x v="9805"/>
  </r>
  <r>
    <n v="9917"/>
    <x v="9806"/>
  </r>
  <r>
    <n v="9918"/>
    <x v="9807"/>
  </r>
  <r>
    <n v="9919"/>
    <x v="9808"/>
  </r>
  <r>
    <n v="9920"/>
    <x v="9809"/>
  </r>
  <r>
    <n v="9921"/>
    <x v="9810"/>
  </r>
  <r>
    <n v="9922"/>
    <x v="9811"/>
  </r>
  <r>
    <n v="9923"/>
    <x v="9812"/>
  </r>
  <r>
    <n v="9924"/>
    <x v="9813"/>
  </r>
  <r>
    <n v="9925"/>
    <x v="9814"/>
  </r>
  <r>
    <n v="9926"/>
    <x v="9815"/>
  </r>
  <r>
    <n v="9927"/>
    <x v="9816"/>
  </r>
  <r>
    <n v="9928"/>
    <x v="9817"/>
  </r>
  <r>
    <n v="9929"/>
    <x v="9818"/>
  </r>
  <r>
    <n v="9930"/>
    <x v="9819"/>
  </r>
  <r>
    <n v="9931"/>
    <x v="9820"/>
  </r>
  <r>
    <n v="9932"/>
    <x v="9821"/>
  </r>
  <r>
    <n v="9933"/>
    <x v="9822"/>
  </r>
  <r>
    <n v="9934"/>
    <x v="9823"/>
  </r>
  <r>
    <n v="9935"/>
    <x v="9824"/>
  </r>
  <r>
    <n v="9936"/>
    <x v="9825"/>
  </r>
  <r>
    <n v="9937"/>
    <x v="9826"/>
  </r>
  <r>
    <n v="9938"/>
    <x v="9827"/>
  </r>
  <r>
    <n v="9939"/>
    <x v="9828"/>
  </r>
  <r>
    <n v="9940"/>
    <x v="9829"/>
  </r>
  <r>
    <n v="9941"/>
    <x v="9830"/>
  </r>
  <r>
    <n v="9942"/>
    <x v="9831"/>
  </r>
  <r>
    <n v="9943"/>
    <x v="9832"/>
  </r>
  <r>
    <n v="9944"/>
    <x v="9833"/>
  </r>
  <r>
    <n v="9945"/>
    <x v="9834"/>
  </r>
  <r>
    <n v="9946"/>
    <x v="9835"/>
  </r>
  <r>
    <n v="9947"/>
    <x v="9836"/>
  </r>
  <r>
    <n v="9948"/>
    <x v="9837"/>
  </r>
  <r>
    <n v="9949"/>
    <x v="9838"/>
  </r>
  <r>
    <n v="9950"/>
    <x v="9839"/>
  </r>
  <r>
    <n v="9951"/>
    <x v="9840"/>
  </r>
  <r>
    <n v="9952"/>
    <x v="9841"/>
  </r>
  <r>
    <n v="9953"/>
    <x v="9842"/>
  </r>
  <r>
    <n v="9954"/>
    <x v="9843"/>
  </r>
  <r>
    <n v="9955"/>
    <x v="9844"/>
  </r>
  <r>
    <n v="9956"/>
    <x v="9845"/>
  </r>
  <r>
    <n v="9957"/>
    <x v="9846"/>
  </r>
  <r>
    <n v="9958"/>
    <x v="9847"/>
  </r>
  <r>
    <n v="9959"/>
    <x v="9848"/>
  </r>
  <r>
    <n v="9960"/>
    <x v="9849"/>
  </r>
  <r>
    <n v="9961"/>
    <x v="9850"/>
  </r>
  <r>
    <n v="9962"/>
    <x v="9851"/>
  </r>
  <r>
    <n v="9963"/>
    <x v="9852"/>
  </r>
  <r>
    <n v="9964"/>
    <x v="9853"/>
  </r>
  <r>
    <n v="9965"/>
    <x v="9854"/>
  </r>
  <r>
    <n v="9966"/>
    <x v="9855"/>
  </r>
  <r>
    <n v="9967"/>
    <x v="9856"/>
  </r>
  <r>
    <n v="9968"/>
    <x v="9857"/>
  </r>
  <r>
    <n v="9969"/>
    <x v="9858"/>
  </r>
  <r>
    <n v="9970"/>
    <x v="9859"/>
  </r>
  <r>
    <n v="9971"/>
    <x v="9860"/>
  </r>
  <r>
    <n v="9972"/>
    <x v="9861"/>
  </r>
  <r>
    <n v="9973"/>
    <x v="9862"/>
  </r>
  <r>
    <n v="9974"/>
    <x v="9863"/>
  </r>
  <r>
    <n v="9975"/>
    <x v="9864"/>
  </r>
  <r>
    <n v="9976"/>
    <x v="9865"/>
  </r>
  <r>
    <n v="9977"/>
    <x v="9866"/>
  </r>
  <r>
    <n v="9978"/>
    <x v="9867"/>
  </r>
  <r>
    <n v="9979"/>
    <x v="9868"/>
  </r>
  <r>
    <n v="9980"/>
    <x v="9869"/>
  </r>
  <r>
    <n v="9981"/>
    <x v="9870"/>
  </r>
  <r>
    <n v="9982"/>
    <x v="9871"/>
  </r>
  <r>
    <n v="9983"/>
    <x v="9872"/>
  </r>
  <r>
    <n v="9984"/>
    <x v="9873"/>
  </r>
  <r>
    <n v="9985"/>
    <x v="9874"/>
  </r>
  <r>
    <n v="9986"/>
    <x v="9875"/>
  </r>
  <r>
    <n v="9987"/>
    <x v="9876"/>
  </r>
  <r>
    <n v="9988"/>
    <x v="9877"/>
  </r>
  <r>
    <n v="9989"/>
    <x v="9878"/>
  </r>
  <r>
    <n v="9990"/>
    <x v="9879"/>
  </r>
  <r>
    <n v="9991"/>
    <x v="9880"/>
  </r>
  <r>
    <n v="9992"/>
    <x v="9881"/>
  </r>
  <r>
    <n v="9993"/>
    <x v="9882"/>
  </r>
  <r>
    <n v="9994"/>
    <x v="9883"/>
  </r>
  <r>
    <n v="9995"/>
    <x v="9884"/>
  </r>
  <r>
    <n v="9996"/>
    <x v="9885"/>
  </r>
  <r>
    <n v="9997"/>
    <x v="9886"/>
  </r>
  <r>
    <n v="9998"/>
    <x v="9887"/>
  </r>
  <r>
    <n v="9999"/>
    <x v="9888"/>
  </r>
  <r>
    <n v="10000"/>
    <x v="98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47552-6D3A-4C99-AABA-6029ACE5FB6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V4:W140" firstHeaderRow="1" firstDataRow="1" firstDataCol="1"/>
  <pivotFields count="2">
    <pivotField dataField="1" showAll="0"/>
    <pivotField axis="axisRow" numFmtId="4" showAll="0">
      <items count="2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</pivotFields>
  <rowFields count="1">
    <field x="1"/>
  </rowFields>
  <rowItems count="136"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4"/>
    </i>
    <i>
      <x v="137"/>
    </i>
    <i>
      <x v="138"/>
    </i>
    <i>
      <x v="141"/>
    </i>
    <i>
      <x v="142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2"/>
    </i>
    <i>
      <x v="164"/>
    </i>
    <i>
      <x v="168"/>
    </i>
    <i>
      <x v="174"/>
    </i>
    <i>
      <x v="182"/>
    </i>
    <i>
      <x v="191"/>
    </i>
    <i>
      <x v="193"/>
    </i>
    <i>
      <x v="195"/>
    </i>
    <i>
      <x v="201"/>
    </i>
    <i>
      <x v="206"/>
    </i>
    <i>
      <x v="211"/>
    </i>
    <i>
      <x v="213"/>
    </i>
    <i>
      <x v="214"/>
    </i>
    <i>
      <x v="221"/>
    </i>
    <i t="grand">
      <x/>
    </i>
  </rowItems>
  <colItems count="1">
    <i/>
  </colItems>
  <dataFields count="1">
    <dataField name="Count of Observation" fld="0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B9732-E567-4EF8-A6B4-D3B1EF58271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4:I42" firstHeaderRow="1" firstDataRow="1" firstDataCol="1"/>
  <pivotFields count="2">
    <pivotField dataField="1" showAll="0"/>
    <pivotField axis="axisRow" numFmtId="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 count="1">
    <field x="1"/>
  </rowFields>
  <rowItems count="38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9"/>
    </i>
    <i>
      <x v="41"/>
    </i>
    <i>
      <x v="42"/>
    </i>
    <i>
      <x v="43"/>
    </i>
    <i>
      <x v="45"/>
    </i>
    <i t="grand">
      <x/>
    </i>
  </rowItems>
  <colItems count="1">
    <i/>
  </colItems>
  <dataFields count="1">
    <dataField name="Count of Observation" fld="0" subtotal="count" baseField="1" baseItem="0"/>
  </dataFields>
  <formats count="10">
    <format dxfId="9">
      <pivotArea field="1" type="button" dataOnly="0" labelOnly="1" outline="0" axis="axisRow" fieldPosition="0"/>
    </format>
    <format dxfId="8">
      <pivotArea dataOnly="0" labelOnly="1" grandRow="1" outline="0" fieldPosition="0"/>
    </format>
    <format dxfId="7">
      <pivotArea field="1" type="button" dataOnly="0" labelOnly="1" outline="0" axis="axisRow" fieldPosition="0"/>
    </format>
    <format dxfId="6">
      <pivotArea dataOnly="0" labelOnly="1" grandRow="1" outline="0" fieldPosition="0"/>
    </format>
    <format dxfId="5">
      <pivotArea field="1" type="button" dataOnly="0" labelOnly="1" outline="0" axis="axisRow" fieldPosition="0"/>
    </format>
    <format dxfId="4">
      <pivotArea dataOnly="0" labelOnly="1" outline="0" axis="axisValues" fieldPosition="0"/>
    </format>
    <format dxfId="3">
      <pivotArea dataOnly="0" grandRow="1" fieldPosition="0"/>
    </format>
    <format dxfId="2">
      <pivotArea field="1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grandRow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6F1B-5DFF-49D6-A683-617FFB683E7E}">
  <sheetPr codeName="Sheet10"/>
  <dimension ref="A1:AO96"/>
  <sheetViews>
    <sheetView zoomScaleNormal="100" workbookViewId="0">
      <selection sqref="A1:XFD1048576"/>
    </sheetView>
  </sheetViews>
  <sheetFormatPr defaultColWidth="9.1796875" defaultRowHeight="14.5" x14ac:dyDescent="0.35"/>
  <cols>
    <col min="1" max="1" width="69.54296875" bestFit="1" customWidth="1"/>
    <col min="2" max="2" width="10" bestFit="1" customWidth="1"/>
    <col min="3" max="12" width="9.81640625" bestFit="1" customWidth="1"/>
    <col min="13" max="13" width="6.90625" customWidth="1"/>
    <col min="14" max="14" width="81.54296875" bestFit="1" customWidth="1"/>
    <col min="15" max="15" width="10" bestFit="1" customWidth="1"/>
    <col min="16" max="25" width="9.81640625" bestFit="1" customWidth="1"/>
    <col min="26" max="26" width="8.81640625" customWidth="1"/>
    <col min="27" max="27" width="100.6328125" bestFit="1" customWidth="1"/>
    <col min="28" max="28" width="10" bestFit="1" customWidth="1"/>
    <col min="29" max="38" width="9.81640625" bestFit="1" customWidth="1"/>
    <col min="39" max="39" width="7.36328125" bestFit="1" customWidth="1"/>
    <col min="40" max="40" width="7.08984375" bestFit="1" customWidth="1"/>
    <col min="41" max="41" width="7.453125" bestFit="1" customWidth="1"/>
  </cols>
  <sheetData>
    <row r="1" spans="1:41" ht="15" customHeight="1" x14ac:dyDescent="0.35">
      <c r="A1" s="53" t="s">
        <v>135</v>
      </c>
      <c r="N1" s="53" t="s">
        <v>135</v>
      </c>
      <c r="AA1" s="53" t="s">
        <v>135</v>
      </c>
      <c r="AN1" t="s">
        <v>134</v>
      </c>
      <c r="AO1" s="111">
        <v>34178.28</v>
      </c>
    </row>
    <row r="2" spans="1:41" ht="15" customHeight="1" x14ac:dyDescent="0.35">
      <c r="A2" s="54" t="s">
        <v>136</v>
      </c>
      <c r="N2" s="54" t="s">
        <v>136</v>
      </c>
      <c r="AA2" s="54" t="s">
        <v>136</v>
      </c>
    </row>
    <row r="3" spans="1:41" ht="15" customHeight="1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</row>
    <row r="4" spans="1:41" ht="15" customHeight="1" x14ac:dyDescent="0.35"/>
    <row r="5" spans="1:41" ht="15" customHeight="1" x14ac:dyDescent="0.35">
      <c r="A5" s="56" t="s">
        <v>137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N5" s="56" t="s">
        <v>137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AA5" s="56" t="s">
        <v>137</v>
      </c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41" ht="15" customHeight="1" x14ac:dyDescent="0.35">
      <c r="A6" s="56" t="s">
        <v>138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 t="s">
        <v>138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AA6" s="56" t="s">
        <v>138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41" ht="15" customHeight="1" x14ac:dyDescent="0.35">
      <c r="A7" s="56" t="s">
        <v>139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N7" s="56" t="s">
        <v>139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AA7" s="56" t="s">
        <v>139</v>
      </c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 spans="1:41" ht="15" customHeight="1" x14ac:dyDescent="0.35">
      <c r="A8" s="56"/>
      <c r="B8" s="56" t="s">
        <v>177</v>
      </c>
      <c r="C8" s="56" t="s">
        <v>140</v>
      </c>
      <c r="D8" s="56" t="s">
        <v>141</v>
      </c>
      <c r="E8" s="56" t="s">
        <v>142</v>
      </c>
      <c r="F8" s="56" t="s">
        <v>143</v>
      </c>
      <c r="G8" s="56" t="s">
        <v>144</v>
      </c>
      <c r="H8" s="56" t="s">
        <v>145</v>
      </c>
      <c r="I8" s="56" t="s">
        <v>146</v>
      </c>
      <c r="J8" s="56" t="s">
        <v>147</v>
      </c>
      <c r="K8" s="56" t="s">
        <v>148</v>
      </c>
      <c r="L8" s="56" t="s">
        <v>149</v>
      </c>
      <c r="N8" s="56"/>
      <c r="O8" s="56" t="s">
        <v>177</v>
      </c>
      <c r="P8" s="56" t="s">
        <v>140</v>
      </c>
      <c r="Q8" s="56" t="s">
        <v>141</v>
      </c>
      <c r="R8" s="56" t="s">
        <v>142</v>
      </c>
      <c r="S8" s="56" t="s">
        <v>143</v>
      </c>
      <c r="T8" s="56" t="s">
        <v>144</v>
      </c>
      <c r="U8" s="56" t="s">
        <v>145</v>
      </c>
      <c r="V8" s="56" t="s">
        <v>146</v>
      </c>
      <c r="W8" s="56" t="s">
        <v>147</v>
      </c>
      <c r="X8" s="56" t="s">
        <v>148</v>
      </c>
      <c r="Y8" s="56" t="s">
        <v>149</v>
      </c>
      <c r="AA8" s="56"/>
      <c r="AB8" s="56" t="s">
        <v>177</v>
      </c>
      <c r="AC8" s="56" t="s">
        <v>140</v>
      </c>
      <c r="AD8" s="56" t="s">
        <v>141</v>
      </c>
      <c r="AE8" s="56" t="s">
        <v>142</v>
      </c>
      <c r="AF8" s="56" t="s">
        <v>143</v>
      </c>
      <c r="AG8" s="56" t="s">
        <v>144</v>
      </c>
      <c r="AH8" s="56" t="s">
        <v>145</v>
      </c>
      <c r="AI8" s="56" t="s">
        <v>146</v>
      </c>
      <c r="AJ8" s="56" t="s">
        <v>147</v>
      </c>
      <c r="AK8" s="56" t="s">
        <v>148</v>
      </c>
      <c r="AL8" s="56" t="s">
        <v>149</v>
      </c>
    </row>
    <row r="9" spans="1:41" ht="15" customHeight="1" x14ac:dyDescent="0.35">
      <c r="A9" s="57" t="s">
        <v>0</v>
      </c>
      <c r="B9">
        <v>44062</v>
      </c>
      <c r="C9">
        <v>130497</v>
      </c>
      <c r="D9">
        <v>60922</v>
      </c>
      <c r="E9">
        <v>26974</v>
      </c>
      <c r="F9">
        <v>26914</v>
      </c>
      <c r="G9">
        <v>16675</v>
      </c>
      <c r="H9">
        <v>10918</v>
      </c>
      <c r="I9">
        <v>11716</v>
      </c>
      <c r="J9">
        <v>9714</v>
      </c>
      <c r="K9">
        <v>6910</v>
      </c>
      <c r="L9">
        <v>5010</v>
      </c>
      <c r="N9" s="69" t="s">
        <v>60</v>
      </c>
      <c r="O9">
        <v>125254</v>
      </c>
      <c r="P9">
        <v>111601</v>
      </c>
      <c r="Q9">
        <v>65728</v>
      </c>
      <c r="R9">
        <v>41182</v>
      </c>
      <c r="S9">
        <v>44187</v>
      </c>
      <c r="T9">
        <v>28791</v>
      </c>
      <c r="U9">
        <v>17315</v>
      </c>
      <c r="V9">
        <v>13292</v>
      </c>
      <c r="W9">
        <v>11241</v>
      </c>
      <c r="X9">
        <v>9841</v>
      </c>
      <c r="Y9">
        <v>7370</v>
      </c>
      <c r="AA9" s="69" t="s">
        <v>210</v>
      </c>
      <c r="AB9">
        <v>27414</v>
      </c>
      <c r="AC9">
        <v>64089</v>
      </c>
      <c r="AD9">
        <v>28090</v>
      </c>
      <c r="AE9">
        <v>5641</v>
      </c>
      <c r="AF9">
        <v>9108</v>
      </c>
      <c r="AG9">
        <v>5822</v>
      </c>
      <c r="AH9">
        <v>4761</v>
      </c>
      <c r="AI9">
        <v>3743</v>
      </c>
      <c r="AJ9">
        <v>3502</v>
      </c>
      <c r="AK9">
        <v>1672</v>
      </c>
      <c r="AL9">
        <v>1175</v>
      </c>
    </row>
    <row r="10" spans="1:41" ht="15" customHeight="1" x14ac:dyDescent="0.35">
      <c r="A10" s="58" t="s">
        <v>150</v>
      </c>
      <c r="B10">
        <v>-17394</v>
      </c>
      <c r="C10">
        <v>-32639</v>
      </c>
      <c r="D10">
        <v>-16621</v>
      </c>
      <c r="E10">
        <v>-11618</v>
      </c>
      <c r="F10">
        <v>-9439</v>
      </c>
      <c r="G10">
        <v>-6279</v>
      </c>
      <c r="H10">
        <v>-4150</v>
      </c>
      <c r="I10">
        <v>-4545</v>
      </c>
      <c r="J10">
        <v>-3892</v>
      </c>
      <c r="K10">
        <v>-2847</v>
      </c>
      <c r="L10">
        <v>-2199</v>
      </c>
      <c r="N10" s="70" t="s">
        <v>178</v>
      </c>
      <c r="O10">
        <v>89935</v>
      </c>
      <c r="P10">
        <v>80126</v>
      </c>
      <c r="Q10">
        <v>44345</v>
      </c>
      <c r="R10">
        <v>23073</v>
      </c>
      <c r="S10">
        <v>28829</v>
      </c>
      <c r="T10">
        <v>16055</v>
      </c>
      <c r="U10">
        <v>13690</v>
      </c>
      <c r="V10">
        <v>10557</v>
      </c>
      <c r="W10">
        <v>9255</v>
      </c>
      <c r="X10">
        <v>8536</v>
      </c>
      <c r="Y10">
        <v>6053</v>
      </c>
      <c r="AA10" s="60" t="s">
        <v>171</v>
      </c>
      <c r="AB10">
        <v>18775</v>
      </c>
      <c r="AC10">
        <v>72880</v>
      </c>
      <c r="AD10">
        <v>29760</v>
      </c>
      <c r="AE10">
        <v>4368</v>
      </c>
      <c r="AF10">
        <v>9752</v>
      </c>
      <c r="AG10">
        <v>4332</v>
      </c>
      <c r="AH10">
        <v>2796</v>
      </c>
      <c r="AI10">
        <v>4141</v>
      </c>
      <c r="AJ10">
        <v>3047</v>
      </c>
      <c r="AK10">
        <v>1666</v>
      </c>
      <c r="AL10">
        <v>614</v>
      </c>
    </row>
    <row r="11" spans="1:41" ht="15" customHeight="1" x14ac:dyDescent="0.35">
      <c r="A11" s="59" t="s">
        <v>151</v>
      </c>
      <c r="B11" s="61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74" t="s">
        <v>179</v>
      </c>
      <c r="O11" s="63">
        <v>53691</v>
      </c>
      <c r="P11" s="63">
        <v>43210</v>
      </c>
      <c r="Q11" s="63">
        <v>25984</v>
      </c>
      <c r="R11" s="63">
        <v>13296</v>
      </c>
      <c r="S11" s="63">
        <v>21208</v>
      </c>
      <c r="T11" s="63">
        <v>11561</v>
      </c>
      <c r="U11" s="63">
        <v>10897</v>
      </c>
      <c r="V11" s="63">
        <v>7422</v>
      </c>
      <c r="W11" s="63">
        <v>7108</v>
      </c>
      <c r="X11" s="63">
        <v>6798</v>
      </c>
      <c r="Y11" s="63">
        <v>5037</v>
      </c>
      <c r="AA11" s="62" t="s">
        <v>211</v>
      </c>
      <c r="AB11" s="63">
        <v>8639</v>
      </c>
      <c r="AC11" s="63">
        <v>-8791</v>
      </c>
      <c r="AD11" s="63">
        <v>-1670</v>
      </c>
      <c r="AE11" s="63">
        <v>1273</v>
      </c>
      <c r="AF11" s="63">
        <v>-644</v>
      </c>
      <c r="AG11" s="63">
        <v>1490</v>
      </c>
      <c r="AH11" s="63">
        <v>1965</v>
      </c>
      <c r="AI11" s="63">
        <v>-398</v>
      </c>
      <c r="AJ11" s="63">
        <v>455</v>
      </c>
      <c r="AK11" s="63">
        <v>6</v>
      </c>
      <c r="AL11" s="63">
        <v>561</v>
      </c>
    </row>
    <row r="12" spans="1:41" ht="15" customHeight="1" x14ac:dyDescent="0.35">
      <c r="A12" s="60" t="s">
        <v>152</v>
      </c>
      <c r="B12" s="57"/>
      <c r="C12" s="61"/>
      <c r="D12" s="61"/>
      <c r="E12" s="61"/>
      <c r="F12" s="61"/>
      <c r="G12" s="61"/>
      <c r="H12" s="61"/>
      <c r="I12" s="61"/>
      <c r="J12" s="61"/>
      <c r="K12" s="61"/>
      <c r="L12" s="61"/>
      <c r="N12" s="75" t="s">
        <v>180</v>
      </c>
      <c r="O12">
        <v>15234</v>
      </c>
      <c r="P12">
        <v>8589</v>
      </c>
      <c r="Q12">
        <v>7280</v>
      </c>
      <c r="R12">
        <v>3389</v>
      </c>
      <c r="S12">
        <v>1990</v>
      </c>
      <c r="T12">
        <v>847</v>
      </c>
      <c r="U12">
        <v>10896</v>
      </c>
      <c r="V12">
        <v>782</v>
      </c>
      <c r="W12">
        <v>4002</v>
      </c>
      <c r="X12">
        <v>1766</v>
      </c>
      <c r="Y12">
        <v>596</v>
      </c>
      <c r="AA12" s="64" t="s">
        <v>212</v>
      </c>
      <c r="AB12">
        <v>1474</v>
      </c>
      <c r="AC12">
        <v>4737</v>
      </c>
      <c r="AD12">
        <v>3549</v>
      </c>
      <c r="AE12">
        <v>2709</v>
      </c>
      <c r="AF12">
        <v>2004</v>
      </c>
      <c r="AG12">
        <v>1397</v>
      </c>
      <c r="AH12">
        <v>844</v>
      </c>
      <c r="AI12">
        <v>557</v>
      </c>
      <c r="AJ12">
        <v>391</v>
      </c>
      <c r="AK12">
        <v>247</v>
      </c>
      <c r="AL12">
        <v>204</v>
      </c>
    </row>
    <row r="13" spans="1:41" ht="15" customHeight="1" x14ac:dyDescent="0.35">
      <c r="A13" s="57" t="s">
        <v>2</v>
      </c>
      <c r="B13">
        <v>26668</v>
      </c>
      <c r="C13">
        <v>97858</v>
      </c>
      <c r="D13">
        <v>44301</v>
      </c>
      <c r="E13">
        <v>15356</v>
      </c>
      <c r="F13">
        <v>17475</v>
      </c>
      <c r="G13">
        <v>10396</v>
      </c>
      <c r="H13">
        <v>6768</v>
      </c>
      <c r="I13">
        <v>7171</v>
      </c>
      <c r="J13">
        <v>5822</v>
      </c>
      <c r="K13">
        <v>4063</v>
      </c>
      <c r="L13">
        <v>2811</v>
      </c>
      <c r="N13" s="76" t="s">
        <v>181</v>
      </c>
      <c r="O13">
        <v>38457</v>
      </c>
      <c r="P13">
        <v>34621</v>
      </c>
      <c r="Q13">
        <v>18704</v>
      </c>
      <c r="R13">
        <v>9907</v>
      </c>
      <c r="S13">
        <v>19218</v>
      </c>
      <c r="T13">
        <v>10714</v>
      </c>
      <c r="U13">
        <v>1</v>
      </c>
      <c r="V13">
        <v>6640</v>
      </c>
      <c r="W13">
        <v>3106</v>
      </c>
      <c r="X13">
        <v>5032</v>
      </c>
      <c r="Y13">
        <v>4441</v>
      </c>
      <c r="AA13" s="65" t="s">
        <v>213</v>
      </c>
      <c r="AB13">
        <v>611</v>
      </c>
      <c r="AC13">
        <v>1864</v>
      </c>
      <c r="AD13">
        <v>1508</v>
      </c>
      <c r="AE13">
        <v>1544</v>
      </c>
      <c r="AF13">
        <v>1174</v>
      </c>
      <c r="AG13">
        <v>1098</v>
      </c>
      <c r="AH13">
        <v>381</v>
      </c>
      <c r="AI13">
        <v>262</v>
      </c>
      <c r="AJ13">
        <v>199</v>
      </c>
      <c r="AK13">
        <v>187</v>
      </c>
      <c r="AL13">
        <v>197</v>
      </c>
    </row>
    <row r="14" spans="1:41" ht="15" customHeight="1" x14ac:dyDescent="0.35">
      <c r="A14" s="58" t="s">
        <v>153</v>
      </c>
      <c r="B14">
        <v>-5030</v>
      </c>
      <c r="C14">
        <v>-16405</v>
      </c>
      <c r="D14">
        <v>-11329</v>
      </c>
      <c r="E14">
        <v>-11132</v>
      </c>
      <c r="F14">
        <v>-7434</v>
      </c>
      <c r="G14">
        <v>-5864</v>
      </c>
      <c r="H14">
        <v>-3922</v>
      </c>
      <c r="I14">
        <v>-3367</v>
      </c>
      <c r="J14">
        <v>-2612</v>
      </c>
      <c r="K14">
        <v>-2129</v>
      </c>
      <c r="L14">
        <v>-2064</v>
      </c>
      <c r="N14" s="64" t="s">
        <v>182</v>
      </c>
      <c r="O14">
        <v>22132</v>
      </c>
      <c r="P14">
        <v>23065</v>
      </c>
      <c r="Q14">
        <v>9999</v>
      </c>
      <c r="R14">
        <v>3827</v>
      </c>
      <c r="S14">
        <v>4650</v>
      </c>
      <c r="T14">
        <v>2429</v>
      </c>
      <c r="U14">
        <v>1657</v>
      </c>
      <c r="V14">
        <v>1424</v>
      </c>
      <c r="W14">
        <v>1265</v>
      </c>
      <c r="X14">
        <v>826</v>
      </c>
      <c r="Y14">
        <v>505</v>
      </c>
      <c r="AA14" s="64" t="s">
        <v>185</v>
      </c>
      <c r="AB14">
        <v>-2177</v>
      </c>
      <c r="AC14">
        <v>-4477</v>
      </c>
      <c r="AD14">
        <v>-2489</v>
      </c>
      <c r="AE14">
        <v>-2164</v>
      </c>
      <c r="AF14">
        <v>-406</v>
      </c>
      <c r="AG14">
        <v>-282</v>
      </c>
      <c r="AH14">
        <v>18</v>
      </c>
      <c r="AI14">
        <v>-315</v>
      </c>
      <c r="AJ14">
        <v>-359</v>
      </c>
      <c r="AK14">
        <v>197</v>
      </c>
      <c r="AL14">
        <v>134</v>
      </c>
    </row>
    <row r="15" spans="1:41" ht="15" customHeight="1" x14ac:dyDescent="0.35">
      <c r="A15" s="62" t="s">
        <v>154</v>
      </c>
      <c r="B15">
        <v>-3989</v>
      </c>
      <c r="C15">
        <v>-12914</v>
      </c>
      <c r="D15">
        <v>-8675</v>
      </c>
      <c r="E15">
        <v>-7339</v>
      </c>
      <c r="F15">
        <v>-5268</v>
      </c>
      <c r="G15">
        <v>-3924</v>
      </c>
      <c r="H15">
        <v>-2829</v>
      </c>
      <c r="I15" s="63">
        <v>-2376</v>
      </c>
      <c r="J15" s="63">
        <v>-1797</v>
      </c>
      <c r="K15" s="63">
        <v>-1466</v>
      </c>
      <c r="L15" s="63">
        <v>-1462</v>
      </c>
      <c r="N15" s="65" t="s">
        <v>74</v>
      </c>
      <c r="O15">
        <v>11333</v>
      </c>
      <c r="P15">
        <v>10080</v>
      </c>
      <c r="Q15">
        <v>5282</v>
      </c>
      <c r="R15">
        <v>5159</v>
      </c>
      <c r="S15">
        <v>2605</v>
      </c>
      <c r="T15">
        <v>1826</v>
      </c>
      <c r="U15">
        <v>979</v>
      </c>
      <c r="V15">
        <v>1575</v>
      </c>
      <c r="W15">
        <v>796</v>
      </c>
      <c r="X15">
        <v>794</v>
      </c>
      <c r="Y15">
        <v>418</v>
      </c>
      <c r="AA15" s="65" t="s">
        <v>214</v>
      </c>
      <c r="AB15" s="57"/>
      <c r="AC15">
        <v>0</v>
      </c>
      <c r="AD15">
        <v>0</v>
      </c>
      <c r="AE15">
        <v>1353</v>
      </c>
      <c r="AF15" s="57"/>
      <c r="AG15" s="57"/>
      <c r="AH15" s="57"/>
      <c r="AI15" s="57"/>
      <c r="AJ15" s="57"/>
      <c r="AK15" s="57"/>
      <c r="AL15" s="57"/>
    </row>
    <row r="16" spans="1:41" ht="15" customHeight="1" x14ac:dyDescent="0.35">
      <c r="A16" s="64" t="s">
        <v>155</v>
      </c>
      <c r="B16" s="57"/>
      <c r="C16" s="61"/>
      <c r="D16" s="61"/>
      <c r="E16" s="61"/>
      <c r="F16" s="61"/>
      <c r="G16" s="61"/>
      <c r="H16" s="61"/>
      <c r="I16">
        <v>-2376</v>
      </c>
      <c r="J16">
        <v>-1797</v>
      </c>
      <c r="K16">
        <v>-1463</v>
      </c>
      <c r="L16">
        <v>-1331</v>
      </c>
      <c r="N16" s="77" t="s">
        <v>183</v>
      </c>
      <c r="O16">
        <v>2779</v>
      </c>
      <c r="P16">
        <v>3771</v>
      </c>
      <c r="Q16">
        <v>3080</v>
      </c>
      <c r="R16">
        <v>791</v>
      </c>
      <c r="S16">
        <v>366</v>
      </c>
      <c r="T16">
        <v>239</v>
      </c>
      <c r="U16">
        <v>157</v>
      </c>
      <c r="V16">
        <v>136</v>
      </c>
      <c r="W16">
        <v>86</v>
      </c>
      <c r="X16">
        <v>118</v>
      </c>
      <c r="Y16" s="66">
        <v>93</v>
      </c>
      <c r="AA16" s="77" t="s">
        <v>215</v>
      </c>
      <c r="AB16" s="66">
        <v>77</v>
      </c>
      <c r="AC16" s="66">
        <v>-1532</v>
      </c>
      <c r="AD16" s="66">
        <v>-516</v>
      </c>
      <c r="AE16" s="66">
        <v>38</v>
      </c>
      <c r="AF16" s="66">
        <v>-53</v>
      </c>
      <c r="AG16">
        <v>-20</v>
      </c>
      <c r="AH16">
        <v>5</v>
      </c>
      <c r="AI16">
        <v>-45</v>
      </c>
      <c r="AJ16" s="66">
        <v>20</v>
      </c>
      <c r="AK16" s="66">
        <v>33</v>
      </c>
      <c r="AL16" s="66">
        <v>87</v>
      </c>
    </row>
    <row r="17" spans="1:38" ht="15" customHeight="1" x14ac:dyDescent="0.35">
      <c r="A17" s="65" t="s">
        <v>156</v>
      </c>
      <c r="B17" s="61"/>
      <c r="C17" s="57"/>
      <c r="D17" s="57"/>
      <c r="E17" s="57"/>
      <c r="F17" s="57"/>
      <c r="G17" s="57"/>
      <c r="H17" s="57"/>
      <c r="I17">
        <v>0</v>
      </c>
      <c r="J17">
        <v>0</v>
      </c>
      <c r="K17">
        <v>-3</v>
      </c>
      <c r="L17">
        <v>-131</v>
      </c>
      <c r="N17" s="76" t="s">
        <v>184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>
        <v>93</v>
      </c>
      <c r="AA17" s="76" t="s">
        <v>216</v>
      </c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</row>
    <row r="18" spans="1:38" ht="15" customHeight="1" x14ac:dyDescent="0.35">
      <c r="A18" s="60" t="s">
        <v>157</v>
      </c>
      <c r="B18">
        <v>-1041</v>
      </c>
      <c r="C18">
        <v>-3491</v>
      </c>
      <c r="D18">
        <v>-2654</v>
      </c>
      <c r="E18">
        <v>-2440</v>
      </c>
      <c r="F18">
        <v>-2166</v>
      </c>
      <c r="G18">
        <v>-1940</v>
      </c>
      <c r="H18">
        <v>-1093</v>
      </c>
      <c r="I18">
        <v>-991</v>
      </c>
      <c r="J18">
        <v>-815</v>
      </c>
      <c r="K18">
        <v>-663</v>
      </c>
      <c r="L18">
        <v>-602</v>
      </c>
      <c r="N18" s="75" t="s">
        <v>185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>
        <v>0</v>
      </c>
      <c r="AA18" s="75" t="s">
        <v>156</v>
      </c>
      <c r="AB18" s="61"/>
      <c r="AC18" s="61"/>
      <c r="AD18" s="61"/>
      <c r="AE18" s="61"/>
      <c r="AF18" s="61"/>
      <c r="AG18" s="61"/>
      <c r="AH18" s="61"/>
      <c r="AI18" s="61"/>
      <c r="AJ18">
        <v>0</v>
      </c>
      <c r="AK18">
        <v>0</v>
      </c>
      <c r="AL18">
        <v>45</v>
      </c>
    </row>
    <row r="19" spans="1:38" ht="15" customHeight="1" x14ac:dyDescent="0.35">
      <c r="A19" s="59" t="s">
        <v>158</v>
      </c>
      <c r="B19" s="61"/>
      <c r="C19" s="57"/>
      <c r="D19" s="57"/>
      <c r="E19" s="57"/>
      <c r="F19" s="57"/>
      <c r="G19" s="57"/>
      <c r="H19" s="57"/>
      <c r="I19" s="57"/>
      <c r="J19" s="57"/>
      <c r="K19" s="57"/>
      <c r="L19" s="57"/>
      <c r="N19" s="59" t="s">
        <v>186</v>
      </c>
      <c r="O19">
        <v>7136</v>
      </c>
      <c r="P19">
        <v>6283</v>
      </c>
      <c r="Q19">
        <v>3914</v>
      </c>
      <c r="R19">
        <v>3807</v>
      </c>
      <c r="S19">
        <v>2778</v>
      </c>
      <c r="T19">
        <v>2149</v>
      </c>
      <c r="U19">
        <v>1674</v>
      </c>
      <c r="V19">
        <v>1404</v>
      </c>
      <c r="W19">
        <v>997</v>
      </c>
      <c r="X19">
        <v>521</v>
      </c>
      <c r="Y19">
        <v>466</v>
      </c>
      <c r="AA19" s="76" t="s">
        <v>217</v>
      </c>
      <c r="AB19" s="57"/>
      <c r="AC19" s="57"/>
      <c r="AD19" s="57"/>
      <c r="AE19" s="57"/>
      <c r="AF19" s="57"/>
      <c r="AG19" s="57"/>
      <c r="AH19" s="57"/>
      <c r="AI19" s="57"/>
      <c r="AJ19">
        <v>3</v>
      </c>
      <c r="AK19">
        <v>25</v>
      </c>
      <c r="AL19">
        <v>29</v>
      </c>
    </row>
    <row r="20" spans="1:38" ht="15" customHeight="1" x14ac:dyDescent="0.35">
      <c r="A20" s="60" t="s">
        <v>159</v>
      </c>
      <c r="B20" s="57"/>
      <c r="C20" s="61"/>
      <c r="D20" s="61"/>
      <c r="E20" s="61"/>
      <c r="F20" s="61"/>
      <c r="G20" s="61"/>
      <c r="H20" s="61"/>
      <c r="I20" s="61"/>
      <c r="J20" s="61"/>
      <c r="K20" s="61"/>
      <c r="L20" s="61"/>
      <c r="N20" s="60" t="s">
        <v>187</v>
      </c>
      <c r="O20">
        <v>1810</v>
      </c>
      <c r="P20">
        <v>1793</v>
      </c>
      <c r="Q20">
        <v>1346</v>
      </c>
      <c r="R20">
        <v>1038</v>
      </c>
      <c r="S20">
        <v>829</v>
      </c>
      <c r="T20">
        <v>707</v>
      </c>
      <c r="U20">
        <v>618</v>
      </c>
      <c r="V20" s="61"/>
      <c r="W20" s="61"/>
      <c r="X20" s="61"/>
      <c r="Y20" s="61"/>
      <c r="AA20" s="75" t="s">
        <v>218</v>
      </c>
      <c r="AB20">
        <v>175</v>
      </c>
      <c r="AC20">
        <v>-1030</v>
      </c>
      <c r="AD20">
        <v>-238</v>
      </c>
      <c r="AE20">
        <v>45</v>
      </c>
      <c r="AF20">
        <v>-100</v>
      </c>
      <c r="AG20" s="61"/>
      <c r="AH20" s="61"/>
      <c r="AI20" s="61"/>
      <c r="AJ20">
        <v>-1</v>
      </c>
      <c r="AK20">
        <v>-3</v>
      </c>
      <c r="AL20">
        <v>-6</v>
      </c>
    </row>
    <row r="21" spans="1:38" ht="15" customHeight="1" x14ac:dyDescent="0.35">
      <c r="A21" s="59" t="s">
        <v>160</v>
      </c>
      <c r="B21" s="61"/>
      <c r="C21">
        <v>0</v>
      </c>
      <c r="D21">
        <v>0</v>
      </c>
      <c r="E21">
        <v>-1353</v>
      </c>
      <c r="F21" s="57"/>
      <c r="G21" s="57"/>
      <c r="H21" s="57"/>
      <c r="I21" s="57"/>
      <c r="J21" s="57"/>
      <c r="K21" s="57"/>
      <c r="L21" s="57"/>
      <c r="N21" s="59" t="s">
        <v>23</v>
      </c>
      <c r="O21">
        <v>5498</v>
      </c>
      <c r="P21">
        <v>5188</v>
      </c>
      <c r="Q21">
        <v>4430</v>
      </c>
      <c r="R21">
        <v>4372</v>
      </c>
      <c r="S21">
        <v>4349</v>
      </c>
      <c r="T21">
        <v>4193</v>
      </c>
      <c r="U21">
        <v>618</v>
      </c>
      <c r="V21">
        <v>618</v>
      </c>
      <c r="W21">
        <v>618</v>
      </c>
      <c r="X21">
        <v>618</v>
      </c>
      <c r="Y21">
        <v>618</v>
      </c>
      <c r="AA21" s="114" t="s">
        <v>3</v>
      </c>
      <c r="AB21">
        <v>-98</v>
      </c>
      <c r="AC21">
        <v>-502</v>
      </c>
      <c r="AD21">
        <v>-278</v>
      </c>
      <c r="AE21">
        <v>-7</v>
      </c>
      <c r="AF21">
        <v>47</v>
      </c>
      <c r="AG21">
        <v>-20</v>
      </c>
      <c r="AH21">
        <v>5</v>
      </c>
      <c r="AI21">
        <v>-45</v>
      </c>
      <c r="AJ21">
        <v>18</v>
      </c>
      <c r="AK21">
        <v>11</v>
      </c>
      <c r="AL21">
        <v>19</v>
      </c>
    </row>
    <row r="22" spans="1:38" ht="15" customHeight="1" x14ac:dyDescent="0.35">
      <c r="A22" s="61" t="s">
        <v>161</v>
      </c>
      <c r="B22">
        <v>21638</v>
      </c>
      <c r="C22">
        <v>81453</v>
      </c>
      <c r="D22">
        <v>32972</v>
      </c>
      <c r="E22">
        <v>4224</v>
      </c>
      <c r="F22">
        <v>10041</v>
      </c>
      <c r="G22">
        <v>4532</v>
      </c>
      <c r="H22">
        <v>2846</v>
      </c>
      <c r="I22">
        <v>3804</v>
      </c>
      <c r="J22">
        <v>3210</v>
      </c>
      <c r="K22">
        <v>1934</v>
      </c>
      <c r="L22">
        <v>747</v>
      </c>
      <c r="N22" s="60" t="s">
        <v>188</v>
      </c>
      <c r="O22">
        <v>769</v>
      </c>
      <c r="P22">
        <v>807</v>
      </c>
      <c r="Q22">
        <v>1112</v>
      </c>
      <c r="R22">
        <v>1676</v>
      </c>
      <c r="S22">
        <v>2339</v>
      </c>
      <c r="T22">
        <v>2737</v>
      </c>
      <c r="U22">
        <v>49</v>
      </c>
      <c r="V22">
        <v>45</v>
      </c>
      <c r="W22">
        <v>52</v>
      </c>
      <c r="X22">
        <v>104</v>
      </c>
      <c r="Y22">
        <v>166</v>
      </c>
      <c r="AA22" s="115" t="s">
        <v>219</v>
      </c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35">
      <c r="A23" s="57" t="s">
        <v>162</v>
      </c>
      <c r="B23">
        <v>515</v>
      </c>
      <c r="C23">
        <v>1786</v>
      </c>
      <c r="D23">
        <v>866</v>
      </c>
      <c r="E23">
        <v>267</v>
      </c>
      <c r="F23">
        <v>29</v>
      </c>
      <c r="G23">
        <v>57</v>
      </c>
      <c r="H23">
        <v>178</v>
      </c>
      <c r="I23">
        <v>136</v>
      </c>
      <c r="J23">
        <v>69</v>
      </c>
      <c r="K23">
        <v>54</v>
      </c>
      <c r="L23">
        <v>39</v>
      </c>
      <c r="N23" s="62" t="s">
        <v>189</v>
      </c>
      <c r="O23" s="63">
        <v>20106</v>
      </c>
      <c r="P23" s="63">
        <v>17404</v>
      </c>
      <c r="Q23" s="63">
        <v>10581</v>
      </c>
      <c r="R23" s="63">
        <v>7216</v>
      </c>
      <c r="S23" s="63">
        <v>5063</v>
      </c>
      <c r="T23" s="63">
        <v>2950</v>
      </c>
      <c r="U23" s="63">
        <v>666</v>
      </c>
      <c r="V23">
        <v>668</v>
      </c>
      <c r="W23">
        <v>319</v>
      </c>
      <c r="X23">
        <v>62</v>
      </c>
      <c r="Y23">
        <v>67</v>
      </c>
      <c r="AA23" s="65" t="s">
        <v>220</v>
      </c>
      <c r="AB23" s="57"/>
      <c r="AC23" s="57"/>
      <c r="AD23" s="57"/>
      <c r="AE23" s="57"/>
      <c r="AF23" s="57"/>
      <c r="AG23" s="57"/>
      <c r="AH23">
        <v>0</v>
      </c>
      <c r="AI23">
        <v>0</v>
      </c>
      <c r="AJ23">
        <v>19</v>
      </c>
      <c r="AK23">
        <v>21</v>
      </c>
      <c r="AL23" s="57"/>
    </row>
    <row r="24" spans="1:38" ht="15" customHeight="1" x14ac:dyDescent="0.35">
      <c r="A24" s="58" t="s">
        <v>163</v>
      </c>
      <c r="B24" s="63">
        <v>-243</v>
      </c>
      <c r="C24" s="66">
        <v>787</v>
      </c>
      <c r="D24" s="66">
        <v>-20</v>
      </c>
      <c r="E24" s="66">
        <v>-310</v>
      </c>
      <c r="F24" s="66">
        <v>-129</v>
      </c>
      <c r="G24" s="66">
        <v>-180</v>
      </c>
      <c r="H24" s="66">
        <v>-54</v>
      </c>
      <c r="I24" s="66">
        <v>-44</v>
      </c>
      <c r="J24" s="66">
        <v>-83</v>
      </c>
      <c r="K24" s="66">
        <v>-83</v>
      </c>
      <c r="L24" s="66">
        <v>-43</v>
      </c>
      <c r="N24" s="64" t="s">
        <v>185</v>
      </c>
      <c r="O24">
        <v>13318</v>
      </c>
      <c r="P24">
        <v>10979</v>
      </c>
      <c r="Q24">
        <v>6081</v>
      </c>
      <c r="R24">
        <v>3396</v>
      </c>
      <c r="S24">
        <v>1222</v>
      </c>
      <c r="T24">
        <v>806</v>
      </c>
      <c r="U24">
        <v>548</v>
      </c>
      <c r="V24" s="61"/>
      <c r="W24" s="61"/>
      <c r="X24" s="61"/>
      <c r="Y24" s="61"/>
      <c r="AA24" s="64" t="s">
        <v>221</v>
      </c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35">
      <c r="A25" s="59" t="s">
        <v>164</v>
      </c>
      <c r="B25">
        <v>-63</v>
      </c>
      <c r="C25">
        <v>-247</v>
      </c>
      <c r="D25">
        <v>-257</v>
      </c>
      <c r="E25">
        <v>-262</v>
      </c>
      <c r="F25">
        <v>-236</v>
      </c>
      <c r="G25">
        <v>-184</v>
      </c>
      <c r="H25">
        <v>-52</v>
      </c>
      <c r="I25">
        <v>-58</v>
      </c>
      <c r="J25">
        <v>-61</v>
      </c>
      <c r="K25">
        <v>-58</v>
      </c>
      <c r="L25">
        <v>-47</v>
      </c>
      <c r="N25" s="65" t="s">
        <v>190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AA25" s="65" t="s">
        <v>222</v>
      </c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</row>
    <row r="26" spans="1:38" ht="15" customHeight="1" x14ac:dyDescent="0.35">
      <c r="A26" s="60" t="s">
        <v>165</v>
      </c>
      <c r="B26">
        <v>-180</v>
      </c>
      <c r="C26">
        <v>1034</v>
      </c>
      <c r="D26">
        <v>237</v>
      </c>
      <c r="E26">
        <v>-48</v>
      </c>
      <c r="F26">
        <v>107</v>
      </c>
      <c r="G26">
        <v>4</v>
      </c>
      <c r="H26">
        <v>-2</v>
      </c>
      <c r="I26">
        <v>14</v>
      </c>
      <c r="J26">
        <v>-22</v>
      </c>
      <c r="K26">
        <v>-25</v>
      </c>
      <c r="L26">
        <v>4</v>
      </c>
      <c r="N26" s="64" t="s">
        <v>191</v>
      </c>
      <c r="O26">
        <v>6788</v>
      </c>
      <c r="P26">
        <v>6425</v>
      </c>
      <c r="Q26">
        <v>4500</v>
      </c>
      <c r="R26">
        <v>3820</v>
      </c>
      <c r="S26">
        <v>3841</v>
      </c>
      <c r="T26">
        <v>2144</v>
      </c>
      <c r="U26">
        <v>118</v>
      </c>
      <c r="V26" s="61"/>
      <c r="W26" s="61"/>
      <c r="X26" s="61"/>
      <c r="Y26" s="61"/>
      <c r="AA26" s="64" t="s">
        <v>174</v>
      </c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35">
      <c r="A27" s="57" t="s">
        <v>166</v>
      </c>
      <c r="B27">
        <v>272</v>
      </c>
      <c r="C27">
        <v>2573</v>
      </c>
      <c r="D27">
        <v>846</v>
      </c>
      <c r="E27">
        <v>-43</v>
      </c>
      <c r="F27">
        <v>-100</v>
      </c>
      <c r="G27">
        <v>-123</v>
      </c>
      <c r="H27">
        <v>124</v>
      </c>
      <c r="I27">
        <v>92</v>
      </c>
      <c r="J27">
        <v>-14</v>
      </c>
      <c r="K27" s="67">
        <v>-29</v>
      </c>
      <c r="L27" s="67">
        <v>-4</v>
      </c>
      <c r="N27" s="69" t="s">
        <v>192</v>
      </c>
      <c r="O27">
        <v>125254</v>
      </c>
      <c r="P27">
        <v>111601</v>
      </c>
      <c r="Q27">
        <v>65728</v>
      </c>
      <c r="R27">
        <v>41182</v>
      </c>
      <c r="S27">
        <v>44187</v>
      </c>
      <c r="T27">
        <v>28791</v>
      </c>
      <c r="U27">
        <v>17315</v>
      </c>
      <c r="V27">
        <v>13292</v>
      </c>
      <c r="W27">
        <v>11241</v>
      </c>
      <c r="X27">
        <v>9841</v>
      </c>
      <c r="Y27">
        <v>7370</v>
      </c>
      <c r="AA27" s="65" t="s">
        <v>223</v>
      </c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</row>
    <row r="28" spans="1:38" ht="15" customHeight="1" x14ac:dyDescent="0.35">
      <c r="A28" s="61" t="s">
        <v>167</v>
      </c>
      <c r="B28">
        <v>21910</v>
      </c>
      <c r="C28">
        <v>84026</v>
      </c>
      <c r="D28">
        <v>33818</v>
      </c>
      <c r="E28">
        <v>4181</v>
      </c>
      <c r="F28">
        <v>9941</v>
      </c>
      <c r="G28">
        <v>4409</v>
      </c>
      <c r="H28">
        <v>2970</v>
      </c>
      <c r="I28">
        <v>3896</v>
      </c>
      <c r="J28">
        <v>3196</v>
      </c>
      <c r="K28">
        <v>1905</v>
      </c>
      <c r="L28">
        <v>743</v>
      </c>
      <c r="N28" s="70" t="s">
        <v>61</v>
      </c>
      <c r="O28">
        <v>41411</v>
      </c>
      <c r="P28">
        <v>32274</v>
      </c>
      <c r="Q28">
        <v>22750</v>
      </c>
      <c r="R28">
        <v>19081</v>
      </c>
      <c r="S28">
        <v>17575</v>
      </c>
      <c r="T28">
        <v>11898</v>
      </c>
      <c r="U28">
        <v>5111</v>
      </c>
      <c r="V28">
        <v>3950</v>
      </c>
      <c r="W28">
        <v>3770</v>
      </c>
      <c r="X28">
        <v>4048</v>
      </c>
      <c r="Y28">
        <v>2814</v>
      </c>
      <c r="AA28" s="64" t="s">
        <v>224</v>
      </c>
      <c r="AB28" s="61"/>
      <c r="AC28" s="61"/>
      <c r="AD28" s="61"/>
      <c r="AE28" s="61"/>
      <c r="AF28" s="61"/>
      <c r="AG28" s="61"/>
      <c r="AH28" s="61"/>
      <c r="AI28" s="61"/>
      <c r="AJ28">
        <v>0</v>
      </c>
      <c r="AK28">
        <v>0</v>
      </c>
      <c r="AL28">
        <v>-10</v>
      </c>
    </row>
    <row r="29" spans="1:38" ht="15" customHeight="1" x14ac:dyDescent="0.35">
      <c r="A29" s="57" t="s">
        <v>168</v>
      </c>
      <c r="B29">
        <v>-3135</v>
      </c>
      <c r="C29">
        <v>-11146</v>
      </c>
      <c r="D29">
        <v>-4058</v>
      </c>
      <c r="E29">
        <v>187</v>
      </c>
      <c r="F29">
        <v>-189</v>
      </c>
      <c r="G29">
        <v>-77</v>
      </c>
      <c r="H29">
        <v>-174</v>
      </c>
      <c r="I29">
        <v>245</v>
      </c>
      <c r="J29">
        <v>-149</v>
      </c>
      <c r="K29">
        <v>-239</v>
      </c>
      <c r="L29">
        <v>-129</v>
      </c>
      <c r="N29" s="74" t="s">
        <v>193</v>
      </c>
      <c r="O29">
        <v>26542</v>
      </c>
      <c r="P29">
        <v>18047</v>
      </c>
      <c r="Q29">
        <v>10631</v>
      </c>
      <c r="R29">
        <v>6563</v>
      </c>
      <c r="S29">
        <v>4335</v>
      </c>
      <c r="T29">
        <v>3925</v>
      </c>
      <c r="U29">
        <v>1784</v>
      </c>
      <c r="V29">
        <v>1329</v>
      </c>
      <c r="W29">
        <v>1153</v>
      </c>
      <c r="X29">
        <v>1788</v>
      </c>
      <c r="Y29">
        <v>2351</v>
      </c>
      <c r="AA29" s="74" t="s">
        <v>225</v>
      </c>
      <c r="AB29" s="63">
        <v>8654</v>
      </c>
      <c r="AC29" s="63">
        <v>-9383</v>
      </c>
      <c r="AD29" s="63">
        <v>-3722</v>
      </c>
      <c r="AE29" s="63">
        <v>-2207</v>
      </c>
      <c r="AF29" s="63">
        <v>-3363</v>
      </c>
      <c r="AG29" s="63">
        <v>-703</v>
      </c>
      <c r="AH29" s="63">
        <v>717</v>
      </c>
      <c r="AI29" s="63">
        <v>-857</v>
      </c>
      <c r="AJ29" s="63">
        <v>185</v>
      </c>
      <c r="AK29" s="63">
        <v>-679</v>
      </c>
      <c r="AL29" s="63">
        <v>-51</v>
      </c>
    </row>
    <row r="30" spans="1:38" ht="15" customHeight="1" x14ac:dyDescent="0.35">
      <c r="A30" s="61" t="s">
        <v>169</v>
      </c>
      <c r="B30" s="80">
        <v>18775</v>
      </c>
      <c r="C30" s="68">
        <v>72880</v>
      </c>
      <c r="D30" s="68">
        <v>29760</v>
      </c>
      <c r="E30" s="68">
        <v>4368</v>
      </c>
      <c r="F30" s="68">
        <v>9752</v>
      </c>
      <c r="G30" s="68">
        <v>4332</v>
      </c>
      <c r="H30" s="68">
        <v>2796</v>
      </c>
      <c r="I30" s="68">
        <v>4141</v>
      </c>
      <c r="J30" s="68">
        <v>3047</v>
      </c>
      <c r="K30" s="68">
        <v>1666</v>
      </c>
      <c r="L30" s="68">
        <v>614</v>
      </c>
      <c r="N30" s="75" t="s">
        <v>72</v>
      </c>
      <c r="O30">
        <v>7331</v>
      </c>
      <c r="P30">
        <v>6310</v>
      </c>
      <c r="Q30">
        <v>2699</v>
      </c>
      <c r="R30">
        <v>1193</v>
      </c>
      <c r="S30">
        <v>1783</v>
      </c>
      <c r="T30">
        <v>1201</v>
      </c>
      <c r="U30">
        <v>687</v>
      </c>
      <c r="V30">
        <v>511</v>
      </c>
      <c r="W30">
        <v>596</v>
      </c>
      <c r="X30">
        <v>485</v>
      </c>
      <c r="Y30">
        <v>296</v>
      </c>
      <c r="AA30" s="75" t="s">
        <v>73</v>
      </c>
      <c r="AB30">
        <v>933</v>
      </c>
      <c r="AC30">
        <v>-13063</v>
      </c>
      <c r="AD30">
        <v>-6172</v>
      </c>
      <c r="AE30">
        <v>822</v>
      </c>
      <c r="AF30">
        <v>-2215</v>
      </c>
      <c r="AG30">
        <v>-550</v>
      </c>
      <c r="AH30">
        <v>-233</v>
      </c>
      <c r="AI30">
        <v>-149</v>
      </c>
      <c r="AJ30">
        <v>-440</v>
      </c>
      <c r="AK30">
        <v>-321</v>
      </c>
      <c r="AL30">
        <v>-32</v>
      </c>
    </row>
    <row r="31" spans="1:38" ht="15" customHeight="1" x14ac:dyDescent="0.35">
      <c r="A31" s="57" t="s">
        <v>170</v>
      </c>
      <c r="B31" s="61"/>
      <c r="C31" s="57"/>
      <c r="D31" s="57"/>
      <c r="E31" s="57"/>
      <c r="F31" s="57"/>
      <c r="G31" s="57"/>
      <c r="H31" s="57"/>
      <c r="I31" s="57"/>
      <c r="J31" s="57"/>
      <c r="K31" s="57"/>
      <c r="L31" s="57"/>
      <c r="N31" s="76" t="s">
        <v>194</v>
      </c>
      <c r="O31">
        <v>19211</v>
      </c>
      <c r="P31">
        <v>11737</v>
      </c>
      <c r="Q31">
        <v>6682</v>
      </c>
      <c r="R31">
        <v>4120</v>
      </c>
      <c r="S31">
        <v>2552</v>
      </c>
      <c r="T31">
        <v>1725</v>
      </c>
      <c r="U31">
        <v>1097</v>
      </c>
      <c r="V31">
        <v>818</v>
      </c>
      <c r="W31">
        <v>542</v>
      </c>
      <c r="X31">
        <v>507</v>
      </c>
      <c r="Y31">
        <v>642</v>
      </c>
      <c r="AA31" s="76" t="s">
        <v>74</v>
      </c>
      <c r="AB31">
        <v>-1258</v>
      </c>
      <c r="AC31">
        <v>-4781</v>
      </c>
      <c r="AD31">
        <v>-98</v>
      </c>
      <c r="AE31">
        <v>-2554</v>
      </c>
      <c r="AF31">
        <v>-774</v>
      </c>
      <c r="AG31">
        <v>-524</v>
      </c>
      <c r="AH31">
        <v>597</v>
      </c>
      <c r="AI31">
        <v>-776</v>
      </c>
      <c r="AJ31">
        <v>0</v>
      </c>
      <c r="AK31">
        <v>-375</v>
      </c>
      <c r="AL31">
        <v>66</v>
      </c>
    </row>
    <row r="32" spans="1:38" ht="15" customHeight="1" x14ac:dyDescent="0.35">
      <c r="A32" s="61" t="s">
        <v>171</v>
      </c>
      <c r="B32">
        <v>18775</v>
      </c>
      <c r="C32">
        <v>72880</v>
      </c>
      <c r="D32">
        <v>29760</v>
      </c>
      <c r="E32">
        <v>4368</v>
      </c>
      <c r="F32">
        <v>9752</v>
      </c>
      <c r="G32">
        <v>4332</v>
      </c>
      <c r="H32">
        <v>2796</v>
      </c>
      <c r="I32">
        <v>4141</v>
      </c>
      <c r="J32">
        <v>3047</v>
      </c>
      <c r="K32">
        <v>1666</v>
      </c>
      <c r="L32">
        <v>614</v>
      </c>
      <c r="N32" s="75" t="s">
        <v>195</v>
      </c>
      <c r="O32" s="61"/>
      <c r="P32" s="61"/>
      <c r="Q32" s="61"/>
      <c r="R32" s="61"/>
      <c r="S32" s="61"/>
      <c r="T32" s="61"/>
      <c r="U32" s="61"/>
      <c r="V32">
        <v>0</v>
      </c>
      <c r="W32">
        <v>15</v>
      </c>
      <c r="X32">
        <v>796</v>
      </c>
      <c r="Y32">
        <v>1413</v>
      </c>
      <c r="AA32" s="116" t="s">
        <v>226</v>
      </c>
      <c r="AB32">
        <v>560</v>
      </c>
      <c r="AC32">
        <v>-395</v>
      </c>
      <c r="AD32">
        <v>-1522</v>
      </c>
      <c r="AE32">
        <v>-1517</v>
      </c>
      <c r="AF32">
        <v>-1715</v>
      </c>
      <c r="AG32">
        <v>-394</v>
      </c>
      <c r="AH32">
        <v>77</v>
      </c>
      <c r="AI32">
        <v>-55</v>
      </c>
      <c r="AJ32">
        <v>21</v>
      </c>
      <c r="AK32">
        <v>-18</v>
      </c>
      <c r="AL32">
        <v>-16</v>
      </c>
    </row>
    <row r="33" spans="1:38" ht="15" customHeight="1" x14ac:dyDescent="0.35">
      <c r="A33" s="69" t="s">
        <v>172</v>
      </c>
      <c r="B33" s="58"/>
      <c r="C33" s="69"/>
      <c r="D33" s="69"/>
      <c r="E33" s="69"/>
      <c r="F33" s="69"/>
      <c r="G33" s="69"/>
      <c r="H33" s="69"/>
      <c r="I33" s="69"/>
      <c r="J33" s="69"/>
      <c r="K33" s="69"/>
      <c r="L33" s="69"/>
      <c r="N33" s="76" t="s">
        <v>196</v>
      </c>
      <c r="O33" s="57"/>
      <c r="P33">
        <v>0</v>
      </c>
      <c r="Q33">
        <v>1250</v>
      </c>
      <c r="R33">
        <v>1250</v>
      </c>
      <c r="S33">
        <v>0</v>
      </c>
      <c r="T33">
        <v>999</v>
      </c>
      <c r="U33" s="57"/>
      <c r="V33" s="57"/>
      <c r="W33" s="57"/>
      <c r="X33" s="57"/>
      <c r="Y33" s="57"/>
      <c r="AA33" s="117" t="s">
        <v>183</v>
      </c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" customHeight="1" x14ac:dyDescent="0.35">
      <c r="A34" s="70" t="s">
        <v>173</v>
      </c>
      <c r="B34">
        <v>0.77</v>
      </c>
      <c r="C34">
        <v>2.97</v>
      </c>
      <c r="D34">
        <v>12.05</v>
      </c>
      <c r="E34">
        <v>1.76</v>
      </c>
      <c r="F34">
        <v>3.91</v>
      </c>
      <c r="G34">
        <v>7.02</v>
      </c>
      <c r="H34">
        <v>4.59</v>
      </c>
      <c r="I34">
        <v>6.81</v>
      </c>
      <c r="J34" s="71">
        <v>0.12725</v>
      </c>
      <c r="K34" s="71">
        <v>7.6999999999999999E-2</v>
      </c>
      <c r="L34" s="71">
        <v>2.8250000000000001E-2</v>
      </c>
      <c r="N34" s="64" t="s">
        <v>197</v>
      </c>
      <c r="O34">
        <v>8464</v>
      </c>
      <c r="P34">
        <v>8463</v>
      </c>
      <c r="Q34">
        <v>8459</v>
      </c>
      <c r="R34">
        <v>9703</v>
      </c>
      <c r="S34">
        <v>10946</v>
      </c>
      <c r="T34">
        <v>5964</v>
      </c>
      <c r="U34">
        <v>1991</v>
      </c>
      <c r="V34">
        <v>1988</v>
      </c>
      <c r="W34">
        <v>1985</v>
      </c>
      <c r="X34">
        <v>1983</v>
      </c>
      <c r="Y34">
        <v>0</v>
      </c>
      <c r="AA34" s="115" t="s">
        <v>190</v>
      </c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35">
      <c r="A35" s="65" t="s">
        <v>169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N35" s="74" t="s">
        <v>198</v>
      </c>
      <c r="O35" s="63">
        <v>6405</v>
      </c>
      <c r="P35" s="63">
        <v>5764</v>
      </c>
      <c r="Q35" s="63">
        <v>3660</v>
      </c>
      <c r="R35" s="63">
        <v>2815</v>
      </c>
      <c r="S35" s="63">
        <v>2294</v>
      </c>
      <c r="T35" s="63">
        <v>2009</v>
      </c>
      <c r="U35" s="63">
        <v>1336</v>
      </c>
      <c r="V35">
        <v>633</v>
      </c>
      <c r="W35">
        <v>632</v>
      </c>
      <c r="X35" s="63">
        <v>277</v>
      </c>
      <c r="Y35" s="63">
        <v>463</v>
      </c>
      <c r="AA35" s="76" t="s">
        <v>72</v>
      </c>
      <c r="AB35">
        <v>941</v>
      </c>
      <c r="AC35">
        <v>3357</v>
      </c>
      <c r="AD35">
        <v>1531</v>
      </c>
      <c r="AE35">
        <v>-551</v>
      </c>
      <c r="AF35">
        <v>568</v>
      </c>
      <c r="AG35">
        <v>363</v>
      </c>
      <c r="AH35">
        <v>194</v>
      </c>
      <c r="AI35">
        <v>-135</v>
      </c>
      <c r="AJ35">
        <v>90</v>
      </c>
      <c r="AK35">
        <v>184</v>
      </c>
      <c r="AL35">
        <v>-11</v>
      </c>
    </row>
    <row r="36" spans="1:38" ht="15" customHeight="1" x14ac:dyDescent="0.35">
      <c r="A36" s="64" t="s">
        <v>174</v>
      </c>
      <c r="B36" s="57"/>
      <c r="C36" s="61"/>
      <c r="D36" s="61"/>
      <c r="E36" s="61"/>
      <c r="F36" s="61"/>
      <c r="G36" s="61"/>
      <c r="H36" s="61"/>
      <c r="I36" s="61"/>
      <c r="J36" s="61"/>
      <c r="K36" s="61"/>
      <c r="L36" s="61"/>
      <c r="N36" s="75" t="s">
        <v>199</v>
      </c>
      <c r="O36">
        <v>1521</v>
      </c>
      <c r="P36">
        <v>1519</v>
      </c>
      <c r="Q36">
        <v>1119</v>
      </c>
      <c r="R36">
        <v>902</v>
      </c>
      <c r="S36">
        <v>741</v>
      </c>
      <c r="T36">
        <v>634</v>
      </c>
      <c r="U36">
        <v>561</v>
      </c>
      <c r="V36" s="61"/>
      <c r="W36" s="61"/>
      <c r="X36">
        <v>6</v>
      </c>
      <c r="Y36">
        <v>10</v>
      </c>
      <c r="AA36" s="116" t="s">
        <v>227</v>
      </c>
      <c r="AB36" s="66">
        <v>7478</v>
      </c>
      <c r="AC36" s="66">
        <v>5499</v>
      </c>
      <c r="AD36" s="66">
        <v>2539</v>
      </c>
      <c r="AE36" s="66">
        <v>1593</v>
      </c>
      <c r="AF36" s="66">
        <v>773</v>
      </c>
      <c r="AG36" s="66">
        <v>402</v>
      </c>
      <c r="AH36" s="66">
        <v>82</v>
      </c>
      <c r="AI36" s="66">
        <v>258</v>
      </c>
      <c r="AJ36" s="66">
        <v>514</v>
      </c>
      <c r="AK36" s="66">
        <v>-149</v>
      </c>
      <c r="AL36" s="66">
        <v>-58</v>
      </c>
    </row>
    <row r="37" spans="1:38" ht="15" customHeight="1" x14ac:dyDescent="0.35">
      <c r="A37" s="62" t="s">
        <v>175</v>
      </c>
      <c r="B37">
        <v>0.76</v>
      </c>
      <c r="C37">
        <v>2.94</v>
      </c>
      <c r="D37">
        <v>11.93</v>
      </c>
      <c r="E37">
        <v>1.74</v>
      </c>
      <c r="F37">
        <v>3.85</v>
      </c>
      <c r="G37">
        <v>6.9</v>
      </c>
      <c r="H37">
        <v>4.5199999999999996</v>
      </c>
      <c r="I37">
        <v>6.63</v>
      </c>
      <c r="J37" s="72">
        <v>0.1205</v>
      </c>
      <c r="K37" s="72">
        <v>6.4250000000000002E-2</v>
      </c>
      <c r="L37" s="72">
        <v>2.7E-2</v>
      </c>
      <c r="N37" s="76" t="s">
        <v>200</v>
      </c>
      <c r="O37">
        <v>4884</v>
      </c>
      <c r="P37">
        <v>4245</v>
      </c>
      <c r="Q37">
        <v>2541</v>
      </c>
      <c r="R37">
        <v>1913</v>
      </c>
      <c r="S37">
        <v>1553</v>
      </c>
      <c r="T37">
        <v>1375</v>
      </c>
      <c r="U37">
        <v>775</v>
      </c>
      <c r="V37">
        <v>633</v>
      </c>
      <c r="W37" s="122">
        <v>632</v>
      </c>
      <c r="X37">
        <v>271</v>
      </c>
      <c r="Y37">
        <v>453</v>
      </c>
      <c r="AA37" s="117" t="s">
        <v>194</v>
      </c>
      <c r="AB37">
        <v>7128</v>
      </c>
      <c r="AC37">
        <v>4278</v>
      </c>
      <c r="AD37">
        <v>2025</v>
      </c>
      <c r="AE37">
        <v>1341</v>
      </c>
      <c r="AF37">
        <v>581</v>
      </c>
      <c r="AG37">
        <v>239</v>
      </c>
      <c r="AH37">
        <v>54</v>
      </c>
      <c r="AI37">
        <v>256</v>
      </c>
      <c r="AJ37">
        <v>33</v>
      </c>
      <c r="AK37">
        <v>-135</v>
      </c>
      <c r="AL37">
        <v>39</v>
      </c>
    </row>
    <row r="38" spans="1:38" ht="15" customHeight="1" x14ac:dyDescent="0.35">
      <c r="A38" s="64" t="s">
        <v>169</v>
      </c>
      <c r="B38" s="57"/>
      <c r="C38" s="61"/>
      <c r="D38" s="61"/>
      <c r="E38" s="61"/>
      <c r="F38" s="61"/>
      <c r="G38" s="61"/>
      <c r="H38" s="61"/>
      <c r="I38" s="61"/>
      <c r="J38" s="61"/>
      <c r="K38" s="61"/>
      <c r="L38" s="61"/>
      <c r="N38" s="60" t="s">
        <v>201</v>
      </c>
      <c r="O38" s="61"/>
      <c r="P38" s="61"/>
      <c r="Q38" s="61"/>
      <c r="R38" s="61"/>
      <c r="S38" s="61"/>
      <c r="T38" s="61"/>
      <c r="U38" s="61"/>
      <c r="V38" s="61"/>
      <c r="W38">
        <v>0</v>
      </c>
      <c r="X38">
        <v>31</v>
      </c>
      <c r="Y38">
        <v>87</v>
      </c>
      <c r="AA38" s="115" t="s">
        <v>198</v>
      </c>
      <c r="AB38">
        <v>350</v>
      </c>
      <c r="AC38">
        <v>1221</v>
      </c>
      <c r="AD38">
        <v>514</v>
      </c>
      <c r="AE38">
        <v>252</v>
      </c>
      <c r="AF38">
        <v>192</v>
      </c>
      <c r="AG38">
        <v>163</v>
      </c>
      <c r="AH38">
        <v>28</v>
      </c>
      <c r="AI38">
        <v>2</v>
      </c>
      <c r="AJ38">
        <v>481</v>
      </c>
      <c r="AK38">
        <v>-14</v>
      </c>
      <c r="AL38">
        <v>-97</v>
      </c>
    </row>
    <row r="39" spans="1:38" ht="15" customHeight="1" x14ac:dyDescent="0.35">
      <c r="A39" s="65" t="s">
        <v>174</v>
      </c>
      <c r="B39" s="61"/>
      <c r="C39" s="57"/>
      <c r="D39" s="57"/>
      <c r="E39" s="57"/>
      <c r="F39" s="57"/>
      <c r="G39" s="57"/>
      <c r="H39" s="57"/>
      <c r="I39" s="57"/>
      <c r="J39" s="57"/>
      <c r="K39" s="57"/>
      <c r="L39" s="57"/>
      <c r="N39" s="62" t="s">
        <v>202</v>
      </c>
      <c r="O39">
        <v>83843</v>
      </c>
      <c r="P39">
        <v>79327</v>
      </c>
      <c r="Q39">
        <v>42978</v>
      </c>
      <c r="R39">
        <v>22101</v>
      </c>
      <c r="S39">
        <v>26612</v>
      </c>
      <c r="T39">
        <v>16893</v>
      </c>
      <c r="U39">
        <v>12204</v>
      </c>
      <c r="V39">
        <v>9342</v>
      </c>
      <c r="W39">
        <v>7471</v>
      </c>
      <c r="X39">
        <v>5762</v>
      </c>
      <c r="Y39">
        <v>4469</v>
      </c>
      <c r="AA39" s="65" t="s">
        <v>228</v>
      </c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</row>
    <row r="40" spans="1:38" ht="15" customHeight="1" x14ac:dyDescent="0.35">
      <c r="A40" s="58" t="s">
        <v>176</v>
      </c>
      <c r="B40" s="69"/>
      <c r="C40" s="58"/>
      <c r="D40" s="58"/>
      <c r="E40" s="58"/>
      <c r="F40" s="58"/>
      <c r="G40" s="58"/>
      <c r="H40" s="58"/>
      <c r="I40" s="58"/>
      <c r="J40" s="58"/>
      <c r="K40" s="58"/>
      <c r="L40" s="58"/>
      <c r="N40" s="64" t="s">
        <v>203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s="64" t="s">
        <v>229</v>
      </c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</row>
    <row r="41" spans="1:38" ht="15" customHeight="1" x14ac:dyDescent="0.35">
      <c r="A41" s="59" t="s">
        <v>173</v>
      </c>
      <c r="B41">
        <v>24441</v>
      </c>
      <c r="C41">
        <v>24555</v>
      </c>
      <c r="D41">
        <v>2469</v>
      </c>
      <c r="E41">
        <v>2487</v>
      </c>
      <c r="F41">
        <v>2496</v>
      </c>
      <c r="G41">
        <v>617</v>
      </c>
      <c r="H41">
        <v>609</v>
      </c>
      <c r="I41">
        <v>608</v>
      </c>
      <c r="J41" s="112">
        <v>23960</v>
      </c>
      <c r="K41" s="112">
        <v>21640</v>
      </c>
      <c r="L41" s="112">
        <v>21720</v>
      </c>
      <c r="N41" s="65" t="s">
        <v>204</v>
      </c>
      <c r="O41">
        <v>24</v>
      </c>
      <c r="P41">
        <v>24</v>
      </c>
      <c r="Q41">
        <v>2</v>
      </c>
      <c r="R41">
        <v>2</v>
      </c>
      <c r="S41">
        <v>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 s="65" t="s">
        <v>230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</row>
    <row r="42" spans="1:38" ht="15" customHeight="1" x14ac:dyDescent="0.35">
      <c r="A42" s="60" t="s">
        <v>175</v>
      </c>
      <c r="B42">
        <v>24611</v>
      </c>
      <c r="C42">
        <v>24804</v>
      </c>
      <c r="D42">
        <v>2494</v>
      </c>
      <c r="E42">
        <v>2507</v>
      </c>
      <c r="F42">
        <v>2535</v>
      </c>
      <c r="G42">
        <v>628</v>
      </c>
      <c r="H42">
        <v>618</v>
      </c>
      <c r="I42">
        <v>625</v>
      </c>
      <c r="J42" s="113">
        <v>25280</v>
      </c>
      <c r="K42" s="113">
        <v>25960</v>
      </c>
      <c r="L42" s="113">
        <v>22760</v>
      </c>
      <c r="N42" s="64" t="s">
        <v>205</v>
      </c>
      <c r="O42">
        <v>11475</v>
      </c>
      <c r="P42">
        <v>11237</v>
      </c>
      <c r="Q42">
        <v>13132</v>
      </c>
      <c r="R42">
        <v>11971</v>
      </c>
      <c r="S42">
        <v>10385</v>
      </c>
      <c r="T42">
        <v>8721</v>
      </c>
      <c r="U42">
        <v>7045</v>
      </c>
      <c r="V42">
        <v>6051</v>
      </c>
      <c r="W42">
        <v>5351</v>
      </c>
      <c r="X42">
        <v>4708</v>
      </c>
      <c r="Y42">
        <v>4170</v>
      </c>
      <c r="AA42" s="58" t="s">
        <v>231</v>
      </c>
      <c r="AB42">
        <v>-5216</v>
      </c>
      <c r="AC42">
        <v>-20421</v>
      </c>
      <c r="AD42">
        <v>-10566</v>
      </c>
      <c r="AE42">
        <v>7375</v>
      </c>
      <c r="AF42">
        <v>-9830</v>
      </c>
      <c r="AG42">
        <v>-19675</v>
      </c>
      <c r="AH42">
        <v>6145</v>
      </c>
      <c r="AI42">
        <v>-4097</v>
      </c>
      <c r="AJ42">
        <v>1278</v>
      </c>
      <c r="AK42">
        <v>-793</v>
      </c>
      <c r="AL42">
        <v>-400</v>
      </c>
    </row>
    <row r="43" spans="1:38" ht="15" customHeight="1" x14ac:dyDescent="0.35">
      <c r="A43" s="73" t="s">
        <v>68</v>
      </c>
      <c r="N43" s="65" t="s">
        <v>206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AA43" s="62" t="s">
        <v>232</v>
      </c>
      <c r="AB43" s="63">
        <v>3589</v>
      </c>
      <c r="AC43" s="63">
        <v>11690</v>
      </c>
      <c r="AD43" s="63">
        <v>9782</v>
      </c>
      <c r="AE43" s="63">
        <v>21231</v>
      </c>
      <c r="AF43" s="63">
        <v>16220</v>
      </c>
      <c r="AG43" s="63">
        <v>9319</v>
      </c>
      <c r="AH43" s="63">
        <v>8109</v>
      </c>
      <c r="AI43" s="63">
        <v>7660</v>
      </c>
      <c r="AJ43" s="63">
        <v>1941</v>
      </c>
      <c r="AK43" s="63">
        <v>2515</v>
      </c>
      <c r="AL43" s="63">
        <v>3138</v>
      </c>
    </row>
    <row r="44" spans="1:38" ht="15" customHeight="1" x14ac:dyDescent="0.35">
      <c r="N44" s="64" t="s">
        <v>207</v>
      </c>
      <c r="O44" s="61"/>
      <c r="P44" s="61"/>
      <c r="Q44" s="61"/>
      <c r="R44" s="61"/>
      <c r="S44">
        <v>0</v>
      </c>
      <c r="T44">
        <v>-10756</v>
      </c>
      <c r="U44">
        <v>-9814</v>
      </c>
      <c r="V44">
        <v>-9263</v>
      </c>
      <c r="W44">
        <v>-6650</v>
      </c>
      <c r="X44">
        <v>-5039</v>
      </c>
      <c r="Y44">
        <v>-4048</v>
      </c>
      <c r="AA44" s="64" t="s">
        <v>233</v>
      </c>
      <c r="AB44">
        <v>3122</v>
      </c>
      <c r="AC44">
        <v>11195</v>
      </c>
      <c r="AD44">
        <v>9732</v>
      </c>
      <c r="AE44">
        <v>19425</v>
      </c>
      <c r="AF44">
        <v>15197</v>
      </c>
      <c r="AG44">
        <v>8792</v>
      </c>
      <c r="AH44">
        <v>4744</v>
      </c>
      <c r="AI44">
        <v>7232</v>
      </c>
      <c r="AJ44">
        <v>1078</v>
      </c>
      <c r="AK44">
        <v>969</v>
      </c>
      <c r="AL44">
        <v>1036</v>
      </c>
    </row>
    <row r="45" spans="1:38" ht="15" customHeight="1" x14ac:dyDescent="0.35">
      <c r="N45" s="65" t="s">
        <v>208</v>
      </c>
      <c r="O45">
        <v>186</v>
      </c>
      <c r="P45">
        <v>28</v>
      </c>
      <c r="Q45">
        <v>27</v>
      </c>
      <c r="R45">
        <v>-43</v>
      </c>
      <c r="S45">
        <v>-11</v>
      </c>
      <c r="T45">
        <v>19</v>
      </c>
      <c r="U45">
        <v>1</v>
      </c>
      <c r="V45">
        <v>-12</v>
      </c>
      <c r="W45">
        <v>-18</v>
      </c>
      <c r="X45">
        <v>-16</v>
      </c>
      <c r="Y45">
        <v>-4</v>
      </c>
      <c r="AA45" s="65" t="s">
        <v>234</v>
      </c>
      <c r="AB45">
        <v>467</v>
      </c>
      <c r="AC45">
        <v>495</v>
      </c>
      <c r="AD45">
        <v>50</v>
      </c>
      <c r="AE45">
        <v>1806</v>
      </c>
      <c r="AF45">
        <v>1023</v>
      </c>
      <c r="AG45">
        <v>527</v>
      </c>
      <c r="AH45">
        <v>3365</v>
      </c>
      <c r="AI45">
        <v>428</v>
      </c>
      <c r="AJ45">
        <v>863</v>
      </c>
      <c r="AK45">
        <v>1546</v>
      </c>
      <c r="AL45">
        <v>2102</v>
      </c>
    </row>
    <row r="46" spans="1:38" ht="15" customHeight="1" x14ac:dyDescent="0.35">
      <c r="N46" s="64" t="s">
        <v>41</v>
      </c>
      <c r="O46">
        <v>72158</v>
      </c>
      <c r="P46">
        <v>68038</v>
      </c>
      <c r="Q46">
        <v>29817</v>
      </c>
      <c r="R46">
        <v>10171</v>
      </c>
      <c r="S46">
        <v>16235</v>
      </c>
      <c r="T46">
        <v>18908</v>
      </c>
      <c r="U46">
        <v>14971</v>
      </c>
      <c r="V46">
        <v>12565</v>
      </c>
      <c r="W46">
        <v>8787</v>
      </c>
      <c r="X46">
        <v>6108</v>
      </c>
      <c r="Y46">
        <v>4350</v>
      </c>
      <c r="AA46" s="60" t="s">
        <v>235</v>
      </c>
      <c r="AB46">
        <v>-383</v>
      </c>
      <c r="AC46" s="61"/>
      <c r="AD46" s="61"/>
      <c r="AE46" s="61"/>
      <c r="AF46" s="61"/>
      <c r="AG46" s="61"/>
      <c r="AH46" s="61"/>
      <c r="AI46" s="61"/>
      <c r="AJ46" s="61"/>
      <c r="AK46" s="61"/>
      <c r="AL46">
        <v>0</v>
      </c>
    </row>
    <row r="47" spans="1:38" ht="15" customHeight="1" x14ac:dyDescent="0.35">
      <c r="N47" s="73" t="s">
        <v>209</v>
      </c>
      <c r="AA47" s="59" t="s">
        <v>236</v>
      </c>
      <c r="AB47">
        <v>-6546</v>
      </c>
      <c r="AC47">
        <v>-26575</v>
      </c>
      <c r="AD47">
        <v>-18211</v>
      </c>
      <c r="AE47">
        <v>-11897</v>
      </c>
      <c r="AF47">
        <v>-24787</v>
      </c>
      <c r="AG47">
        <v>-19308</v>
      </c>
      <c r="AH47">
        <v>-1461</v>
      </c>
      <c r="AI47">
        <v>-11148</v>
      </c>
      <c r="AJ47">
        <v>-36</v>
      </c>
      <c r="AK47">
        <v>-3134</v>
      </c>
      <c r="AL47">
        <v>-3477</v>
      </c>
    </row>
    <row r="48" spans="1:38" ht="15" customHeight="1" x14ac:dyDescent="0.35">
      <c r="AA48" s="60" t="s">
        <v>237</v>
      </c>
      <c r="AB48">
        <v>-1227</v>
      </c>
      <c r="AC48">
        <v>-3236</v>
      </c>
      <c r="AD48">
        <v>-1069</v>
      </c>
      <c r="AE48">
        <v>-1833</v>
      </c>
      <c r="AF48">
        <v>-976</v>
      </c>
      <c r="AG48">
        <v>-1128</v>
      </c>
      <c r="AH48">
        <v>-489</v>
      </c>
      <c r="AI48">
        <v>-600</v>
      </c>
      <c r="AJ48">
        <v>-593</v>
      </c>
      <c r="AK48">
        <v>-176</v>
      </c>
      <c r="AL48">
        <v>-86</v>
      </c>
    </row>
    <row r="49" spans="27:38" ht="15" customHeight="1" x14ac:dyDescent="0.35">
      <c r="AA49" s="62" t="s">
        <v>238</v>
      </c>
      <c r="AB49" s="63">
        <v>-649</v>
      </c>
      <c r="AC49" s="63">
        <v>-2300</v>
      </c>
      <c r="AD49" s="63">
        <v>-1068</v>
      </c>
      <c r="AE49" s="63">
        <v>-126</v>
      </c>
      <c r="AF49" s="63">
        <v>-287</v>
      </c>
      <c r="AG49" s="63">
        <v>-8558</v>
      </c>
      <c r="AH49">
        <v>-14</v>
      </c>
      <c r="AI49">
        <v>-9</v>
      </c>
      <c r="AJ49">
        <v>-36</v>
      </c>
      <c r="AK49">
        <v>-5</v>
      </c>
      <c r="AL49">
        <v>-6</v>
      </c>
    </row>
    <row r="50" spans="27:38" ht="15" customHeight="1" x14ac:dyDescent="0.35">
      <c r="AA50" s="64" t="s">
        <v>239</v>
      </c>
      <c r="AB50" s="61"/>
      <c r="AC50">
        <v>-1007</v>
      </c>
      <c r="AD50">
        <v>-83</v>
      </c>
      <c r="AE50">
        <v>-49</v>
      </c>
      <c r="AF50">
        <v>-263</v>
      </c>
      <c r="AG50">
        <v>-8524</v>
      </c>
      <c r="AH50" s="61"/>
      <c r="AI50" s="61"/>
      <c r="AJ50" s="61"/>
      <c r="AK50" s="61"/>
      <c r="AL50" s="61"/>
    </row>
    <row r="51" spans="27:38" ht="15" customHeight="1" x14ac:dyDescent="0.35">
      <c r="AA51" s="74" t="s">
        <v>240</v>
      </c>
      <c r="AB51" s="63">
        <v>-649</v>
      </c>
      <c r="AC51" s="63">
        <v>-1293</v>
      </c>
      <c r="AD51">
        <v>-985</v>
      </c>
      <c r="AE51">
        <v>-77</v>
      </c>
      <c r="AF51">
        <v>-24</v>
      </c>
      <c r="AG51">
        <v>-34</v>
      </c>
      <c r="AH51" s="69"/>
      <c r="AI51" s="69"/>
      <c r="AJ51" s="69"/>
      <c r="AK51">
        <v>-5</v>
      </c>
      <c r="AL51">
        <v>-6</v>
      </c>
    </row>
    <row r="52" spans="27:38" ht="15" customHeight="1" x14ac:dyDescent="0.35">
      <c r="AA52" s="75" t="s">
        <v>241</v>
      </c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27:38" ht="15" customHeight="1" x14ac:dyDescent="0.35">
      <c r="AA53" s="76" t="s">
        <v>242</v>
      </c>
      <c r="AB53">
        <v>-649</v>
      </c>
      <c r="AC53">
        <v>-1486</v>
      </c>
      <c r="AD53" s="57"/>
      <c r="AE53" s="57"/>
      <c r="AF53" s="57"/>
      <c r="AG53" s="57"/>
      <c r="AH53" s="57"/>
      <c r="AI53" s="57"/>
      <c r="AJ53" s="57"/>
      <c r="AK53" s="57"/>
      <c r="AL53" s="57"/>
    </row>
    <row r="54" spans="27:38" ht="15" customHeight="1" x14ac:dyDescent="0.35">
      <c r="AA54" s="75" t="s">
        <v>243</v>
      </c>
      <c r="AB54">
        <v>0</v>
      </c>
      <c r="AC54">
        <v>171</v>
      </c>
      <c r="AD54" s="61"/>
      <c r="AE54" s="61"/>
      <c r="AF54" s="61"/>
      <c r="AG54" s="61"/>
      <c r="AH54" s="61"/>
      <c r="AI54" s="61"/>
      <c r="AJ54" s="61"/>
      <c r="AK54" s="61"/>
      <c r="AL54" s="61"/>
    </row>
    <row r="55" spans="27:38" ht="15" customHeight="1" x14ac:dyDescent="0.35">
      <c r="AA55" s="76" t="s">
        <v>3</v>
      </c>
      <c r="AB55" s="57"/>
      <c r="AC55">
        <v>22</v>
      </c>
      <c r="AD55" s="57"/>
      <c r="AE55" s="57"/>
      <c r="AF55" s="57"/>
      <c r="AG55" s="57"/>
      <c r="AH55" s="57"/>
      <c r="AI55" s="57"/>
      <c r="AJ55" s="57"/>
      <c r="AK55">
        <v>-5</v>
      </c>
      <c r="AL55">
        <v>-6</v>
      </c>
    </row>
    <row r="56" spans="27:38" ht="15" customHeight="1" x14ac:dyDescent="0.35">
      <c r="AA56" s="60" t="s">
        <v>244</v>
      </c>
      <c r="AB56" s="61"/>
      <c r="AC56" s="61"/>
      <c r="AD56" s="61"/>
      <c r="AE56" s="61"/>
      <c r="AF56" s="61"/>
      <c r="AG56" s="61"/>
      <c r="AH56" s="61"/>
      <c r="AI56" s="61"/>
      <c r="AJ56">
        <v>0</v>
      </c>
      <c r="AK56">
        <v>0</v>
      </c>
      <c r="AL56">
        <v>24</v>
      </c>
    </row>
    <row r="57" spans="27:38" x14ac:dyDescent="0.35">
      <c r="AA57" s="59" t="s">
        <v>245</v>
      </c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</row>
    <row r="58" spans="27:38" x14ac:dyDescent="0.35">
      <c r="AA58" s="60" t="s">
        <v>246</v>
      </c>
      <c r="AB58" s="61"/>
      <c r="AC58" s="61"/>
      <c r="AD58" s="61"/>
      <c r="AE58" s="61"/>
      <c r="AF58" s="61"/>
      <c r="AG58" s="61"/>
      <c r="AH58">
        <v>0</v>
      </c>
      <c r="AI58">
        <v>0</v>
      </c>
      <c r="AJ58">
        <v>2</v>
      </c>
      <c r="AK58">
        <v>7</v>
      </c>
      <c r="AL58">
        <v>7</v>
      </c>
    </row>
    <row r="59" spans="27:38" x14ac:dyDescent="0.35">
      <c r="AA59" s="69" t="s">
        <v>247</v>
      </c>
      <c r="AB59">
        <v>-15553</v>
      </c>
      <c r="AC59">
        <v>-42359</v>
      </c>
      <c r="AD59">
        <v>-13633</v>
      </c>
      <c r="AE59">
        <v>-11617</v>
      </c>
      <c r="AF59">
        <v>1865</v>
      </c>
      <c r="AG59">
        <v>3804</v>
      </c>
      <c r="AH59">
        <v>-792</v>
      </c>
      <c r="AI59">
        <v>-2866</v>
      </c>
      <c r="AJ59">
        <v>-2544</v>
      </c>
      <c r="AK59">
        <v>291</v>
      </c>
      <c r="AL59">
        <v>-676</v>
      </c>
    </row>
    <row r="60" spans="27:38" x14ac:dyDescent="0.35">
      <c r="AA60" s="60" t="s">
        <v>248</v>
      </c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  <row r="61" spans="27:38" x14ac:dyDescent="0.35">
      <c r="AA61" s="59" t="s">
        <v>249</v>
      </c>
      <c r="AB61" s="57"/>
      <c r="AC61" s="57"/>
      <c r="AD61" s="57"/>
      <c r="AE61" s="57"/>
      <c r="AF61" s="57"/>
      <c r="AG61" s="57"/>
      <c r="AH61" s="57"/>
      <c r="AI61" s="57"/>
      <c r="AJ61" s="57"/>
      <c r="AK61">
        <v>1988</v>
      </c>
      <c r="AL61" s="57"/>
    </row>
    <row r="62" spans="27:38" x14ac:dyDescent="0.35">
      <c r="AA62" s="60" t="s">
        <v>250</v>
      </c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</row>
    <row r="63" spans="27:38" x14ac:dyDescent="0.35">
      <c r="AA63" s="59" t="s">
        <v>251</v>
      </c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>
        <v>0</v>
      </c>
    </row>
    <row r="64" spans="27:38" x14ac:dyDescent="0.35">
      <c r="AA64" s="70" t="s">
        <v>252</v>
      </c>
      <c r="AB64" s="66">
        <v>-15257</v>
      </c>
      <c r="AC64" s="66">
        <v>-40146</v>
      </c>
      <c r="AD64" s="66">
        <v>-11913</v>
      </c>
      <c r="AE64" s="66">
        <v>-11159</v>
      </c>
      <c r="AF64" s="66">
        <v>-1623</v>
      </c>
      <c r="AG64" s="66">
        <v>-748</v>
      </c>
      <c r="AH64" s="66">
        <v>-402</v>
      </c>
      <c r="AI64" s="66">
        <v>-2474</v>
      </c>
      <c r="AJ64" s="66">
        <v>-1382</v>
      </c>
      <c r="AK64" s="66">
        <v>-748</v>
      </c>
      <c r="AL64" s="66">
        <v>-467</v>
      </c>
    </row>
    <row r="65" spans="27:38" x14ac:dyDescent="0.35">
      <c r="AA65" s="65" t="s">
        <v>253</v>
      </c>
      <c r="AB65">
        <v>370</v>
      </c>
      <c r="AC65">
        <v>490</v>
      </c>
      <c r="AD65">
        <v>403</v>
      </c>
      <c r="AE65">
        <v>355</v>
      </c>
      <c r="AF65">
        <v>281</v>
      </c>
      <c r="AG65">
        <v>194</v>
      </c>
      <c r="AH65">
        <v>149</v>
      </c>
      <c r="AI65">
        <v>137</v>
      </c>
      <c r="AJ65">
        <v>139</v>
      </c>
      <c r="AK65">
        <v>-9</v>
      </c>
      <c r="AL65">
        <v>120</v>
      </c>
    </row>
    <row r="66" spans="27:38" x14ac:dyDescent="0.35">
      <c r="AA66" s="64" t="s">
        <v>254</v>
      </c>
      <c r="AB66">
        <v>-14095</v>
      </c>
      <c r="AC66">
        <v>-33706</v>
      </c>
      <c r="AD66">
        <v>-9533</v>
      </c>
      <c r="AE66">
        <v>-10039</v>
      </c>
      <c r="AF66" s="61"/>
      <c r="AG66">
        <v>0</v>
      </c>
      <c r="AH66">
        <v>0</v>
      </c>
      <c r="AI66">
        <v>-1579</v>
      </c>
      <c r="AJ66">
        <v>-909</v>
      </c>
      <c r="AK66">
        <v>-739</v>
      </c>
      <c r="AL66">
        <v>-587</v>
      </c>
    </row>
    <row r="67" spans="27:38" x14ac:dyDescent="0.35">
      <c r="AA67" s="65" t="s">
        <v>255</v>
      </c>
      <c r="AB67">
        <v>-1532</v>
      </c>
      <c r="AC67">
        <v>-6930</v>
      </c>
      <c r="AD67">
        <v>-2783</v>
      </c>
      <c r="AE67">
        <v>-1475</v>
      </c>
      <c r="AF67">
        <v>-1904</v>
      </c>
      <c r="AG67">
        <v>-942</v>
      </c>
      <c r="AH67">
        <v>-551</v>
      </c>
      <c r="AI67">
        <v>-1032</v>
      </c>
      <c r="AJ67">
        <v>-612</v>
      </c>
      <c r="AK67" s="57"/>
      <c r="AL67" s="57"/>
    </row>
    <row r="68" spans="27:38" x14ac:dyDescent="0.35">
      <c r="AA68" s="60" t="s">
        <v>256</v>
      </c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</row>
    <row r="69" spans="27:38" x14ac:dyDescent="0.35">
      <c r="AA69" s="59" t="s">
        <v>257</v>
      </c>
      <c r="AB69" s="57"/>
      <c r="AC69">
        <v>-1250</v>
      </c>
      <c r="AD69">
        <v>-1250</v>
      </c>
      <c r="AE69">
        <v>0</v>
      </c>
      <c r="AF69">
        <v>-1000</v>
      </c>
      <c r="AG69">
        <v>0</v>
      </c>
      <c r="AH69">
        <v>0</v>
      </c>
      <c r="AI69">
        <v>-16</v>
      </c>
      <c r="AJ69">
        <v>-812</v>
      </c>
      <c r="AK69">
        <v>-673</v>
      </c>
      <c r="AL69">
        <v>0</v>
      </c>
    </row>
    <row r="70" spans="27:38" x14ac:dyDescent="0.35">
      <c r="AA70" s="60" t="s">
        <v>258</v>
      </c>
      <c r="AB70">
        <v>-244</v>
      </c>
      <c r="AC70">
        <v>-834</v>
      </c>
      <c r="AD70">
        <v>-395</v>
      </c>
      <c r="AE70">
        <v>-398</v>
      </c>
      <c r="AF70">
        <v>-399</v>
      </c>
      <c r="AG70">
        <v>-395</v>
      </c>
      <c r="AH70">
        <v>-390</v>
      </c>
      <c r="AI70">
        <v>-371</v>
      </c>
      <c r="AJ70">
        <v>-341</v>
      </c>
      <c r="AK70">
        <v>-261</v>
      </c>
      <c r="AL70">
        <v>-213</v>
      </c>
    </row>
    <row r="71" spans="27:38" x14ac:dyDescent="0.35">
      <c r="AA71" s="59" t="s">
        <v>259</v>
      </c>
      <c r="AB71">
        <v>-52</v>
      </c>
      <c r="AC71">
        <v>-129</v>
      </c>
      <c r="AD71">
        <v>-74</v>
      </c>
      <c r="AE71">
        <v>-58</v>
      </c>
      <c r="AF71">
        <v>-83</v>
      </c>
      <c r="AG71">
        <v>-17</v>
      </c>
      <c r="AH71" s="57"/>
      <c r="AI71" s="57"/>
      <c r="AJ71" s="57"/>
      <c r="AK71" s="57"/>
      <c r="AL71" s="57"/>
    </row>
    <row r="72" spans="27:38" x14ac:dyDescent="0.35">
      <c r="AA72" s="60" t="s">
        <v>260</v>
      </c>
      <c r="AB72" s="61"/>
      <c r="AC72" s="61"/>
      <c r="AD72">
        <v>0</v>
      </c>
      <c r="AE72">
        <v>0</v>
      </c>
      <c r="AF72">
        <v>4977</v>
      </c>
      <c r="AG72">
        <v>4968</v>
      </c>
      <c r="AH72" s="61"/>
      <c r="AI72">
        <v>0</v>
      </c>
      <c r="AJ72">
        <v>0</v>
      </c>
      <c r="AK72" s="61"/>
      <c r="AL72">
        <v>0</v>
      </c>
    </row>
    <row r="73" spans="27:38" x14ac:dyDescent="0.35">
      <c r="AA73" s="59" t="s">
        <v>254</v>
      </c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</row>
    <row r="74" spans="27:38" x14ac:dyDescent="0.35">
      <c r="AA74" s="70" t="s">
        <v>3</v>
      </c>
      <c r="AB74" s="58"/>
      <c r="AC74">
        <v>0</v>
      </c>
      <c r="AD74">
        <v>-1</v>
      </c>
      <c r="AE74">
        <v>-2</v>
      </c>
      <c r="AF74">
        <v>-7</v>
      </c>
      <c r="AG74">
        <v>-4</v>
      </c>
      <c r="AH74">
        <v>0</v>
      </c>
      <c r="AI74">
        <v>-5</v>
      </c>
      <c r="AJ74" s="66">
        <v>-9</v>
      </c>
      <c r="AK74" s="66">
        <v>-15</v>
      </c>
      <c r="AL74" s="66">
        <v>4</v>
      </c>
    </row>
    <row r="75" spans="27:38" x14ac:dyDescent="0.35">
      <c r="AA75" s="65" t="s">
        <v>261</v>
      </c>
      <c r="AB75" s="57"/>
      <c r="AC75" s="57"/>
      <c r="AD75" s="57"/>
      <c r="AE75" s="57"/>
      <c r="AF75" s="57"/>
      <c r="AG75" s="57"/>
      <c r="AH75" s="57"/>
      <c r="AI75" s="57"/>
      <c r="AJ75">
        <v>0</v>
      </c>
      <c r="AK75">
        <v>-8</v>
      </c>
      <c r="AL75" s="57"/>
    </row>
    <row r="76" spans="27:38" x14ac:dyDescent="0.35">
      <c r="AA76" s="64" t="s">
        <v>262</v>
      </c>
      <c r="AB76" s="61"/>
      <c r="AC76" s="61"/>
      <c r="AD76" s="61"/>
      <c r="AE76" s="61"/>
      <c r="AF76" s="61"/>
      <c r="AG76" s="61"/>
      <c r="AH76" s="61"/>
      <c r="AI76" s="61"/>
      <c r="AJ76">
        <v>0</v>
      </c>
      <c r="AK76">
        <v>0</v>
      </c>
      <c r="AL76">
        <v>10</v>
      </c>
    </row>
    <row r="77" spans="27:38" x14ac:dyDescent="0.35">
      <c r="AA77" s="74" t="s">
        <v>263</v>
      </c>
      <c r="AB77" s="69"/>
      <c r="AC77" s="69"/>
      <c r="AD77" s="69"/>
      <c r="AE77" s="69"/>
      <c r="AF77" s="69"/>
      <c r="AG77" s="69"/>
      <c r="AH77" s="69"/>
      <c r="AI77" s="69"/>
      <c r="AJ77">
        <v>-9</v>
      </c>
      <c r="AK77">
        <v>-7</v>
      </c>
      <c r="AL77" s="63">
        <v>-6</v>
      </c>
    </row>
    <row r="78" spans="27:38" x14ac:dyDescent="0.35">
      <c r="AA78" s="75" t="s">
        <v>264</v>
      </c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>
        <v>-3</v>
      </c>
    </row>
    <row r="79" spans="27:38" x14ac:dyDescent="0.35">
      <c r="AA79" s="76" t="s">
        <v>265</v>
      </c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>
        <v>-3</v>
      </c>
    </row>
    <row r="80" spans="27:38" x14ac:dyDescent="0.35">
      <c r="AA80" s="61" t="s">
        <v>266</v>
      </c>
      <c r="AB80">
        <v>6645</v>
      </c>
      <c r="AC80">
        <v>1309</v>
      </c>
      <c r="AD80">
        <v>3891</v>
      </c>
      <c r="AE80">
        <v>1399</v>
      </c>
      <c r="AF80">
        <v>1143</v>
      </c>
      <c r="AG80">
        <v>-10049</v>
      </c>
      <c r="AH80">
        <v>10114</v>
      </c>
      <c r="AI80">
        <v>-3220</v>
      </c>
      <c r="AJ80">
        <v>2236</v>
      </c>
      <c r="AK80">
        <v>1170</v>
      </c>
      <c r="AL80">
        <v>99</v>
      </c>
    </row>
    <row r="81" spans="27:38" x14ac:dyDescent="0.35">
      <c r="AA81" s="57" t="s">
        <v>267</v>
      </c>
      <c r="AB81">
        <v>8589</v>
      </c>
      <c r="AC81">
        <v>7280</v>
      </c>
      <c r="AD81">
        <v>3389</v>
      </c>
      <c r="AE81">
        <v>1990</v>
      </c>
      <c r="AF81">
        <v>847</v>
      </c>
      <c r="AG81">
        <v>10896</v>
      </c>
      <c r="AH81">
        <v>782</v>
      </c>
      <c r="AI81">
        <v>4002</v>
      </c>
      <c r="AJ81">
        <v>1766</v>
      </c>
      <c r="AK81">
        <v>596</v>
      </c>
      <c r="AL81">
        <v>497</v>
      </c>
    </row>
    <row r="82" spans="27:38" x14ac:dyDescent="0.35">
      <c r="AA82" s="61" t="s">
        <v>268</v>
      </c>
      <c r="AB82">
        <v>15234</v>
      </c>
      <c r="AC82">
        <v>8589</v>
      </c>
      <c r="AD82">
        <v>7280</v>
      </c>
      <c r="AE82">
        <v>3389</v>
      </c>
      <c r="AF82">
        <v>1990</v>
      </c>
      <c r="AG82">
        <v>847</v>
      </c>
      <c r="AH82">
        <v>10896</v>
      </c>
      <c r="AI82">
        <v>782</v>
      </c>
      <c r="AJ82">
        <v>4002</v>
      </c>
      <c r="AK82">
        <v>1766</v>
      </c>
      <c r="AL82">
        <v>596</v>
      </c>
    </row>
    <row r="83" spans="27:38" x14ac:dyDescent="0.35">
      <c r="AA83" s="69" t="s">
        <v>269</v>
      </c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</row>
    <row r="84" spans="27:38" x14ac:dyDescent="0.35">
      <c r="AA84" s="70" t="s">
        <v>270</v>
      </c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27:38" x14ac:dyDescent="0.35">
      <c r="AA85" s="65" t="s">
        <v>180</v>
      </c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</row>
    <row r="86" spans="27:38" x14ac:dyDescent="0.35">
      <c r="AA86" s="64" t="s">
        <v>271</v>
      </c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</row>
    <row r="87" spans="27:38" x14ac:dyDescent="0.35">
      <c r="AA87" s="69" t="s">
        <v>272</v>
      </c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</row>
    <row r="88" spans="27:38" x14ac:dyDescent="0.35">
      <c r="AA88" s="60" t="s">
        <v>273</v>
      </c>
      <c r="AB88" s="61"/>
      <c r="AC88">
        <v>-15118</v>
      </c>
      <c r="AD88">
        <v>-6549</v>
      </c>
      <c r="AE88">
        <v>-1404</v>
      </c>
      <c r="AF88">
        <v>-396</v>
      </c>
      <c r="AG88">
        <v>-249</v>
      </c>
      <c r="AH88">
        <v>-176</v>
      </c>
      <c r="AI88">
        <v>-61</v>
      </c>
      <c r="AJ88">
        <v>-22</v>
      </c>
      <c r="AK88">
        <v>-14</v>
      </c>
      <c r="AL88">
        <v>-14</v>
      </c>
    </row>
    <row r="89" spans="27:38" x14ac:dyDescent="0.35">
      <c r="AA89" s="59" t="s">
        <v>274</v>
      </c>
      <c r="AB89" s="57"/>
      <c r="AC89">
        <v>-246</v>
      </c>
      <c r="AD89">
        <v>-252</v>
      </c>
      <c r="AE89">
        <v>-254</v>
      </c>
      <c r="AF89">
        <v>-246</v>
      </c>
      <c r="AG89">
        <v>-138</v>
      </c>
      <c r="AH89">
        <v>-54</v>
      </c>
      <c r="AI89">
        <v>-55</v>
      </c>
      <c r="AJ89">
        <v>-55</v>
      </c>
      <c r="AK89">
        <v>-13</v>
      </c>
      <c r="AL89">
        <v>-17</v>
      </c>
    </row>
    <row r="90" spans="27:38" x14ac:dyDescent="0.35">
      <c r="AA90" s="70" t="s">
        <v>275</v>
      </c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27:38" x14ac:dyDescent="0.35">
      <c r="AA91" s="65" t="s">
        <v>276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</row>
    <row r="92" spans="27:38" x14ac:dyDescent="0.35">
      <c r="AA92" s="64" t="s">
        <v>277</v>
      </c>
      <c r="AB92" s="61"/>
      <c r="AC92" s="61"/>
      <c r="AD92" s="61"/>
      <c r="AE92" s="61"/>
      <c r="AF92" s="61"/>
      <c r="AG92" s="61"/>
      <c r="AH92" s="61"/>
      <c r="AI92">
        <v>76</v>
      </c>
      <c r="AJ92">
        <v>36</v>
      </c>
      <c r="AK92">
        <v>16</v>
      </c>
      <c r="AL92">
        <v>19</v>
      </c>
    </row>
    <row r="93" spans="27:38" x14ac:dyDescent="0.35">
      <c r="AA93" s="65" t="s">
        <v>278</v>
      </c>
      <c r="AB93" s="57"/>
      <c r="AC93" s="57"/>
      <c r="AD93" s="57"/>
      <c r="AE93" s="57"/>
      <c r="AF93" s="57"/>
      <c r="AG93" s="57"/>
      <c r="AH93" s="57"/>
      <c r="AI93" s="57"/>
      <c r="AJ93" s="57"/>
      <c r="AK93">
        <v>0</v>
      </c>
      <c r="AL93">
        <v>0</v>
      </c>
    </row>
    <row r="94" spans="27:38" x14ac:dyDescent="0.35">
      <c r="AA94" s="64" t="s">
        <v>279</v>
      </c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</row>
    <row r="95" spans="27:38" x14ac:dyDescent="0.35">
      <c r="AA95" s="65" t="s">
        <v>280</v>
      </c>
      <c r="AB95" s="57"/>
      <c r="AC95" s="57"/>
      <c r="AD95" s="57"/>
      <c r="AE95" s="57"/>
      <c r="AF95" s="57"/>
      <c r="AG95" s="57"/>
      <c r="AH95" s="57"/>
      <c r="AI95" s="57"/>
      <c r="AJ95" s="57"/>
      <c r="AK95" s="57"/>
    </row>
    <row r="96" spans="27:38" x14ac:dyDescent="0.35">
      <c r="AA96" s="7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L92"/>
  <sheetViews>
    <sheetView showGridLines="0" topLeftCell="Y16" zoomScaleNormal="100" workbookViewId="0">
      <selection activeCell="Y16" sqref="A1:XFD1048576"/>
    </sheetView>
  </sheetViews>
  <sheetFormatPr defaultColWidth="9.1796875" defaultRowHeight="14.5" x14ac:dyDescent="0.35"/>
  <cols>
    <col min="1" max="1" width="9.1796875" style="81"/>
    <col min="2" max="2" width="24" style="81" bestFit="1" customWidth="1"/>
    <col min="3" max="3" width="7.36328125" style="81" bestFit="1" customWidth="1"/>
    <col min="4" max="5" width="6.36328125" style="81" bestFit="1" customWidth="1"/>
    <col min="6" max="6" width="7.7265625" style="81" bestFit="1" customWidth="1"/>
    <col min="7" max="7" width="7.36328125" style="81" bestFit="1" customWidth="1"/>
    <col min="8" max="11" width="7" style="81" bestFit="1" customWidth="1"/>
    <col min="12" max="12" width="7.36328125" style="81" bestFit="1" customWidth="1"/>
    <col min="13" max="13" width="7.7265625" style="81" bestFit="1" customWidth="1"/>
    <col min="14" max="15" width="6.36328125" style="81" bestFit="1" customWidth="1"/>
    <col min="16" max="16" width="7.36328125" style="81" bestFit="1" customWidth="1"/>
    <col min="17" max="17" width="3.6328125" style="81" customWidth="1"/>
    <col min="18" max="18" width="25.7265625" style="81" bestFit="1" customWidth="1"/>
    <col min="19" max="19" width="7.36328125" style="81" bestFit="1" customWidth="1"/>
    <col min="20" max="20" width="5.36328125" style="81" bestFit="1" customWidth="1"/>
    <col min="21" max="21" width="6.36328125" style="81" bestFit="1" customWidth="1"/>
    <col min="22" max="22" width="8.08984375" style="81" bestFit="1" customWidth="1"/>
    <col min="23" max="23" width="7.36328125" style="81" bestFit="1" customWidth="1"/>
    <col min="24" max="27" width="6.36328125" style="81" bestFit="1" customWidth="1"/>
    <col min="28" max="28" width="7.36328125" style="81" bestFit="1" customWidth="1"/>
    <col min="29" max="29" width="8.08984375" style="81" bestFit="1" customWidth="1"/>
    <col min="30" max="30" width="6.36328125" style="81" bestFit="1" customWidth="1"/>
    <col min="31" max="31" width="5.36328125" style="81" bestFit="1" customWidth="1"/>
    <col min="32" max="32" width="7.36328125" style="81" bestFit="1" customWidth="1"/>
    <col min="33" max="33" width="3.6328125" style="81" customWidth="1"/>
    <col min="34" max="34" width="23.1796875" style="81" bestFit="1" customWidth="1"/>
    <col min="35" max="35" width="7.36328125" style="81" bestFit="1" customWidth="1"/>
    <col min="36" max="37" width="6.08984375" style="81" bestFit="1" customWidth="1"/>
    <col min="38" max="38" width="7.08984375" style="81" bestFit="1" customWidth="1"/>
    <col min="39" max="39" width="6.36328125" style="81" bestFit="1" customWidth="1"/>
    <col min="40" max="40" width="7" style="81" bestFit="1" customWidth="1"/>
    <col min="41" max="42" width="6.36328125" style="81" bestFit="1" customWidth="1"/>
    <col min="43" max="43" width="7" style="81" bestFit="1" customWidth="1"/>
    <col min="44" max="44" width="6.36328125" style="81" bestFit="1" customWidth="1"/>
    <col min="45" max="45" width="7.08984375" style="81" bestFit="1" customWidth="1"/>
    <col min="46" max="47" width="6" style="81" bestFit="1" customWidth="1"/>
    <col min="48" max="48" width="7.36328125" style="81" bestFit="1" customWidth="1"/>
    <col min="49" max="49" width="3.6328125" style="81" customWidth="1"/>
    <col min="50" max="50" width="32.54296875" style="81" bestFit="1" customWidth="1"/>
    <col min="51" max="51" width="7.36328125" style="81" bestFit="1" customWidth="1"/>
    <col min="52" max="53" width="6" style="81" bestFit="1" customWidth="1"/>
    <col min="54" max="54" width="7.7265625" style="81" bestFit="1" customWidth="1"/>
    <col min="55" max="60" width="7" style="81" bestFit="1" customWidth="1"/>
    <col min="61" max="61" width="7.7265625" style="81" bestFit="1" customWidth="1"/>
    <col min="62" max="63" width="6" style="81" bestFit="1" customWidth="1"/>
    <col min="64" max="64" width="7.36328125" style="81" bestFit="1" customWidth="1"/>
    <col min="65" max="16384" width="9.1796875" style="81"/>
  </cols>
  <sheetData>
    <row r="2" spans="2:64" ht="15" thickBot="1" x14ac:dyDescent="0.4">
      <c r="B2" s="82" t="s">
        <v>14</v>
      </c>
      <c r="C2" s="83" t="s">
        <v>125</v>
      </c>
      <c r="D2" s="83" t="s">
        <v>122</v>
      </c>
      <c r="E2" s="83" t="s">
        <v>123</v>
      </c>
      <c r="F2" s="83" t="s">
        <v>124</v>
      </c>
      <c r="G2" s="83">
        <v>25</v>
      </c>
      <c r="H2" s="83">
        <f>G2-1</f>
        <v>24</v>
      </c>
      <c r="I2" s="83">
        <f t="shared" ref="I2:P2" si="0">H2-1</f>
        <v>23</v>
      </c>
      <c r="J2" s="83">
        <f t="shared" si="0"/>
        <v>22</v>
      </c>
      <c r="K2" s="83">
        <f t="shared" si="0"/>
        <v>21</v>
      </c>
      <c r="L2" s="83">
        <f t="shared" si="0"/>
        <v>20</v>
      </c>
      <c r="M2" s="83">
        <f t="shared" si="0"/>
        <v>19</v>
      </c>
      <c r="N2" s="83">
        <f t="shared" si="0"/>
        <v>18</v>
      </c>
      <c r="O2" s="83">
        <f t="shared" si="0"/>
        <v>17</v>
      </c>
      <c r="P2" s="84">
        <f t="shared" si="0"/>
        <v>16</v>
      </c>
      <c r="R2" s="171" t="s">
        <v>16</v>
      </c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3"/>
      <c r="AX2" s="174" t="s">
        <v>43</v>
      </c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6"/>
    </row>
    <row r="3" spans="2:64" ht="15" thickBot="1" x14ac:dyDescent="0.4"/>
    <row r="4" spans="2:64" ht="15" thickBot="1" x14ac:dyDescent="0.4">
      <c r="B4" s="81" t="s">
        <v>0</v>
      </c>
      <c r="C4" s="81">
        <f t="shared" ref="C4:C8" si="1">IFERROR((SUM(D4:F4)*4)/(3-COUNTBLANK(D4:F4)),0)</f>
        <v>176248</v>
      </c>
      <c r="D4" s="88"/>
      <c r="E4" s="88"/>
      <c r="F4" s="88">
        <f>Data!B9</f>
        <v>44062</v>
      </c>
      <c r="G4" s="81">
        <f>Data!C9</f>
        <v>130497</v>
      </c>
      <c r="H4" s="81">
        <f>Data!D9</f>
        <v>60922</v>
      </c>
      <c r="I4" s="81">
        <f>Data!E9</f>
        <v>26974</v>
      </c>
      <c r="J4" s="81">
        <f>Data!F9</f>
        <v>26914</v>
      </c>
      <c r="K4" s="81">
        <f>Data!G9</f>
        <v>16675</v>
      </c>
      <c r="L4" s="81">
        <f>Data!H9</f>
        <v>10918</v>
      </c>
      <c r="M4" s="81">
        <f>Data!I9</f>
        <v>11716</v>
      </c>
      <c r="N4" s="81">
        <f>Data!J9</f>
        <v>9714</v>
      </c>
      <c r="O4" s="81">
        <f>Data!K9</f>
        <v>6910</v>
      </c>
      <c r="P4" s="81">
        <f>Data!L9</f>
        <v>5010</v>
      </c>
      <c r="R4" s="89" t="s">
        <v>17</v>
      </c>
      <c r="S4" s="90" t="str">
        <f t="shared" ref="S4:V4" si="2">C2</f>
        <v>Current</v>
      </c>
      <c r="T4" s="90" t="str">
        <f t="shared" si="2"/>
        <v>Q3</v>
      </c>
      <c r="U4" s="90" t="str">
        <f t="shared" si="2"/>
        <v>Q2</v>
      </c>
      <c r="V4" s="90" t="str">
        <f t="shared" si="2"/>
        <v>Q1</v>
      </c>
      <c r="W4" s="90">
        <f>G2</f>
        <v>25</v>
      </c>
      <c r="X4" s="90">
        <f t="shared" ref="X4:AF4" si="3">H2</f>
        <v>24</v>
      </c>
      <c r="Y4" s="90">
        <f t="shared" si="3"/>
        <v>23</v>
      </c>
      <c r="Z4" s="90">
        <f t="shared" si="3"/>
        <v>22</v>
      </c>
      <c r="AA4" s="90">
        <f t="shared" si="3"/>
        <v>21</v>
      </c>
      <c r="AB4" s="90">
        <f t="shared" si="3"/>
        <v>20</v>
      </c>
      <c r="AC4" s="90">
        <f t="shared" si="3"/>
        <v>19</v>
      </c>
      <c r="AD4" s="90">
        <f t="shared" si="3"/>
        <v>18</v>
      </c>
      <c r="AE4" s="90">
        <f t="shared" si="3"/>
        <v>17</v>
      </c>
      <c r="AF4" s="91">
        <f t="shared" si="3"/>
        <v>16</v>
      </c>
      <c r="AH4" s="89" t="s">
        <v>26</v>
      </c>
      <c r="AI4" s="90" t="str">
        <f>C2</f>
        <v>Current</v>
      </c>
      <c r="AJ4" s="90" t="str">
        <f t="shared" ref="AJ4:AV4" si="4">D2</f>
        <v>Q3</v>
      </c>
      <c r="AK4" s="90" t="str">
        <f t="shared" si="4"/>
        <v>Q2</v>
      </c>
      <c r="AL4" s="90" t="str">
        <f t="shared" si="4"/>
        <v>Q1</v>
      </c>
      <c r="AM4" s="90">
        <f t="shared" si="4"/>
        <v>25</v>
      </c>
      <c r="AN4" s="90">
        <f t="shared" si="4"/>
        <v>24</v>
      </c>
      <c r="AO4" s="90">
        <f t="shared" si="4"/>
        <v>23</v>
      </c>
      <c r="AP4" s="90">
        <f t="shared" si="4"/>
        <v>22</v>
      </c>
      <c r="AQ4" s="90">
        <f t="shared" si="4"/>
        <v>21</v>
      </c>
      <c r="AR4" s="90">
        <f t="shared" si="4"/>
        <v>20</v>
      </c>
      <c r="AS4" s="90">
        <f t="shared" si="4"/>
        <v>19</v>
      </c>
      <c r="AT4" s="90">
        <f t="shared" si="4"/>
        <v>18</v>
      </c>
      <c r="AU4" s="90">
        <f t="shared" si="4"/>
        <v>17</v>
      </c>
      <c r="AV4" s="91">
        <f t="shared" si="4"/>
        <v>16</v>
      </c>
      <c r="AX4" s="85" t="s">
        <v>44</v>
      </c>
      <c r="AY4" s="86" t="str">
        <f>C2</f>
        <v>Current</v>
      </c>
      <c r="AZ4" s="86" t="str">
        <f t="shared" ref="AZ4:BL4" si="5">D2</f>
        <v>Q3</v>
      </c>
      <c r="BA4" s="86" t="str">
        <f t="shared" si="5"/>
        <v>Q2</v>
      </c>
      <c r="BB4" s="86" t="str">
        <f t="shared" si="5"/>
        <v>Q1</v>
      </c>
      <c r="BC4" s="86">
        <f t="shared" si="5"/>
        <v>25</v>
      </c>
      <c r="BD4" s="86">
        <f t="shared" si="5"/>
        <v>24</v>
      </c>
      <c r="BE4" s="86">
        <f t="shared" si="5"/>
        <v>23</v>
      </c>
      <c r="BF4" s="86">
        <f t="shared" si="5"/>
        <v>22</v>
      </c>
      <c r="BG4" s="86">
        <f t="shared" si="5"/>
        <v>21</v>
      </c>
      <c r="BH4" s="86">
        <f t="shared" si="5"/>
        <v>20</v>
      </c>
      <c r="BI4" s="86">
        <f t="shared" si="5"/>
        <v>19</v>
      </c>
      <c r="BJ4" s="86">
        <f t="shared" si="5"/>
        <v>18</v>
      </c>
      <c r="BK4" s="86">
        <f t="shared" si="5"/>
        <v>17</v>
      </c>
      <c r="BL4" s="87">
        <f t="shared" si="5"/>
        <v>16</v>
      </c>
    </row>
    <row r="5" spans="2:64" x14ac:dyDescent="0.35">
      <c r="B5" s="81" t="s">
        <v>1</v>
      </c>
      <c r="C5" s="81">
        <f t="shared" si="1"/>
        <v>-69576</v>
      </c>
      <c r="D5" s="88"/>
      <c r="E5" s="88"/>
      <c r="F5" s="88">
        <f>Data!B10</f>
        <v>-17394</v>
      </c>
      <c r="G5" s="81">
        <f>Data!C10</f>
        <v>-32639</v>
      </c>
      <c r="H5" s="81">
        <f>Data!D10</f>
        <v>-16621</v>
      </c>
      <c r="I5" s="81">
        <f>Data!E10</f>
        <v>-11618</v>
      </c>
      <c r="J5" s="81">
        <f>Data!F10</f>
        <v>-9439</v>
      </c>
      <c r="K5" s="81">
        <f>Data!G10</f>
        <v>-6279</v>
      </c>
      <c r="L5" s="81">
        <f>Data!H10</f>
        <v>-4150</v>
      </c>
      <c r="M5" s="81">
        <f>Data!I10</f>
        <v>-4545</v>
      </c>
      <c r="N5" s="81">
        <f>Data!J10</f>
        <v>-3892</v>
      </c>
      <c r="O5" s="81">
        <f>Data!K10</f>
        <v>-2847</v>
      </c>
      <c r="P5" s="81">
        <f>Data!L10</f>
        <v>-2199</v>
      </c>
    </row>
    <row r="6" spans="2:64" x14ac:dyDescent="0.35">
      <c r="B6" s="92" t="s">
        <v>75</v>
      </c>
      <c r="C6" s="81">
        <f t="shared" si="1"/>
        <v>-67132</v>
      </c>
      <c r="D6" s="88"/>
      <c r="E6" s="88"/>
      <c r="F6" s="88">
        <f>Data!B10+Data!AB13</f>
        <v>-16783</v>
      </c>
      <c r="G6" s="81">
        <f>Data!C10+Data!AC13</f>
        <v>-30775</v>
      </c>
      <c r="H6" s="81">
        <f>Data!D10+Data!AD13</f>
        <v>-15113</v>
      </c>
      <c r="I6" s="81">
        <f>Data!E10+Data!AE13</f>
        <v>-10074</v>
      </c>
      <c r="J6" s="81">
        <f>Data!F10+Data!AF13</f>
        <v>-8265</v>
      </c>
      <c r="K6" s="81">
        <f>Data!G10+Data!AG13</f>
        <v>-5181</v>
      </c>
      <c r="L6" s="81">
        <f>Data!H10+Data!AH13</f>
        <v>-3769</v>
      </c>
      <c r="M6" s="81">
        <f>Data!I10+Data!AI13</f>
        <v>-4283</v>
      </c>
      <c r="N6" s="81">
        <f>Data!J10+Data!AJ13</f>
        <v>-3693</v>
      </c>
      <c r="O6" s="81">
        <f>Data!K10+Data!AK13</f>
        <v>-2660</v>
      </c>
      <c r="P6" s="81">
        <f>Data!L10+Data!AL13</f>
        <v>-2002</v>
      </c>
      <c r="R6" s="81" t="s">
        <v>76</v>
      </c>
      <c r="S6" s="81">
        <f>IFERROR(AVERAGE(T6:V6),0)</f>
        <v>53691</v>
      </c>
      <c r="T6" s="88"/>
      <c r="U6" s="88"/>
      <c r="V6" s="88">
        <f>Data!O11</f>
        <v>53691</v>
      </c>
      <c r="W6" s="81">
        <f>Data!P11</f>
        <v>43210</v>
      </c>
      <c r="X6" s="81">
        <f>Data!Q11</f>
        <v>25984</v>
      </c>
      <c r="Y6" s="81">
        <f>Data!R11</f>
        <v>13296</v>
      </c>
      <c r="Z6" s="81">
        <f>Data!S11</f>
        <v>21208</v>
      </c>
      <c r="AA6" s="81">
        <f>Data!T11</f>
        <v>11561</v>
      </c>
      <c r="AB6" s="81">
        <f>Data!U11</f>
        <v>10897</v>
      </c>
      <c r="AC6" s="81">
        <f>Data!V11</f>
        <v>7422</v>
      </c>
      <c r="AD6" s="81">
        <f>Data!W11</f>
        <v>7108</v>
      </c>
      <c r="AE6" s="81">
        <f>Data!X11</f>
        <v>6798</v>
      </c>
      <c r="AF6" s="81">
        <f>Data!Y11</f>
        <v>5037</v>
      </c>
      <c r="AH6" s="81" t="s">
        <v>27</v>
      </c>
      <c r="AI6" s="81">
        <f t="shared" ref="AI6:AI12" si="6">IFERROR(AVERAGE(AJ6:AL6),0)</f>
        <v>0</v>
      </c>
      <c r="AJ6" s="88"/>
      <c r="AK6" s="88"/>
      <c r="AL6" s="88">
        <f>Data!O32+Data!O33</f>
        <v>0</v>
      </c>
      <c r="AM6" s="81">
        <f>Data!P32+Data!P33</f>
        <v>0</v>
      </c>
      <c r="AN6" s="81">
        <f>Data!Q32+Data!Q33</f>
        <v>1250</v>
      </c>
      <c r="AO6" s="81">
        <f>Data!R32+Data!R33</f>
        <v>1250</v>
      </c>
      <c r="AP6" s="81">
        <f>Data!S32+Data!S33</f>
        <v>0</v>
      </c>
      <c r="AQ6" s="81">
        <f>Data!T32+Data!T33</f>
        <v>999</v>
      </c>
      <c r="AR6" s="81">
        <f>Data!U32+Data!U33</f>
        <v>0</v>
      </c>
      <c r="AS6" s="81">
        <f>Data!V32+Data!V33</f>
        <v>0</v>
      </c>
      <c r="AT6" s="81">
        <f>Data!W32+Data!W33</f>
        <v>15</v>
      </c>
      <c r="AU6" s="81">
        <f>Data!X32+Data!X33</f>
        <v>796</v>
      </c>
      <c r="AV6" s="81">
        <f>Data!Y32+Data!Y33</f>
        <v>1413</v>
      </c>
      <c r="AX6" s="81" t="s">
        <v>45</v>
      </c>
      <c r="AY6" s="81">
        <f>IFERROR((SUM(AZ6:BB6)*4)/(3-COUNTBLANK(AZ6:BB6)),0)</f>
        <v>75100</v>
      </c>
      <c r="AZ6" s="88"/>
      <c r="BA6" s="88"/>
      <c r="BB6" s="88">
        <f>Data!AB10</f>
        <v>18775</v>
      </c>
      <c r="BC6" s="93">
        <f>Data!AC10</f>
        <v>72880</v>
      </c>
      <c r="BD6" s="93">
        <f>Data!AD10</f>
        <v>29760</v>
      </c>
      <c r="BE6" s="93">
        <f>Data!AE10</f>
        <v>4368</v>
      </c>
      <c r="BF6" s="93">
        <f>Data!AF10</f>
        <v>9752</v>
      </c>
      <c r="BG6" s="93">
        <f>Data!AG10</f>
        <v>4332</v>
      </c>
      <c r="BH6" s="93">
        <f>Data!AH10</f>
        <v>2796</v>
      </c>
      <c r="BI6" s="93">
        <f>Data!AI10</f>
        <v>4141</v>
      </c>
      <c r="BJ6" s="93">
        <f>Data!AJ10</f>
        <v>3047</v>
      </c>
      <c r="BK6" s="93">
        <f>Data!AK10</f>
        <v>1666</v>
      </c>
      <c r="BL6" s="93">
        <f>Data!AL10</f>
        <v>614</v>
      </c>
    </row>
    <row r="7" spans="2:64" x14ac:dyDescent="0.35">
      <c r="B7" s="92" t="s">
        <v>46</v>
      </c>
      <c r="C7" s="81">
        <f t="shared" si="1"/>
        <v>-2444</v>
      </c>
      <c r="D7" s="88"/>
      <c r="E7" s="88"/>
      <c r="F7" s="88">
        <f>-Data!AB13</f>
        <v>-611</v>
      </c>
      <c r="G7" s="81">
        <f>-Data!AC13</f>
        <v>-1864</v>
      </c>
      <c r="H7" s="81">
        <f>-Data!AD13</f>
        <v>-1508</v>
      </c>
      <c r="I7" s="81">
        <f>-Data!AE13</f>
        <v>-1544</v>
      </c>
      <c r="J7" s="81">
        <f>-Data!AF13</f>
        <v>-1174</v>
      </c>
      <c r="K7" s="81">
        <f>-Data!AG13</f>
        <v>-1098</v>
      </c>
      <c r="L7" s="81">
        <f>-Data!AH13</f>
        <v>-381</v>
      </c>
      <c r="M7" s="81">
        <f>-Data!AI13</f>
        <v>-262</v>
      </c>
      <c r="N7" s="81">
        <f>-Data!AJ13</f>
        <v>-199</v>
      </c>
      <c r="O7" s="81">
        <f>-Data!AK13</f>
        <v>-187</v>
      </c>
      <c r="P7" s="81">
        <f>-Data!AL13</f>
        <v>-197</v>
      </c>
      <c r="R7" s="92" t="s">
        <v>77</v>
      </c>
      <c r="S7" s="81">
        <f t="shared" ref="S7" si="7">IFERROR(AVERAGE(T7:V7),0)</f>
        <v>15234</v>
      </c>
      <c r="T7" s="88"/>
      <c r="U7" s="88"/>
      <c r="V7" s="88">
        <f>Data!O12</f>
        <v>15234</v>
      </c>
      <c r="W7" s="81">
        <f>Data!P12</f>
        <v>8589</v>
      </c>
      <c r="X7" s="81">
        <f>Data!Q12</f>
        <v>7280</v>
      </c>
      <c r="Y7" s="81">
        <f>Data!R12</f>
        <v>3389</v>
      </c>
      <c r="Z7" s="81">
        <f>Data!S12</f>
        <v>1990</v>
      </c>
      <c r="AA7" s="81">
        <f>Data!T12</f>
        <v>847</v>
      </c>
      <c r="AB7" s="81">
        <f>Data!U12</f>
        <v>10896</v>
      </c>
      <c r="AC7" s="81">
        <f>Data!V12</f>
        <v>782</v>
      </c>
      <c r="AD7" s="81">
        <f>Data!W12</f>
        <v>4002</v>
      </c>
      <c r="AE7" s="81">
        <f>Data!X12</f>
        <v>1766</v>
      </c>
      <c r="AF7" s="81">
        <f>Data!Y12</f>
        <v>596</v>
      </c>
      <c r="AH7" s="81" t="s">
        <v>28</v>
      </c>
      <c r="AI7" s="81">
        <f t="shared" si="6"/>
        <v>7331</v>
      </c>
      <c r="AJ7" s="88"/>
      <c r="AK7" s="88"/>
      <c r="AL7" s="88">
        <f>Data!O30</f>
        <v>7331</v>
      </c>
      <c r="AM7" s="81">
        <f>Data!P30</f>
        <v>6310</v>
      </c>
      <c r="AN7" s="81">
        <f>Data!Q30</f>
        <v>2699</v>
      </c>
      <c r="AO7" s="81">
        <f>Data!R30</f>
        <v>1193</v>
      </c>
      <c r="AP7" s="81">
        <f>Data!S30</f>
        <v>1783</v>
      </c>
      <c r="AQ7" s="81">
        <f>Data!T30</f>
        <v>1201</v>
      </c>
      <c r="AR7" s="81">
        <f>Data!U30</f>
        <v>687</v>
      </c>
      <c r="AS7" s="81">
        <f>Data!V30</f>
        <v>511</v>
      </c>
      <c r="AT7" s="81">
        <f>Data!W30</f>
        <v>596</v>
      </c>
      <c r="AU7" s="81">
        <f>Data!X30</f>
        <v>485</v>
      </c>
      <c r="AV7" s="81">
        <f>Data!Y30</f>
        <v>296</v>
      </c>
      <c r="AX7" s="81" t="s">
        <v>46</v>
      </c>
      <c r="AY7" s="81">
        <f t="shared" ref="AY7:AY15" si="8">IFERROR((SUM(AZ7:BB7)*4)/(3-COUNTBLANK(AZ7:BB7)),0)</f>
        <v>2444</v>
      </c>
      <c r="AZ7" s="88"/>
      <c r="BA7" s="88"/>
      <c r="BB7" s="88">
        <f>Data!AB13</f>
        <v>611</v>
      </c>
      <c r="BC7" s="93">
        <f>Data!AC13</f>
        <v>1864</v>
      </c>
      <c r="BD7" s="93">
        <f>Data!AD13</f>
        <v>1508</v>
      </c>
      <c r="BE7" s="93">
        <f>Data!AE13</f>
        <v>1544</v>
      </c>
      <c r="BF7" s="93">
        <f>Data!AF13</f>
        <v>1174</v>
      </c>
      <c r="BG7" s="93">
        <f>Data!AG13</f>
        <v>1098</v>
      </c>
      <c r="BH7" s="93">
        <f>Data!AH13</f>
        <v>381</v>
      </c>
      <c r="BI7" s="93">
        <f>Data!AI13</f>
        <v>262</v>
      </c>
      <c r="BJ7" s="93">
        <f>Data!AJ13</f>
        <v>199</v>
      </c>
      <c r="BK7" s="93">
        <f>Data!AK13</f>
        <v>187</v>
      </c>
      <c r="BL7" s="93">
        <f>Data!AL13</f>
        <v>197</v>
      </c>
    </row>
    <row r="8" spans="2:64" x14ac:dyDescent="0.35">
      <c r="B8" s="81" t="s">
        <v>3</v>
      </c>
      <c r="C8" s="81">
        <f t="shared" si="1"/>
        <v>0</v>
      </c>
      <c r="D8" s="88"/>
      <c r="E8" s="88"/>
      <c r="F8" s="88"/>
      <c r="R8" s="92" t="s">
        <v>78</v>
      </c>
      <c r="S8" s="81">
        <f t="shared" ref="S8:S16" si="9">IFERROR(AVERAGE(T8:V8),0)</f>
        <v>0</v>
      </c>
      <c r="T8" s="88"/>
      <c r="U8" s="88"/>
      <c r="V8" s="88"/>
      <c r="AH8" s="81" t="s">
        <v>29</v>
      </c>
      <c r="AI8" s="81">
        <f t="shared" si="6"/>
        <v>0</v>
      </c>
      <c r="AJ8" s="88"/>
      <c r="AK8" s="88"/>
      <c r="AL8" s="88"/>
      <c r="AX8" s="81" t="s">
        <v>47</v>
      </c>
      <c r="AY8" s="81">
        <f t="shared" si="8"/>
        <v>34616</v>
      </c>
      <c r="AZ8" s="88"/>
      <c r="BA8" s="88"/>
      <c r="BB8" s="88">
        <f>Data!AB29</f>
        <v>8654</v>
      </c>
      <c r="BC8" s="93">
        <f>Data!AC29</f>
        <v>-9383</v>
      </c>
      <c r="BD8" s="93">
        <f>Data!AD29</f>
        <v>-3722</v>
      </c>
      <c r="BE8" s="93">
        <f>Data!AE29</f>
        <v>-2207</v>
      </c>
      <c r="BF8" s="93">
        <f>Data!AF29</f>
        <v>-3363</v>
      </c>
      <c r="BG8" s="93">
        <f>Data!AG29</f>
        <v>-703</v>
      </c>
      <c r="BH8" s="93">
        <f>Data!AH29</f>
        <v>717</v>
      </c>
      <c r="BI8" s="93">
        <f>Data!AI29</f>
        <v>-857</v>
      </c>
      <c r="BJ8" s="93">
        <f>Data!AJ29</f>
        <v>185</v>
      </c>
      <c r="BK8" s="93">
        <f>Data!AK29</f>
        <v>-679</v>
      </c>
      <c r="BL8" s="93">
        <f>Data!AL29</f>
        <v>-51</v>
      </c>
    </row>
    <row r="9" spans="2:64" x14ac:dyDescent="0.35">
      <c r="B9" s="94" t="s">
        <v>2</v>
      </c>
      <c r="C9" s="94">
        <f t="shared" ref="C9:C22" si="10">IFERROR((SUM(D9:F9)*4)/(3-COUNTBLANK(D9:F9)),0)</f>
        <v>106672</v>
      </c>
      <c r="D9" s="95"/>
      <c r="E9" s="95"/>
      <c r="F9" s="95">
        <f t="shared" ref="F9:P9" si="11">F8+F5+F4</f>
        <v>26668</v>
      </c>
      <c r="G9" s="94">
        <f t="shared" si="11"/>
        <v>97858</v>
      </c>
      <c r="H9" s="94">
        <f t="shared" si="11"/>
        <v>44301</v>
      </c>
      <c r="I9" s="94">
        <f t="shared" si="11"/>
        <v>15356</v>
      </c>
      <c r="J9" s="94">
        <f t="shared" si="11"/>
        <v>17475</v>
      </c>
      <c r="K9" s="94">
        <f t="shared" si="11"/>
        <v>10396</v>
      </c>
      <c r="L9" s="94">
        <f t="shared" si="11"/>
        <v>6768</v>
      </c>
      <c r="M9" s="94">
        <f t="shared" si="11"/>
        <v>7171</v>
      </c>
      <c r="N9" s="94">
        <f t="shared" si="11"/>
        <v>5822</v>
      </c>
      <c r="O9" s="94">
        <f t="shared" si="11"/>
        <v>4063</v>
      </c>
      <c r="P9" s="94">
        <f t="shared" si="11"/>
        <v>2811</v>
      </c>
      <c r="R9" s="92" t="s">
        <v>69</v>
      </c>
      <c r="S9" s="81">
        <f t="shared" si="9"/>
        <v>38457</v>
      </c>
      <c r="T9" s="88"/>
      <c r="U9" s="88"/>
      <c r="V9" s="88">
        <f>Data!O13</f>
        <v>38457</v>
      </c>
      <c r="W9" s="81">
        <f>Data!P13</f>
        <v>34621</v>
      </c>
      <c r="X9" s="81">
        <f>Data!Q13</f>
        <v>18704</v>
      </c>
      <c r="Y9" s="81">
        <f>Data!R13</f>
        <v>9907</v>
      </c>
      <c r="Z9" s="81">
        <f>Data!S13</f>
        <v>19218</v>
      </c>
      <c r="AA9" s="81">
        <f>Data!T13</f>
        <v>10714</v>
      </c>
      <c r="AB9" s="81">
        <f>Data!U13</f>
        <v>1</v>
      </c>
      <c r="AC9" s="81">
        <f>Data!V13</f>
        <v>6640</v>
      </c>
      <c r="AD9" s="81">
        <f>Data!W13</f>
        <v>3106</v>
      </c>
      <c r="AE9" s="81">
        <f>Data!X13</f>
        <v>5032</v>
      </c>
      <c r="AF9" s="81">
        <f>Data!Y13</f>
        <v>4441</v>
      </c>
      <c r="AH9" s="81" t="s">
        <v>30</v>
      </c>
      <c r="AI9" s="81">
        <f t="shared" si="6"/>
        <v>0</v>
      </c>
      <c r="AJ9" s="88"/>
      <c r="AK9" s="88"/>
      <c r="AL9" s="88"/>
      <c r="AX9" s="92" t="s">
        <v>72</v>
      </c>
      <c r="AY9" s="81">
        <f t="shared" si="8"/>
        <v>3764</v>
      </c>
      <c r="AZ9" s="88"/>
      <c r="BA9" s="88"/>
      <c r="BB9" s="88">
        <f>Data!AB35</f>
        <v>941</v>
      </c>
      <c r="BC9" s="93">
        <f>Data!AC35</f>
        <v>3357</v>
      </c>
      <c r="BD9" s="93">
        <f>Data!AD35</f>
        <v>1531</v>
      </c>
      <c r="BE9" s="93">
        <f>Data!AE35</f>
        <v>-551</v>
      </c>
      <c r="BF9" s="93">
        <f>Data!AF35</f>
        <v>568</v>
      </c>
      <c r="BG9" s="93">
        <f>Data!AG35</f>
        <v>363</v>
      </c>
      <c r="BH9" s="93">
        <f>Data!AH35</f>
        <v>194</v>
      </c>
      <c r="BI9" s="93">
        <f>Data!AI35</f>
        <v>-135</v>
      </c>
      <c r="BJ9" s="93">
        <f>Data!AJ35</f>
        <v>90</v>
      </c>
      <c r="BK9" s="93">
        <f>Data!AK35</f>
        <v>184</v>
      </c>
      <c r="BL9" s="93">
        <f>Data!AL35</f>
        <v>-11</v>
      </c>
    </row>
    <row r="10" spans="2:64" x14ac:dyDescent="0.35">
      <c r="B10" s="81" t="s">
        <v>4</v>
      </c>
      <c r="C10" s="81">
        <f t="shared" si="10"/>
        <v>-15956</v>
      </c>
      <c r="D10" s="88"/>
      <c r="E10" s="88"/>
      <c r="F10" s="88">
        <f>Data!B15</f>
        <v>-3989</v>
      </c>
      <c r="G10" s="81">
        <f>Data!C15</f>
        <v>-12914</v>
      </c>
      <c r="H10" s="81">
        <f>Data!D15</f>
        <v>-8675</v>
      </c>
      <c r="I10" s="81">
        <f>Data!E15</f>
        <v>-7339</v>
      </c>
      <c r="J10" s="81">
        <f>Data!F15</f>
        <v>-5268</v>
      </c>
      <c r="K10" s="81">
        <f>Data!G15</f>
        <v>-3924</v>
      </c>
      <c r="L10" s="81">
        <f>Data!H15</f>
        <v>-2829</v>
      </c>
      <c r="M10" s="81">
        <f>Data!I15</f>
        <v>-2376</v>
      </c>
      <c r="N10" s="81">
        <f>Data!J15</f>
        <v>-1797</v>
      </c>
      <c r="O10" s="81">
        <f>Data!K15</f>
        <v>-1466</v>
      </c>
      <c r="P10" s="81">
        <f>Data!L15</f>
        <v>-1462</v>
      </c>
      <c r="R10" s="81" t="s">
        <v>18</v>
      </c>
      <c r="S10" s="81">
        <f t="shared" si="9"/>
        <v>22132</v>
      </c>
      <c r="T10" s="88"/>
      <c r="U10" s="88"/>
      <c r="V10" s="88">
        <f>Data!O14</f>
        <v>22132</v>
      </c>
      <c r="W10" s="81">
        <f>Data!P14</f>
        <v>23065</v>
      </c>
      <c r="X10" s="81">
        <f>Data!Q14</f>
        <v>9999</v>
      </c>
      <c r="Y10" s="81">
        <f>Data!R14</f>
        <v>3827</v>
      </c>
      <c r="Z10" s="81">
        <f>Data!S14</f>
        <v>4650</v>
      </c>
      <c r="AA10" s="81">
        <f>Data!T14</f>
        <v>2429</v>
      </c>
      <c r="AB10" s="81">
        <f>Data!U14</f>
        <v>1657</v>
      </c>
      <c r="AC10" s="81">
        <f>Data!V14</f>
        <v>1424</v>
      </c>
      <c r="AD10" s="81">
        <f>Data!W14</f>
        <v>1265</v>
      </c>
      <c r="AE10" s="81">
        <f>Data!X14</f>
        <v>826</v>
      </c>
      <c r="AF10" s="81">
        <f>Data!Y14</f>
        <v>505</v>
      </c>
      <c r="AH10" s="81" t="s">
        <v>81</v>
      </c>
      <c r="AI10" s="81">
        <f t="shared" si="6"/>
        <v>19211</v>
      </c>
      <c r="AJ10" s="88"/>
      <c r="AK10" s="88"/>
      <c r="AL10" s="88">
        <f>Data!O31</f>
        <v>19211</v>
      </c>
      <c r="AM10" s="81">
        <f>Data!P31</f>
        <v>11737</v>
      </c>
      <c r="AN10" s="81">
        <f>Data!Q31</f>
        <v>6682</v>
      </c>
      <c r="AO10" s="81">
        <f>Data!R31</f>
        <v>4120</v>
      </c>
      <c r="AP10" s="81">
        <f>Data!S31</f>
        <v>2552</v>
      </c>
      <c r="AQ10" s="81">
        <f>Data!T31</f>
        <v>1725</v>
      </c>
      <c r="AR10" s="81">
        <f>Data!U31</f>
        <v>1097</v>
      </c>
      <c r="AS10" s="81">
        <f>Data!V31</f>
        <v>818</v>
      </c>
      <c r="AT10" s="81">
        <f>Data!W31</f>
        <v>542</v>
      </c>
      <c r="AU10" s="81">
        <f>Data!X31</f>
        <v>507</v>
      </c>
      <c r="AV10" s="81">
        <f>Data!Y31</f>
        <v>642</v>
      </c>
      <c r="AX10" s="92" t="s">
        <v>73</v>
      </c>
      <c r="AY10" s="81">
        <f t="shared" si="8"/>
        <v>3732</v>
      </c>
      <c r="AZ10" s="88"/>
      <c r="BA10" s="88"/>
      <c r="BB10" s="88">
        <f>Data!AB30</f>
        <v>933</v>
      </c>
      <c r="BC10" s="93">
        <f>Data!AC30</f>
        <v>-13063</v>
      </c>
      <c r="BD10" s="93">
        <f>Data!AD30</f>
        <v>-6172</v>
      </c>
      <c r="BE10" s="93">
        <f>Data!AE30</f>
        <v>822</v>
      </c>
      <c r="BF10" s="93">
        <f>Data!AF30</f>
        <v>-2215</v>
      </c>
      <c r="BG10" s="93">
        <f>Data!AG30</f>
        <v>-550</v>
      </c>
      <c r="BH10" s="93">
        <f>Data!AH30</f>
        <v>-233</v>
      </c>
      <c r="BI10" s="93">
        <f>Data!AI30</f>
        <v>-149</v>
      </c>
      <c r="BJ10" s="93">
        <f>Data!AJ30</f>
        <v>-440</v>
      </c>
      <c r="BK10" s="93">
        <f>Data!AK30</f>
        <v>-321</v>
      </c>
      <c r="BL10" s="93">
        <f>Data!AL30</f>
        <v>-32</v>
      </c>
    </row>
    <row r="11" spans="2:64" x14ac:dyDescent="0.35">
      <c r="B11" s="81" t="s">
        <v>5</v>
      </c>
      <c r="C11" s="81">
        <f t="shared" si="10"/>
        <v>-4164</v>
      </c>
      <c r="D11" s="88"/>
      <c r="E11" s="88"/>
      <c r="F11" s="88">
        <f>Data!B18</f>
        <v>-1041</v>
      </c>
      <c r="G11" s="81">
        <f>Data!C18</f>
        <v>-3491</v>
      </c>
      <c r="H11" s="81">
        <f>Data!D18</f>
        <v>-2654</v>
      </c>
      <c r="I11" s="81">
        <f>Data!E18</f>
        <v>-2440</v>
      </c>
      <c r="J11" s="81">
        <f>Data!F18</f>
        <v>-2166</v>
      </c>
      <c r="K11" s="81">
        <f>Data!G18</f>
        <v>-1940</v>
      </c>
      <c r="L11" s="81">
        <f>Data!H18</f>
        <v>-1093</v>
      </c>
      <c r="M11" s="81">
        <f>Data!I18</f>
        <v>-991</v>
      </c>
      <c r="N11" s="81">
        <f>Data!J18</f>
        <v>-815</v>
      </c>
      <c r="O11" s="81">
        <f>Data!K18</f>
        <v>-663</v>
      </c>
      <c r="P11" s="81">
        <f>Data!L18</f>
        <v>-602</v>
      </c>
      <c r="R11" s="81" t="s">
        <v>19</v>
      </c>
      <c r="S11" s="81">
        <f t="shared" si="9"/>
        <v>11333</v>
      </c>
      <c r="T11" s="88"/>
      <c r="U11" s="88"/>
      <c r="V11" s="88">
        <f>Data!O15</f>
        <v>11333</v>
      </c>
      <c r="W11" s="81">
        <f>Data!P15</f>
        <v>10080</v>
      </c>
      <c r="X11" s="81">
        <f>Data!Q15</f>
        <v>5282</v>
      </c>
      <c r="Y11" s="81">
        <f>Data!R15</f>
        <v>5159</v>
      </c>
      <c r="Z11" s="81">
        <f>Data!S15</f>
        <v>2605</v>
      </c>
      <c r="AA11" s="81">
        <f>Data!T15</f>
        <v>1826</v>
      </c>
      <c r="AB11" s="81">
        <f>Data!U15</f>
        <v>979</v>
      </c>
      <c r="AC11" s="81">
        <f>Data!V15</f>
        <v>1575</v>
      </c>
      <c r="AD11" s="81">
        <f>Data!W15</f>
        <v>796</v>
      </c>
      <c r="AE11" s="81">
        <f>Data!X15</f>
        <v>794</v>
      </c>
      <c r="AF11" s="81">
        <f>Data!Y15</f>
        <v>418</v>
      </c>
      <c r="AH11" s="81" t="s">
        <v>3</v>
      </c>
      <c r="AI11" s="81">
        <f t="shared" si="6"/>
        <v>0</v>
      </c>
      <c r="AJ11" s="88"/>
      <c r="AK11" s="88"/>
      <c r="AL11" s="88"/>
      <c r="AX11" s="92" t="s">
        <v>30</v>
      </c>
      <c r="AY11" s="81">
        <f t="shared" si="8"/>
        <v>0</v>
      </c>
      <c r="AZ11" s="88"/>
      <c r="BA11" s="88"/>
      <c r="BB11" s="88"/>
      <c r="BC11" s="93"/>
      <c r="BD11" s="93"/>
      <c r="BE11" s="93"/>
      <c r="BF11" s="93"/>
      <c r="BG11" s="93"/>
      <c r="BH11" s="93"/>
      <c r="BI11" s="93"/>
      <c r="BJ11" s="93"/>
      <c r="BK11" s="93"/>
      <c r="BL11" s="93"/>
    </row>
    <row r="12" spans="2:64" x14ac:dyDescent="0.35">
      <c r="B12" s="81" t="s">
        <v>3</v>
      </c>
      <c r="C12" s="81">
        <f t="shared" si="10"/>
        <v>0</v>
      </c>
      <c r="D12" s="88"/>
      <c r="E12" s="88"/>
      <c r="F12" s="88">
        <f>Data!B19+Data!B20+Data!B21</f>
        <v>0</v>
      </c>
      <c r="G12" s="81">
        <f>Data!C19+Data!C20+Data!C21</f>
        <v>0</v>
      </c>
      <c r="H12" s="81">
        <f>Data!D19+Data!D20+Data!D21</f>
        <v>0</v>
      </c>
      <c r="I12" s="81">
        <f>Data!E19+Data!E20+Data!E21</f>
        <v>-1353</v>
      </c>
      <c r="J12" s="81">
        <f>Data!F19+Data!F20+Data!F21</f>
        <v>0</v>
      </c>
      <c r="K12" s="81">
        <f>Data!G19+Data!G20+Data!G21</f>
        <v>0</v>
      </c>
      <c r="L12" s="81">
        <f>Data!H19+Data!H20+Data!H21</f>
        <v>0</v>
      </c>
      <c r="M12" s="81">
        <f>Data!I19+Data!I20+Data!I21</f>
        <v>0</v>
      </c>
      <c r="N12" s="81">
        <f>Data!J19+Data!J20+Data!J21</f>
        <v>0</v>
      </c>
      <c r="O12" s="81">
        <f>Data!K19+Data!K20+Data!K21</f>
        <v>0</v>
      </c>
      <c r="P12" s="81">
        <f>Data!L19+Data!L20+Data!L21</f>
        <v>0</v>
      </c>
      <c r="R12" s="92" t="s">
        <v>70</v>
      </c>
      <c r="S12" s="81">
        <f t="shared" si="9"/>
        <v>0</v>
      </c>
      <c r="T12" s="88"/>
      <c r="U12" s="88"/>
      <c r="V12" s="88"/>
      <c r="AH12" s="94" t="s">
        <v>31</v>
      </c>
      <c r="AI12" s="94">
        <f t="shared" si="6"/>
        <v>26542</v>
      </c>
      <c r="AJ12" s="95"/>
      <c r="AK12" s="95"/>
      <c r="AL12" s="95">
        <f t="shared" ref="AL12" si="12">SUM(AL6:AL11)</f>
        <v>26542</v>
      </c>
      <c r="AM12" s="94">
        <f t="shared" ref="AM12:AV12" si="13">SUM(AM6:AM11)</f>
        <v>18047</v>
      </c>
      <c r="AN12" s="94">
        <f t="shared" si="13"/>
        <v>10631</v>
      </c>
      <c r="AO12" s="94">
        <f t="shared" si="13"/>
        <v>6563</v>
      </c>
      <c r="AP12" s="94">
        <f t="shared" si="13"/>
        <v>4335</v>
      </c>
      <c r="AQ12" s="94">
        <f t="shared" si="13"/>
        <v>3925</v>
      </c>
      <c r="AR12" s="94">
        <f t="shared" si="13"/>
        <v>1784</v>
      </c>
      <c r="AS12" s="94">
        <f t="shared" si="13"/>
        <v>1329</v>
      </c>
      <c r="AT12" s="94">
        <f t="shared" si="13"/>
        <v>1153</v>
      </c>
      <c r="AU12" s="94">
        <f t="shared" si="13"/>
        <v>1788</v>
      </c>
      <c r="AV12" s="94">
        <f t="shared" si="13"/>
        <v>2351</v>
      </c>
      <c r="AX12" s="92" t="s">
        <v>74</v>
      </c>
      <c r="AY12" s="81">
        <f t="shared" si="8"/>
        <v>-5032</v>
      </c>
      <c r="AZ12" s="88"/>
      <c r="BA12" s="88"/>
      <c r="BB12" s="88">
        <f>Data!AB31</f>
        <v>-1258</v>
      </c>
      <c r="BC12" s="93">
        <f>Data!AC31</f>
        <v>-4781</v>
      </c>
      <c r="BD12" s="93">
        <f>Data!AD31</f>
        <v>-98</v>
      </c>
      <c r="BE12" s="93">
        <f>Data!AE31</f>
        <v>-2554</v>
      </c>
      <c r="BF12" s="93">
        <f>Data!AF31</f>
        <v>-774</v>
      </c>
      <c r="BG12" s="93">
        <f>Data!AG31</f>
        <v>-524</v>
      </c>
      <c r="BH12" s="93">
        <f>Data!AH31</f>
        <v>597</v>
      </c>
      <c r="BI12" s="93">
        <f>Data!AI31</f>
        <v>-776</v>
      </c>
      <c r="BJ12" s="93">
        <f>Data!AJ31</f>
        <v>0</v>
      </c>
      <c r="BK12" s="93">
        <f>Data!AK31</f>
        <v>-375</v>
      </c>
      <c r="BL12" s="93">
        <f>Data!AL31</f>
        <v>66</v>
      </c>
    </row>
    <row r="13" spans="2:64" x14ac:dyDescent="0.35">
      <c r="B13" s="94" t="s">
        <v>6</v>
      </c>
      <c r="C13" s="94">
        <f t="shared" si="10"/>
        <v>86552</v>
      </c>
      <c r="D13" s="95"/>
      <c r="E13" s="95"/>
      <c r="F13" s="95">
        <f t="shared" ref="F13:P13" si="14">SUM(F9:F12)</f>
        <v>21638</v>
      </c>
      <c r="G13" s="94">
        <f t="shared" si="14"/>
        <v>81453</v>
      </c>
      <c r="H13" s="94">
        <f t="shared" si="14"/>
        <v>32972</v>
      </c>
      <c r="I13" s="94">
        <f t="shared" si="14"/>
        <v>4224</v>
      </c>
      <c r="J13" s="94">
        <f t="shared" si="14"/>
        <v>10041</v>
      </c>
      <c r="K13" s="94">
        <f t="shared" si="14"/>
        <v>4532</v>
      </c>
      <c r="L13" s="94">
        <f t="shared" si="14"/>
        <v>2846</v>
      </c>
      <c r="M13" s="94">
        <f t="shared" si="14"/>
        <v>3804</v>
      </c>
      <c r="N13" s="94">
        <f t="shared" si="14"/>
        <v>3210</v>
      </c>
      <c r="O13" s="94">
        <f t="shared" si="14"/>
        <v>1934</v>
      </c>
      <c r="P13" s="94">
        <f t="shared" si="14"/>
        <v>747</v>
      </c>
      <c r="R13" s="92" t="s">
        <v>79</v>
      </c>
      <c r="S13" s="81">
        <f t="shared" si="9"/>
        <v>0</v>
      </c>
      <c r="T13" s="88"/>
      <c r="U13" s="88"/>
      <c r="V13" s="88"/>
      <c r="AX13" s="92" t="s">
        <v>3</v>
      </c>
      <c r="AY13" s="81">
        <f t="shared" si="8"/>
        <v>32152</v>
      </c>
      <c r="AZ13" s="88"/>
      <c r="BA13" s="88"/>
      <c r="BB13" s="88">
        <f>Data!AB32+Data!AB36</f>
        <v>8038</v>
      </c>
      <c r="BC13" s="93">
        <f>Data!AC32+Data!AC36</f>
        <v>5104</v>
      </c>
      <c r="BD13" s="93">
        <f>Data!AD32+Data!AD36</f>
        <v>1017</v>
      </c>
      <c r="BE13" s="93">
        <f>Data!AE32+Data!AE36</f>
        <v>76</v>
      </c>
      <c r="BF13" s="93">
        <f>Data!AF32+Data!AF36</f>
        <v>-942</v>
      </c>
      <c r="BG13" s="93">
        <f>Data!AG32+Data!AG36</f>
        <v>8</v>
      </c>
      <c r="BH13" s="93">
        <f>Data!AH32+Data!AH36</f>
        <v>159</v>
      </c>
      <c r="BI13" s="93">
        <f>Data!AI32+Data!AI36</f>
        <v>203</v>
      </c>
      <c r="BJ13" s="93">
        <f>Data!AJ32+Data!AJ36</f>
        <v>535</v>
      </c>
      <c r="BK13" s="93">
        <f>Data!AK32+Data!AK36</f>
        <v>-167</v>
      </c>
      <c r="BL13" s="93">
        <f>Data!AL32+Data!AL36</f>
        <v>-74</v>
      </c>
    </row>
    <row r="14" spans="2:64" ht="15" thickBot="1" x14ac:dyDescent="0.4">
      <c r="B14" s="81" t="s">
        <v>7</v>
      </c>
      <c r="C14" s="81">
        <f t="shared" si="10"/>
        <v>1808</v>
      </c>
      <c r="D14" s="88"/>
      <c r="E14" s="88"/>
      <c r="F14" s="88">
        <f>Data!B23+Data!B25</f>
        <v>452</v>
      </c>
      <c r="G14" s="81">
        <f>Data!C23+Data!C25</f>
        <v>1539</v>
      </c>
      <c r="H14" s="81">
        <f>Data!D23+Data!D25</f>
        <v>609</v>
      </c>
      <c r="I14" s="81">
        <f>Data!E23+Data!E25</f>
        <v>5</v>
      </c>
      <c r="J14" s="81">
        <f>Data!F23+Data!F25</f>
        <v>-207</v>
      </c>
      <c r="K14" s="81">
        <f>Data!G23+Data!G25</f>
        <v>-127</v>
      </c>
      <c r="L14" s="81">
        <f>Data!H23+Data!H25</f>
        <v>126</v>
      </c>
      <c r="M14" s="81">
        <f>Data!I23+Data!I25</f>
        <v>78</v>
      </c>
      <c r="N14" s="81">
        <f>Data!J23+Data!J25</f>
        <v>8</v>
      </c>
      <c r="O14" s="81">
        <f>Data!K23+Data!K25</f>
        <v>-4</v>
      </c>
      <c r="P14" s="81">
        <f>Data!L23+Data!L25</f>
        <v>-8</v>
      </c>
      <c r="R14" s="92" t="s">
        <v>71</v>
      </c>
      <c r="S14" s="81">
        <f t="shared" si="9"/>
        <v>0</v>
      </c>
      <c r="T14" s="88"/>
      <c r="U14" s="88"/>
      <c r="V14" s="88"/>
      <c r="AX14" s="81" t="s">
        <v>3</v>
      </c>
      <c r="AY14" s="81">
        <f t="shared" si="8"/>
        <v>-2504</v>
      </c>
      <c r="AZ14" s="88"/>
      <c r="BA14" s="88"/>
      <c r="BB14" s="88">
        <f>Data!AB12+Data!AB14+Data!AB15+Data!AB16+Data!AB23+Data!AB24+Data!AB25+Data!AB26+Data!AB27+Data!AB28+Data!AB39+Data!AB40+Data!AB41</f>
        <v>-626</v>
      </c>
      <c r="BC14" s="93">
        <f>Data!AC12+Data!AC14+Data!AC15+Data!AC16+Data!AC23+Data!AC24+Data!AC25+Data!AC26+Data!AC27+Data!AC28+Data!AC39+Data!AC40+Data!AC41</f>
        <v>-1272</v>
      </c>
      <c r="BD14" s="93">
        <f>Data!AD12+Data!AD14+Data!AD15+Data!AD16+Data!AD23+Data!AD24+Data!AD25+Data!AD26+Data!AD27+Data!AD28+Data!AD39+Data!AD40+Data!AD41</f>
        <v>544</v>
      </c>
      <c r="BE14" s="93">
        <f>Data!AE12+Data!AE14+Data!AE15+Data!AE16+Data!AE23+Data!AE24+Data!AE25+Data!AE26+Data!AE27+Data!AE28+Data!AE39+Data!AE40+Data!AE41</f>
        <v>1936</v>
      </c>
      <c r="BF14" s="93">
        <f>Data!AF12+Data!AF14+Data!AF15+Data!AF16+Data!AF23+Data!AF24+Data!AF25+Data!AF26+Data!AF27+Data!AF28+Data!AF39+Data!AF40+Data!AF41</f>
        <v>1545</v>
      </c>
      <c r="BG14" s="93">
        <f>Data!AG12+Data!AG14+Data!AG15+Data!AG16+Data!AG23+Data!AG24+Data!AG25+Data!AG26+Data!AG27+Data!AG28+Data!AG39+Data!AG40+Data!AG41</f>
        <v>1095</v>
      </c>
      <c r="BH14" s="93">
        <f>Data!AH12+Data!AH14+Data!AH15+Data!AH16+Data!AH23+Data!AH24+Data!AH25+Data!AH26+Data!AH27+Data!AH28+Data!AH39+Data!AH40+Data!AH41</f>
        <v>867</v>
      </c>
      <c r="BI14" s="93">
        <f>Data!AI12+Data!AI14+Data!AI15+Data!AI16+Data!AI23+Data!AI24+Data!AI25+Data!AI26+Data!AI27+Data!AI28+Data!AI39+Data!AI40+Data!AI41</f>
        <v>197</v>
      </c>
      <c r="BJ14" s="93">
        <f>Data!AJ12+Data!AJ14+Data!AJ15+Data!AJ16+Data!AJ23+Data!AJ24+Data!AJ25+Data!AJ26+Data!AJ27+Data!AJ28+Data!AJ39+Data!AJ40+Data!AJ41</f>
        <v>71</v>
      </c>
      <c r="BK14" s="93">
        <f>Data!AK12+Data!AK14+Data!AK15+Data!AK16+Data!AK23+Data!AK24+Data!AK25+Data!AK26+Data!AK27+Data!AK28+Data!AK39+Data!AK40+Data!AK41</f>
        <v>498</v>
      </c>
      <c r="BL14" s="93">
        <f>Data!AL12+Data!AL14+Data!AL15+Data!AL16+Data!AL23+Data!AL24+Data!AL25+Data!AL26+Data!AL27+Data!AL28+Data!AL39+Data!AL40+Data!AL41</f>
        <v>415</v>
      </c>
    </row>
    <row r="15" spans="2:64" ht="15" thickBot="1" x14ac:dyDescent="0.4">
      <c r="B15" s="81" t="s">
        <v>8</v>
      </c>
      <c r="C15" s="81">
        <f t="shared" si="10"/>
        <v>0</v>
      </c>
      <c r="D15" s="88"/>
      <c r="E15" s="88"/>
      <c r="F15" s="88"/>
      <c r="R15" s="81" t="s">
        <v>3</v>
      </c>
      <c r="S15" s="81">
        <f t="shared" si="9"/>
        <v>2779</v>
      </c>
      <c r="T15" s="88"/>
      <c r="U15" s="88"/>
      <c r="V15" s="88">
        <f>Data!O16</f>
        <v>2779</v>
      </c>
      <c r="W15" s="81">
        <f>Data!P16</f>
        <v>3771</v>
      </c>
      <c r="X15" s="81">
        <f>Data!Q16</f>
        <v>3080</v>
      </c>
      <c r="Y15" s="81">
        <f>Data!R16</f>
        <v>791</v>
      </c>
      <c r="Z15" s="81">
        <f>Data!S16</f>
        <v>366</v>
      </c>
      <c r="AA15" s="81">
        <f>Data!T16</f>
        <v>239</v>
      </c>
      <c r="AB15" s="81">
        <f>Data!U16</f>
        <v>157</v>
      </c>
      <c r="AC15" s="81">
        <f>Data!V16</f>
        <v>136</v>
      </c>
      <c r="AD15" s="81">
        <f>Data!W16</f>
        <v>86</v>
      </c>
      <c r="AE15" s="81">
        <f>Data!X16</f>
        <v>118</v>
      </c>
      <c r="AF15" s="81">
        <f>Data!Y16</f>
        <v>93</v>
      </c>
      <c r="AH15" s="89" t="s">
        <v>32</v>
      </c>
      <c r="AI15" s="90" t="str">
        <f>C2</f>
        <v>Current</v>
      </c>
      <c r="AJ15" s="90" t="str">
        <f t="shared" ref="AJ15:AV15" si="15">D2</f>
        <v>Q3</v>
      </c>
      <c r="AK15" s="90" t="str">
        <f t="shared" si="15"/>
        <v>Q2</v>
      </c>
      <c r="AL15" s="90" t="str">
        <f t="shared" si="15"/>
        <v>Q1</v>
      </c>
      <c r="AM15" s="90">
        <f t="shared" si="15"/>
        <v>25</v>
      </c>
      <c r="AN15" s="90">
        <f t="shared" si="15"/>
        <v>24</v>
      </c>
      <c r="AO15" s="90">
        <f t="shared" si="15"/>
        <v>23</v>
      </c>
      <c r="AP15" s="90">
        <f t="shared" si="15"/>
        <v>22</v>
      </c>
      <c r="AQ15" s="90">
        <f t="shared" si="15"/>
        <v>21</v>
      </c>
      <c r="AR15" s="90">
        <f t="shared" si="15"/>
        <v>20</v>
      </c>
      <c r="AS15" s="90">
        <f t="shared" si="15"/>
        <v>19</v>
      </c>
      <c r="AT15" s="90">
        <f t="shared" si="15"/>
        <v>18</v>
      </c>
      <c r="AU15" s="90">
        <f t="shared" si="15"/>
        <v>17</v>
      </c>
      <c r="AV15" s="91">
        <f t="shared" si="15"/>
        <v>16</v>
      </c>
      <c r="AX15" s="94" t="s">
        <v>44</v>
      </c>
      <c r="AY15" s="94">
        <f t="shared" si="8"/>
        <v>109656</v>
      </c>
      <c r="AZ15" s="95"/>
      <c r="BA15" s="95"/>
      <c r="BB15" s="95">
        <f t="shared" ref="BB15" si="16">BB14+BB8+BB7+BB6</f>
        <v>27414</v>
      </c>
      <c r="BC15" s="94">
        <f>BC14+BC8+BC7+BC6</f>
        <v>64089</v>
      </c>
      <c r="BD15" s="94">
        <f t="shared" ref="BD15:BL15" si="17">BD14+BD8+BD7+BD6</f>
        <v>28090</v>
      </c>
      <c r="BE15" s="94">
        <f t="shared" si="17"/>
        <v>5641</v>
      </c>
      <c r="BF15" s="94">
        <f t="shared" si="17"/>
        <v>9108</v>
      </c>
      <c r="BG15" s="94">
        <f t="shared" si="17"/>
        <v>5822</v>
      </c>
      <c r="BH15" s="94">
        <f t="shared" si="17"/>
        <v>4761</v>
      </c>
      <c r="BI15" s="94">
        <f t="shared" si="17"/>
        <v>3743</v>
      </c>
      <c r="BJ15" s="94">
        <f t="shared" si="17"/>
        <v>3502</v>
      </c>
      <c r="BK15" s="94">
        <f t="shared" si="17"/>
        <v>1672</v>
      </c>
      <c r="BL15" s="94">
        <f t="shared" si="17"/>
        <v>1175</v>
      </c>
    </row>
    <row r="16" spans="2:64" x14ac:dyDescent="0.35">
      <c r="B16" s="81" t="s">
        <v>3</v>
      </c>
      <c r="C16" s="81">
        <f t="shared" si="10"/>
        <v>-720</v>
      </c>
      <c r="D16" s="88"/>
      <c r="E16" s="88"/>
      <c r="F16" s="88">
        <f>Data!B26</f>
        <v>-180</v>
      </c>
      <c r="G16" s="81">
        <f>Data!C26</f>
        <v>1034</v>
      </c>
      <c r="H16" s="81">
        <f>Data!D26</f>
        <v>237</v>
      </c>
      <c r="I16" s="81">
        <f>Data!E26</f>
        <v>-48</v>
      </c>
      <c r="J16" s="81">
        <f>Data!F26</f>
        <v>107</v>
      </c>
      <c r="K16" s="81">
        <f>Data!G26</f>
        <v>4</v>
      </c>
      <c r="L16" s="81">
        <f>Data!H26</f>
        <v>-2</v>
      </c>
      <c r="M16" s="81">
        <f>Data!I26</f>
        <v>14</v>
      </c>
      <c r="N16" s="81">
        <f>Data!J26</f>
        <v>-22</v>
      </c>
      <c r="O16" s="81">
        <f>Data!K26</f>
        <v>-25</v>
      </c>
      <c r="P16" s="81">
        <f>Data!L26</f>
        <v>4</v>
      </c>
      <c r="R16" s="94" t="s">
        <v>20</v>
      </c>
      <c r="S16" s="94">
        <f t="shared" si="9"/>
        <v>89935</v>
      </c>
      <c r="T16" s="95"/>
      <c r="U16" s="95"/>
      <c r="V16" s="95">
        <f t="shared" ref="V16" si="18">V15+V11+V10+V6</f>
        <v>89935</v>
      </c>
      <c r="W16" s="94">
        <f>W15+W11+W10+W6</f>
        <v>80126</v>
      </c>
      <c r="X16" s="94">
        <f t="shared" ref="X16:AF16" si="19">X15+X11+X10+X6</f>
        <v>44345</v>
      </c>
      <c r="Y16" s="94">
        <f t="shared" si="19"/>
        <v>23073</v>
      </c>
      <c r="Z16" s="94">
        <f t="shared" si="19"/>
        <v>28829</v>
      </c>
      <c r="AA16" s="94">
        <f t="shared" si="19"/>
        <v>16055</v>
      </c>
      <c r="AB16" s="94">
        <f t="shared" si="19"/>
        <v>13690</v>
      </c>
      <c r="AC16" s="94">
        <f t="shared" si="19"/>
        <v>10557</v>
      </c>
      <c r="AD16" s="94">
        <f t="shared" si="19"/>
        <v>9255</v>
      </c>
      <c r="AE16" s="94">
        <f t="shared" si="19"/>
        <v>8536</v>
      </c>
      <c r="AF16" s="94">
        <f t="shared" si="19"/>
        <v>6053</v>
      </c>
    </row>
    <row r="17" spans="2:64" ht="15" thickBot="1" x14ac:dyDescent="0.4">
      <c r="B17" s="94" t="s">
        <v>9</v>
      </c>
      <c r="C17" s="94">
        <f t="shared" si="10"/>
        <v>87640</v>
      </c>
      <c r="D17" s="95"/>
      <c r="E17" s="95"/>
      <c r="F17" s="95">
        <f t="shared" ref="F17:P17" si="20">SUM(F13:F16)</f>
        <v>21910</v>
      </c>
      <c r="G17" s="94">
        <f t="shared" si="20"/>
        <v>84026</v>
      </c>
      <c r="H17" s="94">
        <f t="shared" si="20"/>
        <v>33818</v>
      </c>
      <c r="I17" s="94">
        <f t="shared" si="20"/>
        <v>4181</v>
      </c>
      <c r="J17" s="94">
        <f t="shared" si="20"/>
        <v>9941</v>
      </c>
      <c r="K17" s="94">
        <f t="shared" si="20"/>
        <v>4409</v>
      </c>
      <c r="L17" s="94">
        <f t="shared" si="20"/>
        <v>2970</v>
      </c>
      <c r="M17" s="94">
        <f t="shared" si="20"/>
        <v>3896</v>
      </c>
      <c r="N17" s="94">
        <f t="shared" si="20"/>
        <v>3196</v>
      </c>
      <c r="O17" s="94">
        <f t="shared" si="20"/>
        <v>1905</v>
      </c>
      <c r="P17" s="94">
        <f t="shared" si="20"/>
        <v>743</v>
      </c>
      <c r="AH17" s="81" t="s">
        <v>33</v>
      </c>
      <c r="AI17" s="81">
        <f t="shared" ref="AI17:AI22" si="21">IFERROR(AVERAGE(AJ17:AL17),0)</f>
        <v>4884</v>
      </c>
      <c r="AJ17" s="88"/>
      <c r="AK17" s="88"/>
      <c r="AL17" s="88">
        <f>Data!O37</f>
        <v>4884</v>
      </c>
      <c r="AM17" s="81">
        <f>Data!P37</f>
        <v>4245</v>
      </c>
      <c r="AN17" s="81">
        <f>Data!Q37</f>
        <v>2541</v>
      </c>
      <c r="AO17" s="81">
        <f>Data!R37</f>
        <v>1913</v>
      </c>
      <c r="AP17" s="81">
        <f>Data!S37</f>
        <v>1553</v>
      </c>
      <c r="AQ17" s="81">
        <f>Data!T37</f>
        <v>1375</v>
      </c>
      <c r="AR17" s="81">
        <f>Data!U37</f>
        <v>775</v>
      </c>
      <c r="AS17" s="81">
        <f>Data!V37</f>
        <v>633</v>
      </c>
      <c r="AT17" s="81">
        <f>Data!W37</f>
        <v>632</v>
      </c>
      <c r="AU17" s="81">
        <f>Data!X37</f>
        <v>271</v>
      </c>
      <c r="AV17" s="81">
        <f>Data!Y37</f>
        <v>453</v>
      </c>
    </row>
    <row r="18" spans="2:64" ht="15" thickBot="1" x14ac:dyDescent="0.4">
      <c r="B18" s="81" t="s">
        <v>10</v>
      </c>
      <c r="C18" s="81">
        <f t="shared" si="10"/>
        <v>-12540</v>
      </c>
      <c r="D18" s="88"/>
      <c r="E18" s="88"/>
      <c r="F18" s="88">
        <f>Data!B29</f>
        <v>-3135</v>
      </c>
      <c r="G18" s="81">
        <f>Data!C29</f>
        <v>-11146</v>
      </c>
      <c r="H18" s="81">
        <f>Data!D29</f>
        <v>-4058</v>
      </c>
      <c r="I18" s="81">
        <f>Data!E29</f>
        <v>187</v>
      </c>
      <c r="J18" s="81">
        <f>Data!F29</f>
        <v>-189</v>
      </c>
      <c r="K18" s="81">
        <f>Data!G29</f>
        <v>-77</v>
      </c>
      <c r="L18" s="81">
        <f>Data!H29</f>
        <v>-174</v>
      </c>
      <c r="M18" s="81">
        <f>Data!I29</f>
        <v>245</v>
      </c>
      <c r="N18" s="81">
        <f>Data!J29</f>
        <v>-149</v>
      </c>
      <c r="O18" s="81">
        <f>Data!K29</f>
        <v>-239</v>
      </c>
      <c r="P18" s="81">
        <f>Data!L29</f>
        <v>-129</v>
      </c>
      <c r="AH18" s="81" t="s">
        <v>34</v>
      </c>
      <c r="AI18" s="81">
        <f t="shared" si="21"/>
        <v>0</v>
      </c>
      <c r="AJ18" s="88"/>
      <c r="AK18" s="88"/>
      <c r="AL18" s="88"/>
      <c r="AX18" s="85" t="s">
        <v>48</v>
      </c>
      <c r="AY18" s="86" t="str">
        <f>C2</f>
        <v>Current</v>
      </c>
      <c r="AZ18" s="86" t="str">
        <f t="shared" ref="AZ18:BL18" si="22">D2</f>
        <v>Q3</v>
      </c>
      <c r="BA18" s="86" t="str">
        <f t="shared" si="22"/>
        <v>Q2</v>
      </c>
      <c r="BB18" s="86" t="str">
        <f t="shared" si="22"/>
        <v>Q1</v>
      </c>
      <c r="BC18" s="86">
        <f t="shared" si="22"/>
        <v>25</v>
      </c>
      <c r="BD18" s="86">
        <f t="shared" si="22"/>
        <v>24</v>
      </c>
      <c r="BE18" s="86">
        <f t="shared" si="22"/>
        <v>23</v>
      </c>
      <c r="BF18" s="86">
        <f t="shared" si="22"/>
        <v>22</v>
      </c>
      <c r="BG18" s="86">
        <f t="shared" si="22"/>
        <v>21</v>
      </c>
      <c r="BH18" s="86">
        <f t="shared" si="22"/>
        <v>20</v>
      </c>
      <c r="BI18" s="86">
        <f t="shared" si="22"/>
        <v>19</v>
      </c>
      <c r="BJ18" s="86">
        <f t="shared" si="22"/>
        <v>18</v>
      </c>
      <c r="BK18" s="86">
        <f t="shared" si="22"/>
        <v>17</v>
      </c>
      <c r="BL18" s="87">
        <f t="shared" si="22"/>
        <v>16</v>
      </c>
    </row>
    <row r="19" spans="2:64" ht="15" thickBot="1" x14ac:dyDescent="0.4">
      <c r="B19" s="81" t="s">
        <v>11</v>
      </c>
      <c r="C19" s="81">
        <f t="shared" si="10"/>
        <v>0</v>
      </c>
      <c r="D19" s="88"/>
      <c r="E19" s="88"/>
      <c r="F19" s="88"/>
      <c r="R19" s="89" t="s">
        <v>21</v>
      </c>
      <c r="S19" s="90" t="str">
        <f>C2</f>
        <v>Current</v>
      </c>
      <c r="T19" s="90" t="str">
        <f t="shared" ref="T19:AF19" si="23">D2</f>
        <v>Q3</v>
      </c>
      <c r="U19" s="90" t="str">
        <f t="shared" si="23"/>
        <v>Q2</v>
      </c>
      <c r="V19" s="90" t="str">
        <f t="shared" si="23"/>
        <v>Q1</v>
      </c>
      <c r="W19" s="90">
        <f t="shared" si="23"/>
        <v>25</v>
      </c>
      <c r="X19" s="90">
        <f t="shared" si="23"/>
        <v>24</v>
      </c>
      <c r="Y19" s="90">
        <f t="shared" si="23"/>
        <v>23</v>
      </c>
      <c r="Z19" s="90">
        <f t="shared" si="23"/>
        <v>22</v>
      </c>
      <c r="AA19" s="90">
        <f t="shared" si="23"/>
        <v>21</v>
      </c>
      <c r="AB19" s="90">
        <f t="shared" si="23"/>
        <v>20</v>
      </c>
      <c r="AC19" s="90">
        <f t="shared" si="23"/>
        <v>19</v>
      </c>
      <c r="AD19" s="90">
        <f t="shared" si="23"/>
        <v>18</v>
      </c>
      <c r="AE19" s="90">
        <f t="shared" si="23"/>
        <v>17</v>
      </c>
      <c r="AF19" s="91">
        <f t="shared" si="23"/>
        <v>16</v>
      </c>
      <c r="AH19" s="81" t="s">
        <v>35</v>
      </c>
      <c r="AI19" s="81">
        <f t="shared" si="21"/>
        <v>0</v>
      </c>
      <c r="AJ19" s="88"/>
      <c r="AK19" s="88"/>
      <c r="AL19" s="88"/>
    </row>
    <row r="20" spans="2:64" x14ac:dyDescent="0.35">
      <c r="B20" s="94" t="s">
        <v>12</v>
      </c>
      <c r="C20" s="94">
        <f t="shared" si="10"/>
        <v>75100</v>
      </c>
      <c r="D20" s="95"/>
      <c r="E20" s="95"/>
      <c r="F20" s="95">
        <f t="shared" ref="F20:P20" si="24">SUM(F17:F19)</f>
        <v>18775</v>
      </c>
      <c r="G20" s="94">
        <f t="shared" si="24"/>
        <v>72880</v>
      </c>
      <c r="H20" s="94">
        <f t="shared" si="24"/>
        <v>29760</v>
      </c>
      <c r="I20" s="94">
        <f t="shared" si="24"/>
        <v>4368</v>
      </c>
      <c r="J20" s="94">
        <f t="shared" si="24"/>
        <v>9752</v>
      </c>
      <c r="K20" s="94">
        <f t="shared" si="24"/>
        <v>4332</v>
      </c>
      <c r="L20" s="94">
        <f t="shared" si="24"/>
        <v>2796</v>
      </c>
      <c r="M20" s="94">
        <f t="shared" si="24"/>
        <v>4141</v>
      </c>
      <c r="N20" s="94">
        <f t="shared" si="24"/>
        <v>3047</v>
      </c>
      <c r="O20" s="94">
        <f t="shared" si="24"/>
        <v>1666</v>
      </c>
      <c r="P20" s="94">
        <f t="shared" si="24"/>
        <v>614</v>
      </c>
      <c r="AH20" s="81" t="s">
        <v>36</v>
      </c>
      <c r="AI20" s="81">
        <f t="shared" si="21"/>
        <v>1521</v>
      </c>
      <c r="AJ20" s="88"/>
      <c r="AK20" s="88"/>
      <c r="AL20" s="88">
        <f>Data!O36</f>
        <v>1521</v>
      </c>
      <c r="AM20" s="81">
        <f>Data!P36</f>
        <v>1519</v>
      </c>
      <c r="AN20" s="81">
        <f>Data!Q36</f>
        <v>1119</v>
      </c>
      <c r="AO20" s="81">
        <f>Data!R36</f>
        <v>902</v>
      </c>
      <c r="AP20" s="81">
        <f>Data!S36</f>
        <v>741</v>
      </c>
      <c r="AQ20" s="81">
        <f>Data!T36</f>
        <v>634</v>
      </c>
      <c r="AR20" s="81">
        <f>Data!U36</f>
        <v>561</v>
      </c>
      <c r="AS20" s="81">
        <f>Data!V36</f>
        <v>0</v>
      </c>
      <c r="AT20" s="81">
        <f>Data!W36</f>
        <v>0</v>
      </c>
      <c r="AU20" s="81">
        <f>Data!X36</f>
        <v>6</v>
      </c>
      <c r="AV20" s="81">
        <f>Data!Y36</f>
        <v>10</v>
      </c>
      <c r="AX20" s="81" t="s">
        <v>49</v>
      </c>
      <c r="AY20" s="81">
        <f t="shared" ref="AY20:AY24" si="25">IFERROR((SUM(AZ20:BB20)*4)/(3-COUNTBLANK(AZ20:BB20)),0)</f>
        <v>-4908</v>
      </c>
      <c r="AZ20" s="88"/>
      <c r="BA20" s="88"/>
      <c r="BB20" s="88">
        <f>Data!AB48</f>
        <v>-1227</v>
      </c>
      <c r="BC20" s="93">
        <f>Data!AC48</f>
        <v>-3236</v>
      </c>
      <c r="BD20" s="93">
        <f>Data!AD48</f>
        <v>-1069</v>
      </c>
      <c r="BE20" s="93">
        <f>Data!AE48</f>
        <v>-1833</v>
      </c>
      <c r="BF20" s="93">
        <f>Data!AF48</f>
        <v>-976</v>
      </c>
      <c r="BG20" s="93">
        <f>Data!AG48</f>
        <v>-1128</v>
      </c>
      <c r="BH20" s="93">
        <f>Data!AH48</f>
        <v>-489</v>
      </c>
      <c r="BI20" s="93">
        <f>Data!AI48</f>
        <v>-600</v>
      </c>
      <c r="BJ20" s="93">
        <f>Data!AJ48</f>
        <v>-593</v>
      </c>
      <c r="BK20" s="93">
        <f>Data!AK48</f>
        <v>-176</v>
      </c>
      <c r="BL20" s="93">
        <f>Data!AL48</f>
        <v>-86</v>
      </c>
    </row>
    <row r="21" spans="2:64" x14ac:dyDescent="0.35">
      <c r="B21" s="81" t="s">
        <v>13</v>
      </c>
      <c r="C21" s="81">
        <f>IFERROR(D21,0)</f>
        <v>0</v>
      </c>
      <c r="D21" s="88"/>
      <c r="E21" s="88"/>
      <c r="F21" s="88"/>
      <c r="R21" s="81" t="s">
        <v>22</v>
      </c>
      <c r="S21" s="81">
        <f t="shared" ref="S21:S27" si="26">IFERROR(AVERAGE(T21:V21),0)</f>
        <v>7136</v>
      </c>
      <c r="T21" s="88"/>
      <c r="U21" s="88"/>
      <c r="V21" s="88">
        <f>Data!O19</f>
        <v>7136</v>
      </c>
      <c r="W21" s="81">
        <f>Data!P19</f>
        <v>6283</v>
      </c>
      <c r="X21" s="81">
        <f>Data!Q19</f>
        <v>3914</v>
      </c>
      <c r="Y21" s="81">
        <f>Data!R19</f>
        <v>3807</v>
      </c>
      <c r="Z21" s="81">
        <f>Data!S19</f>
        <v>2778</v>
      </c>
      <c r="AA21" s="81">
        <f>Data!T19</f>
        <v>2149</v>
      </c>
      <c r="AB21" s="81">
        <f>Data!U19</f>
        <v>1674</v>
      </c>
      <c r="AC21" s="81">
        <f>Data!V19</f>
        <v>1404</v>
      </c>
      <c r="AD21" s="81">
        <f>Data!W19</f>
        <v>997</v>
      </c>
      <c r="AE21" s="81">
        <f>Data!X19</f>
        <v>521</v>
      </c>
      <c r="AF21" s="81">
        <f>Data!Y19</f>
        <v>466</v>
      </c>
      <c r="AH21" s="81" t="s">
        <v>3</v>
      </c>
      <c r="AI21" s="81">
        <f t="shared" si="21"/>
        <v>8464</v>
      </c>
      <c r="AJ21" s="88"/>
      <c r="AK21" s="88"/>
      <c r="AL21" s="88">
        <f>Data!O34+Data!O38</f>
        <v>8464</v>
      </c>
      <c r="AM21" s="81">
        <f>Data!P34+Data!P38</f>
        <v>8463</v>
      </c>
      <c r="AN21" s="81">
        <f>Data!Q34+Data!Q38</f>
        <v>8459</v>
      </c>
      <c r="AO21" s="81">
        <f>Data!R34+Data!R38</f>
        <v>9703</v>
      </c>
      <c r="AP21" s="81">
        <f>Data!S34+Data!S38</f>
        <v>10946</v>
      </c>
      <c r="AQ21" s="81">
        <f>Data!T34+Data!T38</f>
        <v>5964</v>
      </c>
      <c r="AR21" s="81">
        <f>Data!U34+Data!U38</f>
        <v>1991</v>
      </c>
      <c r="AS21" s="81">
        <f>Data!V34+Data!V38</f>
        <v>1988</v>
      </c>
      <c r="AT21" s="81">
        <f>Data!W34+Data!W38</f>
        <v>1985</v>
      </c>
      <c r="AU21" s="81">
        <f>Data!X34+Data!X38</f>
        <v>2014</v>
      </c>
      <c r="AV21" s="81">
        <f>Data!Y34+Data!Y38</f>
        <v>87</v>
      </c>
      <c r="AX21" s="81" t="s">
        <v>83</v>
      </c>
      <c r="AY21" s="81">
        <f t="shared" si="25"/>
        <v>-30312</v>
      </c>
      <c r="AZ21" s="88"/>
      <c r="BA21" s="88"/>
      <c r="BB21" s="88">
        <f>Data!AB46+Data!AB47+Data!AB49-Data!AB54</f>
        <v>-7578</v>
      </c>
      <c r="BC21" s="93">
        <f>Data!AC46+Data!AC47+Data!AC49-Data!AC54</f>
        <v>-29046</v>
      </c>
      <c r="BD21" s="93">
        <f>Data!AD46+Data!AD47+Data!AD49-Data!AD54</f>
        <v>-19279</v>
      </c>
      <c r="BE21" s="93">
        <f>Data!AE46+Data!AE47+Data!AE49-Data!AE54</f>
        <v>-12023</v>
      </c>
      <c r="BF21" s="93">
        <f>Data!AF46+Data!AF47+Data!AF49-Data!AF54</f>
        <v>-25074</v>
      </c>
      <c r="BG21" s="93">
        <f>Data!AG46+Data!AG47+Data!AG49-Data!AG54</f>
        <v>-27866</v>
      </c>
      <c r="BH21" s="93">
        <f>Data!AH46+Data!AH47+Data!AH49-Data!AH54</f>
        <v>-1475</v>
      </c>
      <c r="BI21" s="93">
        <f>Data!AI46+Data!AI47+Data!AI49-Data!AI54</f>
        <v>-11157</v>
      </c>
      <c r="BJ21" s="93">
        <f>Data!AJ46+Data!AJ47+Data!AJ49-Data!AJ54</f>
        <v>-72</v>
      </c>
      <c r="BK21" s="93">
        <f>Data!AK46+Data!AK47+Data!AK49-Data!AK54</f>
        <v>-3139</v>
      </c>
      <c r="BL21" s="93">
        <f>Data!AL46+Data!AL47+Data!AL49-Data!AL54</f>
        <v>-3483</v>
      </c>
    </row>
    <row r="22" spans="2:64" x14ac:dyDescent="0.35">
      <c r="B22" s="94" t="s">
        <v>15</v>
      </c>
      <c r="C22" s="94">
        <f t="shared" si="10"/>
        <v>75100</v>
      </c>
      <c r="D22" s="95"/>
      <c r="E22" s="95"/>
      <c r="F22" s="95">
        <f t="shared" ref="F22:P22" si="27">SUM(F20:F21)</f>
        <v>18775</v>
      </c>
      <c r="G22" s="94">
        <f t="shared" si="27"/>
        <v>72880</v>
      </c>
      <c r="H22" s="94">
        <f t="shared" si="27"/>
        <v>29760</v>
      </c>
      <c r="I22" s="94">
        <f t="shared" si="27"/>
        <v>4368</v>
      </c>
      <c r="J22" s="94">
        <f t="shared" si="27"/>
        <v>9752</v>
      </c>
      <c r="K22" s="94">
        <f t="shared" si="27"/>
        <v>4332</v>
      </c>
      <c r="L22" s="94">
        <f t="shared" si="27"/>
        <v>2796</v>
      </c>
      <c r="M22" s="94">
        <f t="shared" si="27"/>
        <v>4141</v>
      </c>
      <c r="N22" s="94">
        <f t="shared" si="27"/>
        <v>3047</v>
      </c>
      <c r="O22" s="94">
        <f t="shared" si="27"/>
        <v>1666</v>
      </c>
      <c r="P22" s="94">
        <f t="shared" si="27"/>
        <v>614</v>
      </c>
      <c r="R22" s="92" t="s">
        <v>80</v>
      </c>
      <c r="S22" s="81">
        <f t="shared" si="26"/>
        <v>0</v>
      </c>
      <c r="T22" s="88"/>
      <c r="U22" s="88"/>
      <c r="V22" s="88"/>
      <c r="AH22" s="94" t="s">
        <v>37</v>
      </c>
      <c r="AI22" s="94">
        <f t="shared" si="21"/>
        <v>14869</v>
      </c>
      <c r="AJ22" s="95"/>
      <c r="AK22" s="95"/>
      <c r="AL22" s="95">
        <f t="shared" ref="AL22" si="28">SUM(AL17:AL21)</f>
        <v>14869</v>
      </c>
      <c r="AM22" s="94">
        <f>SUM(AM17:AM21)</f>
        <v>14227</v>
      </c>
      <c r="AN22" s="94">
        <f t="shared" ref="AN22:AV22" si="29">SUM(AN17:AN21)</f>
        <v>12119</v>
      </c>
      <c r="AO22" s="94">
        <f t="shared" si="29"/>
        <v>12518</v>
      </c>
      <c r="AP22" s="94">
        <f t="shared" si="29"/>
        <v>13240</v>
      </c>
      <c r="AQ22" s="94">
        <f t="shared" si="29"/>
        <v>7973</v>
      </c>
      <c r="AR22" s="94">
        <f t="shared" si="29"/>
        <v>3327</v>
      </c>
      <c r="AS22" s="94">
        <f t="shared" si="29"/>
        <v>2621</v>
      </c>
      <c r="AT22" s="94">
        <f t="shared" si="29"/>
        <v>2617</v>
      </c>
      <c r="AU22" s="94">
        <f t="shared" si="29"/>
        <v>2291</v>
      </c>
      <c r="AV22" s="94">
        <f t="shared" si="29"/>
        <v>550</v>
      </c>
      <c r="AX22" s="81" t="s">
        <v>84</v>
      </c>
      <c r="AY22" s="81">
        <f t="shared" si="25"/>
        <v>14356</v>
      </c>
      <c r="AZ22" s="88"/>
      <c r="BA22" s="88"/>
      <c r="BB22" s="88">
        <f>Data!AB43+Data!AB56+Data!AB57+Data!AB58+Data!AB54</f>
        <v>3589</v>
      </c>
      <c r="BC22" s="93">
        <f>Data!AC43+Data!AC56+Data!AC57+Data!AC58+Data!AC54</f>
        <v>11861</v>
      </c>
      <c r="BD22" s="93">
        <f>Data!AD43+Data!AD56+Data!AD57+Data!AD58+Data!AD54</f>
        <v>9782</v>
      </c>
      <c r="BE22" s="93">
        <f>Data!AE43+Data!AE56+Data!AE57+Data!AE58+Data!AE54</f>
        <v>21231</v>
      </c>
      <c r="BF22" s="93">
        <f>Data!AF43+Data!AF56+Data!AF57+Data!AF58+Data!AF54</f>
        <v>16220</v>
      </c>
      <c r="BG22" s="93">
        <f>Data!AG43+Data!AG56+Data!AG57+Data!AG58+Data!AG54</f>
        <v>9319</v>
      </c>
      <c r="BH22" s="93">
        <f>Data!AH43+Data!AH56+Data!AH57+Data!AH58+Data!AH54</f>
        <v>8109</v>
      </c>
      <c r="BI22" s="93">
        <f>Data!AI43+Data!AI56+Data!AI57+Data!AI58+Data!AI54</f>
        <v>7660</v>
      </c>
      <c r="BJ22" s="93">
        <f>Data!AJ43+Data!AJ56+Data!AJ57+Data!AJ58+Data!AJ54</f>
        <v>1943</v>
      </c>
      <c r="BK22" s="93">
        <f>Data!AK43+Data!AK56+Data!AK57+Data!AK58+Data!AK54</f>
        <v>2522</v>
      </c>
      <c r="BL22" s="93">
        <f>Data!AL43+Data!AL56+Data!AL57+Data!AL58+Data!AL54</f>
        <v>3169</v>
      </c>
    </row>
    <row r="23" spans="2:64" x14ac:dyDescent="0.35">
      <c r="B23" s="81" t="s">
        <v>63</v>
      </c>
      <c r="C23" s="81">
        <f>IF(D23&lt;&gt;"",D23,IF(E23&lt;&gt;"",E23,IF(F23&lt;&gt;"",F23,G23)))</f>
        <v>24441</v>
      </c>
      <c r="D23" s="88"/>
      <c r="E23" s="88"/>
      <c r="F23" s="88">
        <f>Data!B41</f>
        <v>24441</v>
      </c>
      <c r="G23" s="81">
        <f>Data!C41</f>
        <v>24555</v>
      </c>
      <c r="H23" s="81">
        <f>Data!D41</f>
        <v>2469</v>
      </c>
      <c r="I23" s="81">
        <f>Data!E41</f>
        <v>2487</v>
      </c>
      <c r="J23" s="81">
        <f>Data!F41</f>
        <v>2496</v>
      </c>
      <c r="K23" s="81">
        <f>Data!G41</f>
        <v>617</v>
      </c>
      <c r="L23" s="81">
        <f>Data!H41</f>
        <v>609</v>
      </c>
      <c r="M23" s="81">
        <f>Data!I41</f>
        <v>608</v>
      </c>
      <c r="N23" s="81">
        <f>Data!J41</f>
        <v>23960</v>
      </c>
      <c r="O23" s="81">
        <f>Data!K41</f>
        <v>21640</v>
      </c>
      <c r="P23" s="81">
        <f>Data!L41</f>
        <v>21720</v>
      </c>
      <c r="R23" s="92" t="s">
        <v>133</v>
      </c>
      <c r="S23" s="81">
        <f t="shared" si="26"/>
        <v>0</v>
      </c>
      <c r="T23" s="88"/>
      <c r="U23" s="88"/>
      <c r="V23" s="88"/>
      <c r="AX23" s="81" t="s">
        <v>3</v>
      </c>
      <c r="AY23" s="81">
        <f t="shared" si="25"/>
        <v>0</v>
      </c>
      <c r="AZ23" s="88"/>
      <c r="BA23" s="88"/>
      <c r="BB23" s="88"/>
      <c r="BC23" s="93"/>
      <c r="BD23" s="93"/>
      <c r="BE23" s="93"/>
      <c r="BF23" s="93"/>
      <c r="BG23" s="93"/>
      <c r="BH23" s="93"/>
      <c r="BI23" s="93"/>
      <c r="BJ23" s="93"/>
      <c r="BK23" s="93"/>
      <c r="BL23" s="93"/>
    </row>
    <row r="24" spans="2:64" ht="15" thickBot="1" x14ac:dyDescent="0.4">
      <c r="B24" s="81" t="s">
        <v>64</v>
      </c>
      <c r="C24" s="81">
        <f t="shared" ref="C24" si="30">IF(D24&lt;&gt;"",D24,IF(E24&lt;&gt;"",E24,IF(F24&lt;&gt;"",F24,G24)))</f>
        <v>24611</v>
      </c>
      <c r="D24" s="88"/>
      <c r="E24" s="88"/>
      <c r="F24" s="88">
        <f>Data!B42</f>
        <v>24611</v>
      </c>
      <c r="G24" s="81">
        <f>Data!C42</f>
        <v>24804</v>
      </c>
      <c r="H24" s="81">
        <f>Data!D42</f>
        <v>2494</v>
      </c>
      <c r="I24" s="81">
        <f>Data!E42</f>
        <v>2507</v>
      </c>
      <c r="J24" s="81">
        <f>Data!F42</f>
        <v>2535</v>
      </c>
      <c r="K24" s="81">
        <f>Data!G42</f>
        <v>628</v>
      </c>
      <c r="L24" s="81">
        <f>Data!H42</f>
        <v>618</v>
      </c>
      <c r="M24" s="81">
        <f>Data!I42</f>
        <v>625</v>
      </c>
      <c r="N24" s="81">
        <f>Data!J42</f>
        <v>25280</v>
      </c>
      <c r="O24" s="81">
        <f>Data!K42</f>
        <v>25960</v>
      </c>
      <c r="P24" s="81">
        <f>Data!L42</f>
        <v>22760</v>
      </c>
      <c r="R24" s="81" t="s">
        <v>23</v>
      </c>
      <c r="S24" s="81">
        <f t="shared" si="26"/>
        <v>5498</v>
      </c>
      <c r="T24" s="88"/>
      <c r="U24" s="88"/>
      <c r="V24" s="88">
        <f>Data!O21</f>
        <v>5498</v>
      </c>
      <c r="W24" s="81">
        <f>Data!P21</f>
        <v>5188</v>
      </c>
      <c r="X24" s="81">
        <f>Data!Q21</f>
        <v>4430</v>
      </c>
      <c r="Y24" s="81">
        <f>Data!R21</f>
        <v>4372</v>
      </c>
      <c r="Z24" s="81">
        <f>Data!S21</f>
        <v>4349</v>
      </c>
      <c r="AA24" s="81">
        <f>Data!T21</f>
        <v>4193</v>
      </c>
      <c r="AB24" s="81">
        <f>Data!U21</f>
        <v>618</v>
      </c>
      <c r="AC24" s="81">
        <f>Data!V21</f>
        <v>618</v>
      </c>
      <c r="AD24" s="81">
        <f>Data!W21</f>
        <v>618</v>
      </c>
      <c r="AE24" s="81">
        <f>Data!X21</f>
        <v>618</v>
      </c>
      <c r="AF24" s="81">
        <f>Data!Y21</f>
        <v>618</v>
      </c>
      <c r="AX24" s="94" t="s">
        <v>48</v>
      </c>
      <c r="AY24" s="94">
        <f t="shared" si="25"/>
        <v>-20864</v>
      </c>
      <c r="AZ24" s="95"/>
      <c r="BA24" s="95"/>
      <c r="BB24" s="95">
        <f t="shared" ref="BB24" si="31">SUM(BB20:BB23)</f>
        <v>-5216</v>
      </c>
      <c r="BC24" s="94">
        <f>SUM(BC20:BC23)</f>
        <v>-20421</v>
      </c>
      <c r="BD24" s="94">
        <f t="shared" ref="BD24:BL24" si="32">SUM(BD20:BD23)</f>
        <v>-10566</v>
      </c>
      <c r="BE24" s="94">
        <f t="shared" si="32"/>
        <v>7375</v>
      </c>
      <c r="BF24" s="94">
        <f t="shared" si="32"/>
        <v>-9830</v>
      </c>
      <c r="BG24" s="94">
        <f t="shared" si="32"/>
        <v>-19675</v>
      </c>
      <c r="BH24" s="94">
        <f t="shared" si="32"/>
        <v>6145</v>
      </c>
      <c r="BI24" s="94">
        <f t="shared" si="32"/>
        <v>-4097</v>
      </c>
      <c r="BJ24" s="94">
        <f t="shared" si="32"/>
        <v>1278</v>
      </c>
      <c r="BK24" s="94">
        <f t="shared" si="32"/>
        <v>-793</v>
      </c>
      <c r="BL24" s="94">
        <f t="shared" si="32"/>
        <v>-400</v>
      </c>
    </row>
    <row r="25" spans="2:64" ht="15" thickBot="1" x14ac:dyDescent="0.4">
      <c r="B25" s="96" t="s">
        <v>65</v>
      </c>
      <c r="C25" s="118">
        <f t="shared" ref="C25" si="33">C$22/C23</f>
        <v>3.0727056994394664</v>
      </c>
      <c r="D25" s="119">
        <f>IFERROR(D$22/D23,0)</f>
        <v>0</v>
      </c>
      <c r="E25" s="119">
        <f>IFERROR(E$22/E23,0)</f>
        <v>0</v>
      </c>
      <c r="F25" s="119">
        <f>IFERROR(F$22/F23,0)</f>
        <v>0.76817642485986659</v>
      </c>
      <c r="G25" s="118">
        <f>G$22/G23</f>
        <v>2.9680309509264915</v>
      </c>
      <c r="H25" s="118">
        <f t="shared" ref="H25:P25" si="34">H$22/H23</f>
        <v>12.053462940461726</v>
      </c>
      <c r="I25" s="118">
        <f t="shared" si="34"/>
        <v>1.7563329312424607</v>
      </c>
      <c r="J25" s="118">
        <f t="shared" si="34"/>
        <v>3.9070512820512819</v>
      </c>
      <c r="K25" s="118">
        <f t="shared" si="34"/>
        <v>7.0210696920583464</v>
      </c>
      <c r="L25" s="118">
        <f t="shared" si="34"/>
        <v>4.5911330049261085</v>
      </c>
      <c r="M25" s="118">
        <f t="shared" si="34"/>
        <v>6.8108552631578947</v>
      </c>
      <c r="N25" s="118">
        <f t="shared" si="34"/>
        <v>0.1271702838063439</v>
      </c>
      <c r="O25" s="118">
        <f t="shared" si="34"/>
        <v>7.6987060998151571E-2</v>
      </c>
      <c r="P25" s="118">
        <f t="shared" si="34"/>
        <v>2.8268876611418046E-2</v>
      </c>
      <c r="R25" s="81" t="s">
        <v>24</v>
      </c>
      <c r="S25" s="81">
        <f t="shared" si="26"/>
        <v>769</v>
      </c>
      <c r="T25" s="88"/>
      <c r="U25" s="88"/>
      <c r="V25" s="88">
        <f>Data!O22</f>
        <v>769</v>
      </c>
      <c r="W25" s="81">
        <f>Data!P22</f>
        <v>807</v>
      </c>
      <c r="X25" s="81">
        <f>Data!Q22</f>
        <v>1112</v>
      </c>
      <c r="Y25" s="81">
        <f>Data!R22</f>
        <v>1676</v>
      </c>
      <c r="Z25" s="81">
        <f>Data!S22</f>
        <v>2339</v>
      </c>
      <c r="AA25" s="81">
        <f>Data!T22</f>
        <v>2737</v>
      </c>
      <c r="AB25" s="81">
        <f>Data!U22</f>
        <v>49</v>
      </c>
      <c r="AC25" s="81">
        <f>Data!V22</f>
        <v>45</v>
      </c>
      <c r="AD25" s="81">
        <f>Data!W22</f>
        <v>52</v>
      </c>
      <c r="AE25" s="81">
        <f>Data!X22</f>
        <v>104</v>
      </c>
      <c r="AF25" s="81">
        <f>Data!Y22</f>
        <v>166</v>
      </c>
      <c r="AH25" s="89" t="s">
        <v>38</v>
      </c>
      <c r="AI25" s="90" t="str">
        <f>C2</f>
        <v>Current</v>
      </c>
      <c r="AJ25" s="90" t="str">
        <f t="shared" ref="AJ25:AV25" si="35">D2</f>
        <v>Q3</v>
      </c>
      <c r="AK25" s="90" t="str">
        <f t="shared" si="35"/>
        <v>Q2</v>
      </c>
      <c r="AL25" s="90" t="str">
        <f t="shared" si="35"/>
        <v>Q1</v>
      </c>
      <c r="AM25" s="90">
        <f t="shared" si="35"/>
        <v>25</v>
      </c>
      <c r="AN25" s="90">
        <f t="shared" si="35"/>
        <v>24</v>
      </c>
      <c r="AO25" s="90">
        <f t="shared" si="35"/>
        <v>23</v>
      </c>
      <c r="AP25" s="90">
        <f t="shared" si="35"/>
        <v>22</v>
      </c>
      <c r="AQ25" s="90">
        <f t="shared" si="35"/>
        <v>21</v>
      </c>
      <c r="AR25" s="90">
        <f t="shared" si="35"/>
        <v>20</v>
      </c>
      <c r="AS25" s="90">
        <f t="shared" si="35"/>
        <v>19</v>
      </c>
      <c r="AT25" s="90">
        <f t="shared" si="35"/>
        <v>18</v>
      </c>
      <c r="AU25" s="90">
        <f t="shared" si="35"/>
        <v>17</v>
      </c>
      <c r="AV25" s="91">
        <f t="shared" si="35"/>
        <v>16</v>
      </c>
    </row>
    <row r="26" spans="2:64" ht="15" thickBot="1" x14ac:dyDescent="0.4">
      <c r="B26" s="97" t="s">
        <v>66</v>
      </c>
      <c r="C26" s="120">
        <f t="shared" ref="C26" si="36">C$22/C24</f>
        <v>3.0514810450611516</v>
      </c>
      <c r="D26" s="121">
        <f t="shared" ref="D26:E26" si="37">IFERROR(D$22/D24,0)</f>
        <v>0</v>
      </c>
      <c r="E26" s="121">
        <f t="shared" si="37"/>
        <v>0</v>
      </c>
      <c r="F26" s="121">
        <f t="shared" ref="F26" si="38">IFERROR(F$22/F24,0)</f>
        <v>0.7628702612652879</v>
      </c>
      <c r="G26" s="120">
        <f t="shared" ref="G26:P26" si="39">G$22/G24</f>
        <v>2.9382357684244478</v>
      </c>
      <c r="H26" s="120">
        <f t="shared" si="39"/>
        <v>11.932638331996792</v>
      </c>
      <c r="I26" s="120">
        <f t="shared" si="39"/>
        <v>1.7423214998005585</v>
      </c>
      <c r="J26" s="120">
        <f t="shared" si="39"/>
        <v>3.8469428007889546</v>
      </c>
      <c r="K26" s="120">
        <f t="shared" si="39"/>
        <v>6.8980891719745223</v>
      </c>
      <c r="L26" s="120">
        <f t="shared" si="39"/>
        <v>4.5242718446601939</v>
      </c>
      <c r="M26" s="120">
        <f t="shared" si="39"/>
        <v>6.6256000000000004</v>
      </c>
      <c r="N26" s="120">
        <f t="shared" si="39"/>
        <v>0.12053006329113924</v>
      </c>
      <c r="O26" s="120">
        <f t="shared" si="39"/>
        <v>6.417565485362095E-2</v>
      </c>
      <c r="P26" s="120">
        <f t="shared" si="39"/>
        <v>2.6977152899824254E-2</v>
      </c>
      <c r="R26" s="81" t="s">
        <v>3</v>
      </c>
      <c r="S26" s="81">
        <f t="shared" si="26"/>
        <v>21916</v>
      </c>
      <c r="T26" s="88"/>
      <c r="U26" s="88"/>
      <c r="V26" s="88">
        <f>Data!O23+Data!O20</f>
        <v>21916</v>
      </c>
      <c r="W26" s="81">
        <f>Data!P23+Data!P20</f>
        <v>19197</v>
      </c>
      <c r="X26" s="81">
        <f>Data!Q23+Data!Q20</f>
        <v>11927</v>
      </c>
      <c r="Y26" s="81">
        <f>Data!R23+Data!R20</f>
        <v>8254</v>
      </c>
      <c r="Z26" s="81">
        <f>Data!S23+Data!S20</f>
        <v>5892</v>
      </c>
      <c r="AA26" s="81">
        <f>Data!T23+Data!T20</f>
        <v>3657</v>
      </c>
      <c r="AB26" s="81">
        <f>Data!U23+Data!U20</f>
        <v>1284</v>
      </c>
      <c r="AC26" s="81">
        <f>Data!V23+Data!V20</f>
        <v>668</v>
      </c>
      <c r="AD26" s="81">
        <f>Data!W23+Data!W20</f>
        <v>319</v>
      </c>
      <c r="AE26" s="81">
        <f>Data!X23+Data!X20</f>
        <v>62</v>
      </c>
      <c r="AF26" s="81">
        <f>Data!Y23+Data!Y20</f>
        <v>67</v>
      </c>
    </row>
    <row r="27" spans="2:64" ht="15" thickBot="1" x14ac:dyDescent="0.4">
      <c r="B27" s="97" t="s">
        <v>67</v>
      </c>
      <c r="C27" s="97">
        <f>C22-C18-C14-C7</f>
        <v>88276</v>
      </c>
      <c r="D27" s="100">
        <f t="shared" ref="D27:P27" si="40">D22-D18-D14-D7</f>
        <v>0</v>
      </c>
      <c r="E27" s="100">
        <f t="shared" si="40"/>
        <v>0</v>
      </c>
      <c r="F27" s="100">
        <f t="shared" si="40"/>
        <v>22069</v>
      </c>
      <c r="G27" s="97">
        <f t="shared" si="40"/>
        <v>84351</v>
      </c>
      <c r="H27" s="97">
        <f t="shared" si="40"/>
        <v>34717</v>
      </c>
      <c r="I27" s="97">
        <f t="shared" si="40"/>
        <v>5720</v>
      </c>
      <c r="J27" s="97">
        <f t="shared" si="40"/>
        <v>11322</v>
      </c>
      <c r="K27" s="97">
        <f t="shared" si="40"/>
        <v>5634</v>
      </c>
      <c r="L27" s="97">
        <f t="shared" si="40"/>
        <v>3225</v>
      </c>
      <c r="M27" s="97">
        <f t="shared" si="40"/>
        <v>4080</v>
      </c>
      <c r="N27" s="97">
        <f t="shared" si="40"/>
        <v>3387</v>
      </c>
      <c r="O27" s="97">
        <f t="shared" si="40"/>
        <v>2096</v>
      </c>
      <c r="P27" s="97">
        <f t="shared" si="40"/>
        <v>948</v>
      </c>
      <c r="R27" s="94" t="s">
        <v>25</v>
      </c>
      <c r="S27" s="94">
        <f t="shared" si="26"/>
        <v>35319</v>
      </c>
      <c r="T27" s="95"/>
      <c r="U27" s="95"/>
      <c r="V27" s="95">
        <f t="shared" ref="V27" si="41">V26+V25+V24+V21</f>
        <v>35319</v>
      </c>
      <c r="W27" s="94">
        <f>W26+W25+W24+W21</f>
        <v>31475</v>
      </c>
      <c r="X27" s="94">
        <f t="shared" ref="X27:AF27" si="42">X26+X25+X24+X21</f>
        <v>21383</v>
      </c>
      <c r="Y27" s="94">
        <f t="shared" si="42"/>
        <v>18109</v>
      </c>
      <c r="Z27" s="94">
        <f t="shared" si="42"/>
        <v>15358</v>
      </c>
      <c r="AA27" s="94">
        <f t="shared" si="42"/>
        <v>12736</v>
      </c>
      <c r="AB27" s="94">
        <f t="shared" si="42"/>
        <v>3625</v>
      </c>
      <c r="AC27" s="94">
        <f t="shared" si="42"/>
        <v>2735</v>
      </c>
      <c r="AD27" s="94">
        <f t="shared" si="42"/>
        <v>1986</v>
      </c>
      <c r="AE27" s="94">
        <f t="shared" si="42"/>
        <v>1305</v>
      </c>
      <c r="AF27" s="94">
        <f t="shared" si="42"/>
        <v>1317</v>
      </c>
      <c r="AH27" s="81" t="s">
        <v>39</v>
      </c>
      <c r="AI27" s="81">
        <f t="shared" ref="AI27:AI32" si="43">IFERROR(AVERAGE(AJ27:AL27),0)</f>
        <v>11499</v>
      </c>
      <c r="AJ27" s="88"/>
      <c r="AK27" s="88"/>
      <c r="AL27" s="88">
        <f>Data!O40+Data!O41+Data!O42</f>
        <v>11499</v>
      </c>
      <c r="AM27" s="81">
        <f>Data!P40+Data!P41+Data!P42</f>
        <v>11261</v>
      </c>
      <c r="AN27" s="81">
        <f>Data!Q40+Data!Q41+Data!Q42</f>
        <v>13134</v>
      </c>
      <c r="AO27" s="81">
        <f>Data!R40+Data!R41+Data!R42</f>
        <v>11973</v>
      </c>
      <c r="AP27" s="81">
        <f>Data!S40+Data!S41+Data!S42</f>
        <v>10388</v>
      </c>
      <c r="AQ27" s="81">
        <f>Data!T40+Data!T41+Data!T42</f>
        <v>8722</v>
      </c>
      <c r="AR27" s="81">
        <f>Data!U40+Data!U41+Data!U42</f>
        <v>7046</v>
      </c>
      <c r="AS27" s="81">
        <f>Data!V40+Data!V41+Data!V42</f>
        <v>6052</v>
      </c>
      <c r="AT27" s="81">
        <f>Data!W40+Data!W41+Data!W42</f>
        <v>5352</v>
      </c>
      <c r="AU27" s="81">
        <f>Data!X40+Data!X41+Data!X42</f>
        <v>4709</v>
      </c>
      <c r="AV27" s="81">
        <f>Data!Y40+Data!Y41+Data!Y42</f>
        <v>4171</v>
      </c>
      <c r="AX27" s="85" t="s">
        <v>50</v>
      </c>
      <c r="AY27" s="86" t="str">
        <f>AY18</f>
        <v>Current</v>
      </c>
      <c r="AZ27" s="86" t="str">
        <f t="shared" ref="AZ27:BL27" si="44">AZ18</f>
        <v>Q3</v>
      </c>
      <c r="BA27" s="86" t="str">
        <f t="shared" si="44"/>
        <v>Q2</v>
      </c>
      <c r="BB27" s="86" t="str">
        <f t="shared" si="44"/>
        <v>Q1</v>
      </c>
      <c r="BC27" s="86">
        <f t="shared" si="44"/>
        <v>25</v>
      </c>
      <c r="BD27" s="86">
        <f t="shared" si="44"/>
        <v>24</v>
      </c>
      <c r="BE27" s="86">
        <f t="shared" si="44"/>
        <v>23</v>
      </c>
      <c r="BF27" s="86">
        <f t="shared" si="44"/>
        <v>22</v>
      </c>
      <c r="BG27" s="86">
        <f t="shared" si="44"/>
        <v>21</v>
      </c>
      <c r="BH27" s="86">
        <f t="shared" si="44"/>
        <v>20</v>
      </c>
      <c r="BI27" s="86">
        <f t="shared" si="44"/>
        <v>19</v>
      </c>
      <c r="BJ27" s="86">
        <f t="shared" si="44"/>
        <v>18</v>
      </c>
      <c r="BK27" s="86">
        <f t="shared" si="44"/>
        <v>17</v>
      </c>
      <c r="BL27" s="87">
        <f t="shared" si="44"/>
        <v>16</v>
      </c>
    </row>
    <row r="28" spans="2:64" x14ac:dyDescent="0.35">
      <c r="AH28" s="81" t="s">
        <v>40</v>
      </c>
      <c r="AI28" s="81">
        <f t="shared" si="43"/>
        <v>186</v>
      </c>
      <c r="AJ28" s="88"/>
      <c r="AK28" s="88"/>
      <c r="AL28" s="88">
        <f>Data!O44+Data!O45</f>
        <v>186</v>
      </c>
      <c r="AM28" s="81">
        <f>Data!P44+Data!P45</f>
        <v>28</v>
      </c>
      <c r="AN28" s="81">
        <f>Data!Q44+Data!Q45</f>
        <v>27</v>
      </c>
      <c r="AO28" s="81">
        <f>Data!R44+Data!R45</f>
        <v>-43</v>
      </c>
      <c r="AP28" s="81">
        <f>Data!S44+Data!S45</f>
        <v>-11</v>
      </c>
      <c r="AQ28" s="81">
        <f>Data!T44+Data!T45</f>
        <v>-10737</v>
      </c>
      <c r="AR28" s="81">
        <f>Data!U44+Data!U45</f>
        <v>-9813</v>
      </c>
      <c r="AS28" s="81">
        <f>Data!V44+Data!V45</f>
        <v>-9275</v>
      </c>
      <c r="AT28" s="81">
        <f>Data!W44+Data!W45</f>
        <v>-6668</v>
      </c>
      <c r="AU28" s="81">
        <f>Data!X44+Data!X45</f>
        <v>-5055</v>
      </c>
      <c r="AV28" s="81">
        <f>Data!Y44+Data!Y45</f>
        <v>-4052</v>
      </c>
    </row>
    <row r="29" spans="2:64" x14ac:dyDescent="0.35">
      <c r="AH29" s="81" t="s">
        <v>41</v>
      </c>
      <c r="AI29" s="81">
        <f t="shared" si="43"/>
        <v>72158</v>
      </c>
      <c r="AJ29" s="88"/>
      <c r="AK29" s="88"/>
      <c r="AL29" s="88">
        <f>Data!O46</f>
        <v>72158</v>
      </c>
      <c r="AM29" s="81">
        <f>Data!P46</f>
        <v>68038</v>
      </c>
      <c r="AN29" s="81">
        <f>Data!Q46</f>
        <v>29817</v>
      </c>
      <c r="AO29" s="81">
        <f>Data!R46</f>
        <v>10171</v>
      </c>
      <c r="AP29" s="81">
        <f>Data!S46</f>
        <v>16235</v>
      </c>
      <c r="AQ29" s="81">
        <f>Data!T46</f>
        <v>18908</v>
      </c>
      <c r="AR29" s="81">
        <f>Data!U46</f>
        <v>14971</v>
      </c>
      <c r="AS29" s="81">
        <f>Data!V46</f>
        <v>12565</v>
      </c>
      <c r="AT29" s="81">
        <f>Data!W46</f>
        <v>8787</v>
      </c>
      <c r="AU29" s="81">
        <f>Data!X46</f>
        <v>6108</v>
      </c>
      <c r="AV29" s="81">
        <f>Data!Y46</f>
        <v>4350</v>
      </c>
      <c r="AX29" s="81" t="s">
        <v>51</v>
      </c>
      <c r="AY29" s="81">
        <f t="shared" ref="AY29:AY33" si="45">IFERROR((SUM(AZ29:BB29)*4)/(3-COUNTBLANK(AZ29:BB29)),0)</f>
        <v>-976</v>
      </c>
      <c r="AZ29" s="88"/>
      <c r="BA29" s="88"/>
      <c r="BB29" s="88">
        <f>Data!AB70</f>
        <v>-244</v>
      </c>
      <c r="BC29" s="81">
        <f>Data!AC70</f>
        <v>-834</v>
      </c>
      <c r="BD29" s="81">
        <f>Data!AD70</f>
        <v>-395</v>
      </c>
      <c r="BE29" s="81">
        <f>Data!AE70</f>
        <v>-398</v>
      </c>
      <c r="BF29" s="81">
        <f>Data!AF70</f>
        <v>-399</v>
      </c>
      <c r="BG29" s="81">
        <f>Data!AG70</f>
        <v>-395</v>
      </c>
      <c r="BH29" s="81">
        <f>Data!AH70</f>
        <v>-390</v>
      </c>
      <c r="BI29" s="81">
        <f>Data!AI70</f>
        <v>-371</v>
      </c>
      <c r="BJ29" s="81">
        <f>Data!AJ70</f>
        <v>-341</v>
      </c>
      <c r="BK29" s="81">
        <f>Data!AK70</f>
        <v>-261</v>
      </c>
      <c r="BL29" s="81">
        <f>Data!AL70</f>
        <v>-213</v>
      </c>
    </row>
    <row r="30" spans="2:64" x14ac:dyDescent="0.35">
      <c r="AH30" s="81" t="s">
        <v>82</v>
      </c>
      <c r="AI30" s="81">
        <f t="shared" si="43"/>
        <v>0</v>
      </c>
      <c r="AJ30" s="88"/>
      <c r="AK30" s="88"/>
      <c r="AL30" s="88"/>
      <c r="AX30" s="81" t="s">
        <v>52</v>
      </c>
      <c r="AY30" s="81">
        <f t="shared" si="45"/>
        <v>-61028</v>
      </c>
      <c r="AZ30" s="88"/>
      <c r="BA30" s="88"/>
      <c r="BB30" s="88">
        <f>Data!AB64+Data!AB73</f>
        <v>-15257</v>
      </c>
      <c r="BC30" s="81">
        <f>Data!AC64+Data!AC73</f>
        <v>-40146</v>
      </c>
      <c r="BD30" s="81">
        <f>Data!AD64+Data!AD73</f>
        <v>-11913</v>
      </c>
      <c r="BE30" s="81">
        <f>Data!AE64+Data!AE73</f>
        <v>-11159</v>
      </c>
      <c r="BF30" s="81">
        <f>Data!AF64+Data!AF73</f>
        <v>-1623</v>
      </c>
      <c r="BG30" s="81">
        <f>Data!AG64+Data!AG73</f>
        <v>-748</v>
      </c>
      <c r="BH30" s="81">
        <f>Data!AH64+Data!AH73</f>
        <v>-402</v>
      </c>
      <c r="BI30" s="81">
        <f>Data!AI64+Data!AI73</f>
        <v>-2474</v>
      </c>
      <c r="BJ30" s="81">
        <f>Data!AJ64+Data!AJ73</f>
        <v>-1382</v>
      </c>
      <c r="BK30" s="81">
        <f>Data!AK64+Data!AK73</f>
        <v>-748</v>
      </c>
      <c r="BL30" s="81">
        <f>Data!AL64+Data!AL73</f>
        <v>-467</v>
      </c>
    </row>
    <row r="31" spans="2:64" x14ac:dyDescent="0.35">
      <c r="AH31" s="81" t="s">
        <v>3</v>
      </c>
      <c r="AI31" s="81">
        <f t="shared" si="43"/>
        <v>0</v>
      </c>
      <c r="AJ31" s="88"/>
      <c r="AK31" s="88"/>
      <c r="AL31" s="88"/>
      <c r="AX31" s="81" t="s">
        <v>53</v>
      </c>
      <c r="AY31" s="81">
        <f t="shared" si="45"/>
        <v>0</v>
      </c>
      <c r="AZ31" s="88"/>
      <c r="BA31" s="88"/>
      <c r="BB31" s="88">
        <f>Data!AB69+Data!AB72+Data!AB74</f>
        <v>0</v>
      </c>
      <c r="BC31" s="81">
        <f>Data!AC69+Data!AC72+Data!AC74</f>
        <v>-1250</v>
      </c>
      <c r="BD31" s="81">
        <f>Data!AD69+Data!AD72+Data!AD74</f>
        <v>-1251</v>
      </c>
      <c r="BE31" s="81">
        <f>Data!AE69+Data!AE72+Data!AE74</f>
        <v>-2</v>
      </c>
      <c r="BF31" s="81">
        <f>Data!AF69+Data!AF72+Data!AF74</f>
        <v>3970</v>
      </c>
      <c r="BG31" s="81">
        <f>Data!AG69+Data!AG72+Data!AG74</f>
        <v>4964</v>
      </c>
      <c r="BH31" s="81">
        <f>Data!AH69+Data!AH72+Data!AH74</f>
        <v>0</v>
      </c>
      <c r="BI31" s="81">
        <f>Data!AI69+Data!AI72+Data!AI74</f>
        <v>-21</v>
      </c>
      <c r="BJ31" s="81">
        <f>Data!AJ69+Data!AJ72+Data!AJ74</f>
        <v>-821</v>
      </c>
      <c r="BK31" s="81">
        <f>Data!AK69+Data!AK72+Data!AK74</f>
        <v>-688</v>
      </c>
      <c r="BL31" s="81">
        <f>Data!AL69+Data!AL72+Data!AL74</f>
        <v>4</v>
      </c>
    </row>
    <row r="32" spans="2:64" x14ac:dyDescent="0.35">
      <c r="AH32" s="94" t="s">
        <v>42</v>
      </c>
      <c r="AI32" s="94">
        <f t="shared" si="43"/>
        <v>83843</v>
      </c>
      <c r="AJ32" s="95"/>
      <c r="AK32" s="95"/>
      <c r="AL32" s="95">
        <f t="shared" ref="AL32" si="46">SUM(AL27:AL31)</f>
        <v>83843</v>
      </c>
      <c r="AM32" s="94">
        <f t="shared" ref="AM32:AV32" si="47">SUM(AM27:AM31)</f>
        <v>79327</v>
      </c>
      <c r="AN32" s="94">
        <f t="shared" si="47"/>
        <v>42978</v>
      </c>
      <c r="AO32" s="94">
        <f t="shared" si="47"/>
        <v>22101</v>
      </c>
      <c r="AP32" s="94">
        <f t="shared" si="47"/>
        <v>26612</v>
      </c>
      <c r="AQ32" s="94">
        <f t="shared" si="47"/>
        <v>16893</v>
      </c>
      <c r="AR32" s="94">
        <f t="shared" si="47"/>
        <v>12204</v>
      </c>
      <c r="AS32" s="94">
        <f t="shared" si="47"/>
        <v>9342</v>
      </c>
      <c r="AT32" s="94">
        <f t="shared" si="47"/>
        <v>7471</v>
      </c>
      <c r="AU32" s="94">
        <f t="shared" si="47"/>
        <v>5762</v>
      </c>
      <c r="AV32" s="94">
        <f t="shared" si="47"/>
        <v>4469</v>
      </c>
      <c r="AX32" s="81" t="s">
        <v>3</v>
      </c>
      <c r="AY32" s="81">
        <f t="shared" si="45"/>
        <v>-208</v>
      </c>
      <c r="AZ32" s="88"/>
      <c r="BA32" s="88"/>
      <c r="BB32" s="88">
        <f>Data!AB60+Data!AB61+Data!AB62+Data!AB63+Data!AB68+Data!AB71</f>
        <v>-52</v>
      </c>
      <c r="BC32" s="81">
        <f>Data!AC60+Data!AC61+Data!AC62+Data!AC63+Data!AC68+Data!AC71</f>
        <v>-129</v>
      </c>
      <c r="BD32" s="81">
        <f>Data!AD60+Data!AD61+Data!AD62+Data!AD63+Data!AD68+Data!AD71</f>
        <v>-74</v>
      </c>
      <c r="BE32" s="81">
        <f>Data!AE60+Data!AE61+Data!AE62+Data!AE63+Data!AE68+Data!AE71</f>
        <v>-58</v>
      </c>
      <c r="BF32" s="81">
        <f>Data!AF60+Data!AF61+Data!AF62+Data!AF63+Data!AF68+Data!AF71</f>
        <v>-83</v>
      </c>
      <c r="BG32" s="81">
        <f>Data!AG60+Data!AG61+Data!AG62+Data!AG63+Data!AG68+Data!AG71</f>
        <v>-17</v>
      </c>
      <c r="BH32" s="81">
        <f>Data!AH60+Data!AH61+Data!AH62+Data!AH63+Data!AH68+Data!AH71</f>
        <v>0</v>
      </c>
      <c r="BI32" s="81">
        <f>Data!AI60+Data!AI61+Data!AI62+Data!AI63+Data!AI68+Data!AI71</f>
        <v>0</v>
      </c>
      <c r="BJ32" s="81">
        <f>Data!AJ60+Data!AJ61+Data!AJ62+Data!AJ63+Data!AJ68+Data!AJ71</f>
        <v>0</v>
      </c>
      <c r="BK32" s="81">
        <f>Data!AK60+Data!AK61+Data!AK62+Data!AK63+Data!AK68+Data!AK71</f>
        <v>1988</v>
      </c>
      <c r="BL32" s="81">
        <f>Data!AL60+Data!AL61+Data!AL62+Data!AL63+Data!AL68+Data!AL71</f>
        <v>0</v>
      </c>
    </row>
    <row r="33" spans="18:64" x14ac:dyDescent="0.35">
      <c r="AX33" s="94" t="s">
        <v>50</v>
      </c>
      <c r="AY33" s="94">
        <f t="shared" si="45"/>
        <v>-62212</v>
      </c>
      <c r="AZ33" s="95"/>
      <c r="BA33" s="95"/>
      <c r="BB33" s="95">
        <f t="shared" ref="BB33" si="48">SUM(BB29:BB32)</f>
        <v>-15553</v>
      </c>
      <c r="BC33" s="94">
        <f>SUM(BC29:BC32)</f>
        <v>-42359</v>
      </c>
      <c r="BD33" s="94">
        <f t="shared" ref="BD33:BL33" si="49">SUM(BD29:BD32)</f>
        <v>-13633</v>
      </c>
      <c r="BE33" s="94">
        <f t="shared" si="49"/>
        <v>-11617</v>
      </c>
      <c r="BF33" s="94">
        <f t="shared" si="49"/>
        <v>1865</v>
      </c>
      <c r="BG33" s="94">
        <f t="shared" si="49"/>
        <v>3804</v>
      </c>
      <c r="BH33" s="94">
        <f t="shared" si="49"/>
        <v>-792</v>
      </c>
      <c r="BI33" s="94">
        <f t="shared" si="49"/>
        <v>-2866</v>
      </c>
      <c r="BJ33" s="94">
        <f t="shared" si="49"/>
        <v>-2544</v>
      </c>
      <c r="BK33" s="94">
        <f t="shared" si="49"/>
        <v>291</v>
      </c>
      <c r="BL33" s="94">
        <f t="shared" si="49"/>
        <v>-676</v>
      </c>
    </row>
    <row r="34" spans="18:64" ht="15" thickBot="1" x14ac:dyDescent="0.4"/>
    <row r="35" spans="18:64" ht="15" thickBot="1" x14ac:dyDescent="0.4">
      <c r="R35" s="171" t="s">
        <v>59</v>
      </c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3"/>
    </row>
    <row r="36" spans="18:64" ht="15" thickBot="1" x14ac:dyDescent="0.4">
      <c r="AX36" s="85" t="s">
        <v>54</v>
      </c>
      <c r="AY36" s="86" t="str">
        <f>AY27</f>
        <v>Current</v>
      </c>
      <c r="AZ36" s="86" t="str">
        <f t="shared" ref="AZ36:BL36" si="50">AZ27</f>
        <v>Q3</v>
      </c>
      <c r="BA36" s="86" t="str">
        <f t="shared" si="50"/>
        <v>Q2</v>
      </c>
      <c r="BB36" s="86" t="str">
        <f t="shared" si="50"/>
        <v>Q1</v>
      </c>
      <c r="BC36" s="86">
        <f t="shared" si="50"/>
        <v>25</v>
      </c>
      <c r="BD36" s="86">
        <f t="shared" si="50"/>
        <v>24</v>
      </c>
      <c r="BE36" s="86">
        <f t="shared" si="50"/>
        <v>23</v>
      </c>
      <c r="BF36" s="86">
        <f t="shared" si="50"/>
        <v>22</v>
      </c>
      <c r="BG36" s="86">
        <f t="shared" si="50"/>
        <v>21</v>
      </c>
      <c r="BH36" s="86">
        <f t="shared" si="50"/>
        <v>20</v>
      </c>
      <c r="BI36" s="86">
        <f t="shared" si="50"/>
        <v>19</v>
      </c>
      <c r="BJ36" s="86">
        <f t="shared" si="50"/>
        <v>18</v>
      </c>
      <c r="BK36" s="86">
        <f t="shared" si="50"/>
        <v>17</v>
      </c>
      <c r="BL36" s="87">
        <f t="shared" si="50"/>
        <v>16</v>
      </c>
    </row>
    <row r="37" spans="18:64" x14ac:dyDescent="0.35">
      <c r="R37" s="81" t="s">
        <v>60</v>
      </c>
      <c r="S37" s="81">
        <f t="shared" ref="S37:V37" si="51">S27+S16</f>
        <v>125254</v>
      </c>
      <c r="T37" s="88">
        <f t="shared" si="51"/>
        <v>0</v>
      </c>
      <c r="U37" s="88">
        <f t="shared" si="51"/>
        <v>0</v>
      </c>
      <c r="V37" s="88">
        <f t="shared" si="51"/>
        <v>125254</v>
      </c>
      <c r="W37" s="81">
        <f t="shared" ref="W37:AF37" si="52">W27+W16</f>
        <v>111601</v>
      </c>
      <c r="X37" s="81">
        <f t="shared" si="52"/>
        <v>65728</v>
      </c>
      <c r="Y37" s="81">
        <f t="shared" si="52"/>
        <v>41182</v>
      </c>
      <c r="Z37" s="81">
        <f t="shared" si="52"/>
        <v>44187</v>
      </c>
      <c r="AA37" s="81">
        <f t="shared" si="52"/>
        <v>28791</v>
      </c>
      <c r="AB37" s="81">
        <f t="shared" si="52"/>
        <v>17315</v>
      </c>
      <c r="AC37" s="81">
        <f t="shared" si="52"/>
        <v>13292</v>
      </c>
      <c r="AD37" s="81">
        <f t="shared" si="52"/>
        <v>11241</v>
      </c>
      <c r="AE37" s="81">
        <f t="shared" si="52"/>
        <v>9841</v>
      </c>
      <c r="AF37" s="81">
        <f t="shared" si="52"/>
        <v>7370</v>
      </c>
      <c r="AH37" s="81" t="s">
        <v>61</v>
      </c>
      <c r="AI37" s="81">
        <f t="shared" ref="AI37" si="53">AI22+AI12</f>
        <v>41411</v>
      </c>
      <c r="AJ37" s="88"/>
      <c r="AK37" s="88"/>
      <c r="AL37" s="88">
        <f t="shared" ref="AL37" si="54">AL22+AL12</f>
        <v>41411</v>
      </c>
      <c r="AM37" s="81">
        <f t="shared" ref="AM37:AV37" si="55">AM22+AM12</f>
        <v>32274</v>
      </c>
      <c r="AN37" s="81">
        <f t="shared" si="55"/>
        <v>22750</v>
      </c>
      <c r="AO37" s="81">
        <f t="shared" si="55"/>
        <v>19081</v>
      </c>
      <c r="AP37" s="81">
        <f t="shared" si="55"/>
        <v>17575</v>
      </c>
      <c r="AQ37" s="81">
        <f t="shared" si="55"/>
        <v>11898</v>
      </c>
      <c r="AR37" s="81">
        <f t="shared" si="55"/>
        <v>5111</v>
      </c>
      <c r="AS37" s="81">
        <f t="shared" si="55"/>
        <v>3950</v>
      </c>
      <c r="AT37" s="81">
        <f t="shared" si="55"/>
        <v>3770</v>
      </c>
      <c r="AU37" s="81">
        <f t="shared" si="55"/>
        <v>4079</v>
      </c>
      <c r="AV37" s="81">
        <f t="shared" si="55"/>
        <v>2901</v>
      </c>
    </row>
    <row r="38" spans="18:64" x14ac:dyDescent="0.35">
      <c r="R38" s="101" t="s">
        <v>58</v>
      </c>
      <c r="S38" s="101">
        <f t="shared" ref="S38:T38" si="56">S37-AI37-AI38</f>
        <v>0</v>
      </c>
      <c r="T38" s="101">
        <f t="shared" si="56"/>
        <v>0</v>
      </c>
      <c r="U38" s="101">
        <f t="shared" ref="U38" si="57">U37-AK37-AK38</f>
        <v>0</v>
      </c>
      <c r="V38" s="101">
        <f t="shared" ref="V38" si="58">V37-AL37-AL38</f>
        <v>0</v>
      </c>
      <c r="W38" s="101">
        <f t="shared" ref="W38" si="59">W37-AM37-AM38</f>
        <v>0</v>
      </c>
      <c r="X38" s="101">
        <f t="shared" ref="X38:AF38" si="60">X37-AN37-AN38</f>
        <v>0</v>
      </c>
      <c r="Y38" s="101">
        <f t="shared" si="60"/>
        <v>0</v>
      </c>
      <c r="Z38" s="101">
        <f t="shared" si="60"/>
        <v>0</v>
      </c>
      <c r="AA38" s="101">
        <f t="shared" si="60"/>
        <v>0</v>
      </c>
      <c r="AB38" s="101">
        <f t="shared" si="60"/>
        <v>0</v>
      </c>
      <c r="AC38" s="101">
        <f t="shared" si="60"/>
        <v>0</v>
      </c>
      <c r="AD38" s="101">
        <f t="shared" si="60"/>
        <v>0</v>
      </c>
      <c r="AE38" s="101">
        <f t="shared" si="60"/>
        <v>0</v>
      </c>
      <c r="AF38" s="101">
        <f t="shared" si="60"/>
        <v>0</v>
      </c>
      <c r="AH38" s="81" t="s">
        <v>62</v>
      </c>
      <c r="AI38" s="81">
        <f t="shared" ref="AI38" si="61">AI32</f>
        <v>83843</v>
      </c>
      <c r="AJ38" s="88"/>
      <c r="AK38" s="88"/>
      <c r="AL38" s="88">
        <f t="shared" ref="AL38" si="62">AL32</f>
        <v>83843</v>
      </c>
      <c r="AM38" s="81">
        <f t="shared" ref="AM38:AV38" si="63">AM32</f>
        <v>79327</v>
      </c>
      <c r="AN38" s="81">
        <f t="shared" si="63"/>
        <v>42978</v>
      </c>
      <c r="AO38" s="81">
        <f t="shared" si="63"/>
        <v>22101</v>
      </c>
      <c r="AP38" s="81">
        <f t="shared" si="63"/>
        <v>26612</v>
      </c>
      <c r="AQ38" s="81">
        <f t="shared" si="63"/>
        <v>16893</v>
      </c>
      <c r="AR38" s="81">
        <f t="shared" si="63"/>
        <v>12204</v>
      </c>
      <c r="AS38" s="81">
        <f t="shared" si="63"/>
        <v>9342</v>
      </c>
      <c r="AT38" s="81">
        <f t="shared" si="63"/>
        <v>7471</v>
      </c>
      <c r="AU38" s="81">
        <f t="shared" si="63"/>
        <v>5762</v>
      </c>
      <c r="AV38" s="81">
        <f t="shared" si="63"/>
        <v>4469</v>
      </c>
      <c r="AX38" s="81" t="s">
        <v>56</v>
      </c>
      <c r="AZ38" s="106"/>
      <c r="BA38" s="106"/>
      <c r="BB38" s="106"/>
    </row>
    <row r="39" spans="18:64" x14ac:dyDescent="0.35">
      <c r="AX39" s="81" t="s">
        <v>55</v>
      </c>
      <c r="AY39" s="81">
        <f t="shared" ref="AY39" si="64">AY33+AY24+AY15</f>
        <v>26580</v>
      </c>
      <c r="AZ39" s="88"/>
      <c r="BA39" s="88"/>
      <c r="BB39" s="88">
        <f t="shared" ref="BB39:BL39" si="65">BB33+BB24+BB15+BB38</f>
        <v>6645</v>
      </c>
      <c r="BC39" s="107">
        <f t="shared" si="65"/>
        <v>1309</v>
      </c>
      <c r="BD39" s="107">
        <f t="shared" si="65"/>
        <v>3891</v>
      </c>
      <c r="BE39" s="107">
        <f t="shared" si="65"/>
        <v>1399</v>
      </c>
      <c r="BF39" s="107">
        <f t="shared" si="65"/>
        <v>1143</v>
      </c>
      <c r="BG39" s="107">
        <f t="shared" si="65"/>
        <v>-10049</v>
      </c>
      <c r="BH39" s="107">
        <f t="shared" si="65"/>
        <v>10114</v>
      </c>
      <c r="BI39" s="107">
        <f t="shared" si="65"/>
        <v>-3220</v>
      </c>
      <c r="BJ39" s="107">
        <f t="shared" si="65"/>
        <v>2236</v>
      </c>
      <c r="BK39" s="107">
        <f t="shared" si="65"/>
        <v>1170</v>
      </c>
      <c r="BL39" s="107">
        <f t="shared" si="65"/>
        <v>99</v>
      </c>
    </row>
    <row r="40" spans="18:64" x14ac:dyDescent="0.35">
      <c r="AX40" s="81" t="s">
        <v>57</v>
      </c>
      <c r="AY40" s="81">
        <f>S7-W7</f>
        <v>6645</v>
      </c>
      <c r="AZ40" s="88"/>
      <c r="BA40" s="88"/>
      <c r="BB40" s="88">
        <f t="shared" ref="BB40" si="66">V7-W7</f>
        <v>6645</v>
      </c>
      <c r="BC40" s="81">
        <f t="shared" ref="BC40:BL40" si="67">W7-X7</f>
        <v>1309</v>
      </c>
      <c r="BD40" s="81">
        <f t="shared" si="67"/>
        <v>3891</v>
      </c>
      <c r="BE40" s="81">
        <f t="shared" si="67"/>
        <v>1399</v>
      </c>
      <c r="BF40" s="81">
        <f t="shared" si="67"/>
        <v>1143</v>
      </c>
      <c r="BG40" s="81">
        <f t="shared" si="67"/>
        <v>-10049</v>
      </c>
      <c r="BH40" s="81">
        <f t="shared" si="67"/>
        <v>10114</v>
      </c>
      <c r="BI40" s="81">
        <f t="shared" si="67"/>
        <v>-3220</v>
      </c>
      <c r="BJ40" s="81">
        <f t="shared" si="67"/>
        <v>2236</v>
      </c>
      <c r="BK40" s="81">
        <f t="shared" si="67"/>
        <v>1170</v>
      </c>
      <c r="BL40" s="81">
        <f t="shared" si="67"/>
        <v>596</v>
      </c>
    </row>
    <row r="41" spans="18:64" x14ac:dyDescent="0.35">
      <c r="AZ41" s="88"/>
      <c r="BA41" s="88"/>
      <c r="BB41" s="88"/>
    </row>
    <row r="42" spans="18:64" x14ac:dyDescent="0.35">
      <c r="AX42" s="101" t="s">
        <v>58</v>
      </c>
      <c r="AY42" s="101">
        <f t="shared" ref="AY42:BB42" si="68">AY40-AY39</f>
        <v>-19935</v>
      </c>
      <c r="AZ42" s="101">
        <f t="shared" si="68"/>
        <v>0</v>
      </c>
      <c r="BA42" s="101">
        <f t="shared" si="68"/>
        <v>0</v>
      </c>
      <c r="BB42" s="101">
        <f t="shared" si="68"/>
        <v>0</v>
      </c>
      <c r="BC42" s="101">
        <f>BC40-BC39</f>
        <v>0</v>
      </c>
      <c r="BD42" s="101">
        <f t="shared" ref="BD42:BK42" si="69">BD40-BD39</f>
        <v>0</v>
      </c>
      <c r="BE42" s="101">
        <f t="shared" si="69"/>
        <v>0</v>
      </c>
      <c r="BF42" s="101">
        <f t="shared" si="69"/>
        <v>0</v>
      </c>
      <c r="BG42" s="101">
        <f t="shared" si="69"/>
        <v>0</v>
      </c>
      <c r="BH42" s="101">
        <f t="shared" si="69"/>
        <v>0</v>
      </c>
      <c r="BI42" s="101">
        <f t="shared" si="69"/>
        <v>0</v>
      </c>
      <c r="BJ42" s="101">
        <f t="shared" si="69"/>
        <v>0</v>
      </c>
      <c r="BK42" s="101">
        <f t="shared" si="69"/>
        <v>0</v>
      </c>
      <c r="BL42" s="101">
        <v>0</v>
      </c>
    </row>
    <row r="43" spans="18:64" ht="97.5" customHeight="1" x14ac:dyDescent="0.35">
      <c r="AY43" s="177" t="s">
        <v>126</v>
      </c>
      <c r="AZ43" s="177"/>
      <c r="BA43" s="177"/>
      <c r="BB43" s="177"/>
    </row>
    <row r="52" spans="2:64" ht="15" thickBot="1" x14ac:dyDescent="0.4">
      <c r="B52" s="82" t="s">
        <v>14</v>
      </c>
      <c r="C52" s="83" cm="1">
        <f t="array" ref="C52">INDEX($C2:$P2,COLUMNS(C2:$P2))</f>
        <v>16</v>
      </c>
      <c r="D52" s="83" cm="1">
        <f t="array" ref="D52">INDEX($C2:$P2,COLUMNS(D2:$P2))</f>
        <v>17</v>
      </c>
      <c r="E52" s="83" cm="1">
        <f t="array" ref="E52">INDEX($C2:$P2,COLUMNS(E2:$P2))</f>
        <v>18</v>
      </c>
      <c r="F52" s="83" cm="1">
        <f t="array" ref="F52">INDEX($C2:$P2,COLUMNS(F2:$P2))</f>
        <v>19</v>
      </c>
      <c r="G52" s="83" cm="1">
        <f t="array" ref="G52">INDEX($C2:$P2,COLUMNS(G2:$P2))</f>
        <v>20</v>
      </c>
      <c r="H52" s="83" cm="1">
        <f t="array" ref="H52">INDEX($C2:$P2,COLUMNS(H2:$P2))</f>
        <v>21</v>
      </c>
      <c r="I52" s="83" cm="1">
        <f t="array" ref="I52">INDEX($C2:$P2,COLUMNS(I2:$P2))</f>
        <v>22</v>
      </c>
      <c r="J52" s="83" cm="1">
        <f t="array" ref="J52">INDEX($C2:$P2,COLUMNS(J2:$P2))</f>
        <v>23</v>
      </c>
      <c r="K52" s="83" cm="1">
        <f t="array" ref="K52">INDEX($C2:$P2,COLUMNS(K2:$P2))</f>
        <v>24</v>
      </c>
      <c r="L52" s="83" cm="1">
        <f t="array" ref="L52">INDEX($C2:$P2,COLUMNS(L2:$P2))</f>
        <v>25</v>
      </c>
      <c r="M52" s="83" t="str" cm="1">
        <f t="array" ref="M52">INDEX($C2:$P2,COLUMNS(M2:$P2))</f>
        <v>Q1</v>
      </c>
      <c r="N52" s="83" t="str" cm="1">
        <f t="array" ref="N52">INDEX($C2:$P2,COLUMNS(N2:$P2))</f>
        <v>Q2</v>
      </c>
      <c r="O52" s="83" t="str" cm="1">
        <f t="array" ref="O52">INDEX($C2:$P2,COLUMNS(O2:$P2))</f>
        <v>Q3</v>
      </c>
      <c r="P52" s="84" t="str" cm="1">
        <f t="array" ref="P52">INDEX($C2:$P2,COLUMNS(P2:$P2))</f>
        <v>Current</v>
      </c>
      <c r="R52" s="171" t="s">
        <v>16</v>
      </c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3"/>
      <c r="AX52" s="174" t="s">
        <v>43</v>
      </c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6"/>
    </row>
    <row r="53" spans="2:64" ht="15" thickBot="1" x14ac:dyDescent="0.4"/>
    <row r="54" spans="2:64" ht="15" thickBot="1" x14ac:dyDescent="0.4">
      <c r="B54" s="81" t="s">
        <v>0</v>
      </c>
      <c r="C54" s="81" cm="1">
        <f t="array" ref="C54">INDEX($C4:$P4,COLUMNS(C4:$P4))</f>
        <v>5010</v>
      </c>
      <c r="D54" s="107" cm="1">
        <f t="array" ref="D54">INDEX($C4:$P4,COLUMNS(D4:$P4))</f>
        <v>6910</v>
      </c>
      <c r="E54" s="107" cm="1">
        <f t="array" ref="E54">INDEX($C4:$P4,COLUMNS(E4:$P4))</f>
        <v>9714</v>
      </c>
      <c r="F54" s="107" cm="1">
        <f t="array" ref="F54">INDEX($C4:$P4,COLUMNS(F4:$P4))</f>
        <v>11716</v>
      </c>
      <c r="G54" s="81" cm="1">
        <f t="array" ref="G54">INDEX($C4:$P4,COLUMNS(G4:$P4))</f>
        <v>10918</v>
      </c>
      <c r="H54" s="81" cm="1">
        <f t="array" ref="H54">INDEX($C4:$P4,COLUMNS(H4:$P4))</f>
        <v>16675</v>
      </c>
      <c r="I54" s="81" cm="1">
        <f t="array" ref="I54">INDEX($C4:$P4,COLUMNS(I4:$P4))</f>
        <v>26914</v>
      </c>
      <c r="J54" s="81" cm="1">
        <f t="array" ref="J54">INDEX($C4:$P4,COLUMNS(J4:$P4))</f>
        <v>26974</v>
      </c>
      <c r="K54" s="81" cm="1">
        <f t="array" ref="K54">INDEX($C4:$P4,COLUMNS(K4:$P4))</f>
        <v>60922</v>
      </c>
      <c r="L54" s="81" cm="1">
        <f t="array" ref="L54">INDEX($C4:$P4,COLUMNS(L4:$P4))</f>
        <v>130497</v>
      </c>
      <c r="M54" s="88" cm="1">
        <f t="array" ref="M54">INDEX($C4:$P4,COLUMNS(M4:$P4))</f>
        <v>44062</v>
      </c>
      <c r="N54" s="88" cm="1">
        <f t="array" ref="N54">INDEX($C4:$P4,COLUMNS(N4:$P4))</f>
        <v>0</v>
      </c>
      <c r="O54" s="88" cm="1">
        <f t="array" ref="O54">INDEX($C4:$P4,COLUMNS(O4:$P4))</f>
        <v>0</v>
      </c>
      <c r="P54" s="81" cm="1">
        <f t="array" ref="P54">INDEX($C4:$P4,COLUMNS(P4:$P4))</f>
        <v>176248</v>
      </c>
      <c r="R54" s="89" t="s">
        <v>17</v>
      </c>
      <c r="S54" s="90" cm="1">
        <f t="array" ref="S54">INDEX($S4:$AF4,COLUMNS(S4:$AF4))</f>
        <v>16</v>
      </c>
      <c r="T54" s="90" cm="1">
        <f t="array" ref="T54">INDEX($S4:$AF4,COLUMNS(T4:$AF4))</f>
        <v>17</v>
      </c>
      <c r="U54" s="90" cm="1">
        <f t="array" ref="U54">INDEX($S4:$AF4,COLUMNS(U4:$AF4))</f>
        <v>18</v>
      </c>
      <c r="V54" s="90" cm="1">
        <f t="array" ref="V54">INDEX($S4:$AF4,COLUMNS(V4:$AF4))</f>
        <v>19</v>
      </c>
      <c r="W54" s="90" cm="1">
        <f t="array" ref="W54">INDEX($S4:$AF4,COLUMNS(W4:$AF4))</f>
        <v>20</v>
      </c>
      <c r="X54" s="90" cm="1">
        <f t="array" ref="X54">INDEX($S4:$AF4,COLUMNS(X4:$AF4))</f>
        <v>21</v>
      </c>
      <c r="Y54" s="90" cm="1">
        <f t="array" ref="Y54">INDEX($S4:$AF4,COLUMNS(Y4:$AF4))</f>
        <v>22</v>
      </c>
      <c r="Z54" s="90" cm="1">
        <f t="array" ref="Z54">INDEX($S4:$AF4,COLUMNS(Z4:$AF4))</f>
        <v>23</v>
      </c>
      <c r="AA54" s="90" cm="1">
        <f t="array" ref="AA54">INDEX($S4:$AF4,COLUMNS(AA4:$AF4))</f>
        <v>24</v>
      </c>
      <c r="AB54" s="90" cm="1">
        <f t="array" ref="AB54">INDEX($S4:$AF4,COLUMNS(AB4:$AF4))</f>
        <v>25</v>
      </c>
      <c r="AC54" s="90" t="str" cm="1">
        <f t="array" ref="AC54">INDEX($S4:$AF4,COLUMNS(AC4:$AF4))</f>
        <v>Q1</v>
      </c>
      <c r="AD54" s="90" t="str" cm="1">
        <f t="array" ref="AD54">INDEX($S4:$AF4,COLUMNS(AD4:$AF4))</f>
        <v>Q2</v>
      </c>
      <c r="AE54" s="90" t="str" cm="1">
        <f t="array" ref="AE54">INDEX($S4:$AF4,COLUMNS(AE4:$AF4))</f>
        <v>Q3</v>
      </c>
      <c r="AF54" s="91" t="str" cm="1">
        <f t="array" ref="AF54">INDEX($S4:$AF4,COLUMNS(AF4:$AF4))</f>
        <v>Current</v>
      </c>
      <c r="AH54" s="89" t="s">
        <v>26</v>
      </c>
      <c r="AI54" s="90" cm="1">
        <f t="array" ref="AI54">INDEX($AI4:$AV4,COLUMNS(AI4:$AV4))</f>
        <v>16</v>
      </c>
      <c r="AJ54" s="90" cm="1">
        <f t="array" ref="AJ54">INDEX($AI4:$AV4,COLUMNS(AJ4:$AV4))</f>
        <v>17</v>
      </c>
      <c r="AK54" s="90" cm="1">
        <f t="array" ref="AK54">INDEX($AI4:$AV4,COLUMNS(AK4:$AV4))</f>
        <v>18</v>
      </c>
      <c r="AL54" s="90" cm="1">
        <f t="array" ref="AL54">INDEX($AI4:$AV4,COLUMNS(AL4:$AV4))</f>
        <v>19</v>
      </c>
      <c r="AM54" s="90" cm="1">
        <f t="array" ref="AM54">INDEX($AI4:$AV4,COLUMNS(AM4:$AV4))</f>
        <v>20</v>
      </c>
      <c r="AN54" s="90" cm="1">
        <f t="array" ref="AN54">INDEX($AI4:$AV4,COLUMNS(AN4:$AV4))</f>
        <v>21</v>
      </c>
      <c r="AO54" s="90" cm="1">
        <f t="array" ref="AO54">INDEX($AI4:$AV4,COLUMNS(AO4:$AV4))</f>
        <v>22</v>
      </c>
      <c r="AP54" s="90" cm="1">
        <f t="array" ref="AP54">INDEX($AI4:$AV4,COLUMNS(AP4:$AV4))</f>
        <v>23</v>
      </c>
      <c r="AQ54" s="90" cm="1">
        <f t="array" ref="AQ54">INDEX($AI4:$AV4,COLUMNS(AQ4:$AV4))</f>
        <v>24</v>
      </c>
      <c r="AR54" s="90" cm="1">
        <f t="array" ref="AR54">INDEX($AI4:$AV4,COLUMNS(AR4:$AV4))</f>
        <v>25</v>
      </c>
      <c r="AS54" s="90" t="str" cm="1">
        <f t="array" ref="AS54">INDEX($AI4:$AV4,COLUMNS(AS4:$AV4))</f>
        <v>Q1</v>
      </c>
      <c r="AT54" s="90" t="str" cm="1">
        <f t="array" ref="AT54">INDEX($AI4:$AV4,COLUMNS(AT4:$AV4))</f>
        <v>Q2</v>
      </c>
      <c r="AU54" s="90" t="str" cm="1">
        <f t="array" ref="AU54">INDEX($AI4:$AV4,COLUMNS(AU4:$AV4))</f>
        <v>Q3</v>
      </c>
      <c r="AV54" s="91" t="str" cm="1">
        <f t="array" ref="AV54">INDEX($AI4:$AV4,COLUMNS(AV4:$AV4))</f>
        <v>Current</v>
      </c>
      <c r="AX54" s="85" t="s">
        <v>44</v>
      </c>
      <c r="AY54" s="86" cm="1">
        <f t="array" ref="AY54">INDEX($AY4:$BL4,COLUMNS(AY4:$BL4))</f>
        <v>16</v>
      </c>
      <c r="AZ54" s="86" cm="1">
        <f t="array" ref="AZ54">INDEX($AY4:$BL4,COLUMNS(AZ4:$BL4))</f>
        <v>17</v>
      </c>
      <c r="BA54" s="86" cm="1">
        <f t="array" ref="BA54">INDEX($AY4:$BL4,COLUMNS(BA4:$BL4))</f>
        <v>18</v>
      </c>
      <c r="BB54" s="86" cm="1">
        <f t="array" ref="BB54">INDEX($AY4:$BL4,COLUMNS(BB4:$BL4))</f>
        <v>19</v>
      </c>
      <c r="BC54" s="86" cm="1">
        <f t="array" ref="BC54">INDEX($AY4:$BL4,COLUMNS(BC4:$BL4))</f>
        <v>20</v>
      </c>
      <c r="BD54" s="86" cm="1">
        <f t="array" ref="BD54">INDEX($AY4:$BL4,COLUMNS(BD4:$BL4))</f>
        <v>21</v>
      </c>
      <c r="BE54" s="86" cm="1">
        <f t="array" ref="BE54">INDEX($AY4:$BL4,COLUMNS(BE4:$BL4))</f>
        <v>22</v>
      </c>
      <c r="BF54" s="86" cm="1">
        <f t="array" ref="BF54">INDEX($AY4:$BL4,COLUMNS(BF4:$BL4))</f>
        <v>23</v>
      </c>
      <c r="BG54" s="86" cm="1">
        <f t="array" ref="BG54">INDEX($AY4:$BL4,COLUMNS(BG4:$BL4))</f>
        <v>24</v>
      </c>
      <c r="BH54" s="86" cm="1">
        <f t="array" ref="BH54">INDEX($AY4:$BL4,COLUMNS(BH4:$BL4))</f>
        <v>25</v>
      </c>
      <c r="BI54" s="86" t="str" cm="1">
        <f t="array" ref="BI54">INDEX($AY4:$BL4,COLUMNS(BI4:$BL4))</f>
        <v>Q1</v>
      </c>
      <c r="BJ54" s="86" t="str" cm="1">
        <f t="array" ref="BJ54">INDEX($AY4:$BL4,COLUMNS(BJ4:$BL4))</f>
        <v>Q2</v>
      </c>
      <c r="BK54" s="86" t="str" cm="1">
        <f t="array" ref="BK54">INDEX($AY4:$BL4,COLUMNS(BK4:$BL4))</f>
        <v>Q3</v>
      </c>
      <c r="BL54" s="86" t="str" cm="1">
        <f t="array" ref="BL54">INDEX($AY4:$BL4,COLUMNS(BL4:$BL4))</f>
        <v>Current</v>
      </c>
    </row>
    <row r="55" spans="2:64" x14ac:dyDescent="0.35">
      <c r="B55" s="81" t="s">
        <v>1</v>
      </c>
      <c r="C55" s="81" cm="1">
        <f t="array" ref="C55">INDEX($C5:$P5,COLUMNS(C5:$P5))</f>
        <v>-2199</v>
      </c>
      <c r="D55" s="107" cm="1">
        <f t="array" ref="D55">INDEX($C5:$P5,COLUMNS(D5:$P5))</f>
        <v>-2847</v>
      </c>
      <c r="E55" s="107" cm="1">
        <f t="array" ref="E55">INDEX($C5:$P5,COLUMNS(E5:$P5))</f>
        <v>-3892</v>
      </c>
      <c r="F55" s="107" cm="1">
        <f t="array" ref="F55">INDEX($C5:$P5,COLUMNS(F5:$P5))</f>
        <v>-4545</v>
      </c>
      <c r="G55" s="81" cm="1">
        <f t="array" ref="G55">INDEX($C5:$P5,COLUMNS(G5:$P5))</f>
        <v>-4150</v>
      </c>
      <c r="H55" s="81" cm="1">
        <f t="array" ref="H55">INDEX($C5:$P5,COLUMNS(H5:$P5))</f>
        <v>-6279</v>
      </c>
      <c r="I55" s="81" cm="1">
        <f t="array" ref="I55">INDEX($C5:$P5,COLUMNS(I5:$P5))</f>
        <v>-9439</v>
      </c>
      <c r="J55" s="81" cm="1">
        <f t="array" ref="J55">INDEX($C5:$P5,COLUMNS(J5:$P5))</f>
        <v>-11618</v>
      </c>
      <c r="K55" s="81" cm="1">
        <f t="array" ref="K55">INDEX($C5:$P5,COLUMNS(K5:$P5))</f>
        <v>-16621</v>
      </c>
      <c r="L55" s="81" cm="1">
        <f t="array" ref="L55">INDEX($C5:$P5,COLUMNS(L5:$P5))</f>
        <v>-32639</v>
      </c>
      <c r="M55" s="88" cm="1">
        <f t="array" ref="M55">INDEX($C5:$P5,COLUMNS(M5:$P5))</f>
        <v>-17394</v>
      </c>
      <c r="N55" s="88" cm="1">
        <f t="array" ref="N55">INDEX($C5:$P5,COLUMNS(N5:$P5))</f>
        <v>0</v>
      </c>
      <c r="O55" s="88" cm="1">
        <f t="array" ref="O55">INDEX($C5:$P5,COLUMNS(O5:$P5))</f>
        <v>0</v>
      </c>
      <c r="P55" s="81" cm="1">
        <f t="array" ref="P55">INDEX($C5:$P5,COLUMNS(P5:$P5))</f>
        <v>-69576</v>
      </c>
    </row>
    <row r="56" spans="2:64" x14ac:dyDescent="0.35">
      <c r="B56" s="92" t="s">
        <v>75</v>
      </c>
      <c r="C56" s="81" cm="1">
        <f t="array" ref="C56">INDEX($C6:$P6,COLUMNS(C6:$P6))</f>
        <v>-2002</v>
      </c>
      <c r="D56" s="107" cm="1">
        <f t="array" ref="D56">INDEX($C6:$P6,COLUMNS(D6:$P6))</f>
        <v>-2660</v>
      </c>
      <c r="E56" s="107" cm="1">
        <f t="array" ref="E56">INDEX($C6:$P6,COLUMNS(E6:$P6))</f>
        <v>-3693</v>
      </c>
      <c r="F56" s="107" cm="1">
        <f t="array" ref="F56">INDEX($C6:$P6,COLUMNS(F6:$P6))</f>
        <v>-4283</v>
      </c>
      <c r="G56" s="81" cm="1">
        <f t="array" ref="G56">INDEX($C6:$P6,COLUMNS(G6:$P6))</f>
        <v>-3769</v>
      </c>
      <c r="H56" s="81" cm="1">
        <f t="array" ref="H56">INDEX($C6:$P6,COLUMNS(H6:$P6))</f>
        <v>-5181</v>
      </c>
      <c r="I56" s="81" cm="1">
        <f t="array" ref="I56">INDEX($C6:$P6,COLUMNS(I6:$P6))</f>
        <v>-8265</v>
      </c>
      <c r="J56" s="81" cm="1">
        <f t="array" ref="J56">INDEX($C6:$P6,COLUMNS(J6:$P6))</f>
        <v>-10074</v>
      </c>
      <c r="K56" s="81" cm="1">
        <f t="array" ref="K56">INDEX($C6:$P6,COLUMNS(K6:$P6))</f>
        <v>-15113</v>
      </c>
      <c r="L56" s="81" cm="1">
        <f t="array" ref="L56">INDEX($C6:$P6,COLUMNS(L6:$P6))</f>
        <v>-30775</v>
      </c>
      <c r="M56" s="88" cm="1">
        <f t="array" ref="M56">INDEX($C6:$P6,COLUMNS(M6:$P6))</f>
        <v>-16783</v>
      </c>
      <c r="N56" s="88" cm="1">
        <f t="array" ref="N56">INDEX($C6:$P6,COLUMNS(N6:$P6))</f>
        <v>0</v>
      </c>
      <c r="O56" s="88" cm="1">
        <f t="array" ref="O56">INDEX($C6:$P6,COLUMNS(O6:$P6))</f>
        <v>0</v>
      </c>
      <c r="P56" s="81" cm="1">
        <f t="array" ref="P56">INDEX($C6:$P6,COLUMNS(P6:$P6))</f>
        <v>-67132</v>
      </c>
      <c r="R56" s="81" t="s">
        <v>76</v>
      </c>
      <c r="S56" s="81" cm="1">
        <f t="array" ref="S56">INDEX($S6:$AF6,COLUMNS(S6:$AF6))</f>
        <v>5037</v>
      </c>
      <c r="T56" s="107" cm="1">
        <f t="array" ref="T56">INDEX($S6:$AF6,COLUMNS(T6:$AF6))</f>
        <v>6798</v>
      </c>
      <c r="U56" s="107" cm="1">
        <f t="array" ref="U56">INDEX($S6:$AF6,COLUMNS(U6:$AF6))</f>
        <v>7108</v>
      </c>
      <c r="V56" s="107" cm="1">
        <f t="array" ref="V56">INDEX($S6:$AF6,COLUMNS(V6:$AF6))</f>
        <v>7422</v>
      </c>
      <c r="W56" s="81" cm="1">
        <f t="array" ref="W56">INDEX($S6:$AF6,COLUMNS(W6:$AF6))</f>
        <v>10897</v>
      </c>
      <c r="X56" s="81" cm="1">
        <f t="array" ref="X56">INDEX($S6:$AF6,COLUMNS(X6:$AF6))</f>
        <v>11561</v>
      </c>
      <c r="Y56" s="81" cm="1">
        <f t="array" ref="Y56">INDEX($S6:$AF6,COLUMNS(Y6:$AF6))</f>
        <v>21208</v>
      </c>
      <c r="Z56" s="81" cm="1">
        <f t="array" ref="Z56">INDEX($S6:$AF6,COLUMNS(Z6:$AF6))</f>
        <v>13296</v>
      </c>
      <c r="AA56" s="81" cm="1">
        <f t="array" ref="AA56">INDEX($S6:$AF6,COLUMNS(AA6:$AF6))</f>
        <v>25984</v>
      </c>
      <c r="AB56" s="81" cm="1">
        <f t="array" ref="AB56">INDEX($S6:$AF6,COLUMNS(AB6:$AF6))</f>
        <v>43210</v>
      </c>
      <c r="AC56" s="88" cm="1">
        <f t="array" ref="AC56">INDEX($S6:$AF6,COLUMNS(AC6:$AF6))</f>
        <v>53691</v>
      </c>
      <c r="AD56" s="88" cm="1">
        <f t="array" ref="AD56">INDEX($S6:$AF6,COLUMNS(AD6:$AF6))</f>
        <v>0</v>
      </c>
      <c r="AE56" s="88" cm="1">
        <f t="array" ref="AE56">INDEX($S6:$AF6,COLUMNS(AE6:$AF6))</f>
        <v>0</v>
      </c>
      <c r="AF56" s="81" cm="1">
        <f t="array" ref="AF56">INDEX($S6:$AF6,COLUMNS(AF6:$AF6))</f>
        <v>53691</v>
      </c>
      <c r="AH56" s="81" t="s">
        <v>27</v>
      </c>
      <c r="AI56" s="81" cm="1">
        <f t="array" ref="AI56">INDEX($AI6:$AV6,COLUMNS(AI6:$AV6))</f>
        <v>1413</v>
      </c>
      <c r="AJ56" s="107" cm="1">
        <f t="array" ref="AJ56">INDEX($AI6:$AV6,COLUMNS(AJ6:$AV6))</f>
        <v>796</v>
      </c>
      <c r="AK56" s="107" cm="1">
        <f t="array" ref="AK56">INDEX($AI6:$AV6,COLUMNS(AK6:$AV6))</f>
        <v>15</v>
      </c>
      <c r="AL56" s="107" cm="1">
        <f t="array" ref="AL56">INDEX($AI6:$AV6,COLUMNS(AL6:$AV6))</f>
        <v>0</v>
      </c>
      <c r="AM56" s="81" cm="1">
        <f t="array" ref="AM56">INDEX($AI6:$AV6,COLUMNS(AM6:$AV6))</f>
        <v>0</v>
      </c>
      <c r="AN56" s="81" cm="1">
        <f t="array" ref="AN56">INDEX($AI6:$AV6,COLUMNS(AN6:$AV6))</f>
        <v>999</v>
      </c>
      <c r="AO56" s="81" cm="1">
        <f t="array" ref="AO56">INDEX($AI6:$AV6,COLUMNS(AO6:$AV6))</f>
        <v>0</v>
      </c>
      <c r="AP56" s="81" cm="1">
        <f t="array" ref="AP56">INDEX($AI6:$AV6,COLUMNS(AP6:$AV6))</f>
        <v>1250</v>
      </c>
      <c r="AQ56" s="81" cm="1">
        <f t="array" ref="AQ56">INDEX($AI6:$AV6,COLUMNS(AQ6:$AV6))</f>
        <v>1250</v>
      </c>
      <c r="AR56" s="81" cm="1">
        <f t="array" ref="AR56">INDEX($AI6:$AV6,COLUMNS(AR6:$AV6))</f>
        <v>0</v>
      </c>
      <c r="AS56" s="88" cm="1">
        <f t="array" ref="AS56">INDEX($AI6:$AV6,COLUMNS(AS6:$AV6))</f>
        <v>0</v>
      </c>
      <c r="AT56" s="88" cm="1">
        <f t="array" ref="AT56">INDEX($AI6:$AV6,COLUMNS(AT6:$AV6))</f>
        <v>0</v>
      </c>
      <c r="AU56" s="88" cm="1">
        <f t="array" ref="AU56">INDEX($AI6:$AV6,COLUMNS(AU6:$AV6))</f>
        <v>0</v>
      </c>
      <c r="AV56" s="81" cm="1">
        <f t="array" ref="AV56">INDEX($AI6:$AV6,COLUMNS(AV6:$AV6))</f>
        <v>0</v>
      </c>
      <c r="AX56" s="81" t="s">
        <v>45</v>
      </c>
      <c r="AY56" s="81" cm="1">
        <f t="array" ref="AY56">INDEX($AY6:$BL6,COLUMNS(AY6:$BL6))</f>
        <v>614</v>
      </c>
      <c r="AZ56" s="107" cm="1">
        <f t="array" ref="AZ56">INDEX($AY6:$BL6,COLUMNS(AZ6:$BL6))</f>
        <v>1666</v>
      </c>
      <c r="BA56" s="107" cm="1">
        <f t="array" ref="BA56">INDEX($AY6:$BL6,COLUMNS(BA6:$BL6))</f>
        <v>3047</v>
      </c>
      <c r="BB56" s="107" cm="1">
        <f t="array" ref="BB56">INDEX($AY6:$BL6,COLUMNS(BB6:$BL6))</f>
        <v>4141</v>
      </c>
      <c r="BC56" s="93" cm="1">
        <f t="array" ref="BC56">INDEX($AY6:$BL6,COLUMNS(BC6:$BL6))</f>
        <v>2796</v>
      </c>
      <c r="BD56" s="93" cm="1">
        <f t="array" ref="BD56">INDEX($AY6:$BL6,COLUMNS(BD6:$BL6))</f>
        <v>4332</v>
      </c>
      <c r="BE56" s="93" cm="1">
        <f t="array" ref="BE56">INDEX($AY6:$BL6,COLUMNS(BE6:$BL6))</f>
        <v>9752</v>
      </c>
      <c r="BF56" s="93" cm="1">
        <f t="array" ref="BF56">INDEX($AY6:$BL6,COLUMNS(BF6:$BL6))</f>
        <v>4368</v>
      </c>
      <c r="BG56" s="93" cm="1">
        <f t="array" ref="BG56">INDEX($AY6:$BL6,COLUMNS(BG6:$BL6))</f>
        <v>29760</v>
      </c>
      <c r="BH56" s="93" cm="1">
        <f t="array" ref="BH56">INDEX($AY6:$BL6,COLUMNS(BH6:$BL6))</f>
        <v>72880</v>
      </c>
      <c r="BI56" s="88" cm="1">
        <f t="array" ref="BI56">INDEX($AY6:$BL6,COLUMNS(BI6:$BL6))</f>
        <v>18775</v>
      </c>
      <c r="BJ56" s="88" cm="1">
        <f t="array" ref="BJ56">INDEX($AY6:$BL6,COLUMNS(BJ6:$BL6))</f>
        <v>0</v>
      </c>
      <c r="BK56" s="88" cm="1">
        <f t="array" ref="BK56">INDEX($AY6:$BL6,COLUMNS(BK6:$BL6))</f>
        <v>0</v>
      </c>
      <c r="BL56" s="93" cm="1">
        <f t="array" ref="BL56">INDEX($AY6:$BL6,COLUMNS(BL6:$BL6))</f>
        <v>75100</v>
      </c>
    </row>
    <row r="57" spans="2:64" x14ac:dyDescent="0.35">
      <c r="B57" s="92" t="s">
        <v>46</v>
      </c>
      <c r="C57" s="81" cm="1">
        <f t="array" ref="C57">INDEX($C7:$P7,COLUMNS(C7:$P7))</f>
        <v>-197</v>
      </c>
      <c r="D57" s="107" cm="1">
        <f t="array" ref="D57">INDEX($C7:$P7,COLUMNS(D7:$P7))</f>
        <v>-187</v>
      </c>
      <c r="E57" s="107" cm="1">
        <f t="array" ref="E57">INDEX($C7:$P7,COLUMNS(E7:$P7))</f>
        <v>-199</v>
      </c>
      <c r="F57" s="107" cm="1">
        <f t="array" ref="F57">INDEX($C7:$P7,COLUMNS(F7:$P7))</f>
        <v>-262</v>
      </c>
      <c r="G57" s="81" cm="1">
        <f t="array" ref="G57">INDEX($C7:$P7,COLUMNS(G7:$P7))</f>
        <v>-381</v>
      </c>
      <c r="H57" s="81" cm="1">
        <f t="array" ref="H57">INDEX($C7:$P7,COLUMNS(H7:$P7))</f>
        <v>-1098</v>
      </c>
      <c r="I57" s="81" cm="1">
        <f t="array" ref="I57">INDEX($C7:$P7,COLUMNS(I7:$P7))</f>
        <v>-1174</v>
      </c>
      <c r="J57" s="81" cm="1">
        <f t="array" ref="J57">INDEX($C7:$P7,COLUMNS(J7:$P7))</f>
        <v>-1544</v>
      </c>
      <c r="K57" s="81" cm="1">
        <f t="array" ref="K57">INDEX($C7:$P7,COLUMNS(K7:$P7))</f>
        <v>-1508</v>
      </c>
      <c r="L57" s="81" cm="1">
        <f t="array" ref="L57">INDEX($C7:$P7,COLUMNS(L7:$P7))</f>
        <v>-1864</v>
      </c>
      <c r="M57" s="88" cm="1">
        <f t="array" ref="M57">INDEX($C7:$P7,COLUMNS(M7:$P7))</f>
        <v>-611</v>
      </c>
      <c r="N57" s="88" cm="1">
        <f t="array" ref="N57">INDEX($C7:$P7,COLUMNS(N7:$P7))</f>
        <v>0</v>
      </c>
      <c r="O57" s="88" cm="1">
        <f t="array" ref="O57">INDEX($C7:$P7,COLUMNS(O7:$P7))</f>
        <v>0</v>
      </c>
      <c r="P57" s="81" cm="1">
        <f t="array" ref="P57">INDEX($C7:$P7,COLUMNS(P7:$P7))</f>
        <v>-2444</v>
      </c>
      <c r="R57" s="92" t="s">
        <v>77</v>
      </c>
      <c r="S57" s="81" cm="1">
        <f t="array" ref="S57">INDEX($S7:$AF7,COLUMNS(S7:$AF7))</f>
        <v>596</v>
      </c>
      <c r="T57" s="107" cm="1">
        <f t="array" ref="T57">INDEX($S7:$AF7,COLUMNS(T7:$AF7))</f>
        <v>1766</v>
      </c>
      <c r="U57" s="107" cm="1">
        <f t="array" ref="U57">INDEX($S7:$AF7,COLUMNS(U7:$AF7))</f>
        <v>4002</v>
      </c>
      <c r="V57" s="107" cm="1">
        <f t="array" ref="V57">INDEX($S7:$AF7,COLUMNS(V7:$AF7))</f>
        <v>782</v>
      </c>
      <c r="W57" s="81" cm="1">
        <f t="array" ref="W57">INDEX($S7:$AF7,COLUMNS(W7:$AF7))</f>
        <v>10896</v>
      </c>
      <c r="X57" s="81" cm="1">
        <f t="array" ref="X57">INDEX($S7:$AF7,COLUMNS(X7:$AF7))</f>
        <v>847</v>
      </c>
      <c r="Y57" s="81" cm="1">
        <f t="array" ref="Y57">INDEX($S7:$AF7,COLUMNS(Y7:$AF7))</f>
        <v>1990</v>
      </c>
      <c r="Z57" s="81" cm="1">
        <f t="array" ref="Z57">INDEX($S7:$AF7,COLUMNS(Z7:$AF7))</f>
        <v>3389</v>
      </c>
      <c r="AA57" s="81" cm="1">
        <f t="array" ref="AA57">INDEX($S7:$AF7,COLUMNS(AA7:$AF7))</f>
        <v>7280</v>
      </c>
      <c r="AB57" s="81" cm="1">
        <f t="array" ref="AB57">INDEX($S7:$AF7,COLUMNS(AB7:$AF7))</f>
        <v>8589</v>
      </c>
      <c r="AC57" s="88" cm="1">
        <f t="array" ref="AC57">INDEX($S7:$AF7,COLUMNS(AC7:$AF7))</f>
        <v>15234</v>
      </c>
      <c r="AD57" s="88" cm="1">
        <f t="array" ref="AD57">INDEX($S7:$AF7,COLUMNS(AD7:$AF7))</f>
        <v>0</v>
      </c>
      <c r="AE57" s="88" cm="1">
        <f t="array" ref="AE57">INDEX($S7:$AF7,COLUMNS(AE7:$AF7))</f>
        <v>0</v>
      </c>
      <c r="AF57" s="81" cm="1">
        <f t="array" ref="AF57">INDEX($S7:$AF7,COLUMNS(AF7:$AF7))</f>
        <v>15234</v>
      </c>
      <c r="AH57" s="81" t="s">
        <v>28</v>
      </c>
      <c r="AI57" s="81" cm="1">
        <f t="array" ref="AI57">INDEX($AI7:$AV7,COLUMNS(AI7:$AV7))</f>
        <v>296</v>
      </c>
      <c r="AJ57" s="107" cm="1">
        <f t="array" ref="AJ57">INDEX($AI7:$AV7,COLUMNS(AJ7:$AV7))</f>
        <v>485</v>
      </c>
      <c r="AK57" s="107" cm="1">
        <f t="array" ref="AK57">INDEX($AI7:$AV7,COLUMNS(AK7:$AV7))</f>
        <v>596</v>
      </c>
      <c r="AL57" s="107" cm="1">
        <f t="array" ref="AL57">INDEX($AI7:$AV7,COLUMNS(AL7:$AV7))</f>
        <v>511</v>
      </c>
      <c r="AM57" s="81" cm="1">
        <f t="array" ref="AM57">INDEX($AI7:$AV7,COLUMNS(AM7:$AV7))</f>
        <v>687</v>
      </c>
      <c r="AN57" s="81" cm="1">
        <f t="array" ref="AN57">INDEX($AI7:$AV7,COLUMNS(AN7:$AV7))</f>
        <v>1201</v>
      </c>
      <c r="AO57" s="81" cm="1">
        <f t="array" ref="AO57">INDEX($AI7:$AV7,COLUMNS(AO7:$AV7))</f>
        <v>1783</v>
      </c>
      <c r="AP57" s="81" cm="1">
        <f t="array" ref="AP57">INDEX($AI7:$AV7,COLUMNS(AP7:$AV7))</f>
        <v>1193</v>
      </c>
      <c r="AQ57" s="81" cm="1">
        <f t="array" ref="AQ57">INDEX($AI7:$AV7,COLUMNS(AQ7:$AV7))</f>
        <v>2699</v>
      </c>
      <c r="AR57" s="81" cm="1">
        <f t="array" ref="AR57">INDEX($AI7:$AV7,COLUMNS(AR7:$AV7))</f>
        <v>6310</v>
      </c>
      <c r="AS57" s="88" cm="1">
        <f t="array" ref="AS57">INDEX($AI7:$AV7,COLUMNS(AS7:$AV7))</f>
        <v>7331</v>
      </c>
      <c r="AT57" s="88" cm="1">
        <f t="array" ref="AT57">INDEX($AI7:$AV7,COLUMNS(AT7:$AV7))</f>
        <v>0</v>
      </c>
      <c r="AU57" s="88" cm="1">
        <f t="array" ref="AU57">INDEX($AI7:$AV7,COLUMNS(AU7:$AV7))</f>
        <v>0</v>
      </c>
      <c r="AV57" s="81" cm="1">
        <f t="array" ref="AV57">INDEX($AI7:$AV7,COLUMNS(AV7:$AV7))</f>
        <v>7331</v>
      </c>
      <c r="AX57" s="81" t="s">
        <v>46</v>
      </c>
      <c r="AY57" s="81" cm="1">
        <f t="array" ref="AY57">INDEX($AY7:$BL7,COLUMNS(AY7:$BL7))</f>
        <v>197</v>
      </c>
      <c r="AZ57" s="107" cm="1">
        <f t="array" ref="AZ57">INDEX($AY7:$BL7,COLUMNS(AZ7:$BL7))</f>
        <v>187</v>
      </c>
      <c r="BA57" s="107" cm="1">
        <f t="array" ref="BA57">INDEX($AY7:$BL7,COLUMNS(BA7:$BL7))</f>
        <v>199</v>
      </c>
      <c r="BB57" s="107" cm="1">
        <f t="array" ref="BB57">INDEX($AY7:$BL7,COLUMNS(BB7:$BL7))</f>
        <v>262</v>
      </c>
      <c r="BC57" s="93" cm="1">
        <f t="array" ref="BC57">INDEX($AY7:$BL7,COLUMNS(BC7:$BL7))</f>
        <v>381</v>
      </c>
      <c r="BD57" s="93" cm="1">
        <f t="array" ref="BD57">INDEX($AY7:$BL7,COLUMNS(BD7:$BL7))</f>
        <v>1098</v>
      </c>
      <c r="BE57" s="93" cm="1">
        <f t="array" ref="BE57">INDEX($AY7:$BL7,COLUMNS(BE7:$BL7))</f>
        <v>1174</v>
      </c>
      <c r="BF57" s="93" cm="1">
        <f t="array" ref="BF57">INDEX($AY7:$BL7,COLUMNS(BF7:$BL7))</f>
        <v>1544</v>
      </c>
      <c r="BG57" s="93" cm="1">
        <f t="array" ref="BG57">INDEX($AY7:$BL7,COLUMNS(BG7:$BL7))</f>
        <v>1508</v>
      </c>
      <c r="BH57" s="93" cm="1">
        <f t="array" ref="BH57">INDEX($AY7:$BL7,COLUMNS(BH7:$BL7))</f>
        <v>1864</v>
      </c>
      <c r="BI57" s="88" cm="1">
        <f t="array" ref="BI57">INDEX($AY7:$BL7,COLUMNS(BI7:$BL7))</f>
        <v>611</v>
      </c>
      <c r="BJ57" s="88" cm="1">
        <f t="array" ref="BJ57">INDEX($AY7:$BL7,COLUMNS(BJ7:$BL7))</f>
        <v>0</v>
      </c>
      <c r="BK57" s="88" cm="1">
        <f t="array" ref="BK57">INDEX($AY7:$BL7,COLUMNS(BK7:$BL7))</f>
        <v>0</v>
      </c>
      <c r="BL57" s="93" cm="1">
        <f t="array" ref="BL57">INDEX($AY7:$BL7,COLUMNS(BL7:$BL7))</f>
        <v>2444</v>
      </c>
    </row>
    <row r="58" spans="2:64" x14ac:dyDescent="0.35">
      <c r="B58" s="81" t="s">
        <v>3</v>
      </c>
      <c r="C58" s="81" cm="1">
        <f t="array" ref="C58">INDEX($C8:$P8,COLUMNS(C8:$P8))</f>
        <v>0</v>
      </c>
      <c r="D58" s="107" cm="1">
        <f t="array" ref="D58">INDEX($C8:$P8,COLUMNS(D8:$P8))</f>
        <v>0</v>
      </c>
      <c r="E58" s="107" cm="1">
        <f t="array" ref="E58">INDEX($C8:$P8,COLUMNS(E8:$P8))</f>
        <v>0</v>
      </c>
      <c r="F58" s="107" cm="1">
        <f t="array" ref="F58">INDEX($C8:$P8,COLUMNS(F8:$P8))</f>
        <v>0</v>
      </c>
      <c r="G58" s="81" cm="1">
        <f t="array" ref="G58">INDEX($C8:$P8,COLUMNS(G8:$P8))</f>
        <v>0</v>
      </c>
      <c r="H58" s="81" cm="1">
        <f t="array" ref="H58">INDEX($C8:$P8,COLUMNS(H8:$P8))</f>
        <v>0</v>
      </c>
      <c r="I58" s="81" cm="1">
        <f t="array" ref="I58">INDEX($C8:$P8,COLUMNS(I8:$P8))</f>
        <v>0</v>
      </c>
      <c r="J58" s="81" cm="1">
        <f t="array" ref="J58">INDEX($C8:$P8,COLUMNS(J8:$P8))</f>
        <v>0</v>
      </c>
      <c r="K58" s="81" cm="1">
        <f t="array" ref="K58">INDEX($C8:$P8,COLUMNS(K8:$P8))</f>
        <v>0</v>
      </c>
      <c r="L58" s="81" cm="1">
        <f t="array" ref="L58">INDEX($C8:$P8,COLUMNS(L8:$P8))</f>
        <v>0</v>
      </c>
      <c r="M58" s="88" cm="1">
        <f t="array" ref="M58">INDEX($C8:$P8,COLUMNS(M8:$P8))</f>
        <v>0</v>
      </c>
      <c r="N58" s="88" cm="1">
        <f t="array" ref="N58">INDEX($C8:$P8,COLUMNS(N8:$P8))</f>
        <v>0</v>
      </c>
      <c r="O58" s="88" cm="1">
        <f t="array" ref="O58">INDEX($C8:$P8,COLUMNS(O8:$P8))</f>
        <v>0</v>
      </c>
      <c r="P58" s="81" cm="1">
        <f t="array" ref="P58">INDEX($C8:$P8,COLUMNS(P8:$P8))</f>
        <v>0</v>
      </c>
      <c r="R58" s="92" t="s">
        <v>78</v>
      </c>
      <c r="S58" s="81" cm="1">
        <f t="array" ref="S58">INDEX($S8:$AF8,COLUMNS(S8:$AF8))</f>
        <v>0</v>
      </c>
      <c r="T58" s="107" cm="1">
        <f t="array" ref="T58">INDEX($S8:$AF8,COLUMNS(T8:$AF8))</f>
        <v>0</v>
      </c>
      <c r="U58" s="107" cm="1">
        <f t="array" ref="U58">INDEX($S8:$AF8,COLUMNS(U8:$AF8))</f>
        <v>0</v>
      </c>
      <c r="V58" s="107" cm="1">
        <f t="array" ref="V58">INDEX($S8:$AF8,COLUMNS(V8:$AF8))</f>
        <v>0</v>
      </c>
      <c r="W58" s="81" cm="1">
        <f t="array" ref="W58">INDEX($S8:$AF8,COLUMNS(W8:$AF8))</f>
        <v>0</v>
      </c>
      <c r="X58" s="81" cm="1">
        <f t="array" ref="X58">INDEX($S8:$AF8,COLUMNS(X8:$AF8))</f>
        <v>0</v>
      </c>
      <c r="Y58" s="81" cm="1">
        <f t="array" ref="Y58">INDEX($S8:$AF8,COLUMNS(Y8:$AF8))</f>
        <v>0</v>
      </c>
      <c r="Z58" s="81" cm="1">
        <f t="array" ref="Z58">INDEX($S8:$AF8,COLUMNS(Z8:$AF8))</f>
        <v>0</v>
      </c>
      <c r="AA58" s="81" cm="1">
        <f t="array" ref="AA58">INDEX($S8:$AF8,COLUMNS(AA8:$AF8))</f>
        <v>0</v>
      </c>
      <c r="AB58" s="81" cm="1">
        <f t="array" ref="AB58">INDEX($S8:$AF8,COLUMNS(AB8:$AF8))</f>
        <v>0</v>
      </c>
      <c r="AC58" s="88" cm="1">
        <f t="array" ref="AC58">INDEX($S8:$AF8,COLUMNS(AC8:$AF8))</f>
        <v>0</v>
      </c>
      <c r="AD58" s="88" cm="1">
        <f t="array" ref="AD58">INDEX($S8:$AF8,COLUMNS(AD8:$AF8))</f>
        <v>0</v>
      </c>
      <c r="AE58" s="88" cm="1">
        <f t="array" ref="AE58">INDEX($S8:$AF8,COLUMNS(AE8:$AF8))</f>
        <v>0</v>
      </c>
      <c r="AF58" s="81" cm="1">
        <f t="array" ref="AF58">INDEX($S8:$AF8,COLUMNS(AF8:$AF8))</f>
        <v>0</v>
      </c>
      <c r="AH58" s="81" t="s">
        <v>29</v>
      </c>
      <c r="AI58" s="81" cm="1">
        <f t="array" ref="AI58">INDEX($AI8:$AV8,COLUMNS(AI8:$AV8))</f>
        <v>0</v>
      </c>
      <c r="AJ58" s="107" cm="1">
        <f t="array" ref="AJ58">INDEX($AI8:$AV8,COLUMNS(AJ8:$AV8))</f>
        <v>0</v>
      </c>
      <c r="AK58" s="107" cm="1">
        <f t="array" ref="AK58">INDEX($AI8:$AV8,COLUMNS(AK8:$AV8))</f>
        <v>0</v>
      </c>
      <c r="AL58" s="107" cm="1">
        <f t="array" ref="AL58">INDEX($AI8:$AV8,COLUMNS(AL8:$AV8))</f>
        <v>0</v>
      </c>
      <c r="AM58" s="81" cm="1">
        <f t="array" ref="AM58">INDEX($AI8:$AV8,COLUMNS(AM8:$AV8))</f>
        <v>0</v>
      </c>
      <c r="AN58" s="81" cm="1">
        <f t="array" ref="AN58">INDEX($AI8:$AV8,COLUMNS(AN8:$AV8))</f>
        <v>0</v>
      </c>
      <c r="AO58" s="81" cm="1">
        <f t="array" ref="AO58">INDEX($AI8:$AV8,COLUMNS(AO8:$AV8))</f>
        <v>0</v>
      </c>
      <c r="AP58" s="81" cm="1">
        <f t="array" ref="AP58">INDEX($AI8:$AV8,COLUMNS(AP8:$AV8))</f>
        <v>0</v>
      </c>
      <c r="AQ58" s="81" cm="1">
        <f t="array" ref="AQ58">INDEX($AI8:$AV8,COLUMNS(AQ8:$AV8))</f>
        <v>0</v>
      </c>
      <c r="AR58" s="81" cm="1">
        <f t="array" ref="AR58">INDEX($AI8:$AV8,COLUMNS(AR8:$AV8))</f>
        <v>0</v>
      </c>
      <c r="AS58" s="88" cm="1">
        <f t="array" ref="AS58">INDEX($AI8:$AV8,COLUMNS(AS8:$AV8))</f>
        <v>0</v>
      </c>
      <c r="AT58" s="88" cm="1">
        <f t="array" ref="AT58">INDEX($AI8:$AV8,COLUMNS(AT8:$AV8))</f>
        <v>0</v>
      </c>
      <c r="AU58" s="88" cm="1">
        <f t="array" ref="AU58">INDEX($AI8:$AV8,COLUMNS(AU8:$AV8))</f>
        <v>0</v>
      </c>
      <c r="AV58" s="81" cm="1">
        <f t="array" ref="AV58">INDEX($AI8:$AV8,COLUMNS(AV8:$AV8))</f>
        <v>0</v>
      </c>
      <c r="AX58" s="81" t="s">
        <v>47</v>
      </c>
      <c r="AY58" s="81" cm="1">
        <f t="array" ref="AY58">INDEX($AY8:$BL8,COLUMNS(AY8:$BL8))</f>
        <v>-51</v>
      </c>
      <c r="AZ58" s="107" cm="1">
        <f t="array" ref="AZ58">INDEX($AY8:$BL8,COLUMNS(AZ8:$BL8))</f>
        <v>-679</v>
      </c>
      <c r="BA58" s="107" cm="1">
        <f t="array" ref="BA58">INDEX($AY8:$BL8,COLUMNS(BA8:$BL8))</f>
        <v>185</v>
      </c>
      <c r="BB58" s="107" cm="1">
        <f t="array" ref="BB58">INDEX($AY8:$BL8,COLUMNS(BB8:$BL8))</f>
        <v>-857</v>
      </c>
      <c r="BC58" s="93" cm="1">
        <f t="array" ref="BC58">INDEX($AY8:$BL8,COLUMNS(BC8:$BL8))</f>
        <v>717</v>
      </c>
      <c r="BD58" s="93" cm="1">
        <f t="array" ref="BD58">INDEX($AY8:$BL8,COLUMNS(BD8:$BL8))</f>
        <v>-703</v>
      </c>
      <c r="BE58" s="93" cm="1">
        <f t="array" ref="BE58">INDEX($AY8:$BL8,COLUMNS(BE8:$BL8))</f>
        <v>-3363</v>
      </c>
      <c r="BF58" s="93" cm="1">
        <f t="array" ref="BF58">INDEX($AY8:$BL8,COLUMNS(BF8:$BL8))</f>
        <v>-2207</v>
      </c>
      <c r="BG58" s="93" cm="1">
        <f t="array" ref="BG58">INDEX($AY8:$BL8,COLUMNS(BG8:$BL8))</f>
        <v>-3722</v>
      </c>
      <c r="BH58" s="93" cm="1">
        <f t="array" ref="BH58">INDEX($AY8:$BL8,COLUMNS(BH8:$BL8))</f>
        <v>-9383</v>
      </c>
      <c r="BI58" s="88" cm="1">
        <f t="array" ref="BI58">INDEX($AY8:$BL8,COLUMNS(BI8:$BL8))</f>
        <v>8654</v>
      </c>
      <c r="BJ58" s="88" cm="1">
        <f t="array" ref="BJ58">INDEX($AY8:$BL8,COLUMNS(BJ8:$BL8))</f>
        <v>0</v>
      </c>
      <c r="BK58" s="88" cm="1">
        <f t="array" ref="BK58">INDEX($AY8:$BL8,COLUMNS(BK8:$BL8))</f>
        <v>0</v>
      </c>
      <c r="BL58" s="93" cm="1">
        <f t="array" ref="BL58">INDEX($AY8:$BL8,COLUMNS(BL8:$BL8))</f>
        <v>34616</v>
      </c>
    </row>
    <row r="59" spans="2:64" x14ac:dyDescent="0.35">
      <c r="B59" s="94" t="s">
        <v>2</v>
      </c>
      <c r="C59" s="94" cm="1">
        <f t="array" ref="C59">INDEX($C9:$P9,COLUMNS(C9:$P9))</f>
        <v>2811</v>
      </c>
      <c r="D59" s="108" cm="1">
        <f t="array" ref="D59">INDEX($C9:$P9,COLUMNS(D9:$P9))</f>
        <v>4063</v>
      </c>
      <c r="E59" s="108" cm="1">
        <f t="array" ref="E59">INDEX($C9:$P9,COLUMNS(E9:$P9))</f>
        <v>5822</v>
      </c>
      <c r="F59" s="108" cm="1">
        <f t="array" ref="F59">INDEX($C9:$P9,COLUMNS(F9:$P9))</f>
        <v>7171</v>
      </c>
      <c r="G59" s="94" cm="1">
        <f t="array" ref="G59">INDEX($C9:$P9,COLUMNS(G9:$P9))</f>
        <v>6768</v>
      </c>
      <c r="H59" s="94" cm="1">
        <f t="array" ref="H59">INDEX($C9:$P9,COLUMNS(H9:$P9))</f>
        <v>10396</v>
      </c>
      <c r="I59" s="94" cm="1">
        <f t="array" ref="I59">INDEX($C9:$P9,COLUMNS(I9:$P9))</f>
        <v>17475</v>
      </c>
      <c r="J59" s="94" cm="1">
        <f t="array" ref="J59">INDEX($C9:$P9,COLUMNS(J9:$P9))</f>
        <v>15356</v>
      </c>
      <c r="K59" s="94" cm="1">
        <f t="array" ref="K59">INDEX($C9:$P9,COLUMNS(K9:$P9))</f>
        <v>44301</v>
      </c>
      <c r="L59" s="94" cm="1">
        <f t="array" ref="L59">INDEX($C9:$P9,COLUMNS(L9:$P9))</f>
        <v>97858</v>
      </c>
      <c r="M59" s="95" cm="1">
        <f t="array" ref="M59">INDEX($C9:$P9,COLUMNS(M9:$P9))</f>
        <v>26668</v>
      </c>
      <c r="N59" s="95" cm="1">
        <f t="array" ref="N59">INDEX($C9:$P9,COLUMNS(N9:$P9))</f>
        <v>0</v>
      </c>
      <c r="O59" s="95" cm="1">
        <f t="array" ref="O59">INDEX($C9:$P9,COLUMNS(O9:$P9))</f>
        <v>0</v>
      </c>
      <c r="P59" s="94" cm="1">
        <f t="array" ref="P59">INDEX($C9:$P9,COLUMNS(P9:$P9))</f>
        <v>106672</v>
      </c>
      <c r="R59" s="92" t="s">
        <v>69</v>
      </c>
      <c r="S59" s="81" cm="1">
        <f t="array" ref="S59">INDEX($S9:$AF9,COLUMNS(S9:$AF9))</f>
        <v>4441</v>
      </c>
      <c r="T59" s="107" cm="1">
        <f t="array" ref="T59">INDEX($S9:$AF9,COLUMNS(T9:$AF9))</f>
        <v>5032</v>
      </c>
      <c r="U59" s="107" cm="1">
        <f t="array" ref="U59">INDEX($S9:$AF9,COLUMNS(U9:$AF9))</f>
        <v>3106</v>
      </c>
      <c r="V59" s="107" cm="1">
        <f t="array" ref="V59">INDEX($S9:$AF9,COLUMNS(V9:$AF9))</f>
        <v>6640</v>
      </c>
      <c r="W59" s="81" cm="1">
        <f t="array" ref="W59">INDEX($S9:$AF9,COLUMNS(W9:$AF9))</f>
        <v>1</v>
      </c>
      <c r="X59" s="81" cm="1">
        <f t="array" ref="X59">INDEX($S9:$AF9,COLUMNS(X9:$AF9))</f>
        <v>10714</v>
      </c>
      <c r="Y59" s="81" cm="1">
        <f t="array" ref="Y59">INDEX($S9:$AF9,COLUMNS(Y9:$AF9))</f>
        <v>19218</v>
      </c>
      <c r="Z59" s="81" cm="1">
        <f t="array" ref="Z59">INDEX($S9:$AF9,COLUMNS(Z9:$AF9))</f>
        <v>9907</v>
      </c>
      <c r="AA59" s="81" cm="1">
        <f t="array" ref="AA59">INDEX($S9:$AF9,COLUMNS(AA9:$AF9))</f>
        <v>18704</v>
      </c>
      <c r="AB59" s="81" cm="1">
        <f t="array" ref="AB59">INDEX($S9:$AF9,COLUMNS(AB9:$AF9))</f>
        <v>34621</v>
      </c>
      <c r="AC59" s="88" cm="1">
        <f t="array" ref="AC59">INDEX($S9:$AF9,COLUMNS(AC9:$AF9))</f>
        <v>38457</v>
      </c>
      <c r="AD59" s="88" cm="1">
        <f t="array" ref="AD59">INDEX($S9:$AF9,COLUMNS(AD9:$AF9))</f>
        <v>0</v>
      </c>
      <c r="AE59" s="88" cm="1">
        <f t="array" ref="AE59">INDEX($S9:$AF9,COLUMNS(AE9:$AF9))</f>
        <v>0</v>
      </c>
      <c r="AF59" s="81" cm="1">
        <f t="array" ref="AF59">INDEX($S9:$AF9,COLUMNS(AF9:$AF9))</f>
        <v>38457</v>
      </c>
      <c r="AH59" s="81" t="s">
        <v>30</v>
      </c>
      <c r="AI59" s="81" cm="1">
        <f t="array" ref="AI59">INDEX($AI9:$AV9,COLUMNS(AI9:$AV9))</f>
        <v>0</v>
      </c>
      <c r="AJ59" s="107" cm="1">
        <f t="array" ref="AJ59">INDEX($AI9:$AV9,COLUMNS(AJ9:$AV9))</f>
        <v>0</v>
      </c>
      <c r="AK59" s="107" cm="1">
        <f t="array" ref="AK59">INDEX($AI9:$AV9,COLUMNS(AK9:$AV9))</f>
        <v>0</v>
      </c>
      <c r="AL59" s="107" cm="1">
        <f t="array" ref="AL59">INDEX($AI9:$AV9,COLUMNS(AL9:$AV9))</f>
        <v>0</v>
      </c>
      <c r="AM59" s="81" cm="1">
        <f t="array" ref="AM59">INDEX($AI9:$AV9,COLUMNS(AM9:$AV9))</f>
        <v>0</v>
      </c>
      <c r="AN59" s="81" cm="1">
        <f t="array" ref="AN59">INDEX($AI9:$AV9,COLUMNS(AN9:$AV9))</f>
        <v>0</v>
      </c>
      <c r="AO59" s="81" cm="1">
        <f t="array" ref="AO59">INDEX($AI9:$AV9,COLUMNS(AO9:$AV9))</f>
        <v>0</v>
      </c>
      <c r="AP59" s="81" cm="1">
        <f t="array" ref="AP59">INDEX($AI9:$AV9,COLUMNS(AP9:$AV9))</f>
        <v>0</v>
      </c>
      <c r="AQ59" s="81" cm="1">
        <f t="array" ref="AQ59">INDEX($AI9:$AV9,COLUMNS(AQ9:$AV9))</f>
        <v>0</v>
      </c>
      <c r="AR59" s="81" cm="1">
        <f t="array" ref="AR59">INDEX($AI9:$AV9,COLUMNS(AR9:$AV9))</f>
        <v>0</v>
      </c>
      <c r="AS59" s="88" cm="1">
        <f t="array" ref="AS59">INDEX($AI9:$AV9,COLUMNS(AS9:$AV9))</f>
        <v>0</v>
      </c>
      <c r="AT59" s="88" cm="1">
        <f t="array" ref="AT59">INDEX($AI9:$AV9,COLUMNS(AT9:$AV9))</f>
        <v>0</v>
      </c>
      <c r="AU59" s="88" cm="1">
        <f t="array" ref="AU59">INDEX($AI9:$AV9,COLUMNS(AU9:$AV9))</f>
        <v>0</v>
      </c>
      <c r="AV59" s="81" cm="1">
        <f t="array" ref="AV59">INDEX($AI9:$AV9,COLUMNS(AV9:$AV9))</f>
        <v>0</v>
      </c>
      <c r="AX59" s="92" t="s">
        <v>72</v>
      </c>
      <c r="AY59" s="81" cm="1">
        <f t="array" ref="AY59">INDEX($AY9:$BL9,COLUMNS(AY9:$BL9))</f>
        <v>-11</v>
      </c>
      <c r="AZ59" s="107" cm="1">
        <f t="array" ref="AZ59">INDEX($AY9:$BL9,COLUMNS(AZ9:$BL9))</f>
        <v>184</v>
      </c>
      <c r="BA59" s="107" cm="1">
        <f t="array" ref="BA59">INDEX($AY9:$BL9,COLUMNS(BA9:$BL9))</f>
        <v>90</v>
      </c>
      <c r="BB59" s="107" cm="1">
        <f t="array" ref="BB59">INDEX($AY9:$BL9,COLUMNS(BB9:$BL9))</f>
        <v>-135</v>
      </c>
      <c r="BC59" s="93" cm="1">
        <f t="array" ref="BC59">INDEX($AY9:$BL9,COLUMNS(BC9:$BL9))</f>
        <v>194</v>
      </c>
      <c r="BD59" s="93" cm="1">
        <f t="array" ref="BD59">INDEX($AY9:$BL9,COLUMNS(BD9:$BL9))</f>
        <v>363</v>
      </c>
      <c r="BE59" s="93" cm="1">
        <f t="array" ref="BE59">INDEX($AY9:$BL9,COLUMNS(BE9:$BL9))</f>
        <v>568</v>
      </c>
      <c r="BF59" s="93" cm="1">
        <f t="array" ref="BF59">INDEX($AY9:$BL9,COLUMNS(BF9:$BL9))</f>
        <v>-551</v>
      </c>
      <c r="BG59" s="93" cm="1">
        <f t="array" ref="BG59">INDEX($AY9:$BL9,COLUMNS(BG9:$BL9))</f>
        <v>1531</v>
      </c>
      <c r="BH59" s="93" cm="1">
        <f t="array" ref="BH59">INDEX($AY9:$BL9,COLUMNS(BH9:$BL9))</f>
        <v>3357</v>
      </c>
      <c r="BI59" s="88" cm="1">
        <f t="array" ref="BI59">INDEX($AY9:$BL9,COLUMNS(BI9:$BL9))</f>
        <v>941</v>
      </c>
      <c r="BJ59" s="88" cm="1">
        <f t="array" ref="BJ59">INDEX($AY9:$BL9,COLUMNS(BJ9:$BL9))</f>
        <v>0</v>
      </c>
      <c r="BK59" s="88" cm="1">
        <f t="array" ref="BK59">INDEX($AY9:$BL9,COLUMNS(BK9:$BL9))</f>
        <v>0</v>
      </c>
      <c r="BL59" s="93" cm="1">
        <f t="array" ref="BL59">INDEX($AY9:$BL9,COLUMNS(BL9:$BL9))</f>
        <v>3764</v>
      </c>
    </row>
    <row r="60" spans="2:64" x14ac:dyDescent="0.35">
      <c r="B60" s="81" t="s">
        <v>4</v>
      </c>
      <c r="C60" s="81" cm="1">
        <f t="array" ref="C60">INDEX($C10:$P10,COLUMNS(C10:$P10))</f>
        <v>-1462</v>
      </c>
      <c r="D60" s="107" cm="1">
        <f t="array" ref="D60">INDEX($C10:$P10,COLUMNS(D10:$P10))</f>
        <v>-1466</v>
      </c>
      <c r="E60" s="107" cm="1">
        <f t="array" ref="E60">INDEX($C10:$P10,COLUMNS(E10:$P10))</f>
        <v>-1797</v>
      </c>
      <c r="F60" s="107" cm="1">
        <f t="array" ref="F60">INDEX($C10:$P10,COLUMNS(F10:$P10))</f>
        <v>-2376</v>
      </c>
      <c r="G60" s="81" cm="1">
        <f t="array" ref="G60">INDEX($C10:$P10,COLUMNS(G10:$P10))</f>
        <v>-2829</v>
      </c>
      <c r="H60" s="81" cm="1">
        <f t="array" ref="H60">INDEX($C10:$P10,COLUMNS(H10:$P10))</f>
        <v>-3924</v>
      </c>
      <c r="I60" s="81" cm="1">
        <f t="array" ref="I60">INDEX($C10:$P10,COLUMNS(I10:$P10))</f>
        <v>-5268</v>
      </c>
      <c r="J60" s="81" cm="1">
        <f t="array" ref="J60">INDEX($C10:$P10,COLUMNS(J10:$P10))</f>
        <v>-7339</v>
      </c>
      <c r="K60" s="81" cm="1">
        <f t="array" ref="K60">INDEX($C10:$P10,COLUMNS(K10:$P10))</f>
        <v>-8675</v>
      </c>
      <c r="L60" s="81" cm="1">
        <f t="array" ref="L60">INDEX($C10:$P10,COLUMNS(L10:$P10))</f>
        <v>-12914</v>
      </c>
      <c r="M60" s="88" cm="1">
        <f t="array" ref="M60">INDEX($C10:$P10,COLUMNS(M10:$P10))</f>
        <v>-3989</v>
      </c>
      <c r="N60" s="88" cm="1">
        <f t="array" ref="N60">INDEX($C10:$P10,COLUMNS(N10:$P10))</f>
        <v>0</v>
      </c>
      <c r="O60" s="88" cm="1">
        <f t="array" ref="O60">INDEX($C10:$P10,COLUMNS(O10:$P10))</f>
        <v>0</v>
      </c>
      <c r="P60" s="81" cm="1">
        <f t="array" ref="P60">INDEX($C10:$P10,COLUMNS(P10:$P10))</f>
        <v>-15956</v>
      </c>
      <c r="R60" s="81" t="s">
        <v>18</v>
      </c>
      <c r="S60" s="81" cm="1">
        <f t="array" ref="S60">INDEX($S10:$AF10,COLUMNS(S10:$AF10))</f>
        <v>505</v>
      </c>
      <c r="T60" s="107" cm="1">
        <f t="array" ref="T60">INDEX($S10:$AF10,COLUMNS(T10:$AF10))</f>
        <v>826</v>
      </c>
      <c r="U60" s="107" cm="1">
        <f t="array" ref="U60">INDEX($S10:$AF10,COLUMNS(U10:$AF10))</f>
        <v>1265</v>
      </c>
      <c r="V60" s="107" cm="1">
        <f t="array" ref="V60">INDEX($S10:$AF10,COLUMNS(V10:$AF10))</f>
        <v>1424</v>
      </c>
      <c r="W60" s="81" cm="1">
        <f t="array" ref="W60">INDEX($S10:$AF10,COLUMNS(W10:$AF10))</f>
        <v>1657</v>
      </c>
      <c r="X60" s="81" cm="1">
        <f t="array" ref="X60">INDEX($S10:$AF10,COLUMNS(X10:$AF10))</f>
        <v>2429</v>
      </c>
      <c r="Y60" s="81" cm="1">
        <f t="array" ref="Y60">INDEX($S10:$AF10,COLUMNS(Y10:$AF10))</f>
        <v>4650</v>
      </c>
      <c r="Z60" s="81" cm="1">
        <f t="array" ref="Z60">INDEX($S10:$AF10,COLUMNS(Z10:$AF10))</f>
        <v>3827</v>
      </c>
      <c r="AA60" s="81" cm="1">
        <f t="array" ref="AA60">INDEX($S10:$AF10,COLUMNS(AA10:$AF10))</f>
        <v>9999</v>
      </c>
      <c r="AB60" s="81" cm="1">
        <f t="array" ref="AB60">INDEX($S10:$AF10,COLUMNS(AB10:$AF10))</f>
        <v>23065</v>
      </c>
      <c r="AC60" s="88" cm="1">
        <f t="array" ref="AC60">INDEX($S10:$AF10,COLUMNS(AC10:$AF10))</f>
        <v>22132</v>
      </c>
      <c r="AD60" s="88" cm="1">
        <f t="array" ref="AD60">INDEX($S10:$AF10,COLUMNS(AD10:$AF10))</f>
        <v>0</v>
      </c>
      <c r="AE60" s="88" cm="1">
        <f t="array" ref="AE60">INDEX($S10:$AF10,COLUMNS(AE10:$AF10))</f>
        <v>0</v>
      </c>
      <c r="AF60" s="81" cm="1">
        <f t="array" ref="AF60">INDEX($S10:$AF10,COLUMNS(AF10:$AF10))</f>
        <v>22132</v>
      </c>
      <c r="AH60" s="81" t="s">
        <v>81</v>
      </c>
      <c r="AI60" s="81" cm="1">
        <f t="array" ref="AI60">INDEX($AI10:$AV10,COLUMNS(AI10:$AV10))</f>
        <v>642</v>
      </c>
      <c r="AJ60" s="107" cm="1">
        <f t="array" ref="AJ60">INDEX($AI10:$AV10,COLUMNS(AJ10:$AV10))</f>
        <v>507</v>
      </c>
      <c r="AK60" s="107" cm="1">
        <f t="array" ref="AK60">INDEX($AI10:$AV10,COLUMNS(AK10:$AV10))</f>
        <v>542</v>
      </c>
      <c r="AL60" s="107" cm="1">
        <f t="array" ref="AL60">INDEX($AI10:$AV10,COLUMNS(AL10:$AV10))</f>
        <v>818</v>
      </c>
      <c r="AM60" s="81" cm="1">
        <f t="array" ref="AM60">INDEX($AI10:$AV10,COLUMNS(AM10:$AV10))</f>
        <v>1097</v>
      </c>
      <c r="AN60" s="81" cm="1">
        <f t="array" ref="AN60">INDEX($AI10:$AV10,COLUMNS(AN10:$AV10))</f>
        <v>1725</v>
      </c>
      <c r="AO60" s="81" cm="1">
        <f t="array" ref="AO60">INDEX($AI10:$AV10,COLUMNS(AO10:$AV10))</f>
        <v>2552</v>
      </c>
      <c r="AP60" s="81" cm="1">
        <f t="array" ref="AP60">INDEX($AI10:$AV10,COLUMNS(AP10:$AV10))</f>
        <v>4120</v>
      </c>
      <c r="AQ60" s="81" cm="1">
        <f t="array" ref="AQ60">INDEX($AI10:$AV10,COLUMNS(AQ10:$AV10))</f>
        <v>6682</v>
      </c>
      <c r="AR60" s="81" cm="1">
        <f t="array" ref="AR60">INDEX($AI10:$AV10,COLUMNS(AR10:$AV10))</f>
        <v>11737</v>
      </c>
      <c r="AS60" s="88" cm="1">
        <f t="array" ref="AS60">INDEX($AI10:$AV10,COLUMNS(AS10:$AV10))</f>
        <v>19211</v>
      </c>
      <c r="AT60" s="88" cm="1">
        <f t="array" ref="AT60">INDEX($AI10:$AV10,COLUMNS(AT10:$AV10))</f>
        <v>0</v>
      </c>
      <c r="AU60" s="88" cm="1">
        <f t="array" ref="AU60">INDEX($AI10:$AV10,COLUMNS(AU10:$AV10))</f>
        <v>0</v>
      </c>
      <c r="AV60" s="81" cm="1">
        <f t="array" ref="AV60">INDEX($AI10:$AV10,COLUMNS(AV10:$AV10))</f>
        <v>19211</v>
      </c>
      <c r="AX60" s="92" t="s">
        <v>73</v>
      </c>
      <c r="AY60" s="81" cm="1">
        <f t="array" ref="AY60">INDEX($AY10:$BL10,COLUMNS(AY10:$BL10))</f>
        <v>-32</v>
      </c>
      <c r="AZ60" s="107" cm="1">
        <f t="array" ref="AZ60">INDEX($AY10:$BL10,COLUMNS(AZ10:$BL10))</f>
        <v>-321</v>
      </c>
      <c r="BA60" s="107" cm="1">
        <f t="array" ref="BA60">INDEX($AY10:$BL10,COLUMNS(BA10:$BL10))</f>
        <v>-440</v>
      </c>
      <c r="BB60" s="107" cm="1">
        <f t="array" ref="BB60">INDEX($AY10:$BL10,COLUMNS(BB10:$BL10))</f>
        <v>-149</v>
      </c>
      <c r="BC60" s="93" cm="1">
        <f t="array" ref="BC60">INDEX($AY10:$BL10,COLUMNS(BC10:$BL10))</f>
        <v>-233</v>
      </c>
      <c r="BD60" s="93" cm="1">
        <f t="array" ref="BD60">INDEX($AY10:$BL10,COLUMNS(BD10:$BL10))</f>
        <v>-550</v>
      </c>
      <c r="BE60" s="93" cm="1">
        <f t="array" ref="BE60">INDEX($AY10:$BL10,COLUMNS(BE10:$BL10))</f>
        <v>-2215</v>
      </c>
      <c r="BF60" s="93" cm="1">
        <f t="array" ref="BF60">INDEX($AY10:$BL10,COLUMNS(BF10:$BL10))</f>
        <v>822</v>
      </c>
      <c r="BG60" s="93" cm="1">
        <f t="array" ref="BG60">INDEX($AY10:$BL10,COLUMNS(BG10:$BL10))</f>
        <v>-6172</v>
      </c>
      <c r="BH60" s="93" cm="1">
        <f t="array" ref="BH60">INDEX($AY10:$BL10,COLUMNS(BH10:$BL10))</f>
        <v>-13063</v>
      </c>
      <c r="BI60" s="88" cm="1">
        <f t="array" ref="BI60">INDEX($AY10:$BL10,COLUMNS(BI10:$BL10))</f>
        <v>933</v>
      </c>
      <c r="BJ60" s="88" cm="1">
        <f t="array" ref="BJ60">INDEX($AY10:$BL10,COLUMNS(BJ10:$BL10))</f>
        <v>0</v>
      </c>
      <c r="BK60" s="88" cm="1">
        <f t="array" ref="BK60">INDEX($AY10:$BL10,COLUMNS(BK10:$BL10))</f>
        <v>0</v>
      </c>
      <c r="BL60" s="93" cm="1">
        <f t="array" ref="BL60">INDEX($AY10:$BL10,COLUMNS(BL10:$BL10))</f>
        <v>3732</v>
      </c>
    </row>
    <row r="61" spans="2:64" x14ac:dyDescent="0.35">
      <c r="B61" s="81" t="s">
        <v>5</v>
      </c>
      <c r="C61" s="81" cm="1">
        <f t="array" ref="C61">INDEX($C11:$P11,COLUMNS(C11:$P11))</f>
        <v>-602</v>
      </c>
      <c r="D61" s="107" cm="1">
        <f t="array" ref="D61">INDEX($C11:$P11,COLUMNS(D11:$P11))</f>
        <v>-663</v>
      </c>
      <c r="E61" s="107" cm="1">
        <f t="array" ref="E61">INDEX($C11:$P11,COLUMNS(E11:$P11))</f>
        <v>-815</v>
      </c>
      <c r="F61" s="107" cm="1">
        <f t="array" ref="F61">INDEX($C11:$P11,COLUMNS(F11:$P11))</f>
        <v>-991</v>
      </c>
      <c r="G61" s="81" cm="1">
        <f t="array" ref="G61">INDEX($C11:$P11,COLUMNS(G11:$P11))</f>
        <v>-1093</v>
      </c>
      <c r="H61" s="81" cm="1">
        <f t="array" ref="H61">INDEX($C11:$P11,COLUMNS(H11:$P11))</f>
        <v>-1940</v>
      </c>
      <c r="I61" s="81" cm="1">
        <f t="array" ref="I61">INDEX($C11:$P11,COLUMNS(I11:$P11))</f>
        <v>-2166</v>
      </c>
      <c r="J61" s="81" cm="1">
        <f t="array" ref="J61">INDEX($C11:$P11,COLUMNS(J11:$P11))</f>
        <v>-2440</v>
      </c>
      <c r="K61" s="81" cm="1">
        <f t="array" ref="K61">INDEX($C11:$P11,COLUMNS(K11:$P11))</f>
        <v>-2654</v>
      </c>
      <c r="L61" s="81" cm="1">
        <f t="array" ref="L61">INDEX($C11:$P11,COLUMNS(L11:$P11))</f>
        <v>-3491</v>
      </c>
      <c r="M61" s="88" cm="1">
        <f t="array" ref="M61">INDEX($C11:$P11,COLUMNS(M11:$P11))</f>
        <v>-1041</v>
      </c>
      <c r="N61" s="88" cm="1">
        <f t="array" ref="N61">INDEX($C11:$P11,COLUMNS(N11:$P11))</f>
        <v>0</v>
      </c>
      <c r="O61" s="88" cm="1">
        <f t="array" ref="O61">INDEX($C11:$P11,COLUMNS(O11:$P11))</f>
        <v>0</v>
      </c>
      <c r="P61" s="81" cm="1">
        <f t="array" ref="P61">INDEX($C11:$P11,COLUMNS(P11:$P11))</f>
        <v>-4164</v>
      </c>
      <c r="R61" s="81" t="s">
        <v>19</v>
      </c>
      <c r="S61" s="81" cm="1">
        <f t="array" ref="S61">INDEX($S11:$AF11,COLUMNS(S11:$AF11))</f>
        <v>418</v>
      </c>
      <c r="T61" s="107" cm="1">
        <f t="array" ref="T61">INDEX($S11:$AF11,COLUMNS(T11:$AF11))</f>
        <v>794</v>
      </c>
      <c r="U61" s="107" cm="1">
        <f t="array" ref="U61">INDEX($S11:$AF11,COLUMNS(U11:$AF11))</f>
        <v>796</v>
      </c>
      <c r="V61" s="107" cm="1">
        <f t="array" ref="V61">INDEX($S11:$AF11,COLUMNS(V11:$AF11))</f>
        <v>1575</v>
      </c>
      <c r="W61" s="81" cm="1">
        <f t="array" ref="W61">INDEX($S11:$AF11,COLUMNS(W11:$AF11))</f>
        <v>979</v>
      </c>
      <c r="X61" s="81" cm="1">
        <f t="array" ref="X61">INDEX($S11:$AF11,COLUMNS(X11:$AF11))</f>
        <v>1826</v>
      </c>
      <c r="Y61" s="81" cm="1">
        <f t="array" ref="Y61">INDEX($S11:$AF11,COLUMNS(Y11:$AF11))</f>
        <v>2605</v>
      </c>
      <c r="Z61" s="81" cm="1">
        <f t="array" ref="Z61">INDEX($S11:$AF11,COLUMNS(Z11:$AF11))</f>
        <v>5159</v>
      </c>
      <c r="AA61" s="81" cm="1">
        <f t="array" ref="AA61">INDEX($S11:$AF11,COLUMNS(AA11:$AF11))</f>
        <v>5282</v>
      </c>
      <c r="AB61" s="81" cm="1">
        <f t="array" ref="AB61">INDEX($S11:$AF11,COLUMNS(AB11:$AF11))</f>
        <v>10080</v>
      </c>
      <c r="AC61" s="88" cm="1">
        <f t="array" ref="AC61">INDEX($S11:$AF11,COLUMNS(AC11:$AF11))</f>
        <v>11333</v>
      </c>
      <c r="AD61" s="88" cm="1">
        <f t="array" ref="AD61">INDEX($S11:$AF11,COLUMNS(AD11:$AF11))</f>
        <v>0</v>
      </c>
      <c r="AE61" s="88" cm="1">
        <f t="array" ref="AE61">INDEX($S11:$AF11,COLUMNS(AE11:$AF11))</f>
        <v>0</v>
      </c>
      <c r="AF61" s="81" cm="1">
        <f t="array" ref="AF61">INDEX($S11:$AF11,COLUMNS(AF11:$AF11))</f>
        <v>11333</v>
      </c>
      <c r="AH61" s="81" t="s">
        <v>3</v>
      </c>
      <c r="AI61" s="81" cm="1">
        <f t="array" ref="AI61">INDEX($AI11:$AV11,COLUMNS(AI11:$AV11))</f>
        <v>0</v>
      </c>
      <c r="AJ61" s="107" cm="1">
        <f t="array" ref="AJ61">INDEX($AI11:$AV11,COLUMNS(AJ11:$AV11))</f>
        <v>0</v>
      </c>
      <c r="AK61" s="107" cm="1">
        <f t="array" ref="AK61">INDEX($AI11:$AV11,COLUMNS(AK11:$AV11))</f>
        <v>0</v>
      </c>
      <c r="AL61" s="107" cm="1">
        <f t="array" ref="AL61">INDEX($AI11:$AV11,COLUMNS(AL11:$AV11))</f>
        <v>0</v>
      </c>
      <c r="AM61" s="81" cm="1">
        <f t="array" ref="AM61">INDEX($AI11:$AV11,COLUMNS(AM11:$AV11))</f>
        <v>0</v>
      </c>
      <c r="AN61" s="81" cm="1">
        <f t="array" ref="AN61">INDEX($AI11:$AV11,COLUMNS(AN11:$AV11))</f>
        <v>0</v>
      </c>
      <c r="AO61" s="81" cm="1">
        <f t="array" ref="AO61">INDEX($AI11:$AV11,COLUMNS(AO11:$AV11))</f>
        <v>0</v>
      </c>
      <c r="AP61" s="81" cm="1">
        <f t="array" ref="AP61">INDEX($AI11:$AV11,COLUMNS(AP11:$AV11))</f>
        <v>0</v>
      </c>
      <c r="AQ61" s="81" cm="1">
        <f t="array" ref="AQ61">INDEX($AI11:$AV11,COLUMNS(AQ11:$AV11))</f>
        <v>0</v>
      </c>
      <c r="AR61" s="81" cm="1">
        <f t="array" ref="AR61">INDEX($AI11:$AV11,COLUMNS(AR11:$AV11))</f>
        <v>0</v>
      </c>
      <c r="AS61" s="88" cm="1">
        <f t="array" ref="AS61">INDEX($AI11:$AV11,COLUMNS(AS11:$AV11))</f>
        <v>0</v>
      </c>
      <c r="AT61" s="88" cm="1">
        <f t="array" ref="AT61">INDEX($AI11:$AV11,COLUMNS(AT11:$AV11))</f>
        <v>0</v>
      </c>
      <c r="AU61" s="88" cm="1">
        <f t="array" ref="AU61">INDEX($AI11:$AV11,COLUMNS(AU11:$AV11))</f>
        <v>0</v>
      </c>
      <c r="AV61" s="81" cm="1">
        <f t="array" ref="AV61">INDEX($AI11:$AV11,COLUMNS(AV11:$AV11))</f>
        <v>0</v>
      </c>
      <c r="AX61" s="92" t="s">
        <v>30</v>
      </c>
      <c r="AY61" s="81" cm="1">
        <f t="array" ref="AY61">INDEX($AY11:$BL11,COLUMNS(AY11:$BL11))</f>
        <v>0</v>
      </c>
      <c r="AZ61" s="107" cm="1">
        <f t="array" ref="AZ61">INDEX($AY11:$BL11,COLUMNS(AZ11:$BL11))</f>
        <v>0</v>
      </c>
      <c r="BA61" s="107" cm="1">
        <f t="array" ref="BA61">INDEX($AY11:$BL11,COLUMNS(BA11:$BL11))</f>
        <v>0</v>
      </c>
      <c r="BB61" s="107" cm="1">
        <f t="array" ref="BB61">INDEX($AY11:$BL11,COLUMNS(BB11:$BL11))</f>
        <v>0</v>
      </c>
      <c r="BC61" s="93" cm="1">
        <f t="array" ref="BC61">INDEX($AY11:$BL11,COLUMNS(BC11:$BL11))</f>
        <v>0</v>
      </c>
      <c r="BD61" s="93" cm="1">
        <f t="array" ref="BD61">INDEX($AY11:$BL11,COLUMNS(BD11:$BL11))</f>
        <v>0</v>
      </c>
      <c r="BE61" s="93" cm="1">
        <f t="array" ref="BE61">INDEX($AY11:$BL11,COLUMNS(BE11:$BL11))</f>
        <v>0</v>
      </c>
      <c r="BF61" s="93" cm="1">
        <f t="array" ref="BF61">INDEX($AY11:$BL11,COLUMNS(BF11:$BL11))</f>
        <v>0</v>
      </c>
      <c r="BG61" s="93" cm="1">
        <f t="array" ref="BG61">INDEX($AY11:$BL11,COLUMNS(BG11:$BL11))</f>
        <v>0</v>
      </c>
      <c r="BH61" s="93" cm="1">
        <f t="array" ref="BH61">INDEX($AY11:$BL11,COLUMNS(BH11:$BL11))</f>
        <v>0</v>
      </c>
      <c r="BI61" s="88" cm="1">
        <f t="array" ref="BI61">INDEX($AY11:$BL11,COLUMNS(BI11:$BL11))</f>
        <v>0</v>
      </c>
      <c r="BJ61" s="88" cm="1">
        <f t="array" ref="BJ61">INDEX($AY11:$BL11,COLUMNS(BJ11:$BL11))</f>
        <v>0</v>
      </c>
      <c r="BK61" s="88" cm="1">
        <f t="array" ref="BK61">INDEX($AY11:$BL11,COLUMNS(BK11:$BL11))</f>
        <v>0</v>
      </c>
      <c r="BL61" s="93" cm="1">
        <f t="array" ref="BL61">INDEX($AY11:$BL11,COLUMNS(BL11:$BL11))</f>
        <v>0</v>
      </c>
    </row>
    <row r="62" spans="2:64" x14ac:dyDescent="0.35">
      <c r="B62" s="81" t="s">
        <v>3</v>
      </c>
      <c r="C62" s="81" cm="1">
        <f t="array" ref="C62">INDEX($C12:$P12,COLUMNS(C12:$P12))</f>
        <v>0</v>
      </c>
      <c r="D62" s="107" cm="1">
        <f t="array" ref="D62">INDEX($C12:$P12,COLUMNS(D12:$P12))</f>
        <v>0</v>
      </c>
      <c r="E62" s="107" cm="1">
        <f t="array" ref="E62">INDEX($C12:$P12,COLUMNS(E12:$P12))</f>
        <v>0</v>
      </c>
      <c r="F62" s="107" cm="1">
        <f t="array" ref="F62">INDEX($C12:$P12,COLUMNS(F12:$P12))</f>
        <v>0</v>
      </c>
      <c r="G62" s="81" cm="1">
        <f t="array" ref="G62">INDEX($C12:$P12,COLUMNS(G12:$P12))</f>
        <v>0</v>
      </c>
      <c r="H62" s="81" cm="1">
        <f t="array" ref="H62">INDEX($C12:$P12,COLUMNS(H12:$P12))</f>
        <v>0</v>
      </c>
      <c r="I62" s="81" cm="1">
        <f t="array" ref="I62">INDEX($C12:$P12,COLUMNS(I12:$P12))</f>
        <v>0</v>
      </c>
      <c r="J62" s="81" cm="1">
        <f t="array" ref="J62">INDEX($C12:$P12,COLUMNS(J12:$P12))</f>
        <v>-1353</v>
      </c>
      <c r="K62" s="81" cm="1">
        <f t="array" ref="K62">INDEX($C12:$P12,COLUMNS(K12:$P12))</f>
        <v>0</v>
      </c>
      <c r="L62" s="81" cm="1">
        <f t="array" ref="L62">INDEX($C12:$P12,COLUMNS(L12:$P12))</f>
        <v>0</v>
      </c>
      <c r="M62" s="88" cm="1">
        <f t="array" ref="M62">INDEX($C12:$P12,COLUMNS(M12:$P12))</f>
        <v>0</v>
      </c>
      <c r="N62" s="88" cm="1">
        <f t="array" ref="N62">INDEX($C12:$P12,COLUMNS(N12:$P12))</f>
        <v>0</v>
      </c>
      <c r="O62" s="88" cm="1">
        <f t="array" ref="O62">INDEX($C12:$P12,COLUMNS(O12:$P12))</f>
        <v>0</v>
      </c>
      <c r="P62" s="81" cm="1">
        <f t="array" ref="P62">INDEX($C12:$P12,COLUMNS(P12:$P12))</f>
        <v>0</v>
      </c>
      <c r="R62" s="92" t="s">
        <v>70</v>
      </c>
      <c r="S62" s="81" cm="1">
        <f t="array" ref="S62">INDEX($S12:$AF12,COLUMNS(S12:$AF12))</f>
        <v>0</v>
      </c>
      <c r="T62" s="107" cm="1">
        <f t="array" ref="T62">INDEX($S12:$AF12,COLUMNS(T12:$AF12))</f>
        <v>0</v>
      </c>
      <c r="U62" s="107" cm="1">
        <f t="array" ref="U62">INDEX($S12:$AF12,COLUMNS(U12:$AF12))</f>
        <v>0</v>
      </c>
      <c r="V62" s="107" cm="1">
        <f t="array" ref="V62">INDEX($S12:$AF12,COLUMNS(V12:$AF12))</f>
        <v>0</v>
      </c>
      <c r="W62" s="81" cm="1">
        <f t="array" ref="W62">INDEX($S12:$AF12,COLUMNS(W12:$AF12))</f>
        <v>0</v>
      </c>
      <c r="X62" s="81" cm="1">
        <f t="array" ref="X62">INDEX($S12:$AF12,COLUMNS(X12:$AF12))</f>
        <v>0</v>
      </c>
      <c r="Y62" s="81" cm="1">
        <f t="array" ref="Y62">INDEX($S12:$AF12,COLUMNS(Y12:$AF12))</f>
        <v>0</v>
      </c>
      <c r="Z62" s="81" cm="1">
        <f t="array" ref="Z62">INDEX($S12:$AF12,COLUMNS(Z12:$AF12))</f>
        <v>0</v>
      </c>
      <c r="AA62" s="81" cm="1">
        <f t="array" ref="AA62">INDEX($S12:$AF12,COLUMNS(AA12:$AF12))</f>
        <v>0</v>
      </c>
      <c r="AB62" s="81" cm="1">
        <f t="array" ref="AB62">INDEX($S12:$AF12,COLUMNS(AB12:$AF12))</f>
        <v>0</v>
      </c>
      <c r="AC62" s="88" cm="1">
        <f t="array" ref="AC62">INDEX($S12:$AF12,COLUMNS(AC12:$AF12))</f>
        <v>0</v>
      </c>
      <c r="AD62" s="88" cm="1">
        <f t="array" ref="AD62">INDEX($S12:$AF12,COLUMNS(AD12:$AF12))</f>
        <v>0</v>
      </c>
      <c r="AE62" s="88" cm="1">
        <f t="array" ref="AE62">INDEX($S12:$AF12,COLUMNS(AE12:$AF12))</f>
        <v>0</v>
      </c>
      <c r="AF62" s="81" cm="1">
        <f t="array" ref="AF62">INDEX($S12:$AF12,COLUMNS(AF12:$AF12))</f>
        <v>0</v>
      </c>
      <c r="AH62" s="94" t="s">
        <v>31</v>
      </c>
      <c r="AI62" s="94" cm="1">
        <f t="array" ref="AI62">INDEX($AI12:$AV12,COLUMNS(AI12:$AV12))</f>
        <v>2351</v>
      </c>
      <c r="AJ62" s="108" cm="1">
        <f t="array" ref="AJ62">INDEX($AI12:$AV12,COLUMNS(AJ12:$AV12))</f>
        <v>1788</v>
      </c>
      <c r="AK62" s="108" cm="1">
        <f t="array" ref="AK62">INDEX($AI12:$AV12,COLUMNS(AK12:$AV12))</f>
        <v>1153</v>
      </c>
      <c r="AL62" s="108" cm="1">
        <f t="array" ref="AL62">INDEX($AI12:$AV12,COLUMNS(AL12:$AV12))</f>
        <v>1329</v>
      </c>
      <c r="AM62" s="94" cm="1">
        <f t="array" ref="AM62">INDEX($AI12:$AV12,COLUMNS(AM12:$AV12))</f>
        <v>1784</v>
      </c>
      <c r="AN62" s="94" cm="1">
        <f t="array" ref="AN62">INDEX($AI12:$AV12,COLUMNS(AN12:$AV12))</f>
        <v>3925</v>
      </c>
      <c r="AO62" s="94" cm="1">
        <f t="array" ref="AO62">INDEX($AI12:$AV12,COLUMNS(AO12:$AV12))</f>
        <v>4335</v>
      </c>
      <c r="AP62" s="94" cm="1">
        <f t="array" ref="AP62">INDEX($AI12:$AV12,COLUMNS(AP12:$AV12))</f>
        <v>6563</v>
      </c>
      <c r="AQ62" s="94" cm="1">
        <f t="array" ref="AQ62">INDEX($AI12:$AV12,COLUMNS(AQ12:$AV12))</f>
        <v>10631</v>
      </c>
      <c r="AR62" s="94" cm="1">
        <f t="array" ref="AR62">INDEX($AI12:$AV12,COLUMNS(AR12:$AV12))</f>
        <v>18047</v>
      </c>
      <c r="AS62" s="95" cm="1">
        <f t="array" ref="AS62">INDEX($AI12:$AV12,COLUMNS(AS12:$AV12))</f>
        <v>26542</v>
      </c>
      <c r="AT62" s="95" cm="1">
        <f t="array" ref="AT62">INDEX($AI12:$AV12,COLUMNS(AT12:$AV12))</f>
        <v>0</v>
      </c>
      <c r="AU62" s="95" cm="1">
        <f t="array" ref="AU62">INDEX($AI12:$AV12,COLUMNS(AU12:$AV12))</f>
        <v>0</v>
      </c>
      <c r="AV62" s="94" cm="1">
        <f t="array" ref="AV62">INDEX($AI12:$AV12,COLUMNS(AV12:$AV12))</f>
        <v>26542</v>
      </c>
      <c r="AX62" s="92" t="s">
        <v>74</v>
      </c>
      <c r="AY62" s="81" cm="1">
        <f t="array" ref="AY62">INDEX($AY12:$BL12,COLUMNS(AY12:$BL12))</f>
        <v>66</v>
      </c>
      <c r="AZ62" s="107" cm="1">
        <f t="array" ref="AZ62">INDEX($AY12:$BL12,COLUMNS(AZ12:$BL12))</f>
        <v>-375</v>
      </c>
      <c r="BA62" s="107" cm="1">
        <f t="array" ref="BA62">INDEX($AY12:$BL12,COLUMNS(BA12:$BL12))</f>
        <v>0</v>
      </c>
      <c r="BB62" s="107" cm="1">
        <f t="array" ref="BB62">INDEX($AY12:$BL12,COLUMNS(BB12:$BL12))</f>
        <v>-776</v>
      </c>
      <c r="BC62" s="93" cm="1">
        <f t="array" ref="BC62">INDEX($AY12:$BL12,COLUMNS(BC12:$BL12))</f>
        <v>597</v>
      </c>
      <c r="BD62" s="93" cm="1">
        <f t="array" ref="BD62">INDEX($AY12:$BL12,COLUMNS(BD12:$BL12))</f>
        <v>-524</v>
      </c>
      <c r="BE62" s="93" cm="1">
        <f t="array" ref="BE62">INDEX($AY12:$BL12,COLUMNS(BE12:$BL12))</f>
        <v>-774</v>
      </c>
      <c r="BF62" s="93" cm="1">
        <f t="array" ref="BF62">INDEX($AY12:$BL12,COLUMNS(BF12:$BL12))</f>
        <v>-2554</v>
      </c>
      <c r="BG62" s="93" cm="1">
        <f t="array" ref="BG62">INDEX($AY12:$BL12,COLUMNS(BG12:$BL12))</f>
        <v>-98</v>
      </c>
      <c r="BH62" s="93" cm="1">
        <f t="array" ref="BH62">INDEX($AY12:$BL12,COLUMNS(BH12:$BL12))</f>
        <v>-4781</v>
      </c>
      <c r="BI62" s="88" cm="1">
        <f t="array" ref="BI62">INDEX($AY12:$BL12,COLUMNS(BI12:$BL12))</f>
        <v>-1258</v>
      </c>
      <c r="BJ62" s="88" cm="1">
        <f t="array" ref="BJ62">INDEX($AY12:$BL12,COLUMNS(BJ12:$BL12))</f>
        <v>0</v>
      </c>
      <c r="BK62" s="88" cm="1">
        <f t="array" ref="BK62">INDEX($AY12:$BL12,COLUMNS(BK12:$BL12))</f>
        <v>0</v>
      </c>
      <c r="BL62" s="93" cm="1">
        <f t="array" ref="BL62">INDEX($AY12:$BL12,COLUMNS(BL12:$BL12))</f>
        <v>-5032</v>
      </c>
    </row>
    <row r="63" spans="2:64" x14ac:dyDescent="0.35">
      <c r="B63" s="94" t="s">
        <v>6</v>
      </c>
      <c r="C63" s="94" cm="1">
        <f t="array" ref="C63">INDEX($C13:$P13,COLUMNS(C13:$P13))</f>
        <v>747</v>
      </c>
      <c r="D63" s="108" cm="1">
        <f t="array" ref="D63">INDEX($C13:$P13,COLUMNS(D13:$P13))</f>
        <v>1934</v>
      </c>
      <c r="E63" s="108" cm="1">
        <f t="array" ref="E63">INDEX($C13:$P13,COLUMNS(E13:$P13))</f>
        <v>3210</v>
      </c>
      <c r="F63" s="108" cm="1">
        <f t="array" ref="F63">INDEX($C13:$P13,COLUMNS(F13:$P13))</f>
        <v>3804</v>
      </c>
      <c r="G63" s="94" cm="1">
        <f t="array" ref="G63">INDEX($C13:$P13,COLUMNS(G13:$P13))</f>
        <v>2846</v>
      </c>
      <c r="H63" s="94" cm="1">
        <f t="array" ref="H63">INDEX($C13:$P13,COLUMNS(H13:$P13))</f>
        <v>4532</v>
      </c>
      <c r="I63" s="94" cm="1">
        <f t="array" ref="I63">INDEX($C13:$P13,COLUMNS(I13:$P13))</f>
        <v>10041</v>
      </c>
      <c r="J63" s="94" cm="1">
        <f t="array" ref="J63">INDEX($C13:$P13,COLUMNS(J13:$P13))</f>
        <v>4224</v>
      </c>
      <c r="K63" s="94" cm="1">
        <f t="array" ref="K63">INDEX($C13:$P13,COLUMNS(K13:$P13))</f>
        <v>32972</v>
      </c>
      <c r="L63" s="94" cm="1">
        <f t="array" ref="L63">INDEX($C13:$P13,COLUMNS(L13:$P13))</f>
        <v>81453</v>
      </c>
      <c r="M63" s="95" cm="1">
        <f t="array" ref="M63">INDEX($C13:$P13,COLUMNS(M13:$P13))</f>
        <v>21638</v>
      </c>
      <c r="N63" s="95" cm="1">
        <f t="array" ref="N63">INDEX($C13:$P13,COLUMNS(N13:$P13))</f>
        <v>0</v>
      </c>
      <c r="O63" s="95" cm="1">
        <f t="array" ref="O63">INDEX($C13:$P13,COLUMNS(O13:$P13))</f>
        <v>0</v>
      </c>
      <c r="P63" s="94" cm="1">
        <f t="array" ref="P63">INDEX($C13:$P13,COLUMNS(P13:$P13))</f>
        <v>86552</v>
      </c>
      <c r="R63" s="92" t="s">
        <v>79</v>
      </c>
      <c r="S63" s="81" cm="1">
        <f t="array" ref="S63">INDEX($S13:$AF13,COLUMNS(S13:$AF13))</f>
        <v>0</v>
      </c>
      <c r="T63" s="107" cm="1">
        <f t="array" ref="T63">INDEX($S13:$AF13,COLUMNS(T13:$AF13))</f>
        <v>0</v>
      </c>
      <c r="U63" s="107" cm="1">
        <f t="array" ref="U63">INDEX($S13:$AF13,COLUMNS(U13:$AF13))</f>
        <v>0</v>
      </c>
      <c r="V63" s="107" cm="1">
        <f t="array" ref="V63">INDEX($S13:$AF13,COLUMNS(V13:$AF13))</f>
        <v>0</v>
      </c>
      <c r="W63" s="81" cm="1">
        <f t="array" ref="W63">INDEX($S13:$AF13,COLUMNS(W13:$AF13))</f>
        <v>0</v>
      </c>
      <c r="X63" s="81" cm="1">
        <f t="array" ref="X63">INDEX($S13:$AF13,COLUMNS(X13:$AF13))</f>
        <v>0</v>
      </c>
      <c r="Y63" s="81" cm="1">
        <f t="array" ref="Y63">INDEX($S13:$AF13,COLUMNS(Y13:$AF13))</f>
        <v>0</v>
      </c>
      <c r="Z63" s="81" cm="1">
        <f t="array" ref="Z63">INDEX($S13:$AF13,COLUMNS(Z13:$AF13))</f>
        <v>0</v>
      </c>
      <c r="AA63" s="81" cm="1">
        <f t="array" ref="AA63">INDEX($S13:$AF13,COLUMNS(AA13:$AF13))</f>
        <v>0</v>
      </c>
      <c r="AB63" s="81" cm="1">
        <f t="array" ref="AB63">INDEX($S13:$AF13,COLUMNS(AB13:$AF13))</f>
        <v>0</v>
      </c>
      <c r="AC63" s="88" cm="1">
        <f t="array" ref="AC63">INDEX($S13:$AF13,COLUMNS(AC13:$AF13))</f>
        <v>0</v>
      </c>
      <c r="AD63" s="88" cm="1">
        <f t="array" ref="AD63">INDEX($S13:$AF13,COLUMNS(AD13:$AF13))</f>
        <v>0</v>
      </c>
      <c r="AE63" s="88" cm="1">
        <f t="array" ref="AE63">INDEX($S13:$AF13,COLUMNS(AE13:$AF13))</f>
        <v>0</v>
      </c>
      <c r="AF63" s="81" cm="1">
        <f t="array" ref="AF63">INDEX($S13:$AF13,COLUMNS(AF13:$AF13))</f>
        <v>0</v>
      </c>
      <c r="AX63" s="92" t="s">
        <v>3</v>
      </c>
      <c r="AY63" s="81" cm="1">
        <f t="array" ref="AY63">INDEX($AY13:$BL13,COLUMNS(AY13:$BL13))</f>
        <v>-74</v>
      </c>
      <c r="AZ63" s="107" cm="1">
        <f t="array" ref="AZ63">INDEX($AY13:$BL13,COLUMNS(AZ13:$BL13))</f>
        <v>-167</v>
      </c>
      <c r="BA63" s="107" cm="1">
        <f t="array" ref="BA63">INDEX($AY13:$BL13,COLUMNS(BA13:$BL13))</f>
        <v>535</v>
      </c>
      <c r="BB63" s="107" cm="1">
        <f t="array" ref="BB63">INDEX($AY13:$BL13,COLUMNS(BB13:$BL13))</f>
        <v>203</v>
      </c>
      <c r="BC63" s="93" cm="1">
        <f t="array" ref="BC63">INDEX($AY13:$BL13,COLUMNS(BC13:$BL13))</f>
        <v>159</v>
      </c>
      <c r="BD63" s="93" cm="1">
        <f t="array" ref="BD63">INDEX($AY13:$BL13,COLUMNS(BD13:$BL13))</f>
        <v>8</v>
      </c>
      <c r="BE63" s="93" cm="1">
        <f t="array" ref="BE63">INDEX($AY13:$BL13,COLUMNS(BE13:$BL13))</f>
        <v>-942</v>
      </c>
      <c r="BF63" s="93" cm="1">
        <f t="array" ref="BF63">INDEX($AY13:$BL13,COLUMNS(BF13:$BL13))</f>
        <v>76</v>
      </c>
      <c r="BG63" s="93" cm="1">
        <f t="array" ref="BG63">INDEX($AY13:$BL13,COLUMNS(BG13:$BL13))</f>
        <v>1017</v>
      </c>
      <c r="BH63" s="93" cm="1">
        <f t="array" ref="BH63">INDEX($AY13:$BL13,COLUMNS(BH13:$BL13))</f>
        <v>5104</v>
      </c>
      <c r="BI63" s="88" cm="1">
        <f t="array" ref="BI63">INDEX($AY13:$BL13,COLUMNS(BI13:$BL13))</f>
        <v>8038</v>
      </c>
      <c r="BJ63" s="88" cm="1">
        <f t="array" ref="BJ63">INDEX($AY13:$BL13,COLUMNS(BJ13:$BL13))</f>
        <v>0</v>
      </c>
      <c r="BK63" s="88" cm="1">
        <f t="array" ref="BK63">INDEX($AY13:$BL13,COLUMNS(BK13:$BL13))</f>
        <v>0</v>
      </c>
      <c r="BL63" s="93" cm="1">
        <f t="array" ref="BL63">INDEX($AY13:$BL13,COLUMNS(BL13:$BL13))</f>
        <v>32152</v>
      </c>
    </row>
    <row r="64" spans="2:64" ht="15" thickBot="1" x14ac:dyDescent="0.4">
      <c r="B64" s="81" t="s">
        <v>7</v>
      </c>
      <c r="C64" s="81" cm="1">
        <f t="array" ref="C64">INDEX($C14:$P14,COLUMNS(C14:$P14))</f>
        <v>-8</v>
      </c>
      <c r="D64" s="107" cm="1">
        <f t="array" ref="D64">INDEX($C14:$P14,COLUMNS(D14:$P14))</f>
        <v>-4</v>
      </c>
      <c r="E64" s="107" cm="1">
        <f t="array" ref="E64">INDEX($C14:$P14,COLUMNS(E14:$P14))</f>
        <v>8</v>
      </c>
      <c r="F64" s="107" cm="1">
        <f t="array" ref="F64">INDEX($C14:$P14,COLUMNS(F14:$P14))</f>
        <v>78</v>
      </c>
      <c r="G64" s="81" cm="1">
        <f t="array" ref="G64">INDEX($C14:$P14,COLUMNS(G14:$P14))</f>
        <v>126</v>
      </c>
      <c r="H64" s="81" cm="1">
        <f t="array" ref="H64">INDEX($C14:$P14,COLUMNS(H14:$P14))</f>
        <v>-127</v>
      </c>
      <c r="I64" s="81" cm="1">
        <f t="array" ref="I64">INDEX($C14:$P14,COLUMNS(I14:$P14))</f>
        <v>-207</v>
      </c>
      <c r="J64" s="81" cm="1">
        <f t="array" ref="J64">INDEX($C14:$P14,COLUMNS(J14:$P14))</f>
        <v>5</v>
      </c>
      <c r="K64" s="81" cm="1">
        <f t="array" ref="K64">INDEX($C14:$P14,COLUMNS(K14:$P14))</f>
        <v>609</v>
      </c>
      <c r="L64" s="81" cm="1">
        <f t="array" ref="L64">INDEX($C14:$P14,COLUMNS(L14:$P14))</f>
        <v>1539</v>
      </c>
      <c r="M64" s="88" cm="1">
        <f t="array" ref="M64">INDEX($C14:$P14,COLUMNS(M14:$P14))</f>
        <v>452</v>
      </c>
      <c r="N64" s="88" cm="1">
        <f t="array" ref="N64">INDEX($C14:$P14,COLUMNS(N14:$P14))</f>
        <v>0</v>
      </c>
      <c r="O64" s="88" cm="1">
        <f t="array" ref="O64">INDEX($C14:$P14,COLUMNS(O14:$P14))</f>
        <v>0</v>
      </c>
      <c r="P64" s="81" cm="1">
        <f t="array" ref="P64">INDEX($C14:$P14,COLUMNS(P14:$P14))</f>
        <v>1808</v>
      </c>
      <c r="R64" s="92" t="s">
        <v>71</v>
      </c>
      <c r="S64" s="81" cm="1">
        <f t="array" ref="S64">INDEX($S14:$AF14,COLUMNS(S14:$AF14))</f>
        <v>0</v>
      </c>
      <c r="T64" s="107" cm="1">
        <f t="array" ref="T64">INDEX($S14:$AF14,COLUMNS(T14:$AF14))</f>
        <v>0</v>
      </c>
      <c r="U64" s="107" cm="1">
        <f t="array" ref="U64">INDEX($S14:$AF14,COLUMNS(U14:$AF14))</f>
        <v>0</v>
      </c>
      <c r="V64" s="107" cm="1">
        <f t="array" ref="V64">INDEX($S14:$AF14,COLUMNS(V14:$AF14))</f>
        <v>0</v>
      </c>
      <c r="W64" s="81" cm="1">
        <f t="array" ref="W64">INDEX($S14:$AF14,COLUMNS(W14:$AF14))</f>
        <v>0</v>
      </c>
      <c r="X64" s="81" cm="1">
        <f t="array" ref="X64">INDEX($S14:$AF14,COLUMNS(X14:$AF14))</f>
        <v>0</v>
      </c>
      <c r="Y64" s="81" cm="1">
        <f t="array" ref="Y64">INDEX($S14:$AF14,COLUMNS(Y14:$AF14))</f>
        <v>0</v>
      </c>
      <c r="Z64" s="81" cm="1">
        <f t="array" ref="Z64">INDEX($S14:$AF14,COLUMNS(Z14:$AF14))</f>
        <v>0</v>
      </c>
      <c r="AA64" s="81" cm="1">
        <f t="array" ref="AA64">INDEX($S14:$AF14,COLUMNS(AA14:$AF14))</f>
        <v>0</v>
      </c>
      <c r="AB64" s="81" cm="1">
        <f t="array" ref="AB64">INDEX($S14:$AF14,COLUMNS(AB14:$AF14))</f>
        <v>0</v>
      </c>
      <c r="AC64" s="88" cm="1">
        <f t="array" ref="AC64">INDEX($S14:$AF14,COLUMNS(AC14:$AF14))</f>
        <v>0</v>
      </c>
      <c r="AD64" s="88" cm="1">
        <f t="array" ref="AD64">INDEX($S14:$AF14,COLUMNS(AD14:$AF14))</f>
        <v>0</v>
      </c>
      <c r="AE64" s="88" cm="1">
        <f t="array" ref="AE64">INDEX($S14:$AF14,COLUMNS(AE14:$AF14))</f>
        <v>0</v>
      </c>
      <c r="AF64" s="81" cm="1">
        <f t="array" ref="AF64">INDEX($S14:$AF14,COLUMNS(AF14:$AF14))</f>
        <v>0</v>
      </c>
      <c r="AX64" s="81" t="s">
        <v>3</v>
      </c>
      <c r="AY64" s="81" cm="1">
        <f t="array" ref="AY64">INDEX($AY14:$BL14,COLUMNS(AY14:$BL14))</f>
        <v>415</v>
      </c>
      <c r="AZ64" s="107" cm="1">
        <f t="array" ref="AZ64">INDEX($AY14:$BL14,COLUMNS(AZ14:$BL14))</f>
        <v>498</v>
      </c>
      <c r="BA64" s="107" cm="1">
        <f t="array" ref="BA64">INDEX($AY14:$BL14,COLUMNS(BA14:$BL14))</f>
        <v>71</v>
      </c>
      <c r="BB64" s="107" cm="1">
        <f t="array" ref="BB64">INDEX($AY14:$BL14,COLUMNS(BB14:$BL14))</f>
        <v>197</v>
      </c>
      <c r="BC64" s="93" cm="1">
        <f t="array" ref="BC64">INDEX($AY14:$BL14,COLUMNS(BC14:$BL14))</f>
        <v>867</v>
      </c>
      <c r="BD64" s="93" cm="1">
        <f t="array" ref="BD64">INDEX($AY14:$BL14,COLUMNS(BD14:$BL14))</f>
        <v>1095</v>
      </c>
      <c r="BE64" s="93" cm="1">
        <f t="array" ref="BE64">INDEX($AY14:$BL14,COLUMNS(BE14:$BL14))</f>
        <v>1545</v>
      </c>
      <c r="BF64" s="93" cm="1">
        <f t="array" ref="BF64">INDEX($AY14:$BL14,COLUMNS(BF14:$BL14))</f>
        <v>1936</v>
      </c>
      <c r="BG64" s="93" cm="1">
        <f t="array" ref="BG64">INDEX($AY14:$BL14,COLUMNS(BG14:$BL14))</f>
        <v>544</v>
      </c>
      <c r="BH64" s="93" cm="1">
        <f t="array" ref="BH64">INDEX($AY14:$BL14,COLUMNS(BH14:$BL14))</f>
        <v>-1272</v>
      </c>
      <c r="BI64" s="88" cm="1">
        <f t="array" ref="BI64">INDEX($AY14:$BL14,COLUMNS(BI14:$BL14))</f>
        <v>-626</v>
      </c>
      <c r="BJ64" s="88" cm="1">
        <f t="array" ref="BJ64">INDEX($AY14:$BL14,COLUMNS(BJ14:$BL14))</f>
        <v>0</v>
      </c>
      <c r="BK64" s="88" cm="1">
        <f t="array" ref="BK64">INDEX($AY14:$BL14,COLUMNS(BK14:$BL14))</f>
        <v>0</v>
      </c>
      <c r="BL64" s="93" cm="1">
        <f t="array" ref="BL64">INDEX($AY14:$BL14,COLUMNS(BL14:$BL14))</f>
        <v>-2504</v>
      </c>
    </row>
    <row r="65" spans="2:64" ht="15" thickBot="1" x14ac:dyDescent="0.4">
      <c r="B65" s="81" t="s">
        <v>8</v>
      </c>
      <c r="C65" s="81" cm="1">
        <f t="array" ref="C65">INDEX($C15:$P15,COLUMNS(C15:$P15))</f>
        <v>0</v>
      </c>
      <c r="D65" s="107" cm="1">
        <f t="array" ref="D65">INDEX($C15:$P15,COLUMNS(D15:$P15))</f>
        <v>0</v>
      </c>
      <c r="E65" s="107" cm="1">
        <f t="array" ref="E65">INDEX($C15:$P15,COLUMNS(E15:$P15))</f>
        <v>0</v>
      </c>
      <c r="F65" s="107" cm="1">
        <f t="array" ref="F65">INDEX($C15:$P15,COLUMNS(F15:$P15))</f>
        <v>0</v>
      </c>
      <c r="G65" s="81" cm="1">
        <f t="array" ref="G65">INDEX($C15:$P15,COLUMNS(G15:$P15))</f>
        <v>0</v>
      </c>
      <c r="H65" s="81" cm="1">
        <f t="array" ref="H65">INDEX($C15:$P15,COLUMNS(H15:$P15))</f>
        <v>0</v>
      </c>
      <c r="I65" s="81" cm="1">
        <f t="array" ref="I65">INDEX($C15:$P15,COLUMNS(I15:$P15))</f>
        <v>0</v>
      </c>
      <c r="J65" s="81" cm="1">
        <f t="array" ref="J65">INDEX($C15:$P15,COLUMNS(J15:$P15))</f>
        <v>0</v>
      </c>
      <c r="K65" s="81" cm="1">
        <f t="array" ref="K65">INDEX($C15:$P15,COLUMNS(K15:$P15))</f>
        <v>0</v>
      </c>
      <c r="L65" s="81" cm="1">
        <f t="array" ref="L65">INDEX($C15:$P15,COLUMNS(L15:$P15))</f>
        <v>0</v>
      </c>
      <c r="M65" s="88" cm="1">
        <f t="array" ref="M65">INDEX($C15:$P15,COLUMNS(M15:$P15))</f>
        <v>0</v>
      </c>
      <c r="N65" s="88" cm="1">
        <f t="array" ref="N65">INDEX($C15:$P15,COLUMNS(N15:$P15))</f>
        <v>0</v>
      </c>
      <c r="O65" s="88" cm="1">
        <f t="array" ref="O65">INDEX($C15:$P15,COLUMNS(O15:$P15))</f>
        <v>0</v>
      </c>
      <c r="P65" s="81" cm="1">
        <f t="array" ref="P65">INDEX($C15:$P15,COLUMNS(P15:$P15))</f>
        <v>0</v>
      </c>
      <c r="R65" s="81" t="s">
        <v>3</v>
      </c>
      <c r="S65" s="81" cm="1">
        <f t="array" ref="S65">INDEX($S15:$AF15,COLUMNS(S15:$AF15))</f>
        <v>93</v>
      </c>
      <c r="T65" s="107" cm="1">
        <f t="array" ref="T65">INDEX($S15:$AF15,COLUMNS(T15:$AF15))</f>
        <v>118</v>
      </c>
      <c r="U65" s="107" cm="1">
        <f t="array" ref="U65">INDEX($S15:$AF15,COLUMNS(U15:$AF15))</f>
        <v>86</v>
      </c>
      <c r="V65" s="107" cm="1">
        <f t="array" ref="V65">INDEX($S15:$AF15,COLUMNS(V15:$AF15))</f>
        <v>136</v>
      </c>
      <c r="W65" s="81" cm="1">
        <f t="array" ref="W65">INDEX($S15:$AF15,COLUMNS(W15:$AF15))</f>
        <v>157</v>
      </c>
      <c r="X65" s="81" cm="1">
        <f t="array" ref="X65">INDEX($S15:$AF15,COLUMNS(X15:$AF15))</f>
        <v>239</v>
      </c>
      <c r="Y65" s="81" cm="1">
        <f t="array" ref="Y65">INDEX($S15:$AF15,COLUMNS(Y15:$AF15))</f>
        <v>366</v>
      </c>
      <c r="Z65" s="81" cm="1">
        <f t="array" ref="Z65">INDEX($S15:$AF15,COLUMNS(Z15:$AF15))</f>
        <v>791</v>
      </c>
      <c r="AA65" s="81" cm="1">
        <f t="array" ref="AA65">INDEX($S15:$AF15,COLUMNS(AA15:$AF15))</f>
        <v>3080</v>
      </c>
      <c r="AB65" s="81" cm="1">
        <f t="array" ref="AB65">INDEX($S15:$AF15,COLUMNS(AB15:$AF15))</f>
        <v>3771</v>
      </c>
      <c r="AC65" s="88" cm="1">
        <f t="array" ref="AC65">INDEX($S15:$AF15,COLUMNS(AC15:$AF15))</f>
        <v>2779</v>
      </c>
      <c r="AD65" s="88" cm="1">
        <f t="array" ref="AD65">INDEX($S15:$AF15,COLUMNS(AD15:$AF15))</f>
        <v>0</v>
      </c>
      <c r="AE65" s="88" cm="1">
        <f t="array" ref="AE65">INDEX($S15:$AF15,COLUMNS(AE15:$AF15))</f>
        <v>0</v>
      </c>
      <c r="AF65" s="81" cm="1">
        <f t="array" ref="AF65">INDEX($S15:$AF15,COLUMNS(AF15:$AF15))</f>
        <v>2779</v>
      </c>
      <c r="AH65" s="89" t="s">
        <v>32</v>
      </c>
      <c r="AI65" s="90" cm="1">
        <f t="array" ref="AI65">INDEX($AI15:$AV15,COLUMNS(AI15:$AV15))</f>
        <v>16</v>
      </c>
      <c r="AJ65" s="90" cm="1">
        <f t="array" ref="AJ65">INDEX($AI15:$AV15,COLUMNS(AJ15:$AV15))</f>
        <v>17</v>
      </c>
      <c r="AK65" s="90" cm="1">
        <f t="array" ref="AK65">INDEX($AI15:$AV15,COLUMNS(AK15:$AV15))</f>
        <v>18</v>
      </c>
      <c r="AL65" s="90" cm="1">
        <f t="array" ref="AL65">INDEX($AI15:$AV15,COLUMNS(AL15:$AV15))</f>
        <v>19</v>
      </c>
      <c r="AM65" s="90" cm="1">
        <f t="array" ref="AM65">INDEX($AI15:$AV15,COLUMNS(AM15:$AV15))</f>
        <v>20</v>
      </c>
      <c r="AN65" s="90" cm="1">
        <f t="array" ref="AN65">INDEX($AI15:$AV15,COLUMNS(AN15:$AV15))</f>
        <v>21</v>
      </c>
      <c r="AO65" s="90" cm="1">
        <f t="array" ref="AO65">INDEX($AI15:$AV15,COLUMNS(AO15:$AV15))</f>
        <v>22</v>
      </c>
      <c r="AP65" s="90" cm="1">
        <f t="array" ref="AP65">INDEX($AI15:$AV15,COLUMNS(AP15:$AV15))</f>
        <v>23</v>
      </c>
      <c r="AQ65" s="90" cm="1">
        <f t="array" ref="AQ65">INDEX($AI15:$AV15,COLUMNS(AQ15:$AV15))</f>
        <v>24</v>
      </c>
      <c r="AR65" s="90" cm="1">
        <f t="array" ref="AR65">INDEX($AI15:$AV15,COLUMNS(AR15:$AV15))</f>
        <v>25</v>
      </c>
      <c r="AS65" s="90" t="str" cm="1">
        <f t="array" ref="AS65">INDEX($AI15:$AV15,COLUMNS(AS15:$AV15))</f>
        <v>Q1</v>
      </c>
      <c r="AT65" s="90" t="str" cm="1">
        <f t="array" ref="AT65">INDEX($AI15:$AV15,COLUMNS(AT15:$AV15))</f>
        <v>Q2</v>
      </c>
      <c r="AU65" s="90" t="str" cm="1">
        <f t="array" ref="AU65">INDEX($AI15:$AV15,COLUMNS(AU15:$AV15))</f>
        <v>Q3</v>
      </c>
      <c r="AV65" s="91" t="str" cm="1">
        <f t="array" ref="AV65">INDEX($AI15:$AV15,COLUMNS(AV15:$AV15))</f>
        <v>Current</v>
      </c>
      <c r="AX65" s="94" t="s">
        <v>44</v>
      </c>
      <c r="AY65" s="94" cm="1">
        <f t="array" ref="AY65">INDEX($AY15:$BL15,COLUMNS(AY15:$BL15))</f>
        <v>1175</v>
      </c>
      <c r="AZ65" s="108" cm="1">
        <f t="array" ref="AZ65">INDEX($AY15:$BL15,COLUMNS(AZ15:$BL15))</f>
        <v>1672</v>
      </c>
      <c r="BA65" s="108" cm="1">
        <f t="array" ref="BA65">INDEX($AY15:$BL15,COLUMNS(BA15:$BL15))</f>
        <v>3502</v>
      </c>
      <c r="BB65" s="108" cm="1">
        <f t="array" ref="BB65">INDEX($AY15:$BL15,COLUMNS(BB15:$BL15))</f>
        <v>3743</v>
      </c>
      <c r="BC65" s="94" cm="1">
        <f t="array" ref="BC65">INDEX($AY15:$BL15,COLUMNS(BC15:$BL15))</f>
        <v>4761</v>
      </c>
      <c r="BD65" s="94" cm="1">
        <f t="array" ref="BD65">INDEX($AY15:$BL15,COLUMNS(BD15:$BL15))</f>
        <v>5822</v>
      </c>
      <c r="BE65" s="94" cm="1">
        <f t="array" ref="BE65">INDEX($AY15:$BL15,COLUMNS(BE15:$BL15))</f>
        <v>9108</v>
      </c>
      <c r="BF65" s="94" cm="1">
        <f t="array" ref="BF65">INDEX($AY15:$BL15,COLUMNS(BF15:$BL15))</f>
        <v>5641</v>
      </c>
      <c r="BG65" s="94" cm="1">
        <f t="array" ref="BG65">INDEX($AY15:$BL15,COLUMNS(BG15:$BL15))</f>
        <v>28090</v>
      </c>
      <c r="BH65" s="94" cm="1">
        <f t="array" ref="BH65">INDEX($AY15:$BL15,COLUMNS(BH15:$BL15))</f>
        <v>64089</v>
      </c>
      <c r="BI65" s="95" cm="1">
        <f t="array" ref="BI65">INDEX($AY15:$BL15,COLUMNS(BI15:$BL15))</f>
        <v>27414</v>
      </c>
      <c r="BJ65" s="95" cm="1">
        <f t="array" ref="BJ65">INDEX($AY15:$BL15,COLUMNS(BJ15:$BL15))</f>
        <v>0</v>
      </c>
      <c r="BK65" s="95" cm="1">
        <f t="array" ref="BK65">INDEX($AY15:$BL15,COLUMNS(BK15:$BL15))</f>
        <v>0</v>
      </c>
      <c r="BL65" s="94" cm="1">
        <f t="array" ref="BL65">INDEX($AY15:$BL15,COLUMNS(BL15:$BL15))</f>
        <v>109656</v>
      </c>
    </row>
    <row r="66" spans="2:64" x14ac:dyDescent="0.35">
      <c r="B66" s="81" t="s">
        <v>3</v>
      </c>
      <c r="C66" s="81" cm="1">
        <f t="array" ref="C66">INDEX($C16:$P16,COLUMNS(C16:$P16))</f>
        <v>4</v>
      </c>
      <c r="D66" s="107" cm="1">
        <f t="array" ref="D66">INDEX($C16:$P16,COLUMNS(D16:$P16))</f>
        <v>-25</v>
      </c>
      <c r="E66" s="107" cm="1">
        <f t="array" ref="E66">INDEX($C16:$P16,COLUMNS(E16:$P16))</f>
        <v>-22</v>
      </c>
      <c r="F66" s="107" cm="1">
        <f t="array" ref="F66">INDEX($C16:$P16,COLUMNS(F16:$P16))</f>
        <v>14</v>
      </c>
      <c r="G66" s="81" cm="1">
        <f t="array" ref="G66">INDEX($C16:$P16,COLUMNS(G16:$P16))</f>
        <v>-2</v>
      </c>
      <c r="H66" s="81" cm="1">
        <f t="array" ref="H66">INDEX($C16:$P16,COLUMNS(H16:$P16))</f>
        <v>4</v>
      </c>
      <c r="I66" s="81" cm="1">
        <f t="array" ref="I66">INDEX($C16:$P16,COLUMNS(I16:$P16))</f>
        <v>107</v>
      </c>
      <c r="J66" s="81" cm="1">
        <f t="array" ref="J66">INDEX($C16:$P16,COLUMNS(J16:$P16))</f>
        <v>-48</v>
      </c>
      <c r="K66" s="81" cm="1">
        <f t="array" ref="K66">INDEX($C16:$P16,COLUMNS(K16:$P16))</f>
        <v>237</v>
      </c>
      <c r="L66" s="81" cm="1">
        <f t="array" ref="L66">INDEX($C16:$P16,COLUMNS(L16:$P16))</f>
        <v>1034</v>
      </c>
      <c r="M66" s="88" cm="1">
        <f t="array" ref="M66">INDEX($C16:$P16,COLUMNS(M16:$P16))</f>
        <v>-180</v>
      </c>
      <c r="N66" s="88" cm="1">
        <f t="array" ref="N66">INDEX($C16:$P16,COLUMNS(N16:$P16))</f>
        <v>0</v>
      </c>
      <c r="O66" s="88" cm="1">
        <f t="array" ref="O66">INDEX($C16:$P16,COLUMNS(O16:$P16))</f>
        <v>0</v>
      </c>
      <c r="P66" s="81" cm="1">
        <f t="array" ref="P66">INDEX($C16:$P16,COLUMNS(P16:$P16))</f>
        <v>-720</v>
      </c>
      <c r="R66" s="94" t="s">
        <v>20</v>
      </c>
      <c r="S66" s="94" cm="1">
        <f t="array" ref="S66">INDEX($S16:$AF16,COLUMNS(S16:$AF16))</f>
        <v>6053</v>
      </c>
      <c r="T66" s="108" cm="1">
        <f t="array" ref="T66">INDEX($S16:$AF16,COLUMNS(T16:$AF16))</f>
        <v>8536</v>
      </c>
      <c r="U66" s="108" cm="1">
        <f t="array" ref="U66">INDEX($S16:$AF16,COLUMNS(U16:$AF16))</f>
        <v>9255</v>
      </c>
      <c r="V66" s="108" cm="1">
        <f t="array" ref="V66">INDEX($S16:$AF16,COLUMNS(V16:$AF16))</f>
        <v>10557</v>
      </c>
      <c r="W66" s="94" cm="1">
        <f t="array" ref="W66">INDEX($S16:$AF16,COLUMNS(W16:$AF16))</f>
        <v>13690</v>
      </c>
      <c r="X66" s="94" cm="1">
        <f t="array" ref="X66">INDEX($S16:$AF16,COLUMNS(X16:$AF16))</f>
        <v>16055</v>
      </c>
      <c r="Y66" s="94" cm="1">
        <f t="array" ref="Y66">INDEX($S16:$AF16,COLUMNS(Y16:$AF16))</f>
        <v>28829</v>
      </c>
      <c r="Z66" s="94" cm="1">
        <f t="array" ref="Z66">INDEX($S16:$AF16,COLUMNS(Z16:$AF16))</f>
        <v>23073</v>
      </c>
      <c r="AA66" s="94" cm="1">
        <f t="array" ref="AA66">INDEX($S16:$AF16,COLUMNS(AA16:$AF16))</f>
        <v>44345</v>
      </c>
      <c r="AB66" s="94" cm="1">
        <f t="array" ref="AB66">INDEX($S16:$AF16,COLUMNS(AB16:$AF16))</f>
        <v>80126</v>
      </c>
      <c r="AC66" s="95" cm="1">
        <f t="array" ref="AC66">INDEX($S16:$AF16,COLUMNS(AC16:$AF16))</f>
        <v>89935</v>
      </c>
      <c r="AD66" s="95" cm="1">
        <f t="array" ref="AD66">INDEX($S16:$AF16,COLUMNS(AD16:$AF16))</f>
        <v>0</v>
      </c>
      <c r="AE66" s="95" cm="1">
        <f t="array" ref="AE66">INDEX($S16:$AF16,COLUMNS(AE16:$AF16))</f>
        <v>0</v>
      </c>
      <c r="AF66" s="94" cm="1">
        <f t="array" ref="AF66">INDEX($S16:$AF16,COLUMNS(AF16:$AF16))</f>
        <v>89935</v>
      </c>
    </row>
    <row r="67" spans="2:64" ht="15" thickBot="1" x14ac:dyDescent="0.4">
      <c r="B67" s="94" t="s">
        <v>9</v>
      </c>
      <c r="C67" s="94" cm="1">
        <f t="array" ref="C67">INDEX($C17:$P17,COLUMNS(C17:$P17))</f>
        <v>743</v>
      </c>
      <c r="D67" s="108" cm="1">
        <f t="array" ref="D67">INDEX($C17:$P17,COLUMNS(D17:$P17))</f>
        <v>1905</v>
      </c>
      <c r="E67" s="108" cm="1">
        <f t="array" ref="E67">INDEX($C17:$P17,COLUMNS(E17:$P17))</f>
        <v>3196</v>
      </c>
      <c r="F67" s="108" cm="1">
        <f t="array" ref="F67">INDEX($C17:$P17,COLUMNS(F17:$P17))</f>
        <v>3896</v>
      </c>
      <c r="G67" s="94" cm="1">
        <f t="array" ref="G67">INDEX($C17:$P17,COLUMNS(G17:$P17))</f>
        <v>2970</v>
      </c>
      <c r="H67" s="94" cm="1">
        <f t="array" ref="H67">INDEX($C17:$P17,COLUMNS(H17:$P17))</f>
        <v>4409</v>
      </c>
      <c r="I67" s="94" cm="1">
        <f t="array" ref="I67">INDEX($C17:$P17,COLUMNS(I17:$P17))</f>
        <v>9941</v>
      </c>
      <c r="J67" s="94" cm="1">
        <f t="array" ref="J67">INDEX($C17:$P17,COLUMNS(J17:$P17))</f>
        <v>4181</v>
      </c>
      <c r="K67" s="94" cm="1">
        <f t="array" ref="K67">INDEX($C17:$P17,COLUMNS(K17:$P17))</f>
        <v>33818</v>
      </c>
      <c r="L67" s="94" cm="1">
        <f t="array" ref="L67">INDEX($C17:$P17,COLUMNS(L17:$P17))</f>
        <v>84026</v>
      </c>
      <c r="M67" s="95" cm="1">
        <f t="array" ref="M67">INDEX($C17:$P17,COLUMNS(M17:$P17))</f>
        <v>21910</v>
      </c>
      <c r="N67" s="95" cm="1">
        <f t="array" ref="N67">INDEX($C17:$P17,COLUMNS(N17:$P17))</f>
        <v>0</v>
      </c>
      <c r="O67" s="95" cm="1">
        <f t="array" ref="O67">INDEX($C17:$P17,COLUMNS(O17:$P17))</f>
        <v>0</v>
      </c>
      <c r="P67" s="94" cm="1">
        <f t="array" ref="P67">INDEX($C17:$P17,COLUMNS(P17:$P17))</f>
        <v>87640</v>
      </c>
      <c r="AH67" s="81" t="s">
        <v>33</v>
      </c>
      <c r="AI67" s="81" cm="1">
        <f t="array" ref="AI67">INDEX($AI17:$AV17,COLUMNS(AI17:$AV17))</f>
        <v>453</v>
      </c>
      <c r="AJ67" s="107" cm="1">
        <f t="array" ref="AJ67">INDEX($AI17:$AV17,COLUMNS(AJ17:$AV17))</f>
        <v>271</v>
      </c>
      <c r="AK67" s="107" cm="1">
        <f t="array" ref="AK67">INDEX($AI17:$AV17,COLUMNS(AK17:$AV17))</f>
        <v>632</v>
      </c>
      <c r="AL67" s="107" cm="1">
        <f t="array" ref="AL67">INDEX($AI17:$AV17,COLUMNS(AL17:$AV17))</f>
        <v>633</v>
      </c>
      <c r="AM67" s="81" cm="1">
        <f t="array" ref="AM67">INDEX($AI17:$AV17,COLUMNS(AM17:$AV17))</f>
        <v>775</v>
      </c>
      <c r="AN67" s="81" cm="1">
        <f t="array" ref="AN67">INDEX($AI17:$AV17,COLUMNS(AN17:$AV17))</f>
        <v>1375</v>
      </c>
      <c r="AO67" s="81" cm="1">
        <f t="array" ref="AO67">INDEX($AI17:$AV17,COLUMNS(AO17:$AV17))</f>
        <v>1553</v>
      </c>
      <c r="AP67" s="81" cm="1">
        <f t="array" ref="AP67">INDEX($AI17:$AV17,COLUMNS(AP17:$AV17))</f>
        <v>1913</v>
      </c>
      <c r="AQ67" s="81" cm="1">
        <f t="array" ref="AQ67">INDEX($AI17:$AV17,COLUMNS(AQ17:$AV17))</f>
        <v>2541</v>
      </c>
      <c r="AR67" s="81" cm="1">
        <f t="array" ref="AR67">INDEX($AI17:$AV17,COLUMNS(AR17:$AV17))</f>
        <v>4245</v>
      </c>
      <c r="AS67" s="88" cm="1">
        <f t="array" ref="AS67">INDEX($AI17:$AV17,COLUMNS(AS17:$AV17))</f>
        <v>4884</v>
      </c>
      <c r="AT67" s="88" cm="1">
        <f t="array" ref="AT67">INDEX($AI17:$AV17,COLUMNS(AT17:$AV17))</f>
        <v>0</v>
      </c>
      <c r="AU67" s="88" cm="1">
        <f t="array" ref="AU67">INDEX($AI17:$AV17,COLUMNS(AU17:$AV17))</f>
        <v>0</v>
      </c>
      <c r="AV67" s="81" cm="1">
        <f t="array" ref="AV67">INDEX($AI17:$AV17,COLUMNS(AV17:$AV17))</f>
        <v>4884</v>
      </c>
    </row>
    <row r="68" spans="2:64" ht="15" thickBot="1" x14ac:dyDescent="0.4">
      <c r="B68" s="81" t="s">
        <v>10</v>
      </c>
      <c r="C68" s="81" cm="1">
        <f t="array" ref="C68">INDEX($C18:$P18,COLUMNS(C18:$P18))</f>
        <v>-129</v>
      </c>
      <c r="D68" s="107" cm="1">
        <f t="array" ref="D68">INDEX($C18:$P18,COLUMNS(D18:$P18))</f>
        <v>-239</v>
      </c>
      <c r="E68" s="107" cm="1">
        <f t="array" ref="E68">INDEX($C18:$P18,COLUMNS(E18:$P18))</f>
        <v>-149</v>
      </c>
      <c r="F68" s="107" cm="1">
        <f t="array" ref="F68">INDEX($C18:$P18,COLUMNS(F18:$P18))</f>
        <v>245</v>
      </c>
      <c r="G68" s="81" cm="1">
        <f t="array" ref="G68">INDEX($C18:$P18,COLUMNS(G18:$P18))</f>
        <v>-174</v>
      </c>
      <c r="H68" s="81" cm="1">
        <f t="array" ref="H68">INDEX($C18:$P18,COLUMNS(H18:$P18))</f>
        <v>-77</v>
      </c>
      <c r="I68" s="81" cm="1">
        <f t="array" ref="I68">INDEX($C18:$P18,COLUMNS(I18:$P18))</f>
        <v>-189</v>
      </c>
      <c r="J68" s="81" cm="1">
        <f t="array" ref="J68">INDEX($C18:$P18,COLUMNS(J18:$P18))</f>
        <v>187</v>
      </c>
      <c r="K68" s="81" cm="1">
        <f t="array" ref="K68">INDEX($C18:$P18,COLUMNS(K18:$P18))</f>
        <v>-4058</v>
      </c>
      <c r="L68" s="81" cm="1">
        <f t="array" ref="L68">INDEX($C18:$P18,COLUMNS(L18:$P18))</f>
        <v>-11146</v>
      </c>
      <c r="M68" s="88" cm="1">
        <f t="array" ref="M68">INDEX($C18:$P18,COLUMNS(M18:$P18))</f>
        <v>-3135</v>
      </c>
      <c r="N68" s="88" cm="1">
        <f t="array" ref="N68">INDEX($C18:$P18,COLUMNS(N18:$P18))</f>
        <v>0</v>
      </c>
      <c r="O68" s="88" cm="1">
        <f t="array" ref="O68">INDEX($C18:$P18,COLUMNS(O18:$P18))</f>
        <v>0</v>
      </c>
      <c r="P68" s="81" cm="1">
        <f t="array" ref="P68">INDEX($C18:$P18,COLUMNS(P18:$P18))</f>
        <v>-12540</v>
      </c>
      <c r="AH68" s="81" t="s">
        <v>34</v>
      </c>
      <c r="AI68" s="81" cm="1">
        <f t="array" ref="AI68">INDEX($AI18:$AV18,COLUMNS(AI18:$AV18))</f>
        <v>0</v>
      </c>
      <c r="AJ68" s="107" cm="1">
        <f t="array" ref="AJ68">INDEX($AI18:$AV18,COLUMNS(AJ18:$AV18))</f>
        <v>0</v>
      </c>
      <c r="AK68" s="107" cm="1">
        <f t="array" ref="AK68">INDEX($AI18:$AV18,COLUMNS(AK18:$AV18))</f>
        <v>0</v>
      </c>
      <c r="AL68" s="107" cm="1">
        <f t="array" ref="AL68">INDEX($AI18:$AV18,COLUMNS(AL18:$AV18))</f>
        <v>0</v>
      </c>
      <c r="AM68" s="81" cm="1">
        <f t="array" ref="AM68">INDEX($AI18:$AV18,COLUMNS(AM18:$AV18))</f>
        <v>0</v>
      </c>
      <c r="AN68" s="81" cm="1">
        <f t="array" ref="AN68">INDEX($AI18:$AV18,COLUMNS(AN18:$AV18))</f>
        <v>0</v>
      </c>
      <c r="AO68" s="81" cm="1">
        <f t="array" ref="AO68">INDEX($AI18:$AV18,COLUMNS(AO18:$AV18))</f>
        <v>0</v>
      </c>
      <c r="AP68" s="81" cm="1">
        <f t="array" ref="AP68">INDEX($AI18:$AV18,COLUMNS(AP18:$AV18))</f>
        <v>0</v>
      </c>
      <c r="AQ68" s="81" cm="1">
        <f t="array" ref="AQ68">INDEX($AI18:$AV18,COLUMNS(AQ18:$AV18))</f>
        <v>0</v>
      </c>
      <c r="AR68" s="81" cm="1">
        <f t="array" ref="AR68">INDEX($AI18:$AV18,COLUMNS(AR18:$AV18))</f>
        <v>0</v>
      </c>
      <c r="AS68" s="88" cm="1">
        <f t="array" ref="AS68">INDEX($AI18:$AV18,COLUMNS(AS18:$AV18))</f>
        <v>0</v>
      </c>
      <c r="AT68" s="88" cm="1">
        <f t="array" ref="AT68">INDEX($AI18:$AV18,COLUMNS(AT18:$AV18))</f>
        <v>0</v>
      </c>
      <c r="AU68" s="88" cm="1">
        <f t="array" ref="AU68">INDEX($AI18:$AV18,COLUMNS(AU18:$AV18))</f>
        <v>0</v>
      </c>
      <c r="AV68" s="81" cm="1">
        <f t="array" ref="AV68">INDEX($AI18:$AV18,COLUMNS(AV18:$AV18))</f>
        <v>0</v>
      </c>
      <c r="AX68" s="85" t="s">
        <v>48</v>
      </c>
      <c r="AY68" s="86" cm="1">
        <f t="array" ref="AY68">INDEX($AY18:$BL18,COLUMNS(AY18:$BL18))</f>
        <v>16</v>
      </c>
      <c r="AZ68" s="86" cm="1">
        <f t="array" ref="AZ68">INDEX($AY18:$BL18,COLUMNS(AZ18:$BL18))</f>
        <v>17</v>
      </c>
      <c r="BA68" s="86" cm="1">
        <f t="array" ref="BA68">INDEX($AY18:$BL18,COLUMNS(BA18:$BL18))</f>
        <v>18</v>
      </c>
      <c r="BB68" s="86" cm="1">
        <f t="array" ref="BB68">INDEX($AY18:$BL18,COLUMNS(BB18:$BL18))</f>
        <v>19</v>
      </c>
      <c r="BC68" s="86" cm="1">
        <f t="array" ref="BC68">INDEX($AY18:$BL18,COLUMNS(BC18:$BL18))</f>
        <v>20</v>
      </c>
      <c r="BD68" s="86" cm="1">
        <f t="array" ref="BD68">INDEX($AY18:$BL18,COLUMNS(BD18:$BL18))</f>
        <v>21</v>
      </c>
      <c r="BE68" s="86" cm="1">
        <f t="array" ref="BE68">INDEX($AY18:$BL18,COLUMNS(BE18:$BL18))</f>
        <v>22</v>
      </c>
      <c r="BF68" s="86" cm="1">
        <f t="array" ref="BF68">INDEX($AY18:$BL18,COLUMNS(BF18:$BL18))</f>
        <v>23</v>
      </c>
      <c r="BG68" s="86" cm="1">
        <f t="array" ref="BG68">INDEX($AY18:$BL18,COLUMNS(BG18:$BL18))</f>
        <v>24</v>
      </c>
      <c r="BH68" s="86" cm="1">
        <f t="array" ref="BH68">INDEX($AY18:$BL18,COLUMNS(BH18:$BL18))</f>
        <v>25</v>
      </c>
      <c r="BI68" s="86" t="str" cm="1">
        <f t="array" ref="BI68">INDEX($AY18:$BL18,COLUMNS(BI18:$BL18))</f>
        <v>Q1</v>
      </c>
      <c r="BJ68" s="86" t="str" cm="1">
        <f t="array" ref="BJ68">INDEX($AY18:$BL18,COLUMNS(BJ18:$BL18))</f>
        <v>Q2</v>
      </c>
      <c r="BK68" s="86" t="str" cm="1">
        <f t="array" ref="BK68">INDEX($AY18:$BL18,COLUMNS(BK18:$BL18))</f>
        <v>Q3</v>
      </c>
      <c r="BL68" s="87" t="str" cm="1">
        <f t="array" ref="BL68">INDEX($AY18:$BL18,COLUMNS(BL18:$BL18))</f>
        <v>Current</v>
      </c>
    </row>
    <row r="69" spans="2:64" ht="15" thickBot="1" x14ac:dyDescent="0.4">
      <c r="B69" s="81" t="s">
        <v>11</v>
      </c>
      <c r="C69" s="81" cm="1">
        <f t="array" ref="C69">INDEX($C19:$P19,COLUMNS(C19:$P19))</f>
        <v>0</v>
      </c>
      <c r="D69" s="107" cm="1">
        <f t="array" ref="D69">INDEX($C19:$P19,COLUMNS(D19:$P19))</f>
        <v>0</v>
      </c>
      <c r="E69" s="107" cm="1">
        <f t="array" ref="E69">INDEX($C19:$P19,COLUMNS(E19:$P19))</f>
        <v>0</v>
      </c>
      <c r="F69" s="107" cm="1">
        <f t="array" ref="F69">INDEX($C19:$P19,COLUMNS(F19:$P19))</f>
        <v>0</v>
      </c>
      <c r="G69" s="81" cm="1">
        <f t="array" ref="G69">INDEX($C19:$P19,COLUMNS(G19:$P19))</f>
        <v>0</v>
      </c>
      <c r="H69" s="81" cm="1">
        <f t="array" ref="H69">INDEX($C19:$P19,COLUMNS(H19:$P19))</f>
        <v>0</v>
      </c>
      <c r="I69" s="81" cm="1">
        <f t="array" ref="I69">INDEX($C19:$P19,COLUMNS(I19:$P19))</f>
        <v>0</v>
      </c>
      <c r="J69" s="81" cm="1">
        <f t="array" ref="J69">INDEX($C19:$P19,COLUMNS(J19:$P19))</f>
        <v>0</v>
      </c>
      <c r="K69" s="81" cm="1">
        <f t="array" ref="K69">INDEX($C19:$P19,COLUMNS(K19:$P19))</f>
        <v>0</v>
      </c>
      <c r="L69" s="81" cm="1">
        <f t="array" ref="L69">INDEX($C19:$P19,COLUMNS(L19:$P19))</f>
        <v>0</v>
      </c>
      <c r="M69" s="88" cm="1">
        <f t="array" ref="M69">INDEX($C19:$P19,COLUMNS(M19:$P19))</f>
        <v>0</v>
      </c>
      <c r="N69" s="88" cm="1">
        <f t="array" ref="N69">INDEX($C19:$P19,COLUMNS(N19:$P19))</f>
        <v>0</v>
      </c>
      <c r="O69" s="88" cm="1">
        <f t="array" ref="O69">INDEX($C19:$P19,COLUMNS(O19:$P19))</f>
        <v>0</v>
      </c>
      <c r="P69" s="81" cm="1">
        <f t="array" ref="P69">INDEX($C19:$P19,COLUMNS(P19:$P19))</f>
        <v>0</v>
      </c>
      <c r="R69" s="89" t="s">
        <v>21</v>
      </c>
      <c r="S69" s="90" cm="1">
        <f t="array" ref="S69">INDEX($S19:$AF19,COLUMNS(S19:$AF19))</f>
        <v>16</v>
      </c>
      <c r="T69" s="90" cm="1">
        <f t="array" ref="T69">INDEX($S19:$AF19,COLUMNS(T19:$AF19))</f>
        <v>17</v>
      </c>
      <c r="U69" s="90" cm="1">
        <f t="array" ref="U69">INDEX($S19:$AF19,COLUMNS(U19:$AF19))</f>
        <v>18</v>
      </c>
      <c r="V69" s="90" cm="1">
        <f t="array" ref="V69">INDEX($S19:$AF19,COLUMNS(V19:$AF19))</f>
        <v>19</v>
      </c>
      <c r="W69" s="90" cm="1">
        <f t="array" ref="W69">INDEX($S19:$AF19,COLUMNS(W19:$AF19))</f>
        <v>20</v>
      </c>
      <c r="X69" s="90" cm="1">
        <f t="array" ref="X69">INDEX($S19:$AF19,COLUMNS(X19:$AF19))</f>
        <v>21</v>
      </c>
      <c r="Y69" s="90" cm="1">
        <f t="array" ref="Y69">INDEX($S19:$AF19,COLUMNS(Y19:$AF19))</f>
        <v>22</v>
      </c>
      <c r="Z69" s="90" cm="1">
        <f t="array" ref="Z69">INDEX($S19:$AF19,COLUMNS(Z19:$AF19))</f>
        <v>23</v>
      </c>
      <c r="AA69" s="90" cm="1">
        <f t="array" ref="AA69">INDEX($S19:$AF19,COLUMNS(AA19:$AF19))</f>
        <v>24</v>
      </c>
      <c r="AB69" s="90" cm="1">
        <f t="array" ref="AB69">INDEX($S19:$AF19,COLUMNS(AB19:$AF19))</f>
        <v>25</v>
      </c>
      <c r="AC69" s="90" t="str" cm="1">
        <f t="array" ref="AC69">INDEX($S19:$AF19,COLUMNS(AC19:$AF19))</f>
        <v>Q1</v>
      </c>
      <c r="AD69" s="90" t="str" cm="1">
        <f t="array" ref="AD69">INDEX($S19:$AF19,COLUMNS(AD19:$AF19))</f>
        <v>Q2</v>
      </c>
      <c r="AE69" s="90" t="str" cm="1">
        <f t="array" ref="AE69">INDEX($S19:$AF19,COLUMNS(AE19:$AF19))</f>
        <v>Q3</v>
      </c>
      <c r="AF69" s="91" t="str" cm="1">
        <f t="array" ref="AF69">INDEX($S19:$AF19,COLUMNS(AF19:$AF19))</f>
        <v>Current</v>
      </c>
      <c r="AH69" s="81" t="s">
        <v>35</v>
      </c>
      <c r="AI69" s="81" cm="1">
        <f t="array" ref="AI69">INDEX($AI19:$AV19,COLUMNS(AI19:$AV19))</f>
        <v>0</v>
      </c>
      <c r="AJ69" s="107" cm="1">
        <f t="array" ref="AJ69">INDEX($AI19:$AV19,COLUMNS(AJ19:$AV19))</f>
        <v>0</v>
      </c>
      <c r="AK69" s="107" cm="1">
        <f t="array" ref="AK69">INDEX($AI19:$AV19,COLUMNS(AK19:$AV19))</f>
        <v>0</v>
      </c>
      <c r="AL69" s="107" cm="1">
        <f t="array" ref="AL69">INDEX($AI19:$AV19,COLUMNS(AL19:$AV19))</f>
        <v>0</v>
      </c>
      <c r="AM69" s="81" cm="1">
        <f t="array" ref="AM69">INDEX($AI19:$AV19,COLUMNS(AM19:$AV19))</f>
        <v>0</v>
      </c>
      <c r="AN69" s="81" cm="1">
        <f t="array" ref="AN69">INDEX($AI19:$AV19,COLUMNS(AN19:$AV19))</f>
        <v>0</v>
      </c>
      <c r="AO69" s="81" cm="1">
        <f t="array" ref="AO69">INDEX($AI19:$AV19,COLUMNS(AO19:$AV19))</f>
        <v>0</v>
      </c>
      <c r="AP69" s="81" cm="1">
        <f t="array" ref="AP69">INDEX($AI19:$AV19,COLUMNS(AP19:$AV19))</f>
        <v>0</v>
      </c>
      <c r="AQ69" s="81" cm="1">
        <f t="array" ref="AQ69">INDEX($AI19:$AV19,COLUMNS(AQ19:$AV19))</f>
        <v>0</v>
      </c>
      <c r="AR69" s="81" cm="1">
        <f t="array" ref="AR69">INDEX($AI19:$AV19,COLUMNS(AR19:$AV19))</f>
        <v>0</v>
      </c>
      <c r="AS69" s="88" cm="1">
        <f t="array" ref="AS69">INDEX($AI19:$AV19,COLUMNS(AS19:$AV19))</f>
        <v>0</v>
      </c>
      <c r="AT69" s="88" cm="1">
        <f t="array" ref="AT69">INDEX($AI19:$AV19,COLUMNS(AT19:$AV19))</f>
        <v>0</v>
      </c>
      <c r="AU69" s="88" cm="1">
        <f t="array" ref="AU69">INDEX($AI19:$AV19,COLUMNS(AU19:$AV19))</f>
        <v>0</v>
      </c>
      <c r="AV69" s="81" cm="1">
        <f t="array" ref="AV69">INDEX($AI19:$AV19,COLUMNS(AV19:$AV19))</f>
        <v>0</v>
      </c>
    </row>
    <row r="70" spans="2:64" x14ac:dyDescent="0.35">
      <c r="B70" s="94" t="s">
        <v>12</v>
      </c>
      <c r="C70" s="94" cm="1">
        <f t="array" ref="C70">INDEX($C20:$P20,COLUMNS(C20:$P20))</f>
        <v>614</v>
      </c>
      <c r="D70" s="108" cm="1">
        <f t="array" ref="D70">INDEX($C20:$P20,COLUMNS(D20:$P20))</f>
        <v>1666</v>
      </c>
      <c r="E70" s="108" cm="1">
        <f t="array" ref="E70">INDEX($C20:$P20,COLUMNS(E20:$P20))</f>
        <v>3047</v>
      </c>
      <c r="F70" s="108" cm="1">
        <f t="array" ref="F70">INDEX($C20:$P20,COLUMNS(F20:$P20))</f>
        <v>4141</v>
      </c>
      <c r="G70" s="94" cm="1">
        <f t="array" ref="G70">INDEX($C20:$P20,COLUMNS(G20:$P20))</f>
        <v>2796</v>
      </c>
      <c r="H70" s="94" cm="1">
        <f t="array" ref="H70">INDEX($C20:$P20,COLUMNS(H20:$P20))</f>
        <v>4332</v>
      </c>
      <c r="I70" s="94" cm="1">
        <f t="array" ref="I70">INDEX($C20:$P20,COLUMNS(I20:$P20))</f>
        <v>9752</v>
      </c>
      <c r="J70" s="94" cm="1">
        <f t="array" ref="J70">INDEX($C20:$P20,COLUMNS(J20:$P20))</f>
        <v>4368</v>
      </c>
      <c r="K70" s="94" cm="1">
        <f t="array" ref="K70">INDEX($C20:$P20,COLUMNS(K20:$P20))</f>
        <v>29760</v>
      </c>
      <c r="L70" s="94" cm="1">
        <f t="array" ref="L70">INDEX($C20:$P20,COLUMNS(L20:$P20))</f>
        <v>72880</v>
      </c>
      <c r="M70" s="95" cm="1">
        <f t="array" ref="M70">INDEX($C20:$P20,COLUMNS(M20:$P20))</f>
        <v>18775</v>
      </c>
      <c r="N70" s="95" cm="1">
        <f t="array" ref="N70">INDEX($C20:$P20,COLUMNS(N20:$P20))</f>
        <v>0</v>
      </c>
      <c r="O70" s="95" cm="1">
        <f t="array" ref="O70">INDEX($C20:$P20,COLUMNS(O20:$P20))</f>
        <v>0</v>
      </c>
      <c r="P70" s="94" cm="1">
        <f t="array" ref="P70">INDEX($C20:$P20,COLUMNS(P20:$P20))</f>
        <v>75100</v>
      </c>
      <c r="AH70" s="81" t="s">
        <v>36</v>
      </c>
      <c r="AI70" s="81" cm="1">
        <f t="array" ref="AI70">INDEX($AI20:$AV20,COLUMNS(AI20:$AV20))</f>
        <v>10</v>
      </c>
      <c r="AJ70" s="107" cm="1">
        <f t="array" ref="AJ70">INDEX($AI20:$AV20,COLUMNS(AJ20:$AV20))</f>
        <v>6</v>
      </c>
      <c r="AK70" s="107" cm="1">
        <f t="array" ref="AK70">INDEX($AI20:$AV20,COLUMNS(AK20:$AV20))</f>
        <v>0</v>
      </c>
      <c r="AL70" s="107" cm="1">
        <f t="array" ref="AL70">INDEX($AI20:$AV20,COLUMNS(AL20:$AV20))</f>
        <v>0</v>
      </c>
      <c r="AM70" s="81" cm="1">
        <f t="array" ref="AM70">INDEX($AI20:$AV20,COLUMNS(AM20:$AV20))</f>
        <v>561</v>
      </c>
      <c r="AN70" s="81" cm="1">
        <f t="array" ref="AN70">INDEX($AI20:$AV20,COLUMNS(AN20:$AV20))</f>
        <v>634</v>
      </c>
      <c r="AO70" s="81" cm="1">
        <f t="array" ref="AO70">INDEX($AI20:$AV20,COLUMNS(AO20:$AV20))</f>
        <v>741</v>
      </c>
      <c r="AP70" s="81" cm="1">
        <f t="array" ref="AP70">INDEX($AI20:$AV20,COLUMNS(AP20:$AV20))</f>
        <v>902</v>
      </c>
      <c r="AQ70" s="81" cm="1">
        <f t="array" ref="AQ70">INDEX($AI20:$AV20,COLUMNS(AQ20:$AV20))</f>
        <v>1119</v>
      </c>
      <c r="AR70" s="81" cm="1">
        <f t="array" ref="AR70">INDEX($AI20:$AV20,COLUMNS(AR20:$AV20))</f>
        <v>1519</v>
      </c>
      <c r="AS70" s="88" cm="1">
        <f t="array" ref="AS70">INDEX($AI20:$AV20,COLUMNS(AS20:$AV20))</f>
        <v>1521</v>
      </c>
      <c r="AT70" s="88" cm="1">
        <f t="array" ref="AT70">INDEX($AI20:$AV20,COLUMNS(AT20:$AV20))</f>
        <v>0</v>
      </c>
      <c r="AU70" s="88" cm="1">
        <f t="array" ref="AU70">INDEX($AI20:$AV20,COLUMNS(AU20:$AV20))</f>
        <v>0</v>
      </c>
      <c r="AV70" s="81" cm="1">
        <f t="array" ref="AV70">INDEX($AI20:$AV20,COLUMNS(AV20:$AV20))</f>
        <v>1521</v>
      </c>
      <c r="AX70" s="81" t="s">
        <v>49</v>
      </c>
      <c r="AY70" s="81" cm="1">
        <f t="array" ref="AY70">INDEX($AY20:$BL20,COLUMNS(AY20:$BL20))</f>
        <v>-86</v>
      </c>
      <c r="AZ70" s="107" cm="1">
        <f t="array" ref="AZ70">INDEX($AY20:$BL20,COLUMNS(AZ20:$BL20))</f>
        <v>-176</v>
      </c>
      <c r="BA70" s="107" cm="1">
        <f t="array" ref="BA70">INDEX($AY20:$BL20,COLUMNS(BA20:$BL20))</f>
        <v>-593</v>
      </c>
      <c r="BB70" s="107" cm="1">
        <f t="array" ref="BB70">INDEX($AY20:$BL20,COLUMNS(BB20:$BL20))</f>
        <v>-600</v>
      </c>
      <c r="BC70" s="93" cm="1">
        <f t="array" ref="BC70">INDEX($AY20:$BL20,COLUMNS(BC20:$BL20))</f>
        <v>-489</v>
      </c>
      <c r="BD70" s="93" cm="1">
        <f t="array" ref="BD70">INDEX($AY20:$BL20,COLUMNS(BD20:$BL20))</f>
        <v>-1128</v>
      </c>
      <c r="BE70" s="93" cm="1">
        <f t="array" ref="BE70">INDEX($AY20:$BL20,COLUMNS(BE20:$BL20))</f>
        <v>-976</v>
      </c>
      <c r="BF70" s="93" cm="1">
        <f t="array" ref="BF70">INDEX($AY20:$BL20,COLUMNS(BF20:$BL20))</f>
        <v>-1833</v>
      </c>
      <c r="BG70" s="93" cm="1">
        <f t="array" ref="BG70">INDEX($AY20:$BL20,COLUMNS(BG20:$BL20))</f>
        <v>-1069</v>
      </c>
      <c r="BH70" s="93" cm="1">
        <f t="array" ref="BH70">INDEX($AY20:$BL20,COLUMNS(BH20:$BL20))</f>
        <v>-3236</v>
      </c>
      <c r="BI70" s="88" cm="1">
        <f t="array" ref="BI70">INDEX($AY20:$BL20,COLUMNS(BI20:$BL20))</f>
        <v>-1227</v>
      </c>
      <c r="BJ70" s="88" cm="1">
        <f t="array" ref="BJ70">INDEX($AY20:$BL20,COLUMNS(BJ20:$BL20))</f>
        <v>0</v>
      </c>
      <c r="BK70" s="88" cm="1">
        <f t="array" ref="BK70">INDEX($AY20:$BL20,COLUMNS(BK20:$BL20))</f>
        <v>0</v>
      </c>
      <c r="BL70" s="93" cm="1">
        <f t="array" ref="BL70">INDEX($AY20:$BL20,COLUMNS(BL20:$BL20))</f>
        <v>-4908</v>
      </c>
    </row>
    <row r="71" spans="2:64" x14ac:dyDescent="0.35">
      <c r="B71" s="81" t="s">
        <v>13</v>
      </c>
      <c r="C71" s="81" cm="1">
        <f t="array" ref="C71">INDEX($C21:$P21,COLUMNS(C21:$P21))</f>
        <v>0</v>
      </c>
      <c r="D71" s="107" cm="1">
        <f t="array" ref="D71">INDEX($C21:$P21,COLUMNS(D21:$P21))</f>
        <v>0</v>
      </c>
      <c r="E71" s="107" cm="1">
        <f t="array" ref="E71">INDEX($C21:$P21,COLUMNS(E21:$P21))</f>
        <v>0</v>
      </c>
      <c r="F71" s="107" cm="1">
        <f t="array" ref="F71">INDEX($C21:$P21,COLUMNS(F21:$P21))</f>
        <v>0</v>
      </c>
      <c r="G71" s="81" cm="1">
        <f t="array" ref="G71">INDEX($C21:$P21,COLUMNS(G21:$P21))</f>
        <v>0</v>
      </c>
      <c r="H71" s="81" cm="1">
        <f t="array" ref="H71">INDEX($C21:$P21,COLUMNS(H21:$P21))</f>
        <v>0</v>
      </c>
      <c r="I71" s="81" cm="1">
        <f t="array" ref="I71">INDEX($C21:$P21,COLUMNS(I21:$P21))</f>
        <v>0</v>
      </c>
      <c r="J71" s="81" cm="1">
        <f t="array" ref="J71">INDEX($C21:$P21,COLUMNS(J21:$P21))</f>
        <v>0</v>
      </c>
      <c r="K71" s="81" cm="1">
        <f t="array" ref="K71">INDEX($C21:$P21,COLUMNS(K21:$P21))</f>
        <v>0</v>
      </c>
      <c r="L71" s="81" cm="1">
        <f t="array" ref="L71">INDEX($C21:$P21,COLUMNS(L21:$P21))</f>
        <v>0</v>
      </c>
      <c r="M71" s="88" cm="1">
        <f t="array" ref="M71">INDEX($C21:$P21,COLUMNS(M21:$P21))</f>
        <v>0</v>
      </c>
      <c r="N71" s="88" cm="1">
        <f t="array" ref="N71">INDEX($C21:$P21,COLUMNS(N21:$P21))</f>
        <v>0</v>
      </c>
      <c r="O71" s="88" cm="1">
        <f t="array" ref="O71">INDEX($C21:$P21,COLUMNS(O21:$P21))</f>
        <v>0</v>
      </c>
      <c r="P71" s="81" cm="1">
        <f t="array" ref="P71">INDEX($C21:$P21,COLUMNS(P21:$P21))</f>
        <v>0</v>
      </c>
      <c r="R71" s="81" t="s">
        <v>22</v>
      </c>
      <c r="S71" s="81" cm="1">
        <f t="array" ref="S71">INDEX($S21:$AF21,COLUMNS(S21:$AF21))</f>
        <v>466</v>
      </c>
      <c r="T71" s="107" cm="1">
        <f t="array" ref="T71">INDEX($S21:$AF21,COLUMNS(T21:$AF21))</f>
        <v>521</v>
      </c>
      <c r="U71" s="107" cm="1">
        <f t="array" ref="U71">INDEX($S21:$AF21,COLUMNS(U21:$AF21))</f>
        <v>997</v>
      </c>
      <c r="V71" s="107" cm="1">
        <f t="array" ref="V71">INDEX($S21:$AF21,COLUMNS(V21:$AF21))</f>
        <v>1404</v>
      </c>
      <c r="W71" s="81" cm="1">
        <f t="array" ref="W71">INDEX($S21:$AF21,COLUMNS(W21:$AF21))</f>
        <v>1674</v>
      </c>
      <c r="X71" s="81" cm="1">
        <f t="array" ref="X71">INDEX($S21:$AF21,COLUMNS(X21:$AF21))</f>
        <v>2149</v>
      </c>
      <c r="Y71" s="81" cm="1">
        <f t="array" ref="Y71">INDEX($S21:$AF21,COLUMNS(Y21:$AF21))</f>
        <v>2778</v>
      </c>
      <c r="Z71" s="81" cm="1">
        <f t="array" ref="Z71">INDEX($S21:$AF21,COLUMNS(Z21:$AF21))</f>
        <v>3807</v>
      </c>
      <c r="AA71" s="81" cm="1">
        <f t="array" ref="AA71">INDEX($S21:$AF21,COLUMNS(AA21:$AF21))</f>
        <v>3914</v>
      </c>
      <c r="AB71" s="81" cm="1">
        <f t="array" ref="AB71">INDEX($S21:$AF21,COLUMNS(AB21:$AF21))</f>
        <v>6283</v>
      </c>
      <c r="AC71" s="88" cm="1">
        <f t="array" ref="AC71">INDEX($S21:$AF21,COLUMNS(AC21:$AF21))</f>
        <v>7136</v>
      </c>
      <c r="AD71" s="88" cm="1">
        <f t="array" ref="AD71">INDEX($S21:$AF21,COLUMNS(AD21:$AF21))</f>
        <v>0</v>
      </c>
      <c r="AE71" s="88" cm="1">
        <f t="array" ref="AE71">INDEX($S21:$AF21,COLUMNS(AE21:$AF21))</f>
        <v>0</v>
      </c>
      <c r="AF71" s="81" cm="1">
        <f t="array" ref="AF71">INDEX($S21:$AF21,COLUMNS(AF21:$AF21))</f>
        <v>7136</v>
      </c>
      <c r="AH71" s="81" t="s">
        <v>3</v>
      </c>
      <c r="AI71" s="81" cm="1">
        <f t="array" ref="AI71">INDEX($AI21:$AV21,COLUMNS(AI21:$AV21))</f>
        <v>87</v>
      </c>
      <c r="AJ71" s="107" cm="1">
        <f t="array" ref="AJ71">INDEX($AI21:$AV21,COLUMNS(AJ21:$AV21))</f>
        <v>2014</v>
      </c>
      <c r="AK71" s="107" cm="1">
        <f t="array" ref="AK71">INDEX($AI21:$AV21,COLUMNS(AK21:$AV21))</f>
        <v>1985</v>
      </c>
      <c r="AL71" s="107" cm="1">
        <f t="array" ref="AL71">INDEX($AI21:$AV21,COLUMNS(AL21:$AV21))</f>
        <v>1988</v>
      </c>
      <c r="AM71" s="81" cm="1">
        <f t="array" ref="AM71">INDEX($AI21:$AV21,COLUMNS(AM21:$AV21))</f>
        <v>1991</v>
      </c>
      <c r="AN71" s="81" cm="1">
        <f t="array" ref="AN71">INDEX($AI21:$AV21,COLUMNS(AN21:$AV21))</f>
        <v>5964</v>
      </c>
      <c r="AO71" s="81" cm="1">
        <f t="array" ref="AO71">INDEX($AI21:$AV21,COLUMNS(AO21:$AV21))</f>
        <v>10946</v>
      </c>
      <c r="AP71" s="81" cm="1">
        <f t="array" ref="AP71">INDEX($AI21:$AV21,COLUMNS(AP21:$AV21))</f>
        <v>9703</v>
      </c>
      <c r="AQ71" s="81" cm="1">
        <f t="array" ref="AQ71">INDEX($AI21:$AV21,COLUMNS(AQ21:$AV21))</f>
        <v>8459</v>
      </c>
      <c r="AR71" s="81" cm="1">
        <f t="array" ref="AR71">INDEX($AI21:$AV21,COLUMNS(AR21:$AV21))</f>
        <v>8463</v>
      </c>
      <c r="AS71" s="88" cm="1">
        <f t="array" ref="AS71">INDEX($AI21:$AV21,COLUMNS(AS21:$AV21))</f>
        <v>8464</v>
      </c>
      <c r="AT71" s="88" cm="1">
        <f t="array" ref="AT71">INDEX($AI21:$AV21,COLUMNS(AT21:$AV21))</f>
        <v>0</v>
      </c>
      <c r="AU71" s="88" cm="1">
        <f t="array" ref="AU71">INDEX($AI21:$AV21,COLUMNS(AU21:$AV21))</f>
        <v>0</v>
      </c>
      <c r="AV71" s="81" cm="1">
        <f t="array" ref="AV71">INDEX($AI21:$AV21,COLUMNS(AV21:$AV21))</f>
        <v>8464</v>
      </c>
      <c r="AX71" s="81" t="s">
        <v>83</v>
      </c>
      <c r="AY71" s="81" cm="1">
        <f t="array" ref="AY71">INDEX($AY21:$BL21,COLUMNS(AY21:$BL21))</f>
        <v>-3483</v>
      </c>
      <c r="AZ71" s="107" cm="1">
        <f t="array" ref="AZ71">INDEX($AY21:$BL21,COLUMNS(AZ21:$BL21))</f>
        <v>-3139</v>
      </c>
      <c r="BA71" s="107" cm="1">
        <f t="array" ref="BA71">INDEX($AY21:$BL21,COLUMNS(BA21:$BL21))</f>
        <v>-72</v>
      </c>
      <c r="BB71" s="107" cm="1">
        <f t="array" ref="BB71">INDEX($AY21:$BL21,COLUMNS(BB21:$BL21))</f>
        <v>-11157</v>
      </c>
      <c r="BC71" s="93" cm="1">
        <f t="array" ref="BC71">INDEX($AY21:$BL21,COLUMNS(BC21:$BL21))</f>
        <v>-1475</v>
      </c>
      <c r="BD71" s="93" cm="1">
        <f t="array" ref="BD71">INDEX($AY21:$BL21,COLUMNS(BD21:$BL21))</f>
        <v>-27866</v>
      </c>
      <c r="BE71" s="93" cm="1">
        <f t="array" ref="BE71">INDEX($AY21:$BL21,COLUMNS(BE21:$BL21))</f>
        <v>-25074</v>
      </c>
      <c r="BF71" s="93" cm="1">
        <f t="array" ref="BF71">INDEX($AY21:$BL21,COLUMNS(BF21:$BL21))</f>
        <v>-12023</v>
      </c>
      <c r="BG71" s="93" cm="1">
        <f t="array" ref="BG71">INDEX($AY21:$BL21,COLUMNS(BG21:$BL21))</f>
        <v>-19279</v>
      </c>
      <c r="BH71" s="93" cm="1">
        <f t="array" ref="BH71">INDEX($AY21:$BL21,COLUMNS(BH21:$BL21))</f>
        <v>-29046</v>
      </c>
      <c r="BI71" s="88" cm="1">
        <f t="array" ref="BI71">INDEX($AY21:$BL21,COLUMNS(BI21:$BL21))</f>
        <v>-7578</v>
      </c>
      <c r="BJ71" s="88" cm="1">
        <f t="array" ref="BJ71">INDEX($AY21:$BL21,COLUMNS(BJ21:$BL21))</f>
        <v>0</v>
      </c>
      <c r="BK71" s="88" cm="1">
        <f t="array" ref="BK71">INDEX($AY21:$BL21,COLUMNS(BK21:$BL21))</f>
        <v>0</v>
      </c>
      <c r="BL71" s="93" cm="1">
        <f t="array" ref="BL71">INDEX($AY21:$BL21,COLUMNS(BL21:$BL21))</f>
        <v>-30312</v>
      </c>
    </row>
    <row r="72" spans="2:64" x14ac:dyDescent="0.35">
      <c r="B72" s="94" t="s">
        <v>15</v>
      </c>
      <c r="C72" s="94" cm="1">
        <f t="array" ref="C72">INDEX($C22:$P22,COLUMNS(C22:$P22))</f>
        <v>614</v>
      </c>
      <c r="D72" s="108" cm="1">
        <f t="array" ref="D72">INDEX($C22:$P22,COLUMNS(D22:$P22))</f>
        <v>1666</v>
      </c>
      <c r="E72" s="108" cm="1">
        <f t="array" ref="E72">INDEX($C22:$P22,COLUMNS(E22:$P22))</f>
        <v>3047</v>
      </c>
      <c r="F72" s="108" cm="1">
        <f t="array" ref="F72">INDEX($C22:$P22,COLUMNS(F22:$P22))</f>
        <v>4141</v>
      </c>
      <c r="G72" s="94" cm="1">
        <f t="array" ref="G72">INDEX($C22:$P22,COLUMNS(G22:$P22))</f>
        <v>2796</v>
      </c>
      <c r="H72" s="94" cm="1">
        <f t="array" ref="H72">INDEX($C22:$P22,COLUMNS(H22:$P22))</f>
        <v>4332</v>
      </c>
      <c r="I72" s="94" cm="1">
        <f t="array" ref="I72">INDEX($C22:$P22,COLUMNS(I22:$P22))</f>
        <v>9752</v>
      </c>
      <c r="J72" s="94" cm="1">
        <f t="array" ref="J72">INDEX($C22:$P22,COLUMNS(J22:$P22))</f>
        <v>4368</v>
      </c>
      <c r="K72" s="94" cm="1">
        <f t="array" ref="K72">INDEX($C22:$P22,COLUMNS(K22:$P22))</f>
        <v>29760</v>
      </c>
      <c r="L72" s="94" cm="1">
        <f t="array" ref="L72">INDEX($C22:$P22,COLUMNS(L22:$P22))</f>
        <v>72880</v>
      </c>
      <c r="M72" s="95" cm="1">
        <f t="array" ref="M72">INDEX($C22:$P22,COLUMNS(M22:$P22))</f>
        <v>18775</v>
      </c>
      <c r="N72" s="95" cm="1">
        <f t="array" ref="N72">INDEX($C22:$P22,COLUMNS(N22:$P22))</f>
        <v>0</v>
      </c>
      <c r="O72" s="95" cm="1">
        <f t="array" ref="O72">INDEX($C22:$P22,COLUMNS(O22:$P22))</f>
        <v>0</v>
      </c>
      <c r="P72" s="94" cm="1">
        <f t="array" ref="P72">INDEX($C22:$P22,COLUMNS(P22:$P22))</f>
        <v>75100</v>
      </c>
      <c r="R72" s="92" t="s">
        <v>80</v>
      </c>
      <c r="S72" s="81" cm="1">
        <f t="array" ref="S72">INDEX($S22:$AF22,COLUMNS(S22:$AF22))</f>
        <v>0</v>
      </c>
      <c r="T72" s="107" cm="1">
        <f t="array" ref="T72">INDEX($S22:$AF22,COLUMNS(T22:$AF22))</f>
        <v>0</v>
      </c>
      <c r="U72" s="107" cm="1">
        <f t="array" ref="U72">INDEX($S22:$AF22,COLUMNS(U22:$AF22))</f>
        <v>0</v>
      </c>
      <c r="V72" s="107" cm="1">
        <f t="array" ref="V72">INDEX($S22:$AF22,COLUMNS(V22:$AF22))</f>
        <v>0</v>
      </c>
      <c r="W72" s="81" cm="1">
        <f t="array" ref="W72">INDEX($S22:$AF22,COLUMNS(W22:$AF22))</f>
        <v>0</v>
      </c>
      <c r="X72" s="81" cm="1">
        <f t="array" ref="X72">INDEX($S22:$AF22,COLUMNS(X22:$AF22))</f>
        <v>0</v>
      </c>
      <c r="Y72" s="81" cm="1">
        <f t="array" ref="Y72">INDEX($S22:$AF22,COLUMNS(Y22:$AF22))</f>
        <v>0</v>
      </c>
      <c r="Z72" s="81" cm="1">
        <f t="array" ref="Z72">INDEX($S22:$AF22,COLUMNS(Z22:$AF22))</f>
        <v>0</v>
      </c>
      <c r="AA72" s="81" cm="1">
        <f t="array" ref="AA72">INDEX($S22:$AF22,COLUMNS(AA22:$AF22))</f>
        <v>0</v>
      </c>
      <c r="AB72" s="81" cm="1">
        <f t="array" ref="AB72">INDEX($S22:$AF22,COLUMNS(AB22:$AF22))</f>
        <v>0</v>
      </c>
      <c r="AC72" s="88" cm="1">
        <f t="array" ref="AC72">INDEX($S22:$AF22,COLUMNS(AC22:$AF22))</f>
        <v>0</v>
      </c>
      <c r="AD72" s="88" cm="1">
        <f t="array" ref="AD72">INDEX($S22:$AF22,COLUMNS(AD22:$AF22))</f>
        <v>0</v>
      </c>
      <c r="AE72" s="88" cm="1">
        <f t="array" ref="AE72">INDEX($S22:$AF22,COLUMNS(AE22:$AF22))</f>
        <v>0</v>
      </c>
      <c r="AF72" s="81" cm="1">
        <f t="array" ref="AF72">INDEX($S22:$AF22,COLUMNS(AF22:$AF22))</f>
        <v>0</v>
      </c>
      <c r="AH72" s="94" t="s">
        <v>37</v>
      </c>
      <c r="AI72" s="94" cm="1">
        <f t="array" ref="AI72">INDEX($AI22:$AV22,COLUMNS(AI22:$AV22))</f>
        <v>550</v>
      </c>
      <c r="AJ72" s="108" cm="1">
        <f t="array" ref="AJ72">INDEX($AI22:$AV22,COLUMNS(AJ22:$AV22))</f>
        <v>2291</v>
      </c>
      <c r="AK72" s="108" cm="1">
        <f t="array" ref="AK72">INDEX($AI22:$AV22,COLUMNS(AK22:$AV22))</f>
        <v>2617</v>
      </c>
      <c r="AL72" s="108" cm="1">
        <f t="array" ref="AL72">INDEX($AI22:$AV22,COLUMNS(AL22:$AV22))</f>
        <v>2621</v>
      </c>
      <c r="AM72" s="94" cm="1">
        <f t="array" ref="AM72">INDEX($AI22:$AV22,COLUMNS(AM22:$AV22))</f>
        <v>3327</v>
      </c>
      <c r="AN72" s="94" cm="1">
        <f t="array" ref="AN72">INDEX($AI22:$AV22,COLUMNS(AN22:$AV22))</f>
        <v>7973</v>
      </c>
      <c r="AO72" s="94" cm="1">
        <f t="array" ref="AO72">INDEX($AI22:$AV22,COLUMNS(AO22:$AV22))</f>
        <v>13240</v>
      </c>
      <c r="AP72" s="94" cm="1">
        <f t="array" ref="AP72">INDEX($AI22:$AV22,COLUMNS(AP22:$AV22))</f>
        <v>12518</v>
      </c>
      <c r="AQ72" s="94" cm="1">
        <f t="array" ref="AQ72">INDEX($AI22:$AV22,COLUMNS(AQ22:$AV22))</f>
        <v>12119</v>
      </c>
      <c r="AR72" s="94" cm="1">
        <f t="array" ref="AR72">INDEX($AI22:$AV22,COLUMNS(AR22:$AV22))</f>
        <v>14227</v>
      </c>
      <c r="AS72" s="95" cm="1">
        <f t="array" ref="AS72">INDEX($AI22:$AV22,COLUMNS(AS22:$AV22))</f>
        <v>14869</v>
      </c>
      <c r="AT72" s="95" cm="1">
        <f t="array" ref="AT72">INDEX($AI22:$AV22,COLUMNS(AT22:$AV22))</f>
        <v>0</v>
      </c>
      <c r="AU72" s="95" cm="1">
        <f t="array" ref="AU72">INDEX($AI22:$AV22,COLUMNS(AU22:$AV22))</f>
        <v>0</v>
      </c>
      <c r="AV72" s="94" cm="1">
        <f t="array" ref="AV72">INDEX($AI22:$AV22,COLUMNS(AV22:$AV22))</f>
        <v>14869</v>
      </c>
      <c r="AX72" s="81" t="s">
        <v>84</v>
      </c>
      <c r="AY72" s="81" cm="1">
        <f t="array" ref="AY72">INDEX($AY22:$BL22,COLUMNS(AY22:$BL22))</f>
        <v>3169</v>
      </c>
      <c r="AZ72" s="107" cm="1">
        <f t="array" ref="AZ72">INDEX($AY22:$BL22,COLUMNS(AZ22:$BL22))</f>
        <v>2522</v>
      </c>
      <c r="BA72" s="107" cm="1">
        <f t="array" ref="BA72">INDEX($AY22:$BL22,COLUMNS(BA22:$BL22))</f>
        <v>1943</v>
      </c>
      <c r="BB72" s="107" cm="1">
        <f t="array" ref="BB72">INDEX($AY22:$BL22,COLUMNS(BB22:$BL22))</f>
        <v>7660</v>
      </c>
      <c r="BC72" s="93" cm="1">
        <f t="array" ref="BC72">INDEX($AY22:$BL22,COLUMNS(BC22:$BL22))</f>
        <v>8109</v>
      </c>
      <c r="BD72" s="93" cm="1">
        <f t="array" ref="BD72">INDEX($AY22:$BL22,COLUMNS(BD22:$BL22))</f>
        <v>9319</v>
      </c>
      <c r="BE72" s="93" cm="1">
        <f t="array" ref="BE72">INDEX($AY22:$BL22,COLUMNS(BE22:$BL22))</f>
        <v>16220</v>
      </c>
      <c r="BF72" s="93" cm="1">
        <f t="array" ref="BF72">INDEX($AY22:$BL22,COLUMNS(BF22:$BL22))</f>
        <v>21231</v>
      </c>
      <c r="BG72" s="93" cm="1">
        <f t="array" ref="BG72">INDEX($AY22:$BL22,COLUMNS(BG22:$BL22))</f>
        <v>9782</v>
      </c>
      <c r="BH72" s="93" cm="1">
        <f t="array" ref="BH72">INDEX($AY22:$BL22,COLUMNS(BH22:$BL22))</f>
        <v>11861</v>
      </c>
      <c r="BI72" s="88" cm="1">
        <f t="array" ref="BI72">INDEX($AY22:$BL22,COLUMNS(BI22:$BL22))</f>
        <v>3589</v>
      </c>
      <c r="BJ72" s="88" cm="1">
        <f t="array" ref="BJ72">INDEX($AY22:$BL22,COLUMNS(BJ22:$BL22))</f>
        <v>0</v>
      </c>
      <c r="BK72" s="88" cm="1">
        <f t="array" ref="BK72">INDEX($AY22:$BL22,COLUMNS(BK22:$BL22))</f>
        <v>0</v>
      </c>
      <c r="BL72" s="93" cm="1">
        <f t="array" ref="BL72">INDEX($AY22:$BL22,COLUMNS(BL22:$BL22))</f>
        <v>14356</v>
      </c>
    </row>
    <row r="73" spans="2:64" x14ac:dyDescent="0.35">
      <c r="B73" s="81" t="s">
        <v>63</v>
      </c>
      <c r="C73" s="81" cm="1">
        <f t="array" ref="C73">INDEX($C23:$P23,COLUMNS(C23:$P23))</f>
        <v>21720</v>
      </c>
      <c r="D73" s="107" cm="1">
        <f t="array" ref="D73">INDEX($C23:$P23,COLUMNS(D23:$P23))</f>
        <v>21640</v>
      </c>
      <c r="E73" s="107" cm="1">
        <f t="array" ref="E73">INDEX($C23:$P23,COLUMNS(E23:$P23))</f>
        <v>23960</v>
      </c>
      <c r="F73" s="107" cm="1">
        <f t="array" ref="F73">INDEX($C23:$P23,COLUMNS(F23:$P23))</f>
        <v>608</v>
      </c>
      <c r="G73" s="81" cm="1">
        <f t="array" ref="G73">INDEX($C23:$P23,COLUMNS(G23:$P23))</f>
        <v>609</v>
      </c>
      <c r="H73" s="81" cm="1">
        <f t="array" ref="H73">INDEX($C23:$P23,COLUMNS(H23:$P23))</f>
        <v>617</v>
      </c>
      <c r="I73" s="81" cm="1">
        <f t="array" ref="I73">INDEX($C23:$P23,COLUMNS(I23:$P23))</f>
        <v>2496</v>
      </c>
      <c r="J73" s="81" cm="1">
        <f t="array" ref="J73">INDEX($C23:$P23,COLUMNS(J23:$P23))</f>
        <v>2487</v>
      </c>
      <c r="K73" s="81" cm="1">
        <f t="array" ref="K73">INDEX($C23:$P23,COLUMNS(K23:$P23))</f>
        <v>2469</v>
      </c>
      <c r="L73" s="81" cm="1">
        <f t="array" ref="L73">INDEX($C23:$P23,COLUMNS(L23:$P23))</f>
        <v>24555</v>
      </c>
      <c r="M73" s="88" cm="1">
        <f t="array" ref="M73">INDEX($C23:$P23,COLUMNS(M23:$P23))</f>
        <v>24441</v>
      </c>
      <c r="N73" s="88" cm="1">
        <f t="array" ref="N73">INDEX($C23:$P23,COLUMNS(N23:$P23))</f>
        <v>0</v>
      </c>
      <c r="O73" s="88" cm="1">
        <f t="array" ref="O73">INDEX($C23:$P23,COLUMNS(O23:$P23))</f>
        <v>0</v>
      </c>
      <c r="P73" s="81" cm="1">
        <f t="array" ref="P73">INDEX($C23:$P23,COLUMNS(P23:$P23))</f>
        <v>24441</v>
      </c>
      <c r="R73" s="92" t="s">
        <v>133</v>
      </c>
      <c r="S73" s="81" cm="1">
        <f t="array" ref="S73">INDEX($S23:$AF23,COLUMNS(S23:$AF23))</f>
        <v>0</v>
      </c>
      <c r="T73" s="107" cm="1">
        <f t="array" ref="T73">INDEX($S23:$AF23,COLUMNS(T23:$AF23))</f>
        <v>0</v>
      </c>
      <c r="U73" s="107" cm="1">
        <f t="array" ref="U73">INDEX($S23:$AF23,COLUMNS(U23:$AF23))</f>
        <v>0</v>
      </c>
      <c r="V73" s="107" cm="1">
        <f t="array" ref="V73">INDEX($S23:$AF23,COLUMNS(V23:$AF23))</f>
        <v>0</v>
      </c>
      <c r="W73" s="81" cm="1">
        <f t="array" ref="W73">INDEX($S23:$AF23,COLUMNS(W23:$AF23))</f>
        <v>0</v>
      </c>
      <c r="X73" s="81" cm="1">
        <f t="array" ref="X73">INDEX($S23:$AF23,COLUMNS(X23:$AF23))</f>
        <v>0</v>
      </c>
      <c r="Y73" s="81" cm="1">
        <f t="array" ref="Y73">INDEX($S23:$AF23,COLUMNS(Y23:$AF23))</f>
        <v>0</v>
      </c>
      <c r="Z73" s="81" cm="1">
        <f t="array" ref="Z73">INDEX($S23:$AF23,COLUMNS(Z23:$AF23))</f>
        <v>0</v>
      </c>
      <c r="AA73" s="81" cm="1">
        <f t="array" ref="AA73">INDEX($S23:$AF23,COLUMNS(AA23:$AF23))</f>
        <v>0</v>
      </c>
      <c r="AB73" s="81" cm="1">
        <f t="array" ref="AB73">INDEX($S23:$AF23,COLUMNS(AB23:$AF23))</f>
        <v>0</v>
      </c>
      <c r="AC73" s="88" cm="1">
        <f t="array" ref="AC73">INDEX($S23:$AF23,COLUMNS(AC23:$AF23))</f>
        <v>0</v>
      </c>
      <c r="AD73" s="88" cm="1">
        <f t="array" ref="AD73">INDEX($S23:$AF23,COLUMNS(AD23:$AF23))</f>
        <v>0</v>
      </c>
      <c r="AE73" s="88" cm="1">
        <f t="array" ref="AE73">INDEX($S23:$AF23,COLUMNS(AE23:$AF23))</f>
        <v>0</v>
      </c>
      <c r="AF73" s="81" cm="1">
        <f t="array" ref="AF73">INDEX($S23:$AF23,COLUMNS(AF23:$AF23))</f>
        <v>0</v>
      </c>
      <c r="AX73" s="81" t="s">
        <v>3</v>
      </c>
      <c r="AY73" s="81" cm="1">
        <f t="array" ref="AY73">INDEX($AY23:$BL23,COLUMNS(AY23:$BL23))</f>
        <v>0</v>
      </c>
      <c r="AZ73" s="107" cm="1">
        <f t="array" ref="AZ73">INDEX($AY23:$BL23,COLUMNS(AZ23:$BL23))</f>
        <v>0</v>
      </c>
      <c r="BA73" s="107" cm="1">
        <f t="array" ref="BA73">INDEX($AY23:$BL23,COLUMNS(BA23:$BL23))</f>
        <v>0</v>
      </c>
      <c r="BB73" s="107" cm="1">
        <f t="array" ref="BB73">INDEX($AY23:$BL23,COLUMNS(BB23:$BL23))</f>
        <v>0</v>
      </c>
      <c r="BC73" s="93" cm="1">
        <f t="array" ref="BC73">INDEX($AY23:$BL23,COLUMNS(BC23:$BL23))</f>
        <v>0</v>
      </c>
      <c r="BD73" s="93" cm="1">
        <f t="array" ref="BD73">INDEX($AY23:$BL23,COLUMNS(BD23:$BL23))</f>
        <v>0</v>
      </c>
      <c r="BE73" s="93" cm="1">
        <f t="array" ref="BE73">INDEX($AY23:$BL23,COLUMNS(BE23:$BL23))</f>
        <v>0</v>
      </c>
      <c r="BF73" s="93" cm="1">
        <f t="array" ref="BF73">INDEX($AY23:$BL23,COLUMNS(BF23:$BL23))</f>
        <v>0</v>
      </c>
      <c r="BG73" s="93" cm="1">
        <f t="array" ref="BG73">INDEX($AY23:$BL23,COLUMNS(BG23:$BL23))</f>
        <v>0</v>
      </c>
      <c r="BH73" s="93" cm="1">
        <f t="array" ref="BH73">INDEX($AY23:$BL23,COLUMNS(BH23:$BL23))</f>
        <v>0</v>
      </c>
      <c r="BI73" s="88" cm="1">
        <f t="array" ref="BI73">INDEX($AY23:$BL23,COLUMNS(BI23:$BL23))</f>
        <v>0</v>
      </c>
      <c r="BJ73" s="88" cm="1">
        <f t="array" ref="BJ73">INDEX($AY23:$BL23,COLUMNS(BJ23:$BL23))</f>
        <v>0</v>
      </c>
      <c r="BK73" s="88" cm="1">
        <f t="array" ref="BK73">INDEX($AY23:$BL23,COLUMNS(BK23:$BL23))</f>
        <v>0</v>
      </c>
      <c r="BL73" s="93" cm="1">
        <f t="array" ref="BL73">INDEX($AY23:$BL23,COLUMNS(BL23:$BL23))</f>
        <v>0</v>
      </c>
    </row>
    <row r="74" spans="2:64" ht="15" thickBot="1" x14ac:dyDescent="0.4">
      <c r="B74" s="81" t="s">
        <v>64</v>
      </c>
      <c r="C74" s="81" cm="1">
        <f t="array" ref="C74">INDEX($C24:$P24,COLUMNS(C24:$P24))</f>
        <v>22760</v>
      </c>
      <c r="D74" s="107" cm="1">
        <f t="array" ref="D74">INDEX($C24:$P24,COLUMNS(D24:$P24))</f>
        <v>25960</v>
      </c>
      <c r="E74" s="107" cm="1">
        <f t="array" ref="E74">INDEX($C24:$P24,COLUMNS(E24:$P24))</f>
        <v>25280</v>
      </c>
      <c r="F74" s="107" cm="1">
        <f t="array" ref="F74">INDEX($C24:$P24,COLUMNS(F24:$P24))</f>
        <v>625</v>
      </c>
      <c r="G74" s="81" cm="1">
        <f t="array" ref="G74">INDEX($C24:$P24,COLUMNS(G24:$P24))</f>
        <v>618</v>
      </c>
      <c r="H74" s="81" cm="1">
        <f t="array" ref="H74">INDEX($C24:$P24,COLUMNS(H24:$P24))</f>
        <v>628</v>
      </c>
      <c r="I74" s="81" cm="1">
        <f t="array" ref="I74">INDEX($C24:$P24,COLUMNS(I24:$P24))</f>
        <v>2535</v>
      </c>
      <c r="J74" s="81" cm="1">
        <f t="array" ref="J74">INDEX($C24:$P24,COLUMNS(J24:$P24))</f>
        <v>2507</v>
      </c>
      <c r="K74" s="81" cm="1">
        <f t="array" ref="K74">INDEX($C24:$P24,COLUMNS(K24:$P24))</f>
        <v>2494</v>
      </c>
      <c r="L74" s="81" cm="1">
        <f t="array" ref="L74">INDEX($C24:$P24,COLUMNS(L24:$P24))</f>
        <v>24804</v>
      </c>
      <c r="M74" s="88" cm="1">
        <f t="array" ref="M74">INDEX($C24:$P24,COLUMNS(M24:$P24))</f>
        <v>24611</v>
      </c>
      <c r="N74" s="88" cm="1">
        <f t="array" ref="N74">INDEX($C24:$P24,COLUMNS(N24:$P24))</f>
        <v>0</v>
      </c>
      <c r="O74" s="88" cm="1">
        <f t="array" ref="O74">INDEX($C24:$P24,COLUMNS(O24:$P24))</f>
        <v>0</v>
      </c>
      <c r="P74" s="81" cm="1">
        <f t="array" ref="P74">INDEX($C24:$P24,COLUMNS(P24:$P24))</f>
        <v>24611</v>
      </c>
      <c r="R74" s="81" t="s">
        <v>23</v>
      </c>
      <c r="S74" s="81" cm="1">
        <f t="array" ref="S74">INDEX($S24:$AF24,COLUMNS(S24:$AF24))</f>
        <v>618</v>
      </c>
      <c r="T74" s="107" cm="1">
        <f t="array" ref="T74">INDEX($S24:$AF24,COLUMNS(T24:$AF24))</f>
        <v>618</v>
      </c>
      <c r="U74" s="107" cm="1">
        <f t="array" ref="U74">INDEX($S24:$AF24,COLUMNS(U24:$AF24))</f>
        <v>618</v>
      </c>
      <c r="V74" s="107" cm="1">
        <f t="array" ref="V74">INDEX($S24:$AF24,COLUMNS(V24:$AF24))</f>
        <v>618</v>
      </c>
      <c r="W74" s="81" cm="1">
        <f t="array" ref="W74">INDEX($S24:$AF24,COLUMNS(W24:$AF24))</f>
        <v>618</v>
      </c>
      <c r="X74" s="81" cm="1">
        <f t="array" ref="X74">INDEX($S24:$AF24,COLUMNS(X24:$AF24))</f>
        <v>4193</v>
      </c>
      <c r="Y74" s="81" cm="1">
        <f t="array" ref="Y74">INDEX($S24:$AF24,COLUMNS(Y24:$AF24))</f>
        <v>4349</v>
      </c>
      <c r="Z74" s="81" cm="1">
        <f t="array" ref="Z74">INDEX($S24:$AF24,COLUMNS(Z24:$AF24))</f>
        <v>4372</v>
      </c>
      <c r="AA74" s="81" cm="1">
        <f t="array" ref="AA74">INDEX($S24:$AF24,COLUMNS(AA24:$AF24))</f>
        <v>4430</v>
      </c>
      <c r="AB74" s="81" cm="1">
        <f t="array" ref="AB74">INDEX($S24:$AF24,COLUMNS(AB24:$AF24))</f>
        <v>5188</v>
      </c>
      <c r="AC74" s="88" cm="1">
        <f t="array" ref="AC74">INDEX($S24:$AF24,COLUMNS(AC24:$AF24))</f>
        <v>5498</v>
      </c>
      <c r="AD74" s="88" cm="1">
        <f t="array" ref="AD74">INDEX($S24:$AF24,COLUMNS(AD24:$AF24))</f>
        <v>0</v>
      </c>
      <c r="AE74" s="88" cm="1">
        <f t="array" ref="AE74">INDEX($S24:$AF24,COLUMNS(AE24:$AF24))</f>
        <v>0</v>
      </c>
      <c r="AF74" s="81" cm="1">
        <f t="array" ref="AF74">INDEX($S24:$AF24,COLUMNS(AF24:$AF24))</f>
        <v>5498</v>
      </c>
      <c r="AX74" s="94" t="s">
        <v>48</v>
      </c>
      <c r="AY74" s="94" cm="1">
        <f t="array" ref="AY74">INDEX($AY24:$BL24,COLUMNS(AY24:$BL24))</f>
        <v>-400</v>
      </c>
      <c r="AZ74" s="108" cm="1">
        <f t="array" ref="AZ74">INDEX($AY24:$BL24,COLUMNS(AZ24:$BL24))</f>
        <v>-793</v>
      </c>
      <c r="BA74" s="108" cm="1">
        <f t="array" ref="BA74">INDEX($AY24:$BL24,COLUMNS(BA24:$BL24))</f>
        <v>1278</v>
      </c>
      <c r="BB74" s="108" cm="1">
        <f t="array" ref="BB74">INDEX($AY24:$BL24,COLUMNS(BB24:$BL24))</f>
        <v>-4097</v>
      </c>
      <c r="BC74" s="94" cm="1">
        <f t="array" ref="BC74">INDEX($AY24:$BL24,COLUMNS(BC24:$BL24))</f>
        <v>6145</v>
      </c>
      <c r="BD74" s="94" cm="1">
        <f t="array" ref="BD74">INDEX($AY24:$BL24,COLUMNS(BD24:$BL24))</f>
        <v>-19675</v>
      </c>
      <c r="BE74" s="94" cm="1">
        <f t="array" ref="BE74">INDEX($AY24:$BL24,COLUMNS(BE24:$BL24))</f>
        <v>-9830</v>
      </c>
      <c r="BF74" s="94" cm="1">
        <f t="array" ref="BF74">INDEX($AY24:$BL24,COLUMNS(BF24:$BL24))</f>
        <v>7375</v>
      </c>
      <c r="BG74" s="94" cm="1">
        <f t="array" ref="BG74">INDEX($AY24:$BL24,COLUMNS(BG24:$BL24))</f>
        <v>-10566</v>
      </c>
      <c r="BH74" s="94" cm="1">
        <f t="array" ref="BH74">INDEX($AY24:$BL24,COLUMNS(BH24:$BL24))</f>
        <v>-20421</v>
      </c>
      <c r="BI74" s="95" cm="1">
        <f t="array" ref="BI74">INDEX($AY24:$BL24,COLUMNS(BI24:$BL24))</f>
        <v>-5216</v>
      </c>
      <c r="BJ74" s="95" cm="1">
        <f t="array" ref="BJ74">INDEX($AY24:$BL24,COLUMNS(BJ24:$BL24))</f>
        <v>0</v>
      </c>
      <c r="BK74" s="95" cm="1">
        <f t="array" ref="BK74">INDEX($AY24:$BL24,COLUMNS(BK24:$BL24))</f>
        <v>0</v>
      </c>
      <c r="BL74" s="94" cm="1">
        <f t="array" ref="BL74">INDEX($AY24:$BL24,COLUMNS(BL24:$BL24))</f>
        <v>-20864</v>
      </c>
    </row>
    <row r="75" spans="2:64" ht="15" thickBot="1" x14ac:dyDescent="0.4">
      <c r="B75" s="96" t="s">
        <v>65</v>
      </c>
      <c r="C75" s="96" cm="1">
        <f t="array" ref="C75">INDEX($C25:$P25,COLUMNS(C25:$P25))</f>
        <v>2.8268876611418046E-2</v>
      </c>
      <c r="D75" s="96" cm="1">
        <f t="array" ref="D75">INDEX($C25:$P25,COLUMNS(D25:$P25))</f>
        <v>7.6987060998151571E-2</v>
      </c>
      <c r="E75" s="96" cm="1">
        <f t="array" ref="E75">INDEX($C25:$P25,COLUMNS(E25:$P25))</f>
        <v>0.1271702838063439</v>
      </c>
      <c r="F75" s="96" cm="1">
        <f t="array" ref="F75">INDEX($C25:$P25,COLUMNS(F25:$P25))</f>
        <v>6.8108552631578947</v>
      </c>
      <c r="G75" s="96" cm="1">
        <f t="array" ref="G75">INDEX($C25:$P25,COLUMNS(G25:$P25))</f>
        <v>4.5911330049261085</v>
      </c>
      <c r="H75" s="96" cm="1">
        <f t="array" ref="H75">INDEX($C25:$P25,COLUMNS(H25:$P25))</f>
        <v>7.0210696920583464</v>
      </c>
      <c r="I75" s="96" cm="1">
        <f t="array" ref="I75">INDEX($C25:$P25,COLUMNS(I25:$P25))</f>
        <v>3.9070512820512819</v>
      </c>
      <c r="J75" s="96" cm="1">
        <f t="array" ref="J75">INDEX($C25:$P25,COLUMNS(J25:$P25))</f>
        <v>1.7563329312424607</v>
      </c>
      <c r="K75" s="96" cm="1">
        <f t="array" ref="K75">INDEX($C25:$P25,COLUMNS(K25:$P25))</f>
        <v>12.053462940461726</v>
      </c>
      <c r="L75" s="96" cm="1">
        <f t="array" ref="L75">INDEX($C25:$P25,COLUMNS(L25:$P25))</f>
        <v>2.9680309509264915</v>
      </c>
      <c r="M75" s="95" cm="1">
        <f t="array" ref="M75">INDEX($C25:$P25,COLUMNS(M25:$P25))</f>
        <v>0.76817642485986659</v>
      </c>
      <c r="N75" s="95" cm="1">
        <f t="array" ref="N75">INDEX($C25:$P25,COLUMNS(N25:$P25))</f>
        <v>0</v>
      </c>
      <c r="O75" s="95" cm="1">
        <f t="array" ref="O75">INDEX($C25:$P25,COLUMNS(O25:$P25))</f>
        <v>0</v>
      </c>
      <c r="P75" s="96" cm="1">
        <f t="array" ref="P75">INDEX($C25:$P25,COLUMNS(P25:$P25))</f>
        <v>3.0727056994394664</v>
      </c>
      <c r="R75" s="81" t="s">
        <v>24</v>
      </c>
      <c r="S75" s="81" cm="1">
        <f t="array" ref="S75">INDEX($S25:$AF25,COLUMNS(S25:$AF25))</f>
        <v>166</v>
      </c>
      <c r="T75" s="107" cm="1">
        <f t="array" ref="T75">INDEX($S25:$AF25,COLUMNS(T25:$AF25))</f>
        <v>104</v>
      </c>
      <c r="U75" s="107" cm="1">
        <f t="array" ref="U75">INDEX($S25:$AF25,COLUMNS(U25:$AF25))</f>
        <v>52</v>
      </c>
      <c r="V75" s="107" cm="1">
        <f t="array" ref="V75">INDEX($S25:$AF25,COLUMNS(V25:$AF25))</f>
        <v>45</v>
      </c>
      <c r="W75" s="81" cm="1">
        <f t="array" ref="W75">INDEX($S25:$AF25,COLUMNS(W25:$AF25))</f>
        <v>49</v>
      </c>
      <c r="X75" s="81" cm="1">
        <f t="array" ref="X75">INDEX($S25:$AF25,COLUMNS(X25:$AF25))</f>
        <v>2737</v>
      </c>
      <c r="Y75" s="81" cm="1">
        <f t="array" ref="Y75">INDEX($S25:$AF25,COLUMNS(Y25:$AF25))</f>
        <v>2339</v>
      </c>
      <c r="Z75" s="81" cm="1">
        <f t="array" ref="Z75">INDEX($S25:$AF25,COLUMNS(Z25:$AF25))</f>
        <v>1676</v>
      </c>
      <c r="AA75" s="81" cm="1">
        <f t="array" ref="AA75">INDEX($S25:$AF25,COLUMNS(AA25:$AF25))</f>
        <v>1112</v>
      </c>
      <c r="AB75" s="81" cm="1">
        <f t="array" ref="AB75">INDEX($S25:$AF25,COLUMNS(AB25:$AF25))</f>
        <v>807</v>
      </c>
      <c r="AC75" s="88" cm="1">
        <f t="array" ref="AC75">INDEX($S25:$AF25,COLUMNS(AC25:$AF25))</f>
        <v>769</v>
      </c>
      <c r="AD75" s="88" cm="1">
        <f t="array" ref="AD75">INDEX($S25:$AF25,COLUMNS(AD25:$AF25))</f>
        <v>0</v>
      </c>
      <c r="AE75" s="88" cm="1">
        <f t="array" ref="AE75">INDEX($S25:$AF25,COLUMNS(AE25:$AF25))</f>
        <v>0</v>
      </c>
      <c r="AF75" s="81" cm="1">
        <f t="array" ref="AF75">INDEX($S25:$AF25,COLUMNS(AF25:$AF25))</f>
        <v>769</v>
      </c>
      <c r="AH75" s="89" t="s">
        <v>38</v>
      </c>
      <c r="AI75" s="90" cm="1">
        <f t="array" ref="AI75">INDEX($AI25:$AV25,COLUMNS(AI25:$AV25))</f>
        <v>16</v>
      </c>
      <c r="AJ75" s="90" cm="1">
        <f t="array" ref="AJ75">INDEX($AI25:$AV25,COLUMNS(AJ25:$AV25))</f>
        <v>17</v>
      </c>
      <c r="AK75" s="90" cm="1">
        <f t="array" ref="AK75">INDEX($AI25:$AV25,COLUMNS(AK25:$AV25))</f>
        <v>18</v>
      </c>
      <c r="AL75" s="90" cm="1">
        <f t="array" ref="AL75">INDEX($AI25:$AV25,COLUMNS(AL25:$AV25))</f>
        <v>19</v>
      </c>
      <c r="AM75" s="90" cm="1">
        <f t="array" ref="AM75">INDEX($AI25:$AV25,COLUMNS(AM25:$AV25))</f>
        <v>20</v>
      </c>
      <c r="AN75" s="90" cm="1">
        <f t="array" ref="AN75">INDEX($AI25:$AV25,COLUMNS(AN25:$AV25))</f>
        <v>21</v>
      </c>
      <c r="AO75" s="90" cm="1">
        <f t="array" ref="AO75">INDEX($AI25:$AV25,COLUMNS(AO25:$AV25))</f>
        <v>22</v>
      </c>
      <c r="AP75" s="90" cm="1">
        <f t="array" ref="AP75">INDEX($AI25:$AV25,COLUMNS(AP25:$AV25))</f>
        <v>23</v>
      </c>
      <c r="AQ75" s="90" cm="1">
        <f t="array" ref="AQ75">INDEX($AI25:$AV25,COLUMNS(AQ25:$AV25))</f>
        <v>24</v>
      </c>
      <c r="AR75" s="90" cm="1">
        <f t="array" ref="AR75">INDEX($AI25:$AV25,COLUMNS(AR25:$AV25))</f>
        <v>25</v>
      </c>
      <c r="AS75" s="90" t="str" cm="1">
        <f t="array" ref="AS75">INDEX($AI25:$AV25,COLUMNS(AS25:$AV25))</f>
        <v>Q1</v>
      </c>
      <c r="AT75" s="90" t="str" cm="1">
        <f t="array" ref="AT75">INDEX($AI25:$AV25,COLUMNS(AT25:$AV25))</f>
        <v>Q2</v>
      </c>
      <c r="AU75" s="90" t="str" cm="1">
        <f t="array" ref="AU75">INDEX($AI25:$AV25,COLUMNS(AU25:$AV25))</f>
        <v>Q3</v>
      </c>
      <c r="AV75" s="91" t="str" cm="1">
        <f t="array" ref="AV75">INDEX($AI25:$AV25,COLUMNS(AV25:$AV25))</f>
        <v>Current</v>
      </c>
    </row>
    <row r="76" spans="2:64" ht="15" thickBot="1" x14ac:dyDescent="0.4">
      <c r="B76" s="97" t="s">
        <v>66</v>
      </c>
      <c r="C76" s="98" cm="1">
        <f t="array" ref="C76">INDEX($C26:$P26,COLUMNS(C26:$P26))</f>
        <v>2.6977152899824254E-2</v>
      </c>
      <c r="D76" s="98" cm="1">
        <f t="array" ref="D76">INDEX($C26:$P26,COLUMNS(D26:$P26))</f>
        <v>6.417565485362095E-2</v>
      </c>
      <c r="E76" s="98" cm="1">
        <f t="array" ref="E76">INDEX($C26:$P26,COLUMNS(E26:$P26))</f>
        <v>0.12053006329113924</v>
      </c>
      <c r="F76" s="98" cm="1">
        <f t="array" ref="F76">INDEX($C26:$P26,COLUMNS(F26:$P26))</f>
        <v>6.6256000000000004</v>
      </c>
      <c r="G76" s="98" cm="1">
        <f t="array" ref="G76">INDEX($C26:$P26,COLUMNS(G26:$P26))</f>
        <v>4.5242718446601939</v>
      </c>
      <c r="H76" s="98" cm="1">
        <f t="array" ref="H76">INDEX($C26:$P26,COLUMNS(H26:$P26))</f>
        <v>6.8980891719745223</v>
      </c>
      <c r="I76" s="98" cm="1">
        <f t="array" ref="I76">INDEX($C26:$P26,COLUMNS(I26:$P26))</f>
        <v>3.8469428007889546</v>
      </c>
      <c r="J76" s="98" cm="1">
        <f t="array" ref="J76">INDEX($C26:$P26,COLUMNS(J26:$P26))</f>
        <v>1.7423214998005585</v>
      </c>
      <c r="K76" s="98" cm="1">
        <f t="array" ref="K76">INDEX($C26:$P26,COLUMNS(K26:$P26))</f>
        <v>11.932638331996792</v>
      </c>
      <c r="L76" s="98" cm="1">
        <f t="array" ref="L76">INDEX($C26:$P26,COLUMNS(L26:$P26))</f>
        <v>2.9382357684244478</v>
      </c>
      <c r="M76" s="99" cm="1">
        <f t="array" ref="M76">INDEX($C26:$P26,COLUMNS(M26:$P26))</f>
        <v>0.7628702612652879</v>
      </c>
      <c r="N76" s="99" cm="1">
        <f t="array" ref="N76">INDEX($C26:$P26,COLUMNS(N26:$P26))</f>
        <v>0</v>
      </c>
      <c r="O76" s="99" cm="1">
        <f t="array" ref="O76">INDEX($C26:$P26,COLUMNS(O26:$P26))</f>
        <v>0</v>
      </c>
      <c r="P76" s="98" cm="1">
        <f t="array" ref="P76">INDEX($C26:$P26,COLUMNS(P26:$P26))</f>
        <v>3.0514810450611516</v>
      </c>
      <c r="R76" s="81" t="s">
        <v>3</v>
      </c>
      <c r="S76" s="81" cm="1">
        <f t="array" ref="S76">INDEX($S26:$AF26,COLUMNS(S26:$AF26))</f>
        <v>67</v>
      </c>
      <c r="T76" s="107" cm="1">
        <f t="array" ref="T76">INDEX($S26:$AF26,COLUMNS(T26:$AF26))</f>
        <v>62</v>
      </c>
      <c r="U76" s="107" cm="1">
        <f t="array" ref="U76">INDEX($S26:$AF26,COLUMNS(U26:$AF26))</f>
        <v>319</v>
      </c>
      <c r="V76" s="107" cm="1">
        <f t="array" ref="V76">INDEX($S26:$AF26,COLUMNS(V26:$AF26))</f>
        <v>668</v>
      </c>
      <c r="W76" s="81" cm="1">
        <f t="array" ref="W76">INDEX($S26:$AF26,COLUMNS(W26:$AF26))</f>
        <v>1284</v>
      </c>
      <c r="X76" s="81" cm="1">
        <f t="array" ref="X76">INDEX($S26:$AF26,COLUMNS(X26:$AF26))</f>
        <v>3657</v>
      </c>
      <c r="Y76" s="81" cm="1">
        <f t="array" ref="Y76">INDEX($S26:$AF26,COLUMNS(Y26:$AF26))</f>
        <v>5892</v>
      </c>
      <c r="Z76" s="81" cm="1">
        <f t="array" ref="Z76">INDEX($S26:$AF26,COLUMNS(Z26:$AF26))</f>
        <v>8254</v>
      </c>
      <c r="AA76" s="81" cm="1">
        <f t="array" ref="AA76">INDEX($S26:$AF26,COLUMNS(AA26:$AF26))</f>
        <v>11927</v>
      </c>
      <c r="AB76" s="81" cm="1">
        <f t="array" ref="AB76">INDEX($S26:$AF26,COLUMNS(AB26:$AF26))</f>
        <v>19197</v>
      </c>
      <c r="AC76" s="88" cm="1">
        <f t="array" ref="AC76">INDEX($S26:$AF26,COLUMNS(AC26:$AF26))</f>
        <v>21916</v>
      </c>
      <c r="AD76" s="88" cm="1">
        <f t="array" ref="AD76">INDEX($S26:$AF26,COLUMNS(AD26:$AF26))</f>
        <v>0</v>
      </c>
      <c r="AE76" s="88" cm="1">
        <f t="array" ref="AE76">INDEX($S26:$AF26,COLUMNS(AE26:$AF26))</f>
        <v>0</v>
      </c>
      <c r="AF76" s="81" cm="1">
        <f t="array" ref="AF76">INDEX($S26:$AF26,COLUMNS(AF26:$AF26))</f>
        <v>21916</v>
      </c>
    </row>
    <row r="77" spans="2:64" ht="15" thickBot="1" x14ac:dyDescent="0.4">
      <c r="B77" s="97" t="s">
        <v>67</v>
      </c>
      <c r="C77" s="97" cm="1">
        <f t="array" ref="C77">INDEX($C27:$P27,COLUMNS(C27:$P27))</f>
        <v>948</v>
      </c>
      <c r="D77" s="97" cm="1">
        <f t="array" ref="D77">INDEX($C27:$P27,COLUMNS(D27:$P27))</f>
        <v>2096</v>
      </c>
      <c r="E77" s="97" cm="1">
        <f t="array" ref="E77">INDEX($C27:$P27,COLUMNS(E27:$P27))</f>
        <v>3387</v>
      </c>
      <c r="F77" s="97" cm="1">
        <f t="array" ref="F77">INDEX($C27:$P27,COLUMNS(F27:$P27))</f>
        <v>4080</v>
      </c>
      <c r="G77" s="97" cm="1">
        <f t="array" ref="G77">INDEX($C27:$P27,COLUMNS(G27:$P27))</f>
        <v>3225</v>
      </c>
      <c r="H77" s="97" cm="1">
        <f t="array" ref="H77">INDEX($C27:$P27,COLUMNS(H27:$P27))</f>
        <v>5634</v>
      </c>
      <c r="I77" s="97" cm="1">
        <f t="array" ref="I77">INDEX($C27:$P27,COLUMNS(I27:$P27))</f>
        <v>11322</v>
      </c>
      <c r="J77" s="97" cm="1">
        <f t="array" ref="J77">INDEX($C27:$P27,COLUMNS(J27:$P27))</f>
        <v>5720</v>
      </c>
      <c r="K77" s="97" cm="1">
        <f t="array" ref="K77">INDEX($C27:$P27,COLUMNS(K27:$P27))</f>
        <v>34717</v>
      </c>
      <c r="L77" s="97" cm="1">
        <f t="array" ref="L77">INDEX($C27:$P27,COLUMNS(L27:$P27))</f>
        <v>84351</v>
      </c>
      <c r="M77" s="100" cm="1">
        <f t="array" ref="M77">INDEX($C27:$P27,COLUMNS(M27:$P27))</f>
        <v>22069</v>
      </c>
      <c r="N77" s="100" cm="1">
        <f t="array" ref="N77">INDEX($C27:$P27,COLUMNS(N27:$P27))</f>
        <v>0</v>
      </c>
      <c r="O77" s="100" cm="1">
        <f t="array" ref="O77">INDEX($C27:$P27,COLUMNS(O27:$P27))</f>
        <v>0</v>
      </c>
      <c r="P77" s="97" cm="1">
        <f t="array" ref="P77">INDEX($C27:$P27,COLUMNS(P27:$P27))</f>
        <v>88276</v>
      </c>
      <c r="R77" s="94" t="s">
        <v>25</v>
      </c>
      <c r="S77" s="94" cm="1">
        <f t="array" ref="S77">INDEX($S27:$AF27,COLUMNS(S27:$AF27))</f>
        <v>1317</v>
      </c>
      <c r="T77" s="108" cm="1">
        <f t="array" ref="T77">INDEX($S27:$AF27,COLUMNS(T27:$AF27))</f>
        <v>1305</v>
      </c>
      <c r="U77" s="108" cm="1">
        <f t="array" ref="U77">INDEX($S27:$AF27,COLUMNS(U27:$AF27))</f>
        <v>1986</v>
      </c>
      <c r="V77" s="108" cm="1">
        <f t="array" ref="V77">INDEX($S27:$AF27,COLUMNS(V27:$AF27))</f>
        <v>2735</v>
      </c>
      <c r="W77" s="94" cm="1">
        <f t="array" ref="W77">INDEX($S27:$AF27,COLUMNS(W27:$AF27))</f>
        <v>3625</v>
      </c>
      <c r="X77" s="94" cm="1">
        <f t="array" ref="X77">INDEX($S27:$AF27,COLUMNS(X27:$AF27))</f>
        <v>12736</v>
      </c>
      <c r="Y77" s="94" cm="1">
        <f t="array" ref="Y77">INDEX($S27:$AF27,COLUMNS(Y27:$AF27))</f>
        <v>15358</v>
      </c>
      <c r="Z77" s="94" cm="1">
        <f t="array" ref="Z77">INDEX($S27:$AF27,COLUMNS(Z27:$AF27))</f>
        <v>18109</v>
      </c>
      <c r="AA77" s="94" cm="1">
        <f t="array" ref="AA77">INDEX($S27:$AF27,COLUMNS(AA27:$AF27))</f>
        <v>21383</v>
      </c>
      <c r="AB77" s="94" cm="1">
        <f t="array" ref="AB77">INDEX($S27:$AF27,COLUMNS(AB27:$AF27))</f>
        <v>31475</v>
      </c>
      <c r="AC77" s="95" cm="1">
        <f t="array" ref="AC77">INDEX($S27:$AF27,COLUMNS(AC27:$AF27))</f>
        <v>35319</v>
      </c>
      <c r="AD77" s="95" cm="1">
        <f t="array" ref="AD77">INDEX($S27:$AF27,COLUMNS(AD27:$AF27))</f>
        <v>0</v>
      </c>
      <c r="AE77" s="95" cm="1">
        <f t="array" ref="AE77">INDEX($S27:$AF27,COLUMNS(AE27:$AF27))</f>
        <v>0</v>
      </c>
      <c r="AF77" s="94" cm="1">
        <f t="array" ref="AF77">INDEX($S27:$AF27,COLUMNS(AF27:$AF27))</f>
        <v>35319</v>
      </c>
      <c r="AH77" s="81" t="s">
        <v>39</v>
      </c>
      <c r="AI77" s="81" cm="1">
        <f t="array" ref="AI77">INDEX($AI27:$AV27,COLUMNS(AI27:$AV27))</f>
        <v>4171</v>
      </c>
      <c r="AJ77" s="107" cm="1">
        <f t="array" ref="AJ77">INDEX($AI27:$AV27,COLUMNS(AJ27:$AV27))</f>
        <v>4709</v>
      </c>
      <c r="AK77" s="107" cm="1">
        <f t="array" ref="AK77">INDEX($AI27:$AV27,COLUMNS(AK27:$AV27))</f>
        <v>5352</v>
      </c>
      <c r="AL77" s="107" cm="1">
        <f t="array" ref="AL77">INDEX($AI27:$AV27,COLUMNS(AL27:$AV27))</f>
        <v>6052</v>
      </c>
      <c r="AM77" s="81" cm="1">
        <f t="array" ref="AM77">INDEX($AI27:$AV27,COLUMNS(AM27:$AV27))</f>
        <v>7046</v>
      </c>
      <c r="AN77" s="81" cm="1">
        <f t="array" ref="AN77">INDEX($AI27:$AV27,COLUMNS(AN27:$AV27))</f>
        <v>8722</v>
      </c>
      <c r="AO77" s="81" cm="1">
        <f t="array" ref="AO77">INDEX($AI27:$AV27,COLUMNS(AO27:$AV27))</f>
        <v>10388</v>
      </c>
      <c r="AP77" s="81" cm="1">
        <f t="array" ref="AP77">INDEX($AI27:$AV27,COLUMNS(AP27:$AV27))</f>
        <v>11973</v>
      </c>
      <c r="AQ77" s="81" cm="1">
        <f t="array" ref="AQ77">INDEX($AI27:$AV27,COLUMNS(AQ27:$AV27))</f>
        <v>13134</v>
      </c>
      <c r="AR77" s="81" cm="1">
        <f t="array" ref="AR77">INDEX($AI27:$AV27,COLUMNS(AR27:$AV27))</f>
        <v>11261</v>
      </c>
      <c r="AS77" s="88" cm="1">
        <f t="array" ref="AS77">INDEX($AI27:$AV27,COLUMNS(AS27:$AV27))</f>
        <v>11499</v>
      </c>
      <c r="AT77" s="88" cm="1">
        <f t="array" ref="AT77">INDEX($AI27:$AV27,COLUMNS(AT27:$AV27))</f>
        <v>0</v>
      </c>
      <c r="AU77" s="88" cm="1">
        <f t="array" ref="AU77">INDEX($AI27:$AV27,COLUMNS(AU27:$AV27))</f>
        <v>0</v>
      </c>
      <c r="AV77" s="81" cm="1">
        <f t="array" ref="AV77">INDEX($AI27:$AV27,COLUMNS(AV27:$AV27))</f>
        <v>11499</v>
      </c>
      <c r="AX77" s="85" t="s">
        <v>50</v>
      </c>
      <c r="AY77" s="86" cm="1">
        <f t="array" ref="AY77">INDEX($AY27:$BL27,COLUMNS(AY27:$BL27))</f>
        <v>16</v>
      </c>
      <c r="AZ77" s="86" cm="1">
        <f t="array" ref="AZ77">INDEX($AY27:$BL27,COLUMNS(AZ27:$BL27))</f>
        <v>17</v>
      </c>
      <c r="BA77" s="86" cm="1">
        <f t="array" ref="BA77">INDEX($AY27:$BL27,COLUMNS(BA27:$BL27))</f>
        <v>18</v>
      </c>
      <c r="BB77" s="86" cm="1">
        <f t="array" ref="BB77">INDEX($AY27:$BL27,COLUMNS(BB27:$BL27))</f>
        <v>19</v>
      </c>
      <c r="BC77" s="86" cm="1">
        <f t="array" ref="BC77">INDEX($AY27:$BL27,COLUMNS(BC27:$BL27))</f>
        <v>20</v>
      </c>
      <c r="BD77" s="86" cm="1">
        <f t="array" ref="BD77">INDEX($AY27:$BL27,COLUMNS(BD27:$BL27))</f>
        <v>21</v>
      </c>
      <c r="BE77" s="86" cm="1">
        <f t="array" ref="BE77">INDEX($AY27:$BL27,COLUMNS(BE27:$BL27))</f>
        <v>22</v>
      </c>
      <c r="BF77" s="86" cm="1">
        <f t="array" ref="BF77">INDEX($AY27:$BL27,COLUMNS(BF27:$BL27))</f>
        <v>23</v>
      </c>
      <c r="BG77" s="86" cm="1">
        <f t="array" ref="BG77">INDEX($AY27:$BL27,COLUMNS(BG27:$BL27))</f>
        <v>24</v>
      </c>
      <c r="BH77" s="86" cm="1">
        <f t="array" ref="BH77">INDEX($AY27:$BL27,COLUMNS(BH27:$BL27))</f>
        <v>25</v>
      </c>
      <c r="BI77" s="86" t="str" cm="1">
        <f t="array" ref="BI77">INDEX($AY27:$BL27,COLUMNS(BI27:$BL27))</f>
        <v>Q1</v>
      </c>
      <c r="BJ77" s="86" t="str" cm="1">
        <f t="array" ref="BJ77">INDEX($AY27:$BL27,COLUMNS(BJ27:$BL27))</f>
        <v>Q2</v>
      </c>
      <c r="BK77" s="86" t="str" cm="1">
        <f t="array" ref="BK77">INDEX($AY27:$BL27,COLUMNS(BK27:$BL27))</f>
        <v>Q3</v>
      </c>
      <c r="BL77" s="87" t="str" cm="1">
        <f t="array" ref="BL77">INDEX($AY27:$BL27,COLUMNS(BL27:$BL27))</f>
        <v>Current</v>
      </c>
    </row>
    <row r="78" spans="2:64" x14ac:dyDescent="0.35">
      <c r="AH78" s="81" t="s">
        <v>40</v>
      </c>
      <c r="AI78" s="81" cm="1">
        <f t="array" ref="AI78">INDEX($AI28:$AV28,COLUMNS(AI28:$AV28))</f>
        <v>-4052</v>
      </c>
      <c r="AJ78" s="107" cm="1">
        <f t="array" ref="AJ78">INDEX($AI28:$AV28,COLUMNS(AJ28:$AV28))</f>
        <v>-5055</v>
      </c>
      <c r="AK78" s="107" cm="1">
        <f t="array" ref="AK78">INDEX($AI28:$AV28,COLUMNS(AK28:$AV28))</f>
        <v>-6668</v>
      </c>
      <c r="AL78" s="107" cm="1">
        <f t="array" ref="AL78">INDEX($AI28:$AV28,COLUMNS(AL28:$AV28))</f>
        <v>-9275</v>
      </c>
      <c r="AM78" s="81" cm="1">
        <f t="array" ref="AM78">INDEX($AI28:$AV28,COLUMNS(AM28:$AV28))</f>
        <v>-9813</v>
      </c>
      <c r="AN78" s="81" cm="1">
        <f t="array" ref="AN78">INDEX($AI28:$AV28,COLUMNS(AN28:$AV28))</f>
        <v>-10737</v>
      </c>
      <c r="AO78" s="81" cm="1">
        <f t="array" ref="AO78">INDEX($AI28:$AV28,COLUMNS(AO28:$AV28))</f>
        <v>-11</v>
      </c>
      <c r="AP78" s="81" cm="1">
        <f t="array" ref="AP78">INDEX($AI28:$AV28,COLUMNS(AP28:$AV28))</f>
        <v>-43</v>
      </c>
      <c r="AQ78" s="81" cm="1">
        <f t="array" ref="AQ78">INDEX($AI28:$AV28,COLUMNS(AQ28:$AV28))</f>
        <v>27</v>
      </c>
      <c r="AR78" s="81" cm="1">
        <f t="array" ref="AR78">INDEX($AI28:$AV28,COLUMNS(AR28:$AV28))</f>
        <v>28</v>
      </c>
      <c r="AS78" s="88" cm="1">
        <f t="array" ref="AS78">INDEX($AI28:$AV28,COLUMNS(AS28:$AV28))</f>
        <v>186</v>
      </c>
      <c r="AT78" s="88" cm="1">
        <f t="array" ref="AT78">INDEX($AI28:$AV28,COLUMNS(AT28:$AV28))</f>
        <v>0</v>
      </c>
      <c r="AU78" s="88" cm="1">
        <f t="array" ref="AU78">INDEX($AI28:$AV28,COLUMNS(AU28:$AV28))</f>
        <v>0</v>
      </c>
      <c r="AV78" s="81" cm="1">
        <f t="array" ref="AV78">INDEX($AI28:$AV28,COLUMNS(AV28:$AV28))</f>
        <v>186</v>
      </c>
    </row>
    <row r="79" spans="2:64" x14ac:dyDescent="0.35">
      <c r="AH79" s="81" t="s">
        <v>41</v>
      </c>
      <c r="AI79" s="81" cm="1">
        <f t="array" ref="AI79">INDEX($AI29:$AV29,COLUMNS(AI29:$AV29))</f>
        <v>4350</v>
      </c>
      <c r="AJ79" s="107" cm="1">
        <f t="array" ref="AJ79">INDEX($AI29:$AV29,COLUMNS(AJ29:$AV29))</f>
        <v>6108</v>
      </c>
      <c r="AK79" s="107" cm="1">
        <f t="array" ref="AK79">INDEX($AI29:$AV29,COLUMNS(AK29:$AV29))</f>
        <v>8787</v>
      </c>
      <c r="AL79" s="107" cm="1">
        <f t="array" ref="AL79">INDEX($AI29:$AV29,COLUMNS(AL29:$AV29))</f>
        <v>12565</v>
      </c>
      <c r="AM79" s="81" cm="1">
        <f t="array" ref="AM79">INDEX($AI29:$AV29,COLUMNS(AM29:$AV29))</f>
        <v>14971</v>
      </c>
      <c r="AN79" s="81" cm="1">
        <f t="array" ref="AN79">INDEX($AI29:$AV29,COLUMNS(AN29:$AV29))</f>
        <v>18908</v>
      </c>
      <c r="AO79" s="81" cm="1">
        <f t="array" ref="AO79">INDEX($AI29:$AV29,COLUMNS(AO29:$AV29))</f>
        <v>16235</v>
      </c>
      <c r="AP79" s="81" cm="1">
        <f t="array" ref="AP79">INDEX($AI29:$AV29,COLUMNS(AP29:$AV29))</f>
        <v>10171</v>
      </c>
      <c r="AQ79" s="81" cm="1">
        <f t="array" ref="AQ79">INDEX($AI29:$AV29,COLUMNS(AQ29:$AV29))</f>
        <v>29817</v>
      </c>
      <c r="AR79" s="81" cm="1">
        <f t="array" ref="AR79">INDEX($AI29:$AV29,COLUMNS(AR29:$AV29))</f>
        <v>68038</v>
      </c>
      <c r="AS79" s="88" cm="1">
        <f t="array" ref="AS79">INDEX($AI29:$AV29,COLUMNS(AS29:$AV29))</f>
        <v>72158</v>
      </c>
      <c r="AT79" s="88" cm="1">
        <f t="array" ref="AT79">INDEX($AI29:$AV29,COLUMNS(AT29:$AV29))</f>
        <v>0</v>
      </c>
      <c r="AU79" s="88" cm="1">
        <f t="array" ref="AU79">INDEX($AI29:$AV29,COLUMNS(AU29:$AV29))</f>
        <v>0</v>
      </c>
      <c r="AV79" s="81" cm="1">
        <f t="array" ref="AV79">INDEX($AI29:$AV29,COLUMNS(AV29:$AV29))</f>
        <v>72158</v>
      </c>
      <c r="AX79" s="81" t="s">
        <v>51</v>
      </c>
      <c r="AY79" s="81" cm="1">
        <f t="array" ref="AY79">INDEX($AY29:$BL29,COLUMNS(AY29:$BL29))</f>
        <v>-213</v>
      </c>
      <c r="AZ79" s="107" cm="1">
        <f t="array" ref="AZ79">INDEX($AY29:$BL29,COLUMNS(AZ29:$BL29))</f>
        <v>-261</v>
      </c>
      <c r="BA79" s="107" cm="1">
        <f t="array" ref="BA79">INDEX($AY29:$BL29,COLUMNS(BA29:$BL29))</f>
        <v>-341</v>
      </c>
      <c r="BB79" s="107" cm="1">
        <f t="array" ref="BB79">INDEX($AY29:$BL29,COLUMNS(BB29:$BL29))</f>
        <v>-371</v>
      </c>
      <c r="BC79" s="81" cm="1">
        <f t="array" ref="BC79">INDEX($AY29:$BL29,COLUMNS(BC29:$BL29))</f>
        <v>-390</v>
      </c>
      <c r="BD79" s="81" cm="1">
        <f t="array" ref="BD79">INDEX($AY29:$BL29,COLUMNS(BD29:$BL29))</f>
        <v>-395</v>
      </c>
      <c r="BE79" s="81" cm="1">
        <f t="array" ref="BE79">INDEX($AY29:$BL29,COLUMNS(BE29:$BL29))</f>
        <v>-399</v>
      </c>
      <c r="BF79" s="81" cm="1">
        <f t="array" ref="BF79">INDEX($AY29:$BL29,COLUMNS(BF29:$BL29))</f>
        <v>-398</v>
      </c>
      <c r="BG79" s="81" cm="1">
        <f t="array" ref="BG79">INDEX($AY29:$BL29,COLUMNS(BG29:$BL29))</f>
        <v>-395</v>
      </c>
      <c r="BH79" s="81" cm="1">
        <f t="array" ref="BH79">INDEX($AY29:$BL29,COLUMNS(BH29:$BL29))</f>
        <v>-834</v>
      </c>
      <c r="BI79" s="88" cm="1">
        <f t="array" ref="BI79">INDEX($AY29:$BL29,COLUMNS(BI29:$BL29))</f>
        <v>-244</v>
      </c>
      <c r="BJ79" s="88" cm="1">
        <f t="array" ref="BJ79">INDEX($AY29:$BL29,COLUMNS(BJ29:$BL29))</f>
        <v>0</v>
      </c>
      <c r="BK79" s="88" cm="1">
        <f t="array" ref="BK79">INDEX($AY29:$BL29,COLUMNS(BK29:$BL29))</f>
        <v>0</v>
      </c>
      <c r="BL79" s="81" cm="1">
        <f t="array" ref="BL79">INDEX($AY29:$BL29,COLUMNS(BL29:$BL29))</f>
        <v>-976</v>
      </c>
    </row>
    <row r="80" spans="2:64" x14ac:dyDescent="0.35">
      <c r="AH80" s="81" t="s">
        <v>82</v>
      </c>
      <c r="AI80" s="81" cm="1">
        <f t="array" ref="AI80">INDEX($AI30:$AV30,COLUMNS(AI30:$AV30))</f>
        <v>0</v>
      </c>
      <c r="AJ80" s="107" cm="1">
        <f t="array" ref="AJ80">INDEX($AI30:$AV30,COLUMNS(AJ30:$AV30))</f>
        <v>0</v>
      </c>
      <c r="AK80" s="107" cm="1">
        <f t="array" ref="AK80">INDEX($AI30:$AV30,COLUMNS(AK30:$AV30))</f>
        <v>0</v>
      </c>
      <c r="AL80" s="107" cm="1">
        <f t="array" ref="AL80">INDEX($AI30:$AV30,COLUMNS(AL30:$AV30))</f>
        <v>0</v>
      </c>
      <c r="AM80" s="81" cm="1">
        <f t="array" ref="AM80">INDEX($AI30:$AV30,COLUMNS(AM30:$AV30))</f>
        <v>0</v>
      </c>
      <c r="AN80" s="81" cm="1">
        <f t="array" ref="AN80">INDEX($AI30:$AV30,COLUMNS(AN30:$AV30))</f>
        <v>0</v>
      </c>
      <c r="AO80" s="81" cm="1">
        <f t="array" ref="AO80">INDEX($AI30:$AV30,COLUMNS(AO30:$AV30))</f>
        <v>0</v>
      </c>
      <c r="AP80" s="81" cm="1">
        <f t="array" ref="AP80">INDEX($AI30:$AV30,COLUMNS(AP30:$AV30))</f>
        <v>0</v>
      </c>
      <c r="AQ80" s="81" cm="1">
        <f t="array" ref="AQ80">INDEX($AI30:$AV30,COLUMNS(AQ30:$AV30))</f>
        <v>0</v>
      </c>
      <c r="AR80" s="81" cm="1">
        <f t="array" ref="AR80">INDEX($AI30:$AV30,COLUMNS(AR30:$AV30))</f>
        <v>0</v>
      </c>
      <c r="AS80" s="88" cm="1">
        <f t="array" ref="AS80">INDEX($AI30:$AV30,COLUMNS(AS30:$AV30))</f>
        <v>0</v>
      </c>
      <c r="AT80" s="88" cm="1">
        <f t="array" ref="AT80">INDEX($AI30:$AV30,COLUMNS(AT30:$AV30))</f>
        <v>0</v>
      </c>
      <c r="AU80" s="88" cm="1">
        <f t="array" ref="AU80">INDEX($AI30:$AV30,COLUMNS(AU30:$AV30))</f>
        <v>0</v>
      </c>
      <c r="AV80" s="81" cm="1">
        <f t="array" ref="AV80">INDEX($AI30:$AV30,COLUMNS(AV30:$AV30))</f>
        <v>0</v>
      </c>
      <c r="AX80" s="81" t="s">
        <v>52</v>
      </c>
      <c r="AY80" s="81" cm="1">
        <f t="array" ref="AY80">INDEX($AY30:$BL30,COLUMNS(AY30:$BL30))</f>
        <v>-467</v>
      </c>
      <c r="AZ80" s="107" cm="1">
        <f t="array" ref="AZ80">INDEX($AY30:$BL30,COLUMNS(AZ30:$BL30))</f>
        <v>-748</v>
      </c>
      <c r="BA80" s="107" cm="1">
        <f t="array" ref="BA80">INDEX($AY30:$BL30,COLUMNS(BA30:$BL30))</f>
        <v>-1382</v>
      </c>
      <c r="BB80" s="107" cm="1">
        <f t="array" ref="BB80">INDEX($AY30:$BL30,COLUMNS(BB30:$BL30))</f>
        <v>-2474</v>
      </c>
      <c r="BC80" s="81" cm="1">
        <f t="array" ref="BC80">INDEX($AY30:$BL30,COLUMNS(BC30:$BL30))</f>
        <v>-402</v>
      </c>
      <c r="BD80" s="81" cm="1">
        <f t="array" ref="BD80">INDEX($AY30:$BL30,COLUMNS(BD30:$BL30))</f>
        <v>-748</v>
      </c>
      <c r="BE80" s="81" cm="1">
        <f t="array" ref="BE80">INDEX($AY30:$BL30,COLUMNS(BE30:$BL30))</f>
        <v>-1623</v>
      </c>
      <c r="BF80" s="81" cm="1">
        <f t="array" ref="BF80">INDEX($AY30:$BL30,COLUMNS(BF30:$BL30))</f>
        <v>-11159</v>
      </c>
      <c r="BG80" s="81" cm="1">
        <f t="array" ref="BG80">INDEX($AY30:$BL30,COLUMNS(BG30:$BL30))</f>
        <v>-11913</v>
      </c>
      <c r="BH80" s="81" cm="1">
        <f t="array" ref="BH80">INDEX($AY30:$BL30,COLUMNS(BH30:$BL30))</f>
        <v>-40146</v>
      </c>
      <c r="BI80" s="88" cm="1">
        <f t="array" ref="BI80">INDEX($AY30:$BL30,COLUMNS(BI30:$BL30))</f>
        <v>-15257</v>
      </c>
      <c r="BJ80" s="88" cm="1">
        <f t="array" ref="BJ80">INDEX($AY30:$BL30,COLUMNS(BJ30:$BL30))</f>
        <v>0</v>
      </c>
      <c r="BK80" s="88" cm="1">
        <f t="array" ref="BK80">INDEX($AY30:$BL30,COLUMNS(BK30:$BL30))</f>
        <v>0</v>
      </c>
      <c r="BL80" s="81" cm="1">
        <f t="array" ref="BL80">INDEX($AY30:$BL30,COLUMNS(BL30:$BL30))</f>
        <v>-61028</v>
      </c>
    </row>
    <row r="81" spans="18:64" x14ac:dyDescent="0.35">
      <c r="AH81" s="81" t="s">
        <v>3</v>
      </c>
      <c r="AI81" s="81" cm="1">
        <f t="array" ref="AI81">INDEX($AI31:$AV31,COLUMNS(AI31:$AV31))</f>
        <v>0</v>
      </c>
      <c r="AJ81" s="107" cm="1">
        <f t="array" ref="AJ81">INDEX($AI31:$AV31,COLUMNS(AJ31:$AV31))</f>
        <v>0</v>
      </c>
      <c r="AK81" s="107" cm="1">
        <f t="array" ref="AK81">INDEX($AI31:$AV31,COLUMNS(AK31:$AV31))</f>
        <v>0</v>
      </c>
      <c r="AL81" s="107" cm="1">
        <f t="array" ref="AL81">INDEX($AI31:$AV31,COLUMNS(AL31:$AV31))</f>
        <v>0</v>
      </c>
      <c r="AM81" s="81" cm="1">
        <f t="array" ref="AM81">INDEX($AI31:$AV31,COLUMNS(AM31:$AV31))</f>
        <v>0</v>
      </c>
      <c r="AN81" s="81" cm="1">
        <f t="array" ref="AN81">INDEX($AI31:$AV31,COLUMNS(AN31:$AV31))</f>
        <v>0</v>
      </c>
      <c r="AO81" s="81" cm="1">
        <f t="array" ref="AO81">INDEX($AI31:$AV31,COLUMNS(AO31:$AV31))</f>
        <v>0</v>
      </c>
      <c r="AP81" s="81" cm="1">
        <f t="array" ref="AP81">INDEX($AI31:$AV31,COLUMNS(AP31:$AV31))</f>
        <v>0</v>
      </c>
      <c r="AQ81" s="81" cm="1">
        <f t="array" ref="AQ81">INDEX($AI31:$AV31,COLUMNS(AQ31:$AV31))</f>
        <v>0</v>
      </c>
      <c r="AR81" s="81" cm="1">
        <f t="array" ref="AR81">INDEX($AI31:$AV31,COLUMNS(AR31:$AV31))</f>
        <v>0</v>
      </c>
      <c r="AS81" s="88" cm="1">
        <f t="array" ref="AS81">INDEX($AI31:$AV31,COLUMNS(AS31:$AV31))</f>
        <v>0</v>
      </c>
      <c r="AT81" s="88" cm="1">
        <f t="array" ref="AT81">INDEX($AI31:$AV31,COLUMNS(AT31:$AV31))</f>
        <v>0</v>
      </c>
      <c r="AU81" s="88" cm="1">
        <f t="array" ref="AU81">INDEX($AI31:$AV31,COLUMNS(AU31:$AV31))</f>
        <v>0</v>
      </c>
      <c r="AV81" s="81" cm="1">
        <f t="array" ref="AV81">INDEX($AI31:$AV31,COLUMNS(AV31:$AV31))</f>
        <v>0</v>
      </c>
      <c r="AX81" s="81" t="s">
        <v>53</v>
      </c>
      <c r="AY81" s="81" cm="1">
        <f t="array" ref="AY81">INDEX($AY31:$BL31,COLUMNS(AY31:$BL31))</f>
        <v>4</v>
      </c>
      <c r="AZ81" s="107" cm="1">
        <f t="array" ref="AZ81">INDEX($AY31:$BL31,COLUMNS(AZ31:$BL31))</f>
        <v>-688</v>
      </c>
      <c r="BA81" s="107" cm="1">
        <f t="array" ref="BA81">INDEX($AY31:$BL31,COLUMNS(BA31:$BL31))</f>
        <v>-821</v>
      </c>
      <c r="BB81" s="107" cm="1">
        <f t="array" ref="BB81">INDEX($AY31:$BL31,COLUMNS(BB31:$BL31))</f>
        <v>-21</v>
      </c>
      <c r="BC81" s="81" cm="1">
        <f t="array" ref="BC81">INDEX($AY31:$BL31,COLUMNS(BC31:$BL31))</f>
        <v>0</v>
      </c>
      <c r="BD81" s="81" cm="1">
        <f t="array" ref="BD81">INDEX($AY31:$BL31,COLUMNS(BD31:$BL31))</f>
        <v>4964</v>
      </c>
      <c r="BE81" s="81" cm="1">
        <f t="array" ref="BE81">INDEX($AY31:$BL31,COLUMNS(BE31:$BL31))</f>
        <v>3970</v>
      </c>
      <c r="BF81" s="81" cm="1">
        <f t="array" ref="BF81">INDEX($AY31:$BL31,COLUMNS(BF31:$BL31))</f>
        <v>-2</v>
      </c>
      <c r="BG81" s="81" cm="1">
        <f t="array" ref="BG81">INDEX($AY31:$BL31,COLUMNS(BG31:$BL31))</f>
        <v>-1251</v>
      </c>
      <c r="BH81" s="81" cm="1">
        <f t="array" ref="BH81">INDEX($AY31:$BL31,COLUMNS(BH31:$BL31))</f>
        <v>-1250</v>
      </c>
      <c r="BI81" s="88" cm="1">
        <f t="array" ref="BI81">INDEX($AY31:$BL31,COLUMNS(BI31:$BL31))</f>
        <v>0</v>
      </c>
      <c r="BJ81" s="88" cm="1">
        <f t="array" ref="BJ81">INDEX($AY31:$BL31,COLUMNS(BJ31:$BL31))</f>
        <v>0</v>
      </c>
      <c r="BK81" s="88" cm="1">
        <f t="array" ref="BK81">INDEX($AY31:$BL31,COLUMNS(BK31:$BL31))</f>
        <v>0</v>
      </c>
      <c r="BL81" s="81" cm="1">
        <f t="array" ref="BL81">INDEX($AY31:$BL31,COLUMNS(BL31:$BL31))</f>
        <v>0</v>
      </c>
    </row>
    <row r="82" spans="18:64" x14ac:dyDescent="0.35">
      <c r="AH82" s="94" t="s">
        <v>42</v>
      </c>
      <c r="AI82" s="94" cm="1">
        <f t="array" ref="AI82">INDEX($AI32:$AV32,COLUMNS(AI32:$AV32))</f>
        <v>4469</v>
      </c>
      <c r="AJ82" s="108" cm="1">
        <f t="array" ref="AJ82">INDEX($AI32:$AV32,COLUMNS(AJ32:$AV32))</f>
        <v>5762</v>
      </c>
      <c r="AK82" s="108" cm="1">
        <f t="array" ref="AK82">INDEX($AI32:$AV32,COLUMNS(AK32:$AV32))</f>
        <v>7471</v>
      </c>
      <c r="AL82" s="108" cm="1">
        <f t="array" ref="AL82">INDEX($AI32:$AV32,COLUMNS(AL32:$AV32))</f>
        <v>9342</v>
      </c>
      <c r="AM82" s="94" cm="1">
        <f t="array" ref="AM82">INDEX($AI32:$AV32,COLUMNS(AM32:$AV32))</f>
        <v>12204</v>
      </c>
      <c r="AN82" s="94" cm="1">
        <f t="array" ref="AN82">INDEX($AI32:$AV32,COLUMNS(AN32:$AV32))</f>
        <v>16893</v>
      </c>
      <c r="AO82" s="94" cm="1">
        <f t="array" ref="AO82">INDEX($AI32:$AV32,COLUMNS(AO32:$AV32))</f>
        <v>26612</v>
      </c>
      <c r="AP82" s="94" cm="1">
        <f t="array" ref="AP82">INDEX($AI32:$AV32,COLUMNS(AP32:$AV32))</f>
        <v>22101</v>
      </c>
      <c r="AQ82" s="94" cm="1">
        <f t="array" ref="AQ82">INDEX($AI32:$AV32,COLUMNS(AQ32:$AV32))</f>
        <v>42978</v>
      </c>
      <c r="AR82" s="94" cm="1">
        <f t="array" ref="AR82">INDEX($AI32:$AV32,COLUMNS(AR32:$AV32))</f>
        <v>79327</v>
      </c>
      <c r="AS82" s="95" cm="1">
        <f t="array" ref="AS82">INDEX($AI32:$AV32,COLUMNS(AS32:$AV32))</f>
        <v>83843</v>
      </c>
      <c r="AT82" s="95" cm="1">
        <f t="array" ref="AT82">INDEX($AI32:$AV32,COLUMNS(AT32:$AV32))</f>
        <v>0</v>
      </c>
      <c r="AU82" s="95" cm="1">
        <f t="array" ref="AU82">INDEX($AI32:$AV32,COLUMNS(AU32:$AV32))</f>
        <v>0</v>
      </c>
      <c r="AV82" s="94" cm="1">
        <f t="array" ref="AV82">INDEX($AI32:$AV32,COLUMNS(AV32:$AV32))</f>
        <v>83843</v>
      </c>
      <c r="AX82" s="81" t="s">
        <v>3</v>
      </c>
      <c r="AY82" s="81" cm="1">
        <f t="array" ref="AY82">INDEX($AY32:$BL32,COLUMNS(AY32:$BL32))</f>
        <v>0</v>
      </c>
      <c r="AZ82" s="107" cm="1">
        <f t="array" ref="AZ82">INDEX($AY32:$BL32,COLUMNS(AZ32:$BL32))</f>
        <v>1988</v>
      </c>
      <c r="BA82" s="107" cm="1">
        <f t="array" ref="BA82">INDEX($AY32:$BL32,COLUMNS(BA32:$BL32))</f>
        <v>0</v>
      </c>
      <c r="BB82" s="107" cm="1">
        <f t="array" ref="BB82">INDEX($AY32:$BL32,COLUMNS(BB32:$BL32))</f>
        <v>0</v>
      </c>
      <c r="BC82" s="81" cm="1">
        <f t="array" ref="BC82">INDEX($AY32:$BL32,COLUMNS(BC32:$BL32))</f>
        <v>0</v>
      </c>
      <c r="BD82" s="81" cm="1">
        <f t="array" ref="BD82">INDEX($AY32:$BL32,COLUMNS(BD32:$BL32))</f>
        <v>-17</v>
      </c>
      <c r="BE82" s="81" cm="1">
        <f t="array" ref="BE82">INDEX($AY32:$BL32,COLUMNS(BE32:$BL32))</f>
        <v>-83</v>
      </c>
      <c r="BF82" s="81" cm="1">
        <f t="array" ref="BF82">INDEX($AY32:$BL32,COLUMNS(BF32:$BL32))</f>
        <v>-58</v>
      </c>
      <c r="BG82" s="81" cm="1">
        <f t="array" ref="BG82">INDEX($AY32:$BL32,COLUMNS(BG32:$BL32))</f>
        <v>-74</v>
      </c>
      <c r="BH82" s="81" cm="1">
        <f t="array" ref="BH82">INDEX($AY32:$BL32,COLUMNS(BH32:$BL32))</f>
        <v>-129</v>
      </c>
      <c r="BI82" s="88" cm="1">
        <f t="array" ref="BI82">INDEX($AY32:$BL32,COLUMNS(BI32:$BL32))</f>
        <v>-52</v>
      </c>
      <c r="BJ82" s="88" cm="1">
        <f t="array" ref="BJ82">INDEX($AY32:$BL32,COLUMNS(BJ32:$BL32))</f>
        <v>0</v>
      </c>
      <c r="BK82" s="88" cm="1">
        <f t="array" ref="BK82">INDEX($AY32:$BL32,COLUMNS(BK32:$BL32))</f>
        <v>0</v>
      </c>
      <c r="BL82" s="81" cm="1">
        <f t="array" ref="BL82">INDEX($AY32:$BL32,COLUMNS(BL32:$BL32))</f>
        <v>-208</v>
      </c>
    </row>
    <row r="83" spans="18:64" x14ac:dyDescent="0.35">
      <c r="AX83" s="94" t="s">
        <v>50</v>
      </c>
      <c r="AY83" s="94" cm="1">
        <f t="array" ref="AY83">INDEX($AY33:$BL33,COLUMNS(AY33:$BL33))</f>
        <v>-676</v>
      </c>
      <c r="AZ83" s="108" cm="1">
        <f t="array" ref="AZ83">INDEX($AY33:$BL33,COLUMNS(AZ33:$BL33))</f>
        <v>291</v>
      </c>
      <c r="BA83" s="108" cm="1">
        <f t="array" ref="BA83">INDEX($AY33:$BL33,COLUMNS(BA33:$BL33))</f>
        <v>-2544</v>
      </c>
      <c r="BB83" s="108" cm="1">
        <f t="array" ref="BB83">INDEX($AY33:$BL33,COLUMNS(BB33:$BL33))</f>
        <v>-2866</v>
      </c>
      <c r="BC83" s="94" cm="1">
        <f t="array" ref="BC83">INDEX($AY33:$BL33,COLUMNS(BC33:$BL33))</f>
        <v>-792</v>
      </c>
      <c r="BD83" s="94" cm="1">
        <f t="array" ref="BD83">INDEX($AY33:$BL33,COLUMNS(BD33:$BL33))</f>
        <v>3804</v>
      </c>
      <c r="BE83" s="94" cm="1">
        <f t="array" ref="BE83">INDEX($AY33:$BL33,COLUMNS(BE33:$BL33))</f>
        <v>1865</v>
      </c>
      <c r="BF83" s="94" cm="1">
        <f t="array" ref="BF83">INDEX($AY33:$BL33,COLUMNS(BF33:$BL33))</f>
        <v>-11617</v>
      </c>
      <c r="BG83" s="94" cm="1">
        <f t="array" ref="BG83">INDEX($AY33:$BL33,COLUMNS(BG33:$BL33))</f>
        <v>-13633</v>
      </c>
      <c r="BH83" s="94" cm="1">
        <f t="array" ref="BH83">INDEX($AY33:$BL33,COLUMNS(BH33:$BL33))</f>
        <v>-42359</v>
      </c>
      <c r="BI83" s="95" cm="1">
        <f t="array" ref="BI83">INDEX($AY33:$BL33,COLUMNS(BI33:$BL33))</f>
        <v>-15553</v>
      </c>
      <c r="BJ83" s="95" cm="1">
        <f t="array" ref="BJ83">INDEX($AY33:$BL33,COLUMNS(BJ33:$BL33))</f>
        <v>0</v>
      </c>
      <c r="BK83" s="95" cm="1">
        <f t="array" ref="BK83">INDEX($AY33:$BL33,COLUMNS(BK33:$BL33))</f>
        <v>0</v>
      </c>
      <c r="BL83" s="94" cm="1">
        <f t="array" ref="BL83">INDEX($AY33:$BL33,COLUMNS(BL33:$BL33))</f>
        <v>-62212</v>
      </c>
    </row>
    <row r="84" spans="18:64" ht="15" thickBot="1" x14ac:dyDescent="0.4"/>
    <row r="85" spans="18:64" ht="15" thickBot="1" x14ac:dyDescent="0.4">
      <c r="R85" s="171" t="s">
        <v>59</v>
      </c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3"/>
    </row>
    <row r="86" spans="18:64" ht="15" thickBot="1" x14ac:dyDescent="0.4">
      <c r="AX86" s="85" t="s">
        <v>54</v>
      </c>
      <c r="AY86" s="86" cm="1">
        <f t="array" ref="AY86">INDEX($AY36:$BL36,COLUMNS(AY36:$BL36))</f>
        <v>16</v>
      </c>
      <c r="AZ86" s="86" cm="1">
        <f t="array" ref="AZ86">INDEX($AY36:$BL36,COLUMNS(AZ36:$BL36))</f>
        <v>17</v>
      </c>
      <c r="BA86" s="86" cm="1">
        <f t="array" ref="BA86">INDEX($AY36:$BL36,COLUMNS(BA36:$BL36))</f>
        <v>18</v>
      </c>
      <c r="BB86" s="86" cm="1">
        <f t="array" ref="BB86">INDEX($AY36:$BL36,COLUMNS(BB36:$BL36))</f>
        <v>19</v>
      </c>
      <c r="BC86" s="86" cm="1">
        <f t="array" ref="BC86">INDEX($AY36:$BL36,COLUMNS(BC36:$BL36))</f>
        <v>20</v>
      </c>
      <c r="BD86" s="86" cm="1">
        <f t="array" ref="BD86">INDEX($AY36:$BL36,COLUMNS(BD36:$BL36))</f>
        <v>21</v>
      </c>
      <c r="BE86" s="86" cm="1">
        <f t="array" ref="BE86">INDEX($AY36:$BL36,COLUMNS(BE36:$BL36))</f>
        <v>22</v>
      </c>
      <c r="BF86" s="86" cm="1">
        <f t="array" ref="BF86">INDEX($AY36:$BL36,COLUMNS(BF36:$BL36))</f>
        <v>23</v>
      </c>
      <c r="BG86" s="86" cm="1">
        <f t="array" ref="BG86">INDEX($AY36:$BL36,COLUMNS(BG36:$BL36))</f>
        <v>24</v>
      </c>
      <c r="BH86" s="86" cm="1">
        <f t="array" ref="BH86">INDEX($AY36:$BL36,COLUMNS(BH36:$BL36))</f>
        <v>25</v>
      </c>
      <c r="BI86" s="86" t="str" cm="1">
        <f t="array" ref="BI86">INDEX($AY36:$BL36,COLUMNS(BI36:$BL36))</f>
        <v>Q1</v>
      </c>
      <c r="BJ86" s="86" t="str" cm="1">
        <f t="array" ref="BJ86">INDEX($AY36:$BL36,COLUMNS(BJ36:$BL36))</f>
        <v>Q2</v>
      </c>
      <c r="BK86" s="86" t="str" cm="1">
        <f t="array" ref="BK86">INDEX($AY36:$BL36,COLUMNS(BK36:$BL36))</f>
        <v>Q3</v>
      </c>
      <c r="BL86" s="87" t="str" cm="1">
        <f t="array" ref="BL86">INDEX($AY36:$BL36,COLUMNS(BL36:$BL36))</f>
        <v>Current</v>
      </c>
    </row>
    <row r="87" spans="18:64" x14ac:dyDescent="0.35">
      <c r="R87" s="81" t="s">
        <v>60</v>
      </c>
      <c r="S87" s="81" cm="1">
        <f t="array" ref="S87">INDEX($S37:$AF37,COLUMNS(S37:$AF37))</f>
        <v>7370</v>
      </c>
      <c r="T87" s="107" cm="1">
        <f t="array" ref="T87">INDEX($S37:$AF37,COLUMNS(T37:$AF37))</f>
        <v>9841</v>
      </c>
      <c r="U87" s="107" cm="1">
        <f t="array" ref="U87">INDEX($S37:$AF37,COLUMNS(U37:$AF37))</f>
        <v>11241</v>
      </c>
      <c r="V87" s="107" cm="1">
        <f t="array" ref="V87">INDEX($S37:$AF37,COLUMNS(V37:$AF37))</f>
        <v>13292</v>
      </c>
      <c r="W87" s="81" cm="1">
        <f t="array" ref="W87">INDEX($S37:$AF37,COLUMNS(W37:$AF37))</f>
        <v>17315</v>
      </c>
      <c r="X87" s="81" cm="1">
        <f t="array" ref="X87">INDEX($S37:$AF37,COLUMNS(X37:$AF37))</f>
        <v>28791</v>
      </c>
      <c r="Y87" s="81" cm="1">
        <f t="array" ref="Y87">INDEX($S37:$AF37,COLUMNS(Y37:$AF37))</f>
        <v>44187</v>
      </c>
      <c r="Z87" s="81" cm="1">
        <f t="array" ref="Z87">INDEX($S37:$AF37,COLUMNS(Z37:$AF37))</f>
        <v>41182</v>
      </c>
      <c r="AA87" s="81" cm="1">
        <f t="array" ref="AA87">INDEX($S37:$AF37,COLUMNS(AA37:$AF37))</f>
        <v>65728</v>
      </c>
      <c r="AB87" s="81" cm="1">
        <f t="array" ref="AB87">INDEX($S37:$AF37,COLUMNS(AB37:$AF37))</f>
        <v>111601</v>
      </c>
      <c r="AC87" s="88" cm="1">
        <f t="array" ref="AC87">INDEX($S37:$AF37,COLUMNS(AC37:$AF37))</f>
        <v>125254</v>
      </c>
      <c r="AD87" s="88" cm="1">
        <f t="array" ref="AD87">INDEX($S37:$AF37,COLUMNS(AD37:$AF37))</f>
        <v>0</v>
      </c>
      <c r="AE87" s="88" cm="1">
        <f t="array" ref="AE87">INDEX($S37:$AF37,COLUMNS(AE37:$AF37))</f>
        <v>0</v>
      </c>
      <c r="AF87" s="81" cm="1">
        <f t="array" ref="AF87">INDEX($S37:$AF37,COLUMNS(AF37:$AF37))</f>
        <v>125254</v>
      </c>
      <c r="AH87" s="81" t="s">
        <v>61</v>
      </c>
      <c r="AI87" s="81" cm="1">
        <f t="array" ref="AI87">INDEX($AI37:$AV37,COLUMNS(AI37:$AV37))</f>
        <v>2901</v>
      </c>
      <c r="AJ87" s="109" cm="1">
        <f t="array" ref="AJ87">INDEX($AI37:$AV37,COLUMNS(AJ37:$AV37))</f>
        <v>4079</v>
      </c>
      <c r="AK87" s="109" cm="1">
        <f t="array" ref="AK87">INDEX($AI37:$AV37,COLUMNS(AK37:$AV37))</f>
        <v>3770</v>
      </c>
      <c r="AL87" s="109" cm="1">
        <f t="array" ref="AL87">INDEX($AI37:$AV37,COLUMNS(AL37:$AV37))</f>
        <v>3950</v>
      </c>
      <c r="AM87" s="81" cm="1">
        <f t="array" ref="AM87">INDEX($AI37:$AV37,COLUMNS(AM37:$AV37))</f>
        <v>5111</v>
      </c>
      <c r="AN87" s="81" cm="1">
        <f t="array" ref="AN87">INDEX($AI37:$AV37,COLUMNS(AN37:$AV37))</f>
        <v>11898</v>
      </c>
      <c r="AO87" s="81" cm="1">
        <f t="array" ref="AO87">INDEX($AI37:$AV37,COLUMNS(AO37:$AV37))</f>
        <v>17575</v>
      </c>
      <c r="AP87" s="81" cm="1">
        <f t="array" ref="AP87">INDEX($AI37:$AV37,COLUMNS(AP37:$AV37))</f>
        <v>19081</v>
      </c>
      <c r="AQ87" s="81" cm="1">
        <f t="array" ref="AQ87">INDEX($AI37:$AV37,COLUMNS(AQ37:$AV37))</f>
        <v>22750</v>
      </c>
      <c r="AR87" s="81" cm="1">
        <f t="array" ref="AR87">INDEX($AI37:$AV37,COLUMNS(AR37:$AV37))</f>
        <v>32274</v>
      </c>
      <c r="AS87" s="88" cm="1">
        <f t="array" ref="AS87">INDEX($AI37:$AV37,COLUMNS(AS37:$AV37))</f>
        <v>41411</v>
      </c>
      <c r="AT87" s="88" cm="1">
        <f t="array" ref="AT87">INDEX($AI37:$AV37,COLUMNS(AT37:$AV37))</f>
        <v>0</v>
      </c>
      <c r="AU87" s="88" cm="1">
        <f t="array" ref="AU87">INDEX($AI37:$AV37,COLUMNS(AU37:$AV37))</f>
        <v>0</v>
      </c>
      <c r="AV87" s="81" cm="1">
        <f t="array" ref="AV87">INDEX($AI37:$AV37,COLUMNS(AV37:$AV37))</f>
        <v>41411</v>
      </c>
    </row>
    <row r="88" spans="18:64" x14ac:dyDescent="0.35">
      <c r="R88" s="101" t="s">
        <v>58</v>
      </c>
      <c r="S88" s="101" cm="1">
        <f t="array" ref="S88">INDEX($S38:$AF38,COLUMNS(S38:$AF38))</f>
        <v>0</v>
      </c>
      <c r="T88" s="101" cm="1">
        <f t="array" ref="T88">INDEX($S38:$AF38,COLUMNS(T38:$AF38))</f>
        <v>0</v>
      </c>
      <c r="U88" s="101" cm="1">
        <f t="array" ref="U88">INDEX($S38:$AF38,COLUMNS(U38:$AF38))</f>
        <v>0</v>
      </c>
      <c r="V88" s="101" cm="1">
        <f t="array" ref="V88">INDEX($S38:$AF38,COLUMNS(V38:$AF38))</f>
        <v>0</v>
      </c>
      <c r="W88" s="101" cm="1">
        <f t="array" ref="W88">INDEX($S38:$AF38,COLUMNS(W38:$AF38))</f>
        <v>0</v>
      </c>
      <c r="X88" s="101" cm="1">
        <f t="array" ref="X88">INDEX($S38:$AF38,COLUMNS(X38:$AF38))</f>
        <v>0</v>
      </c>
      <c r="Y88" s="101" cm="1">
        <f t="array" ref="Y88">INDEX($S38:$AF38,COLUMNS(Y38:$AF38))</f>
        <v>0</v>
      </c>
      <c r="Z88" s="101" cm="1">
        <f t="array" ref="Z88">INDEX($S38:$AF38,COLUMNS(Z38:$AF38))</f>
        <v>0</v>
      </c>
      <c r="AA88" s="101" cm="1">
        <f t="array" ref="AA88">INDEX($S38:$AF38,COLUMNS(AA38:$AF38))</f>
        <v>0</v>
      </c>
      <c r="AB88" s="101" cm="1">
        <f t="array" ref="AB88">INDEX($S38:$AF38,COLUMNS(AB38:$AF38))</f>
        <v>0</v>
      </c>
      <c r="AC88" s="101" cm="1">
        <f t="array" ref="AC88">INDEX($S38:$AF38,COLUMNS(AC38:$AF38))</f>
        <v>0</v>
      </c>
      <c r="AD88" s="101" cm="1">
        <f t="array" ref="AD88">INDEX($S38:$AF38,COLUMNS(AD38:$AF38))</f>
        <v>0</v>
      </c>
      <c r="AE88" s="101" cm="1">
        <f t="array" ref="AE88">INDEX($S38:$AF38,COLUMNS(AE38:$AF38))</f>
        <v>0</v>
      </c>
      <c r="AF88" s="101" cm="1">
        <f t="array" ref="AF88">INDEX($S38:$AF38,COLUMNS(AF38:$AF38))</f>
        <v>0</v>
      </c>
      <c r="AH88" s="81" t="s">
        <v>62</v>
      </c>
      <c r="AI88" s="81" cm="1">
        <f t="array" ref="AI88">INDEX($AI38:$AV38,COLUMNS(AI38:$AV38))</f>
        <v>4469</v>
      </c>
      <c r="AJ88" s="109" cm="1">
        <f t="array" ref="AJ88">INDEX($AI38:$AV38,COLUMNS(AJ38:$AV38))</f>
        <v>5762</v>
      </c>
      <c r="AK88" s="109" cm="1">
        <f t="array" ref="AK88">INDEX($AI38:$AV38,COLUMNS(AK38:$AV38))</f>
        <v>7471</v>
      </c>
      <c r="AL88" s="109" cm="1">
        <f t="array" ref="AL88">INDEX($AI38:$AV38,COLUMNS(AL38:$AV38))</f>
        <v>9342</v>
      </c>
      <c r="AM88" s="81" cm="1">
        <f t="array" ref="AM88">INDEX($AI38:$AV38,COLUMNS(AM38:$AV38))</f>
        <v>12204</v>
      </c>
      <c r="AN88" s="81" cm="1">
        <f t="array" ref="AN88">INDEX($AI38:$AV38,COLUMNS(AN38:$AV38))</f>
        <v>16893</v>
      </c>
      <c r="AO88" s="81" cm="1">
        <f t="array" ref="AO88">INDEX($AI38:$AV38,COLUMNS(AO38:$AV38))</f>
        <v>26612</v>
      </c>
      <c r="AP88" s="81" cm="1">
        <f t="array" ref="AP88">INDEX($AI38:$AV38,COLUMNS(AP38:$AV38))</f>
        <v>22101</v>
      </c>
      <c r="AQ88" s="81" cm="1">
        <f t="array" ref="AQ88">INDEX($AI38:$AV38,COLUMNS(AQ38:$AV38))</f>
        <v>42978</v>
      </c>
      <c r="AR88" s="81" cm="1">
        <f t="array" ref="AR88">INDEX($AI38:$AV38,COLUMNS(AR38:$AV38))</f>
        <v>79327</v>
      </c>
      <c r="AS88" s="88" cm="1">
        <f t="array" ref="AS88">INDEX($AI38:$AV38,COLUMNS(AS38:$AV38))</f>
        <v>83843</v>
      </c>
      <c r="AT88" s="88" cm="1">
        <f t="array" ref="AT88">INDEX($AI38:$AV38,COLUMNS(AT38:$AV38))</f>
        <v>0</v>
      </c>
      <c r="AU88" s="88" cm="1">
        <f t="array" ref="AU88">INDEX($AI38:$AV38,COLUMNS(AU38:$AV38))</f>
        <v>0</v>
      </c>
      <c r="AV88" s="81" cm="1">
        <f t="array" ref="AV88">INDEX($AI38:$AV38,COLUMNS(AV38:$AV38))</f>
        <v>83843</v>
      </c>
      <c r="AX88" s="81" t="s">
        <v>56</v>
      </c>
      <c r="AY88" s="81" cm="1">
        <f t="array" ref="AY88">INDEX($AY38:$BL38,COLUMNS(AY38:$BL38))</f>
        <v>0</v>
      </c>
      <c r="AZ88" s="81" cm="1">
        <f t="array" ref="AZ88">INDEX($AY38:$BL38,COLUMNS(AZ38:$BL38))</f>
        <v>0</v>
      </c>
      <c r="BA88" s="81" cm="1">
        <f t="array" ref="BA88">INDEX($AY38:$BL38,COLUMNS(BA38:$BL38))</f>
        <v>0</v>
      </c>
      <c r="BB88" s="81" cm="1">
        <f t="array" ref="BB88">INDEX($AY38:$BL38,COLUMNS(BB38:$BL38))</f>
        <v>0</v>
      </c>
      <c r="BC88" s="107" cm="1">
        <f t="array" ref="BC88">INDEX($AY38:$BL38,COLUMNS(BC38:$BL38))</f>
        <v>0</v>
      </c>
      <c r="BD88" s="107" cm="1">
        <f t="array" ref="BD88">INDEX($AY38:$BL38,COLUMNS(BD38:$BL38))</f>
        <v>0</v>
      </c>
      <c r="BE88" s="107" cm="1">
        <f t="array" ref="BE88">INDEX($AY38:$BL38,COLUMNS(BE38:$BL38))</f>
        <v>0</v>
      </c>
      <c r="BF88" s="107" cm="1">
        <f t="array" ref="BF88">INDEX($AY38:$BL38,COLUMNS(BF38:$BL38))</f>
        <v>0</v>
      </c>
      <c r="BG88" s="107" cm="1">
        <f t="array" ref="BG88">INDEX($AY38:$BL38,COLUMNS(BG38:$BL38))</f>
        <v>0</v>
      </c>
      <c r="BH88" s="107" cm="1">
        <f t="array" ref="BH88">INDEX($AY38:$BL38,COLUMNS(BH38:$BL38))</f>
        <v>0</v>
      </c>
      <c r="BI88" s="88" cm="1">
        <f t="array" ref="BI88">INDEX($AY38:$BL38,COLUMNS(BI38:$BL38))</f>
        <v>0</v>
      </c>
      <c r="BJ88" s="88" cm="1">
        <f t="array" ref="BJ88">INDEX($AY38:$BL38,COLUMNS(BJ38:$BL38))</f>
        <v>0</v>
      </c>
      <c r="BK88" s="88" cm="1">
        <f t="array" ref="BK88">INDEX($AY38:$BL38,COLUMNS(BK38:$BL38))</f>
        <v>0</v>
      </c>
      <c r="BL88" s="107" cm="1">
        <f t="array" ref="BL88">INDEX($AY38:$BL38,COLUMNS(BL38:$BL38))</f>
        <v>0</v>
      </c>
    </row>
    <row r="89" spans="18:64" x14ac:dyDescent="0.35">
      <c r="AX89" s="81" t="s">
        <v>55</v>
      </c>
      <c r="AY89" s="81" cm="1">
        <f t="array" ref="AY89">INDEX($AY39:$BL39,COLUMNS(AY39:$BL39))</f>
        <v>99</v>
      </c>
      <c r="AZ89" s="107" cm="1">
        <f t="array" ref="AZ89">INDEX($AY39:$BL39,COLUMNS(AZ39:$BL39))</f>
        <v>1170</v>
      </c>
      <c r="BA89" s="107" cm="1">
        <f t="array" ref="BA89">INDEX($AY39:$BL39,COLUMNS(BA39:$BL39))</f>
        <v>2236</v>
      </c>
      <c r="BB89" s="107" cm="1">
        <f t="array" ref="BB89">INDEX($AY39:$BL39,COLUMNS(BB39:$BL39))</f>
        <v>-3220</v>
      </c>
      <c r="BC89" s="107" cm="1">
        <f t="array" ref="BC89">INDEX($AY39:$BL39,COLUMNS(BC39:$BL39))</f>
        <v>10114</v>
      </c>
      <c r="BD89" s="107" cm="1">
        <f t="array" ref="BD89">INDEX($AY39:$BL39,COLUMNS(BD39:$BL39))</f>
        <v>-10049</v>
      </c>
      <c r="BE89" s="107" cm="1">
        <f t="array" ref="BE89">INDEX($AY39:$BL39,COLUMNS(BE39:$BL39))</f>
        <v>1143</v>
      </c>
      <c r="BF89" s="107" cm="1">
        <f t="array" ref="BF89">INDEX($AY39:$BL39,COLUMNS(BF39:$BL39))</f>
        <v>1399</v>
      </c>
      <c r="BG89" s="107" cm="1">
        <f t="array" ref="BG89">INDEX($AY39:$BL39,COLUMNS(BG39:$BL39))</f>
        <v>3891</v>
      </c>
      <c r="BH89" s="107" cm="1">
        <f t="array" ref="BH89">INDEX($AY39:$BL39,COLUMNS(BH39:$BL39))</f>
        <v>1309</v>
      </c>
      <c r="BI89" s="88" cm="1">
        <f t="array" ref="BI89">INDEX($AY39:$BL39,COLUMNS(BI39:$BL39))</f>
        <v>6645</v>
      </c>
      <c r="BJ89" s="88" cm="1">
        <f t="array" ref="BJ89">INDEX($AY39:$BL39,COLUMNS(BJ39:$BL39))</f>
        <v>0</v>
      </c>
      <c r="BK89" s="88" cm="1">
        <f t="array" ref="BK89">INDEX($AY39:$BL39,COLUMNS(BK39:$BL39))</f>
        <v>0</v>
      </c>
      <c r="BL89" s="107" cm="1">
        <f t="array" ref="BL89">INDEX($AY39:$BL39,COLUMNS(BL39:$BL39))</f>
        <v>26580</v>
      </c>
    </row>
    <row r="90" spans="18:64" x14ac:dyDescent="0.35">
      <c r="AX90" s="81" t="s">
        <v>57</v>
      </c>
      <c r="AY90" s="81" cm="1">
        <f t="array" ref="AY90">INDEX($AY40:$BL40,COLUMNS(AY40:$BL40))</f>
        <v>596</v>
      </c>
      <c r="AZ90" s="107" cm="1">
        <f t="array" ref="AZ90">INDEX($AY40:$BL40,COLUMNS(AZ40:$BL40))</f>
        <v>1170</v>
      </c>
      <c r="BA90" s="107" cm="1">
        <f t="array" ref="BA90">INDEX($AY40:$BL40,COLUMNS(BA40:$BL40))</f>
        <v>2236</v>
      </c>
      <c r="BB90" s="107" cm="1">
        <f t="array" ref="BB90">INDEX($AY40:$BL40,COLUMNS(BB40:$BL40))</f>
        <v>-3220</v>
      </c>
      <c r="BC90" s="107" cm="1">
        <f t="array" ref="BC90">INDEX($AY40:$BL40,COLUMNS(BC40:$BL40))</f>
        <v>10114</v>
      </c>
      <c r="BD90" s="107" cm="1">
        <f t="array" ref="BD90">INDEX($AY40:$BL40,COLUMNS(BD40:$BL40))</f>
        <v>-10049</v>
      </c>
      <c r="BE90" s="107" cm="1">
        <f t="array" ref="BE90">INDEX($AY40:$BL40,COLUMNS(BE40:$BL40))</f>
        <v>1143</v>
      </c>
      <c r="BF90" s="107" cm="1">
        <f t="array" ref="BF90">INDEX($AY40:$BL40,COLUMNS(BF40:$BL40))</f>
        <v>1399</v>
      </c>
      <c r="BG90" s="107" cm="1">
        <f t="array" ref="BG90">INDEX($AY40:$BL40,COLUMNS(BG40:$BL40))</f>
        <v>3891</v>
      </c>
      <c r="BH90" s="107" cm="1">
        <f t="array" ref="BH90">INDEX($AY40:$BL40,COLUMNS(BH40:$BL40))</f>
        <v>1309</v>
      </c>
      <c r="BI90" s="88" cm="1">
        <f t="array" ref="BI90">INDEX($AY40:$BL40,COLUMNS(BI40:$BL40))</f>
        <v>6645</v>
      </c>
      <c r="BJ90" s="88" cm="1">
        <f t="array" ref="BJ90">INDEX($AY40:$BL40,COLUMNS(BJ40:$BL40))</f>
        <v>0</v>
      </c>
      <c r="BK90" s="88" cm="1">
        <f t="array" ref="BK90">INDEX($AY40:$BL40,COLUMNS(BK40:$BL40))</f>
        <v>0</v>
      </c>
      <c r="BL90" s="107" cm="1">
        <f t="array" ref="BL90">INDEX($AY40:$BL40,COLUMNS(BL40:$BL40))</f>
        <v>6645</v>
      </c>
    </row>
    <row r="91" spans="18:64" x14ac:dyDescent="0.35">
      <c r="AY91" s="81" cm="1">
        <f t="array" ref="AY91">INDEX($AY41:$BL41,COLUMNS(AY41:$BL41))</f>
        <v>0</v>
      </c>
      <c r="AZ91" s="107" cm="1">
        <f t="array" ref="AZ91">INDEX($AY41:$BL41,COLUMNS(AZ41:$BL41))</f>
        <v>0</v>
      </c>
      <c r="BA91" s="107" cm="1">
        <f t="array" ref="BA91">INDEX($AY41:$BL41,COLUMNS(BA41:$BL41))</f>
        <v>0</v>
      </c>
      <c r="BB91" s="107" cm="1">
        <f t="array" ref="BB91">INDEX($AY41:$BL41,COLUMNS(BB41:$BL41))</f>
        <v>0</v>
      </c>
      <c r="BC91" s="81" cm="1">
        <f t="array" ref="BC91">INDEX($AY41:$BL41,COLUMNS(BC41:$BL41))</f>
        <v>0</v>
      </c>
      <c r="BD91" s="81" cm="1">
        <f t="array" ref="BD91">INDEX($AY41:$BL41,COLUMNS(BD41:$BL41))</f>
        <v>0</v>
      </c>
      <c r="BE91" s="81" cm="1">
        <f t="array" ref="BE91">INDEX($AY41:$BL41,COLUMNS(BE41:$BL41))</f>
        <v>0</v>
      </c>
      <c r="BF91" s="81" cm="1">
        <f t="array" ref="BF91">INDEX($AY41:$BL41,COLUMNS(BF41:$BL41))</f>
        <v>0</v>
      </c>
      <c r="BG91" s="81" cm="1">
        <f t="array" ref="BG91">INDEX($AY41:$BL41,COLUMNS(BG41:$BL41))</f>
        <v>0</v>
      </c>
      <c r="BH91" s="81" cm="1">
        <f t="array" ref="BH91">INDEX($AY41:$BL41,COLUMNS(BH41:$BL41))</f>
        <v>0</v>
      </c>
      <c r="BI91" s="88" cm="1">
        <f t="array" ref="BI91">INDEX($AY41:$BL41,COLUMNS(BI41:$BL41))</f>
        <v>0</v>
      </c>
      <c r="BJ91" s="88" cm="1">
        <f t="array" ref="BJ91">INDEX($AY41:$BL41,COLUMNS(BJ41:$BL41))</f>
        <v>0</v>
      </c>
      <c r="BK91" s="88" cm="1">
        <f t="array" ref="BK91">INDEX($AY41:$BL41,COLUMNS(BK41:$BL41))</f>
        <v>0</v>
      </c>
      <c r="BL91" s="81" cm="1">
        <f t="array" ref="BL91">INDEX($AY41:$BL41,COLUMNS(BL41:$BL41))</f>
        <v>0</v>
      </c>
    </row>
    <row r="92" spans="18:64" x14ac:dyDescent="0.35">
      <c r="AX92" s="101" t="s">
        <v>58</v>
      </c>
      <c r="AY92" s="101" cm="1">
        <f t="array" ref="AY92">INDEX($AY42:$BL42,COLUMNS(AY42:$BL42))</f>
        <v>0</v>
      </c>
      <c r="AZ92" s="101" cm="1">
        <f t="array" ref="AZ92">INDEX($AY42:$BL42,COLUMNS(AZ42:$BL42))</f>
        <v>0</v>
      </c>
      <c r="BA92" s="101" cm="1">
        <f t="array" ref="BA92">INDEX($AY42:$BL42,COLUMNS(BA42:$BL42))</f>
        <v>0</v>
      </c>
      <c r="BB92" s="101" cm="1">
        <f t="array" ref="BB92">INDEX($AY42:$BL42,COLUMNS(BB42:$BL42))</f>
        <v>0</v>
      </c>
      <c r="BC92" s="101" cm="1">
        <f t="array" ref="BC92">INDEX($AY42:$BL42,COLUMNS(BC42:$BL42))</f>
        <v>0</v>
      </c>
      <c r="BD92" s="101" cm="1">
        <f t="array" ref="BD92">INDEX($AY42:$BL42,COLUMNS(BD42:$BL42))</f>
        <v>0</v>
      </c>
      <c r="BE92" s="101" cm="1">
        <f t="array" ref="BE92">INDEX($AY42:$BL42,COLUMNS(BE42:$BL42))</f>
        <v>0</v>
      </c>
      <c r="BF92" s="101" cm="1">
        <f t="array" ref="BF92">INDEX($AY42:$BL42,COLUMNS(BF42:$BL42))</f>
        <v>0</v>
      </c>
      <c r="BG92" s="101" cm="1">
        <f t="array" ref="BG92">INDEX($AY42:$BL42,COLUMNS(BG42:$BL42))</f>
        <v>0</v>
      </c>
      <c r="BH92" s="101" cm="1">
        <f t="array" ref="BH92">INDEX($AY42:$BL42,COLUMNS(BH42:$BL42))</f>
        <v>0</v>
      </c>
      <c r="BI92" s="101" cm="1">
        <f t="array" ref="BI92">INDEX($AY42:$BL42,COLUMNS(BI42:$BL42))</f>
        <v>0</v>
      </c>
      <c r="BJ92" s="101" cm="1">
        <f t="array" ref="BJ92">INDEX($AY42:$BL42,COLUMNS(BJ42:$BL42))</f>
        <v>0</v>
      </c>
      <c r="BK92" s="101" cm="1">
        <f t="array" ref="BK92">INDEX($AY42:$BL42,COLUMNS(BK42:$BL42))</f>
        <v>0</v>
      </c>
      <c r="BL92" s="101" cm="1">
        <f t="array" ref="BL92">INDEX($AY42:$BL42,COLUMNS(BL42:$BL42))</f>
        <v>-19935</v>
      </c>
    </row>
  </sheetData>
  <mergeCells count="7">
    <mergeCell ref="R85:AV85"/>
    <mergeCell ref="R2:AV2"/>
    <mergeCell ref="AX2:BL2"/>
    <mergeCell ref="R35:AV35"/>
    <mergeCell ref="AY43:BB43"/>
    <mergeCell ref="R52:AV52"/>
    <mergeCell ref="AX52:BL52"/>
  </mergeCells>
  <pageMargins left="0.7" right="0.7" top="0.75" bottom="0.75" header="0.3" footer="0.3"/>
  <ignoredErrors>
    <ignoredError sqref="S22:S2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502E-93CE-4437-A84C-2345CDFF67AE}">
  <sheetPr codeName="Sheet3"/>
  <dimension ref="B2:Q109"/>
  <sheetViews>
    <sheetView showGridLines="0" zoomScaleNormal="100" workbookViewId="0">
      <selection sqref="A1:XFD1048576"/>
    </sheetView>
  </sheetViews>
  <sheetFormatPr defaultRowHeight="14.5" x14ac:dyDescent="0.35"/>
  <cols>
    <col min="2" max="2" width="24.08984375" bestFit="1" customWidth="1"/>
    <col min="3" max="3" width="10.1796875" style="20" bestFit="1" customWidth="1"/>
    <col min="5" max="5" width="66.08984375" bestFit="1" customWidth="1"/>
    <col min="7" max="7" width="17.26953125" bestFit="1" customWidth="1"/>
    <col min="8" max="8" width="6.1796875" style="40" bestFit="1" customWidth="1"/>
    <col min="10" max="10" width="16" bestFit="1" customWidth="1"/>
    <col min="11" max="11" width="5.1796875" bestFit="1" customWidth="1"/>
    <col min="13" max="13" width="6.453125" bestFit="1" customWidth="1"/>
    <col min="14" max="14" width="10.1796875" customWidth="1"/>
    <col min="16" max="16" width="27.7265625" bestFit="1" customWidth="1"/>
    <col min="17" max="17" width="6" style="1" bestFit="1" customWidth="1"/>
    <col min="19" max="19" width="6.1796875" bestFit="1" customWidth="1"/>
    <col min="20" max="20" width="13" customWidth="1"/>
    <col min="22" max="22" width="6.1796875" bestFit="1" customWidth="1"/>
    <col min="23" max="23" width="11.7265625" customWidth="1"/>
    <col min="25" max="25" width="6.1796875" bestFit="1" customWidth="1"/>
    <col min="26" max="26" width="5.7265625" customWidth="1"/>
    <col min="28" max="28" width="6.1796875" bestFit="1" customWidth="1"/>
    <col min="29" max="29" width="5.1796875" bestFit="1" customWidth="1"/>
    <col min="31" max="31" width="6.1796875" bestFit="1" customWidth="1"/>
    <col min="32" max="32" width="4.54296875" bestFit="1" customWidth="1"/>
    <col min="34" max="34" width="6.1796875" bestFit="1" customWidth="1"/>
    <col min="35" max="35" width="5.81640625" bestFit="1" customWidth="1"/>
    <col min="37" max="37" width="6.1796875" bestFit="1" customWidth="1"/>
    <col min="38" max="38" width="19.453125" customWidth="1"/>
  </cols>
  <sheetData>
    <row r="2" spans="2:5" ht="15" thickBot="1" x14ac:dyDescent="0.4">
      <c r="B2" s="178" t="s">
        <v>93</v>
      </c>
      <c r="C2" s="180"/>
      <c r="D2" s="180"/>
      <c r="E2" s="179"/>
    </row>
    <row r="3" spans="2:5" x14ac:dyDescent="0.35">
      <c r="C3"/>
    </row>
    <row r="4" spans="2:5" x14ac:dyDescent="0.35">
      <c r="B4" s="47" t="s">
        <v>283</v>
      </c>
      <c r="C4" s="127">
        <f>Wacc!C22</f>
        <v>0.11582579162078899</v>
      </c>
      <c r="E4" s="161" t="s">
        <v>309</v>
      </c>
    </row>
    <row r="5" spans="2:5" x14ac:dyDescent="0.35">
      <c r="C5"/>
    </row>
    <row r="6" spans="2:5" x14ac:dyDescent="0.35">
      <c r="B6" s="145" t="s">
        <v>293</v>
      </c>
      <c r="C6" s="146">
        <v>0.06</v>
      </c>
    </row>
    <row r="7" spans="2:5" x14ac:dyDescent="0.35">
      <c r="B7" s="30" t="s">
        <v>291</v>
      </c>
      <c r="C7" s="50">
        <v>0.04</v>
      </c>
    </row>
    <row r="8" spans="2:5" x14ac:dyDescent="0.35">
      <c r="B8" s="31" t="s">
        <v>292</v>
      </c>
      <c r="C8" s="51">
        <v>0.08</v>
      </c>
    </row>
    <row r="10" spans="2:5" ht="15" thickBot="1" x14ac:dyDescent="0.4"/>
    <row r="11" spans="2:5" ht="15" thickBot="1" x14ac:dyDescent="0.4">
      <c r="B11" s="178" t="s">
        <v>94</v>
      </c>
      <c r="C11" s="180"/>
      <c r="D11" s="180"/>
      <c r="E11" s="179"/>
    </row>
    <row r="12" spans="2:5" x14ac:dyDescent="0.35">
      <c r="C12"/>
    </row>
    <row r="13" spans="2:5" x14ac:dyDescent="0.35">
      <c r="B13" s="29" t="s">
        <v>284</v>
      </c>
      <c r="C13" s="49">
        <v>0.01</v>
      </c>
      <c r="E13" s="161" t="s">
        <v>310</v>
      </c>
    </row>
    <row r="14" spans="2:5" x14ac:dyDescent="0.35">
      <c r="B14" s="30" t="s">
        <v>285</v>
      </c>
      <c r="C14" s="50">
        <v>0.03</v>
      </c>
    </row>
    <row r="15" spans="2:5" x14ac:dyDescent="0.35">
      <c r="B15" s="31" t="s">
        <v>286</v>
      </c>
      <c r="C15" s="51">
        <v>0.04</v>
      </c>
    </row>
    <row r="18" spans="2:5" ht="15" thickBot="1" x14ac:dyDescent="0.4">
      <c r="B18" s="178" t="s">
        <v>98</v>
      </c>
      <c r="C18" s="180"/>
      <c r="D18" s="180"/>
      <c r="E18" s="179"/>
    </row>
    <row r="19" spans="2:5" x14ac:dyDescent="0.35">
      <c r="C19" s="40"/>
    </row>
    <row r="20" spans="2:5" x14ac:dyDescent="0.35">
      <c r="B20" s="47" t="s">
        <v>451</v>
      </c>
      <c r="C20" s="170">
        <f>(Financials!C4/Financials!J4)^(1/5)-1</f>
        <v>0.45622737154537485</v>
      </c>
      <c r="E20" s="161" t="s">
        <v>311</v>
      </c>
    </row>
    <row r="21" spans="2:5" x14ac:dyDescent="0.35">
      <c r="C21" s="40"/>
    </row>
    <row r="22" spans="2:5" x14ac:dyDescent="0.35">
      <c r="B22" s="29" t="s">
        <v>283</v>
      </c>
      <c r="C22" s="49">
        <v>0.36</v>
      </c>
    </row>
    <row r="23" spans="2:5" x14ac:dyDescent="0.35">
      <c r="B23" s="30" t="s">
        <v>294</v>
      </c>
      <c r="C23" s="50">
        <v>0.4</v>
      </c>
    </row>
    <row r="24" spans="2:5" x14ac:dyDescent="0.35">
      <c r="B24" s="31" t="s">
        <v>293</v>
      </c>
      <c r="C24" s="51">
        <v>0.08</v>
      </c>
    </row>
    <row r="26" spans="2:5" ht="15" thickBot="1" x14ac:dyDescent="0.4"/>
    <row r="27" spans="2:5" ht="15" thickBot="1" x14ac:dyDescent="0.4">
      <c r="B27" s="178" t="s">
        <v>99</v>
      </c>
      <c r="C27" s="180"/>
      <c r="D27" s="180"/>
      <c r="E27" s="179"/>
    </row>
    <row r="28" spans="2:5" x14ac:dyDescent="0.35">
      <c r="C28"/>
    </row>
    <row r="29" spans="2:5" x14ac:dyDescent="0.35">
      <c r="B29" s="47" t="s">
        <v>290</v>
      </c>
      <c r="C29" s="127">
        <f>AVERAGE(Financials!F13:P13)/AVERAGE(Financials!F4:P4)</f>
        <v>0.47786259106168216</v>
      </c>
      <c r="E29" s="161" t="s">
        <v>312</v>
      </c>
    </row>
    <row r="30" spans="2:5" x14ac:dyDescent="0.35">
      <c r="C30"/>
    </row>
    <row r="31" spans="2:5" x14ac:dyDescent="0.35">
      <c r="B31" s="29" t="s">
        <v>283</v>
      </c>
      <c r="C31" s="49">
        <v>0.45</v>
      </c>
    </row>
    <row r="32" spans="2:5" x14ac:dyDescent="0.35">
      <c r="B32" s="30" t="s">
        <v>293</v>
      </c>
      <c r="C32" s="50">
        <v>0.09</v>
      </c>
    </row>
    <row r="33" spans="2:5" x14ac:dyDescent="0.35">
      <c r="B33" s="30" t="s">
        <v>304</v>
      </c>
      <c r="C33" s="50">
        <v>0.03</v>
      </c>
    </row>
    <row r="34" spans="2:5" x14ac:dyDescent="0.35">
      <c r="B34" s="30" t="s">
        <v>291</v>
      </c>
      <c r="C34" s="50">
        <v>0.32</v>
      </c>
    </row>
    <row r="35" spans="2:5" x14ac:dyDescent="0.35">
      <c r="B35" s="31" t="s">
        <v>292</v>
      </c>
      <c r="C35" s="51">
        <v>0.68</v>
      </c>
    </row>
    <row r="37" spans="2:5" ht="15" thickBot="1" x14ac:dyDescent="0.4"/>
    <row r="38" spans="2:5" ht="15" thickBot="1" x14ac:dyDescent="0.4">
      <c r="B38" s="178" t="s">
        <v>100</v>
      </c>
      <c r="C38" s="180"/>
      <c r="D38" s="180"/>
      <c r="E38" s="179"/>
    </row>
    <row r="39" spans="2:5" x14ac:dyDescent="0.35">
      <c r="C39"/>
    </row>
    <row r="40" spans="2:5" x14ac:dyDescent="0.35">
      <c r="B40" s="47" t="s">
        <v>290</v>
      </c>
      <c r="C40" s="127">
        <f>-AVERAGE(Financials!F7:P7)/AVERAGE(Financials!F4:P4)</f>
        <v>2.5762748635502066E-2</v>
      </c>
      <c r="E40" s="161" t="s">
        <v>310</v>
      </c>
    </row>
    <row r="41" spans="2:5" x14ac:dyDescent="0.35">
      <c r="C41"/>
    </row>
    <row r="42" spans="2:5" x14ac:dyDescent="0.35">
      <c r="B42" s="29" t="s">
        <v>284</v>
      </c>
      <c r="C42" s="49">
        <v>0.01</v>
      </c>
    </row>
    <row r="43" spans="2:5" x14ac:dyDescent="0.35">
      <c r="B43" s="30" t="s">
        <v>285</v>
      </c>
      <c r="C43" s="50">
        <v>2.5999999999999999E-2</v>
      </c>
    </row>
    <row r="44" spans="2:5" x14ac:dyDescent="0.35">
      <c r="B44" s="31" t="s">
        <v>286</v>
      </c>
      <c r="C44" s="51">
        <v>3.5000000000000003E-2</v>
      </c>
    </row>
    <row r="46" spans="2:5" ht="15" thickBot="1" x14ac:dyDescent="0.4"/>
    <row r="47" spans="2:5" ht="15" thickBot="1" x14ac:dyDescent="0.4">
      <c r="B47" s="178" t="s">
        <v>305</v>
      </c>
      <c r="C47" s="180"/>
      <c r="D47" s="180"/>
      <c r="E47" s="179"/>
    </row>
    <row r="49" spans="2:5" x14ac:dyDescent="0.35">
      <c r="B49" s="47" t="s">
        <v>306</v>
      </c>
      <c r="C49" s="127" cm="1">
        <f t="array" ref="C49">AVERAGE(ABS(Financials!F18:P18))/AVERAGE(ABS(Financials!F13:P13))</f>
        <v>0.11784875837061905</v>
      </c>
      <c r="E49" s="161" t="s">
        <v>309</v>
      </c>
    </row>
    <row r="51" spans="2:5" x14ac:dyDescent="0.35">
      <c r="B51" s="29" t="s">
        <v>283</v>
      </c>
      <c r="C51" s="49">
        <v>0.12</v>
      </c>
    </row>
    <row r="52" spans="2:5" x14ac:dyDescent="0.35">
      <c r="B52" s="30" t="s">
        <v>293</v>
      </c>
      <c r="C52" s="50">
        <v>0.11</v>
      </c>
    </row>
    <row r="53" spans="2:5" x14ac:dyDescent="0.35">
      <c r="B53" s="30" t="s">
        <v>291</v>
      </c>
      <c r="C53" s="50">
        <v>0.05</v>
      </c>
    </row>
    <row r="54" spans="2:5" x14ac:dyDescent="0.35">
      <c r="B54" s="31" t="s">
        <v>292</v>
      </c>
      <c r="C54" s="51">
        <v>0.25</v>
      </c>
    </row>
    <row r="56" spans="2:5" ht="15" thickBot="1" x14ac:dyDescent="0.4"/>
    <row r="57" spans="2:5" ht="15" thickBot="1" x14ac:dyDescent="0.4">
      <c r="B57" s="178" t="s">
        <v>101</v>
      </c>
      <c r="C57" s="180"/>
      <c r="D57" s="180"/>
      <c r="E57" s="179"/>
    </row>
    <row r="58" spans="2:5" x14ac:dyDescent="0.35">
      <c r="C58"/>
    </row>
    <row r="59" spans="2:5" x14ac:dyDescent="0.35">
      <c r="B59" s="47" t="s">
        <v>290</v>
      </c>
      <c r="C59" s="127">
        <f>AVERAGE(Financials!BB20:BL20)/AVERAGE(Financials!F4:P4)</f>
        <v>-3.2579529105483111E-2</v>
      </c>
      <c r="E59" s="161" t="s">
        <v>310</v>
      </c>
    </row>
    <row r="60" spans="2:5" x14ac:dyDescent="0.35">
      <c r="C60"/>
    </row>
    <row r="61" spans="2:5" x14ac:dyDescent="0.35">
      <c r="B61" s="29" t="s">
        <v>284</v>
      </c>
      <c r="C61" s="49">
        <v>-0.08</v>
      </c>
    </row>
    <row r="62" spans="2:5" x14ac:dyDescent="0.35">
      <c r="B62" s="30" t="s">
        <v>285</v>
      </c>
      <c r="C62" s="50">
        <v>-3.5000000000000003E-2</v>
      </c>
    </row>
    <row r="63" spans="2:5" x14ac:dyDescent="0.35">
      <c r="B63" s="31" t="s">
        <v>286</v>
      </c>
      <c r="C63" s="51">
        <v>0.02</v>
      </c>
    </row>
    <row r="66" spans="2:5" ht="15" thickBot="1" x14ac:dyDescent="0.4">
      <c r="B66" s="178" t="s">
        <v>102</v>
      </c>
      <c r="C66" s="180"/>
      <c r="D66" s="180"/>
      <c r="E66" s="179"/>
    </row>
    <row r="68" spans="2:5" x14ac:dyDescent="0.35">
      <c r="B68" s="47" t="s">
        <v>290</v>
      </c>
      <c r="C68" s="127">
        <f>AVERAGE(Financials!BB8:BL8)/AVERAGE(Financials!F4:P4)</f>
        <v>-3.2568110712736076E-2</v>
      </c>
      <c r="E68" s="161" t="s">
        <v>309</v>
      </c>
    </row>
    <row r="69" spans="2:5" x14ac:dyDescent="0.35">
      <c r="C69"/>
    </row>
    <row r="70" spans="2:5" x14ac:dyDescent="0.35">
      <c r="B70" s="29" t="s">
        <v>283</v>
      </c>
      <c r="C70" s="49">
        <v>-0.03</v>
      </c>
    </row>
    <row r="71" spans="2:5" x14ac:dyDescent="0.35">
      <c r="B71" s="30" t="s">
        <v>293</v>
      </c>
      <c r="C71" s="50">
        <v>0.25</v>
      </c>
    </row>
    <row r="72" spans="2:5" x14ac:dyDescent="0.35">
      <c r="B72" s="30" t="s">
        <v>291</v>
      </c>
      <c r="C72" s="50">
        <v>-0.13</v>
      </c>
    </row>
    <row r="73" spans="2:5" x14ac:dyDescent="0.35">
      <c r="B73" s="31" t="s">
        <v>292</v>
      </c>
      <c r="C73" s="51">
        <v>0.09</v>
      </c>
    </row>
    <row r="75" spans="2:5" ht="15" thickBot="1" x14ac:dyDescent="0.4"/>
    <row r="76" spans="2:5" ht="15" thickBot="1" x14ac:dyDescent="0.4">
      <c r="B76" s="178" t="s">
        <v>131</v>
      </c>
      <c r="C76" s="180"/>
      <c r="D76" s="180"/>
      <c r="E76" s="179"/>
    </row>
    <row r="77" spans="2:5" x14ac:dyDescent="0.35">
      <c r="C77"/>
    </row>
    <row r="78" spans="2:5" x14ac:dyDescent="0.35">
      <c r="B78" s="29" t="s">
        <v>283</v>
      </c>
      <c r="C78" s="150">
        <v>18</v>
      </c>
      <c r="E78" s="161" t="s">
        <v>313</v>
      </c>
    </row>
    <row r="79" spans="2:5" x14ac:dyDescent="0.35">
      <c r="B79" s="31" t="s">
        <v>293</v>
      </c>
      <c r="C79" s="151">
        <v>3</v>
      </c>
    </row>
    <row r="82" spans="2:3" ht="15" thickBot="1" x14ac:dyDescent="0.4">
      <c r="B82" s="178" t="s">
        <v>120</v>
      </c>
      <c r="C82" s="179"/>
    </row>
    <row r="84" spans="2:3" x14ac:dyDescent="0.35">
      <c r="B84" s="47" t="s">
        <v>95</v>
      </c>
      <c r="C84" s="52">
        <v>0.08</v>
      </c>
    </row>
    <row r="86" spans="2:3" ht="15" thickBot="1" x14ac:dyDescent="0.4"/>
    <row r="87" spans="2:3" ht="15" thickBot="1" x14ac:dyDescent="0.4">
      <c r="B87" s="178" t="s">
        <v>118</v>
      </c>
      <c r="C87" s="179"/>
    </row>
    <row r="88" spans="2:3" x14ac:dyDescent="0.35">
      <c r="C88"/>
    </row>
    <row r="89" spans="2:3" x14ac:dyDescent="0.35">
      <c r="B89" s="47" t="s">
        <v>95</v>
      </c>
      <c r="C89" s="52">
        <v>4.3999999999999997E-2</v>
      </c>
    </row>
    <row r="91" spans="2:3" ht="15" thickBot="1" x14ac:dyDescent="0.4"/>
    <row r="92" spans="2:3" ht="15" thickBot="1" x14ac:dyDescent="0.4">
      <c r="B92" s="178" t="s">
        <v>119</v>
      </c>
      <c r="C92" s="179"/>
    </row>
    <row r="93" spans="2:3" x14ac:dyDescent="0.35">
      <c r="C93"/>
    </row>
    <row r="94" spans="2:3" x14ac:dyDescent="0.35">
      <c r="B94" s="47" t="s">
        <v>95</v>
      </c>
      <c r="C94" s="79">
        <v>2</v>
      </c>
    </row>
    <row r="97" spans="2:3" ht="15" thickBot="1" x14ac:dyDescent="0.4">
      <c r="B97" s="178" t="s">
        <v>115</v>
      </c>
      <c r="C97" s="179"/>
    </row>
    <row r="99" spans="2:3" x14ac:dyDescent="0.35">
      <c r="B99" s="47" t="s">
        <v>95</v>
      </c>
      <c r="C99" s="52">
        <v>2.4500000000000001E-2</v>
      </c>
    </row>
    <row r="101" spans="2:3" ht="15" thickBot="1" x14ac:dyDescent="0.4"/>
    <row r="102" spans="2:3" ht="15" thickBot="1" x14ac:dyDescent="0.4">
      <c r="B102" s="178" t="s">
        <v>134</v>
      </c>
      <c r="C102" s="179"/>
    </row>
    <row r="103" spans="2:3" x14ac:dyDescent="0.35">
      <c r="C103"/>
    </row>
    <row r="104" spans="2:3" x14ac:dyDescent="0.35">
      <c r="B104" s="47" t="s">
        <v>95</v>
      </c>
      <c r="C104" s="160">
        <v>3457968</v>
      </c>
    </row>
    <row r="106" spans="2:3" ht="15" thickBot="1" x14ac:dyDescent="0.4"/>
    <row r="107" spans="2:3" ht="15" thickBot="1" x14ac:dyDescent="0.4">
      <c r="B107" s="178" t="s">
        <v>447</v>
      </c>
      <c r="C107" s="179"/>
    </row>
    <row r="108" spans="2:3" x14ac:dyDescent="0.35">
      <c r="C108"/>
    </row>
    <row r="109" spans="2:3" x14ac:dyDescent="0.35">
      <c r="B109" s="47" t="s">
        <v>95</v>
      </c>
      <c r="C109" s="169">
        <v>124.42</v>
      </c>
    </row>
  </sheetData>
  <mergeCells count="15">
    <mergeCell ref="B11:E11"/>
    <mergeCell ref="B2:E2"/>
    <mergeCell ref="B57:E57"/>
    <mergeCell ref="B47:E47"/>
    <mergeCell ref="B38:E38"/>
    <mergeCell ref="B27:E27"/>
    <mergeCell ref="B18:E18"/>
    <mergeCell ref="B107:C107"/>
    <mergeCell ref="B102:C102"/>
    <mergeCell ref="B76:E76"/>
    <mergeCell ref="B66:E66"/>
    <mergeCell ref="B82:C82"/>
    <mergeCell ref="B87:C87"/>
    <mergeCell ref="B92:C92"/>
    <mergeCell ref="B97:C9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2BF6-C2CA-416B-9471-668D378F086E}">
  <sheetPr codeName="Sheet4"/>
  <dimension ref="B2:F22"/>
  <sheetViews>
    <sheetView showGridLines="0" zoomScaleNormal="100" workbookViewId="0">
      <selection sqref="A1:XFD1048576"/>
    </sheetView>
  </sheetViews>
  <sheetFormatPr defaultRowHeight="14.5" x14ac:dyDescent="0.35"/>
  <cols>
    <col min="2" max="2" width="6.26953125" bestFit="1" customWidth="1"/>
    <col min="3" max="3" width="6.81640625" style="3" bestFit="1" customWidth="1"/>
    <col min="5" max="5" width="5" bestFit="1" customWidth="1"/>
    <col min="6" max="6" width="9.1796875" style="3"/>
    <col min="8" max="8" width="3.26953125" bestFit="1" customWidth="1"/>
    <col min="9" max="9" width="9.81640625" bestFit="1" customWidth="1"/>
  </cols>
  <sheetData>
    <row r="2" spans="2:3" ht="15" thickBot="1" x14ac:dyDescent="0.4">
      <c r="B2" s="181" t="s">
        <v>115</v>
      </c>
      <c r="C2" s="182"/>
    </row>
    <row r="3" spans="2:3" x14ac:dyDescent="0.35">
      <c r="C3"/>
    </row>
    <row r="4" spans="2:3" x14ac:dyDescent="0.35">
      <c r="B4" s="158" t="s">
        <v>115</v>
      </c>
      <c r="C4" s="159">
        <f>Assumptions!C99</f>
        <v>2.4500000000000001E-2</v>
      </c>
    </row>
    <row r="6" spans="2:3" ht="15" thickBot="1" x14ac:dyDescent="0.4"/>
    <row r="7" spans="2:3" ht="15" thickBot="1" x14ac:dyDescent="0.4">
      <c r="B7" s="181" t="s">
        <v>113</v>
      </c>
      <c r="C7" s="182"/>
    </row>
    <row r="8" spans="2:3" x14ac:dyDescent="0.35">
      <c r="C8"/>
    </row>
    <row r="9" spans="2:3" x14ac:dyDescent="0.35">
      <c r="B9" s="46" t="s">
        <v>118</v>
      </c>
      <c r="C9" s="48">
        <f>Assumptions!C89</f>
        <v>4.3999999999999997E-2</v>
      </c>
    </row>
    <row r="10" spans="2:3" x14ac:dyDescent="0.35">
      <c r="B10" s="46" t="s">
        <v>119</v>
      </c>
      <c r="C10" s="78">
        <f>Assumptions!C94</f>
        <v>2</v>
      </c>
    </row>
    <row r="11" spans="2:3" x14ac:dyDescent="0.35">
      <c r="B11" s="46" t="s">
        <v>120</v>
      </c>
      <c r="C11" s="48">
        <f>Assumptions!C84</f>
        <v>0.08</v>
      </c>
    </row>
    <row r="12" spans="2:3" x14ac:dyDescent="0.35">
      <c r="B12" s="156" t="s">
        <v>113</v>
      </c>
      <c r="C12" s="157">
        <f>C9+C10*(C11-C9)</f>
        <v>0.11600000000000001</v>
      </c>
    </row>
    <row r="14" spans="2:3" ht="15" thickBot="1" x14ac:dyDescent="0.4"/>
    <row r="15" spans="2:3" ht="15" thickBot="1" x14ac:dyDescent="0.4">
      <c r="B15" s="181" t="s">
        <v>93</v>
      </c>
      <c r="C15" s="182"/>
    </row>
    <row r="17" spans="2:3" x14ac:dyDescent="0.35">
      <c r="B17" t="s">
        <v>113</v>
      </c>
      <c r="C17" s="40">
        <f>C12</f>
        <v>0.11600000000000001</v>
      </c>
    </row>
    <row r="18" spans="2:3" x14ac:dyDescent="0.35">
      <c r="B18" t="s">
        <v>114</v>
      </c>
      <c r="C18" s="40">
        <f>Assumptions!C104/(Assumptions!C104+'Standard DCF'!D84)</f>
        <v>0.99815118060324337</v>
      </c>
    </row>
    <row r="19" spans="2:3" x14ac:dyDescent="0.35">
      <c r="B19" t="s">
        <v>115</v>
      </c>
      <c r="C19" s="40">
        <f>C4</f>
        <v>2.4500000000000001E-2</v>
      </c>
    </row>
    <row r="20" spans="2:3" x14ac:dyDescent="0.35">
      <c r="B20" t="s">
        <v>116</v>
      </c>
      <c r="C20" s="40">
        <f>1-C18</f>
        <v>1.8488193967566291E-3</v>
      </c>
    </row>
    <row r="21" spans="2:3" x14ac:dyDescent="0.35">
      <c r="B21" t="s">
        <v>117</v>
      </c>
      <c r="C21" s="40" cm="1">
        <f t="array" ref="C21">ABS(AVERAGE(ABS(Financials!$G$18:$P$18))/AVERAGE(ABS(Financials!$G$17:$P$17)))</f>
        <v>0.11129892343294094</v>
      </c>
    </row>
    <row r="22" spans="2:3" x14ac:dyDescent="0.35">
      <c r="B22" s="158" t="s">
        <v>93</v>
      </c>
      <c r="C22" s="157">
        <f>C17*C18+C19*C20*(1-C21)</f>
        <v>0.11582579162078899</v>
      </c>
    </row>
  </sheetData>
  <mergeCells count="3">
    <mergeCell ref="B15:C15"/>
    <mergeCell ref="B7:C7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A84C-B7DF-466D-B56C-A878B29BC123}">
  <sheetPr codeName="Sheet5"/>
  <dimension ref="B2:AA31"/>
  <sheetViews>
    <sheetView showGridLines="0" zoomScaleNormal="100" workbookViewId="0">
      <selection activeCell="S31" sqref="S31"/>
    </sheetView>
  </sheetViews>
  <sheetFormatPr defaultRowHeight="14.5" x14ac:dyDescent="0.35"/>
  <cols>
    <col min="2" max="2" width="14.6328125" customWidth="1"/>
    <col min="3" max="3" width="14.6328125" style="20" customWidth="1"/>
    <col min="4" max="4" width="3.6328125" customWidth="1"/>
    <col min="5" max="5" width="14.6328125" customWidth="1"/>
    <col min="6" max="6" width="14.6328125" style="20" customWidth="1"/>
    <col min="7" max="7" width="3.6328125" customWidth="1"/>
    <col min="8" max="8" width="14.6328125" customWidth="1"/>
    <col min="9" max="9" width="14.6328125" style="40" customWidth="1"/>
    <col min="10" max="10" width="3.6328125" customWidth="1"/>
    <col min="11" max="12" width="14.6328125" customWidth="1"/>
    <col min="13" max="13" width="3.6328125" customWidth="1"/>
    <col min="14" max="15" width="14.6328125" customWidth="1"/>
    <col min="16" max="16" width="3.6328125" customWidth="1"/>
    <col min="17" max="17" width="14.6328125" customWidth="1"/>
    <col min="18" max="18" width="14.6328125" style="1" customWidth="1"/>
    <col min="19" max="19" width="3.6328125" customWidth="1"/>
    <col min="20" max="21" width="14.6328125" customWidth="1"/>
    <col min="22" max="22" width="3.6328125" customWidth="1"/>
    <col min="23" max="24" width="14.6328125" customWidth="1"/>
    <col min="25" max="25" width="3.6328125" customWidth="1"/>
    <col min="26" max="27" width="14.6328125" customWidth="1"/>
    <col min="28" max="74" width="16.453125" bestFit="1" customWidth="1"/>
    <col min="75" max="75" width="11" bestFit="1" customWidth="1"/>
  </cols>
  <sheetData>
    <row r="2" spans="2:27" ht="15" thickBot="1" x14ac:dyDescent="0.4">
      <c r="B2" s="183" t="s">
        <v>93</v>
      </c>
      <c r="C2" s="184"/>
      <c r="E2" s="183" t="s">
        <v>94</v>
      </c>
      <c r="F2" s="184"/>
      <c r="H2" s="183" t="s">
        <v>98</v>
      </c>
      <c r="I2" s="184"/>
      <c r="K2" s="183" t="s">
        <v>99</v>
      </c>
      <c r="L2" s="184"/>
      <c r="N2" s="183" t="s">
        <v>100</v>
      </c>
      <c r="O2" s="184"/>
      <c r="Q2" s="183" t="s">
        <v>314</v>
      </c>
      <c r="R2" s="184"/>
      <c r="T2" s="183" t="s">
        <v>101</v>
      </c>
      <c r="U2" s="184"/>
      <c r="W2" s="183" t="s">
        <v>102</v>
      </c>
      <c r="X2" s="184"/>
      <c r="Z2" s="183" t="s">
        <v>131</v>
      </c>
      <c r="AA2" s="184"/>
    </row>
    <row r="3" spans="2:27" x14ac:dyDescent="0.35">
      <c r="C3"/>
      <c r="R3"/>
    </row>
    <row r="4" spans="2:27" x14ac:dyDescent="0.35">
      <c r="B4" s="47" t="s">
        <v>283</v>
      </c>
      <c r="C4" s="127">
        <f>Assumptions!C4</f>
        <v>0.11582579162078899</v>
      </c>
      <c r="E4" s="47" t="str">
        <f>$B$4</f>
        <v>Baseline value</v>
      </c>
      <c r="F4" s="127">
        <f>Assumptions!C14</f>
        <v>0.03</v>
      </c>
      <c r="H4" s="47" t="str">
        <f>$B$4</f>
        <v>Baseline value</v>
      </c>
      <c r="I4" s="127">
        <f>Assumptions!C22</f>
        <v>0.36</v>
      </c>
      <c r="K4" s="47" t="str">
        <f>$B$4</f>
        <v>Baseline value</v>
      </c>
      <c r="L4" s="127">
        <f>Assumptions!C31</f>
        <v>0.45</v>
      </c>
      <c r="N4" s="47" t="str">
        <f>$B$4</f>
        <v>Baseline value</v>
      </c>
      <c r="O4" s="127">
        <f>Assumptions!C43</f>
        <v>2.5999999999999999E-2</v>
      </c>
      <c r="Q4" s="47" t="str">
        <f>$B$4</f>
        <v>Baseline value</v>
      </c>
      <c r="R4" s="127">
        <f>Assumptions!C51</f>
        <v>0.12</v>
      </c>
      <c r="T4" s="47" t="str">
        <f>$B$4</f>
        <v>Baseline value</v>
      </c>
      <c r="U4" s="127">
        <f>Assumptions!C62</f>
        <v>-3.5000000000000003E-2</v>
      </c>
      <c r="W4" s="47" t="str">
        <f>$B$4</f>
        <v>Baseline value</v>
      </c>
      <c r="X4" s="127">
        <f>Assumptions!C70</f>
        <v>-0.03</v>
      </c>
      <c r="Z4" s="47" t="str">
        <f>Assumptions!B78</f>
        <v>Baseline value</v>
      </c>
      <c r="AA4" s="152">
        <f>Assumptions!C78</f>
        <v>18</v>
      </c>
    </row>
    <row r="5" spans="2:27" x14ac:dyDescent="0.35">
      <c r="B5" s="140"/>
      <c r="C5" s="141"/>
      <c r="H5" s="140"/>
      <c r="I5" s="141"/>
      <c r="L5" s="20"/>
      <c r="O5" s="20"/>
      <c r="R5" s="20"/>
      <c r="U5" s="40"/>
      <c r="X5" s="20"/>
      <c r="Z5" s="148"/>
      <c r="AA5" s="153"/>
    </row>
    <row r="6" spans="2:27" x14ac:dyDescent="0.35">
      <c r="B6" s="142" t="str">
        <f>Assumptions!B7</f>
        <v>Lower limit</v>
      </c>
      <c r="C6" s="129">
        <f>Assumptions!C7</f>
        <v>0.04</v>
      </c>
      <c r="E6" s="128" t="str">
        <f>Assumptions!B13</f>
        <v>Minimum (A)</v>
      </c>
      <c r="F6" s="129">
        <f>Assumptions!C13</f>
        <v>0.01</v>
      </c>
      <c r="H6" s="128" t="str">
        <f>Assumptions!B23</f>
        <v>Decay factor</v>
      </c>
      <c r="I6" s="129">
        <f>Assumptions!C23</f>
        <v>0.4</v>
      </c>
      <c r="K6" s="128" t="str">
        <f>Assumptions!B32</f>
        <v>Stdev</v>
      </c>
      <c r="L6" s="129">
        <f>Assumptions!C32</f>
        <v>0.09</v>
      </c>
      <c r="N6" s="128" t="str">
        <f>Assumptions!B42</f>
        <v>Minimum (A)</v>
      </c>
      <c r="O6" s="129">
        <f>Assumptions!C42</f>
        <v>0.01</v>
      </c>
      <c r="Q6" s="128" t="str">
        <f>Assumptions!B52</f>
        <v>Stdev</v>
      </c>
      <c r="R6" s="129">
        <f>Assumptions!C52</f>
        <v>0.11</v>
      </c>
      <c r="T6" s="128" t="str">
        <f>Assumptions!B61</f>
        <v>Minimum (A)</v>
      </c>
      <c r="U6" s="129">
        <f>Assumptions!C61</f>
        <v>-0.08</v>
      </c>
      <c r="W6" s="128" t="str">
        <f>Assumptions!B71</f>
        <v>Stdev</v>
      </c>
      <c r="X6" s="129">
        <f>Assumptions!C71</f>
        <v>0.25</v>
      </c>
      <c r="Z6" s="149" t="s">
        <v>293</v>
      </c>
      <c r="AA6" s="154">
        <f>Assumptions!C79</f>
        <v>3</v>
      </c>
    </row>
    <row r="7" spans="2:27" x14ac:dyDescent="0.35">
      <c r="B7" s="143" t="str">
        <f>Assumptions!B4</f>
        <v>Baseline value</v>
      </c>
      <c r="C7" s="131">
        <f>Assumptions!C4</f>
        <v>0.11582579162078899</v>
      </c>
      <c r="E7" s="130" t="str">
        <f>Assumptions!B14</f>
        <v>Most likely (B)</v>
      </c>
      <c r="F7" s="131">
        <f>Assumptions!C14</f>
        <v>0.03</v>
      </c>
      <c r="H7" s="132" t="str">
        <f>Assumptions!B24</f>
        <v>Stdev</v>
      </c>
      <c r="I7" s="133">
        <f>Assumptions!C24</f>
        <v>0.08</v>
      </c>
      <c r="K7" s="130" t="str">
        <f>Assumptions!B33</f>
        <v>Growth factor</v>
      </c>
      <c r="L7" s="131">
        <f>Assumptions!C33</f>
        <v>0.03</v>
      </c>
      <c r="N7" s="130" t="str">
        <f>Assumptions!B43</f>
        <v>Most likely (B)</v>
      </c>
      <c r="O7" s="131">
        <f>Assumptions!C43</f>
        <v>2.5999999999999999E-2</v>
      </c>
      <c r="Q7" s="130" t="str">
        <f>Assumptions!B53</f>
        <v>Lower limit</v>
      </c>
      <c r="R7" s="131">
        <f>Assumptions!C53</f>
        <v>0.05</v>
      </c>
      <c r="T7" s="130" t="str">
        <f>Assumptions!B62</f>
        <v>Most likely (B)</v>
      </c>
      <c r="U7" s="131">
        <f>Assumptions!C62</f>
        <v>-3.5000000000000003E-2</v>
      </c>
      <c r="W7" s="130" t="str">
        <f>Assumptions!B72</f>
        <v>Lower limit</v>
      </c>
      <c r="X7" s="131">
        <f>Assumptions!C72</f>
        <v>-0.13</v>
      </c>
      <c r="AA7" s="20"/>
    </row>
    <row r="8" spans="2:27" x14ac:dyDescent="0.35">
      <c r="B8" s="143" t="str">
        <f>Assumptions!B8</f>
        <v>Upper limit</v>
      </c>
      <c r="C8" s="131">
        <f>Assumptions!C8</f>
        <v>0.08</v>
      </c>
      <c r="E8" s="130" t="str">
        <f>Assumptions!B15</f>
        <v>Maximum (C)</v>
      </c>
      <c r="F8" s="131">
        <f>Assumptions!C15</f>
        <v>0.04</v>
      </c>
      <c r="K8" s="130" t="str">
        <f>Assumptions!B34</f>
        <v>Lower limit</v>
      </c>
      <c r="L8" s="131">
        <f>Assumptions!C34</f>
        <v>0.32</v>
      </c>
      <c r="N8" s="130" t="str">
        <f>Assumptions!B44</f>
        <v>Maximum (C)</v>
      </c>
      <c r="O8" s="131">
        <f>Assumptions!C44</f>
        <v>3.5000000000000003E-2</v>
      </c>
      <c r="Q8" s="132" t="str">
        <f>Assumptions!B54</f>
        <v>Upper limit</v>
      </c>
      <c r="R8" s="133">
        <f>Assumptions!C54</f>
        <v>0.25</v>
      </c>
      <c r="T8" s="130" t="str">
        <f>Assumptions!B63</f>
        <v>Maximum (C)</v>
      </c>
      <c r="U8" s="131">
        <f>Assumptions!C63</f>
        <v>0.02</v>
      </c>
      <c r="W8" s="132" t="str">
        <f>Assumptions!B73</f>
        <v>Upper limit</v>
      </c>
      <c r="X8" s="133">
        <f>Assumptions!C73</f>
        <v>0.09</v>
      </c>
      <c r="Z8" s="27" t="s">
        <v>97</v>
      </c>
      <c r="AA8" s="28">
        <f ca="1">RAND()</f>
        <v>0.12486681681060419</v>
      </c>
    </row>
    <row r="9" spans="2:27" x14ac:dyDescent="0.35">
      <c r="B9" s="144" t="str">
        <f>Assumptions!B6</f>
        <v>Stdev</v>
      </c>
      <c r="C9" s="133">
        <f>Assumptions!C6</f>
        <v>0.06</v>
      </c>
      <c r="E9" s="130" t="s">
        <v>96</v>
      </c>
      <c r="F9" s="131">
        <f>F8-F6</f>
        <v>0.03</v>
      </c>
      <c r="H9" s="21" t="str">
        <f>B11</f>
        <v>Random 1</v>
      </c>
      <c r="I9" s="22">
        <f ca="1">RAND()</f>
        <v>0.78633548070193926</v>
      </c>
      <c r="K9" s="132" t="str">
        <f>Assumptions!B35</f>
        <v>Upper limit</v>
      </c>
      <c r="L9" s="133">
        <f>Assumptions!C35</f>
        <v>0.68</v>
      </c>
      <c r="N9" s="130" t="s">
        <v>96</v>
      </c>
      <c r="O9" s="131">
        <f>O8-O6</f>
        <v>2.5000000000000001E-2</v>
      </c>
      <c r="R9"/>
      <c r="T9" s="130" t="s">
        <v>96</v>
      </c>
      <c r="U9" s="131">
        <f>U8-U6</f>
        <v>0.1</v>
      </c>
      <c r="AA9" s="20"/>
    </row>
    <row r="10" spans="2:27" x14ac:dyDescent="0.35">
      <c r="E10" s="132" t="s">
        <v>287</v>
      </c>
      <c r="F10" s="133">
        <f>(F7-F6)/F9</f>
        <v>0.66666666666666663</v>
      </c>
      <c r="H10" s="23" t="s">
        <v>295</v>
      </c>
      <c r="I10" s="24">
        <f t="shared" ref="I10:I18" ca="1" si="0">RAND()</f>
        <v>0.34188391629036718</v>
      </c>
      <c r="N10" s="132" t="s">
        <v>287</v>
      </c>
      <c r="O10" s="133">
        <f>(O7-O6)/O9</f>
        <v>0.64</v>
      </c>
      <c r="Q10" s="27" t="str">
        <f t="shared" ref="Q10" si="1">N9</f>
        <v>Range</v>
      </c>
      <c r="R10" s="28">
        <f ca="1">RAND()</f>
        <v>0.56286434593402879</v>
      </c>
      <c r="T10" s="132" t="s">
        <v>287</v>
      </c>
      <c r="U10" s="133">
        <f>(U7-U6)/U9</f>
        <v>0.44999999999999996</v>
      </c>
      <c r="W10" s="27" t="str">
        <f t="shared" ref="W10" si="2">T9</f>
        <v>Range</v>
      </c>
      <c r="X10" s="28">
        <f ca="1">RAND()</f>
        <v>0.79822204201749558</v>
      </c>
      <c r="Z10" s="32" t="s">
        <v>132</v>
      </c>
      <c r="AA10" s="104">
        <f ca="1">_xlfn.NORM.INV(AA8,AA4,AA6)</f>
        <v>14.547010195046004</v>
      </c>
    </row>
    <row r="11" spans="2:27" x14ac:dyDescent="0.35">
      <c r="B11" s="27" t="str">
        <f>"Random "&amp;ROW($A9)-ROW($A$8)</f>
        <v>Random 1</v>
      </c>
      <c r="C11" s="28">
        <f ca="1">RAND()</f>
        <v>0.57189328750030877</v>
      </c>
      <c r="H11" s="23" t="s">
        <v>296</v>
      </c>
      <c r="I11" s="24">
        <f t="shared" ca="1" si="0"/>
        <v>0.85413654354738422</v>
      </c>
      <c r="K11" s="21" t="str">
        <f>H9</f>
        <v>Random 1</v>
      </c>
      <c r="L11" s="22">
        <f t="shared" ref="L11:L20" ca="1" si="3">I9</f>
        <v>0.78633548070193926</v>
      </c>
      <c r="O11" s="20"/>
      <c r="Q11" s="147"/>
      <c r="R11" s="40"/>
      <c r="T11" s="138"/>
      <c r="U11" s="139"/>
      <c r="X11" s="40"/>
    </row>
    <row r="12" spans="2:27" x14ac:dyDescent="0.35">
      <c r="E12" s="27" t="s">
        <v>307</v>
      </c>
      <c r="F12" s="28">
        <f ca="1">RAND()</f>
        <v>0.42576904633506307</v>
      </c>
      <c r="H12" s="23" t="s">
        <v>297</v>
      </c>
      <c r="I12" s="24">
        <f t="shared" ca="1" si="0"/>
        <v>0.85625307699314135</v>
      </c>
      <c r="K12" s="23" t="str">
        <f t="shared" ref="K12:K20" si="4">H10</f>
        <v>Random 2</v>
      </c>
      <c r="L12" s="24">
        <f t="shared" ca="1" si="3"/>
        <v>0.34188391629036718</v>
      </c>
      <c r="N12" s="27" t="s">
        <v>307</v>
      </c>
      <c r="O12" s="28">
        <f ca="1">RAND()</f>
        <v>0.82173918912993371</v>
      </c>
      <c r="Q12" s="34" t="str">
        <f>N17</f>
        <v>Y1</v>
      </c>
      <c r="R12" s="35">
        <f ca="1">MAX(MIN(_xlfn.NORM.INV($R$10,$R$4,$R$6),$R$8),$R$7)</f>
        <v>0.13740589425588459</v>
      </c>
      <c r="T12" s="27" t="str">
        <f>B11</f>
        <v>Random 1</v>
      </c>
      <c r="U12" s="28">
        <f ca="1">RAND()</f>
        <v>6.9422175042106127E-2</v>
      </c>
      <c r="W12" s="34" t="str">
        <f>B13</f>
        <v>Y1</v>
      </c>
      <c r="X12" s="35">
        <f ca="1">MAX(MIN(_xlfn.NORM.INV(X10,X4,X6),X8),X7)</f>
        <v>0.09</v>
      </c>
    </row>
    <row r="13" spans="2:27" x14ac:dyDescent="0.35">
      <c r="B13" s="34" t="str">
        <f t="shared" ref="B13:B22" si="5">"Y"&amp;ROW($A20)-ROW($A$19)</f>
        <v>Y1</v>
      </c>
      <c r="C13" s="35">
        <f ca="1">MAX(MIN($C$8,_xlfn.NORM.INV(C11,C7,C9)),$C$6)</f>
        <v>0.08</v>
      </c>
      <c r="H13" s="23" t="s">
        <v>298</v>
      </c>
      <c r="I13" s="24">
        <f t="shared" ca="1" si="0"/>
        <v>0.65371140271087802</v>
      </c>
      <c r="K13" s="23" t="str">
        <f t="shared" si="4"/>
        <v>Random 3</v>
      </c>
      <c r="L13" s="24">
        <f t="shared" ca="1" si="3"/>
        <v>0.85413654354738422</v>
      </c>
      <c r="O13" s="20"/>
      <c r="Q13" s="36" t="str">
        <f t="shared" ref="Q13:Q21" si="6">N18</f>
        <v>Y2</v>
      </c>
      <c r="R13" s="37">
        <f t="dataTable" ref="R13:R21" dt2D="0" dtr="0" r1="P12" ca="1"/>
        <v>0.20167060551831129</v>
      </c>
      <c r="U13" s="20"/>
      <c r="W13" s="36" t="str">
        <f t="shared" ref="W13:W21" si="7">B14</f>
        <v>Y2</v>
      </c>
      <c r="X13" s="37">
        <f t="dataTable" ref="X13:X21" dt2D="0" dtr="0" r1="V12" ca="1"/>
        <v>5.0828359159759848E-2</v>
      </c>
    </row>
    <row r="14" spans="2:27" x14ac:dyDescent="0.35">
      <c r="B14" s="36" t="str">
        <f t="shared" si="5"/>
        <v>Y2</v>
      </c>
      <c r="C14" s="37">
        <f t="dataTable" ref="C14:C22" dt2D="0" dtr="0" r1="A13" ca="1"/>
        <v>5.6388081831674958E-2</v>
      </c>
      <c r="E14" s="134" t="s">
        <v>288</v>
      </c>
      <c r="F14" s="135">
        <f ca="1">F6+SQRT(F12*F9*(F7-F6))</f>
        <v>2.5983160757529718E-2</v>
      </c>
      <c r="H14" s="23" t="s">
        <v>299</v>
      </c>
      <c r="I14" s="24">
        <f t="shared" ca="1" si="0"/>
        <v>0.275317838477667</v>
      </c>
      <c r="K14" s="23" t="str">
        <f t="shared" si="4"/>
        <v>Random 4</v>
      </c>
      <c r="L14" s="24">
        <f t="shared" ca="1" si="3"/>
        <v>0.85625307699314135</v>
      </c>
      <c r="N14" s="134" t="s">
        <v>288</v>
      </c>
      <c r="O14" s="135">
        <f ca="1">O6+SQRT(O12*O9*(O7-O6))</f>
        <v>2.8129966234165291E-2</v>
      </c>
      <c r="Q14" s="36" t="str">
        <f t="shared" si="6"/>
        <v>Y3</v>
      </c>
      <c r="R14" s="37">
        <v>7.7633222077543335E-2</v>
      </c>
      <c r="T14" s="134" t="str">
        <f>E14</f>
        <v>Lower segment</v>
      </c>
      <c r="U14" s="135">
        <f ca="1">$U$6+SQRT(U12*$U$9*($U$7-$U$6))</f>
        <v>-6.2325165129781902E-2</v>
      </c>
      <c r="W14" s="36" t="str">
        <f t="shared" si="7"/>
        <v>Y3</v>
      </c>
      <c r="X14" s="37">
        <v>-0.13</v>
      </c>
    </row>
    <row r="15" spans="2:27" x14ac:dyDescent="0.35">
      <c r="B15" s="36" t="str">
        <f t="shared" si="5"/>
        <v>Y3</v>
      </c>
      <c r="C15" s="37">
        <v>0.08</v>
      </c>
      <c r="E15" s="136" t="s">
        <v>289</v>
      </c>
      <c r="F15" s="137">
        <f ca="1">F8-SQRT((1-F12)*F9*(F8-F7))</f>
        <v>2.6874860530284598E-2</v>
      </c>
      <c r="H15" s="23" t="s">
        <v>300</v>
      </c>
      <c r="I15" s="24">
        <f t="shared" ca="1" si="0"/>
        <v>0.15427303632472178</v>
      </c>
      <c r="K15" s="23" t="str">
        <f t="shared" si="4"/>
        <v>Random 5</v>
      </c>
      <c r="L15" s="24">
        <f t="shared" ca="1" si="3"/>
        <v>0.65371140271087802</v>
      </c>
      <c r="N15" s="136" t="s">
        <v>289</v>
      </c>
      <c r="O15" s="137">
        <f ca="1">O8-SQRT((1-O12)*O9*(O8-O7))</f>
        <v>2.8666858406306953E-2</v>
      </c>
      <c r="Q15" s="36" t="str">
        <f t="shared" si="6"/>
        <v>Y4</v>
      </c>
      <c r="R15" s="37">
        <v>0.05</v>
      </c>
      <c r="T15" s="136" t="str">
        <f>E15</f>
        <v>Upper segment</v>
      </c>
      <c r="U15" s="137">
        <f ca="1">$U$8-SQRT((1-U12)*$U$9*($U$8-$U$7))</f>
        <v>-5.1541442795546247E-2</v>
      </c>
      <c r="W15" s="36" t="str">
        <f t="shared" si="7"/>
        <v>Y4</v>
      </c>
      <c r="X15" s="37">
        <v>-0.10478096169485382</v>
      </c>
    </row>
    <row r="16" spans="2:27" x14ac:dyDescent="0.35">
      <c r="B16" s="36" t="str">
        <f t="shared" si="5"/>
        <v>Y4</v>
      </c>
      <c r="C16" s="37">
        <v>0.08</v>
      </c>
      <c r="H16" s="23" t="s">
        <v>301</v>
      </c>
      <c r="I16" s="24">
        <f t="shared" ca="1" si="0"/>
        <v>0.92363945048533247</v>
      </c>
      <c r="K16" s="23" t="str">
        <f t="shared" si="4"/>
        <v>Random 6</v>
      </c>
      <c r="L16" s="24">
        <f t="shared" ca="1" si="3"/>
        <v>0.275317838477667</v>
      </c>
      <c r="O16" s="20"/>
      <c r="Q16" s="36" t="str">
        <f t="shared" si="6"/>
        <v>Y5</v>
      </c>
      <c r="R16" s="37">
        <v>0.14489246467379333</v>
      </c>
      <c r="U16" s="20"/>
      <c r="W16" s="36" t="str">
        <f t="shared" si="7"/>
        <v>Y5</v>
      </c>
      <c r="X16" s="37">
        <v>-5.3204506747226994E-2</v>
      </c>
    </row>
    <row r="17" spans="2:24" x14ac:dyDescent="0.35">
      <c r="B17" s="36" t="str">
        <f t="shared" si="5"/>
        <v>Y5</v>
      </c>
      <c r="C17" s="37">
        <v>5.1659388579235813E-2</v>
      </c>
      <c r="E17" s="32" t="s">
        <v>94</v>
      </c>
      <c r="F17" s="33">
        <f ca="1">IF(F12&lt;F10,F14,F15)</f>
        <v>2.5983160757529718E-2</v>
      </c>
      <c r="H17" s="23" t="s">
        <v>302</v>
      </c>
      <c r="I17" s="24">
        <f t="shared" ca="1" si="0"/>
        <v>0.33953667045462488</v>
      </c>
      <c r="K17" s="23" t="str">
        <f t="shared" si="4"/>
        <v>Random 7</v>
      </c>
      <c r="L17" s="24">
        <f t="shared" ca="1" si="3"/>
        <v>0.15427303632472178</v>
      </c>
      <c r="N17" s="34" t="str">
        <f t="shared" ref="N17:N26" si="8">"Y"&amp;ROW($A20)-ROW($A$19)</f>
        <v>Y1</v>
      </c>
      <c r="O17" s="35">
        <f ca="1">IF(O12&lt;O10,O14,O15)</f>
        <v>2.8666858406306953E-2</v>
      </c>
      <c r="Q17" s="36" t="str">
        <f t="shared" si="6"/>
        <v>Y6</v>
      </c>
      <c r="R17" s="37">
        <v>0.13417900826170281</v>
      </c>
      <c r="T17" s="34" t="str">
        <f t="shared" ref="T17:T26" si="9">N17</f>
        <v>Y1</v>
      </c>
      <c r="U17" s="35">
        <f ca="1">IF(U12&lt;U10,U14,U15)</f>
        <v>-6.2325165129781902E-2</v>
      </c>
      <c r="W17" s="36" t="str">
        <f t="shared" si="7"/>
        <v>Y6</v>
      </c>
      <c r="X17" s="37">
        <v>0.09</v>
      </c>
    </row>
    <row r="18" spans="2:24" x14ac:dyDescent="0.35">
      <c r="B18" s="36" t="str">
        <f t="shared" si="5"/>
        <v>Y6</v>
      </c>
      <c r="C18" s="37">
        <v>0.08</v>
      </c>
      <c r="H18" s="25" t="s">
        <v>303</v>
      </c>
      <c r="I18" s="26">
        <f t="shared" ca="1" si="0"/>
        <v>2.1892649787470853E-2</v>
      </c>
      <c r="K18" s="23" t="str">
        <f t="shared" si="4"/>
        <v>Random 8</v>
      </c>
      <c r="L18" s="24">
        <f t="shared" ca="1" si="3"/>
        <v>0.92363945048533247</v>
      </c>
      <c r="N18" s="36" t="str">
        <f t="shared" si="8"/>
        <v>Y2</v>
      </c>
      <c r="O18" s="37">
        <f t="dataTable" ref="O18:O26" dt2D="0" dtr="0" r1="M17" ca="1"/>
        <v>3.0963788072579483E-2</v>
      </c>
      <c r="Q18" s="36" t="str">
        <f t="shared" si="6"/>
        <v>Y7</v>
      </c>
      <c r="R18" s="37">
        <v>0.21915020710736985</v>
      </c>
      <c r="T18" s="36" t="str">
        <f t="shared" si="9"/>
        <v>Y2</v>
      </c>
      <c r="U18" s="37">
        <f t="dataTable" ref="U18:U26" dt2D="0" dtr="0" r1="S17" ca="1"/>
        <v>-7.2307985080462545E-2</v>
      </c>
      <c r="W18" s="36" t="str">
        <f t="shared" si="7"/>
        <v>Y7</v>
      </c>
      <c r="X18" s="37">
        <v>0.09</v>
      </c>
    </row>
    <row r="19" spans="2:24" x14ac:dyDescent="0.35">
      <c r="B19" s="36" t="str">
        <f t="shared" si="5"/>
        <v>Y7</v>
      </c>
      <c r="C19" s="37">
        <v>0.08</v>
      </c>
      <c r="K19" s="23" t="str">
        <f t="shared" si="4"/>
        <v>Random 9</v>
      </c>
      <c r="L19" s="24">
        <f t="shared" ca="1" si="3"/>
        <v>0.33953667045462488</v>
      </c>
      <c r="N19" s="36" t="str">
        <f t="shared" si="8"/>
        <v>Y3</v>
      </c>
      <c r="O19" s="37">
        <v>2.3172188517157959E-2</v>
      </c>
      <c r="Q19" s="36" t="str">
        <f t="shared" si="6"/>
        <v>Y8</v>
      </c>
      <c r="R19" s="37">
        <v>9.1820855994453054E-2</v>
      </c>
      <c r="T19" s="36" t="str">
        <f t="shared" si="9"/>
        <v>Y3</v>
      </c>
      <c r="U19" s="37">
        <v>8.2528458942378365E-3</v>
      </c>
      <c r="W19" s="36" t="str">
        <f t="shared" si="7"/>
        <v>Y8</v>
      </c>
      <c r="X19" s="37">
        <v>0.09</v>
      </c>
    </row>
    <row r="20" spans="2:24" x14ac:dyDescent="0.35">
      <c r="B20" s="36" t="str">
        <f t="shared" si="5"/>
        <v>Y8</v>
      </c>
      <c r="C20" s="37">
        <v>4.7853744227948095E-2</v>
      </c>
      <c r="H20" s="34" t="str">
        <f t="shared" ref="H20:H29" si="10">B13</f>
        <v>Y1</v>
      </c>
      <c r="I20" s="35">
        <f ca="1">_xlfn.NORM.INV(I9,I4,I7)</f>
        <v>0.42350164147364855</v>
      </c>
      <c r="K20" s="25" t="str">
        <f t="shared" si="4"/>
        <v>Random 10</v>
      </c>
      <c r="L20" s="26">
        <f t="shared" ca="1" si="3"/>
        <v>2.1892649787470853E-2</v>
      </c>
      <c r="N20" s="36" t="str">
        <f t="shared" si="8"/>
        <v>Y4</v>
      </c>
      <c r="O20" s="37">
        <v>2.3187792580612189E-2</v>
      </c>
      <c r="Q20" s="36" t="str">
        <f t="shared" si="6"/>
        <v>Y9</v>
      </c>
      <c r="R20" s="37">
        <v>0.2071738748391237</v>
      </c>
      <c r="T20" s="36" t="str">
        <f t="shared" si="9"/>
        <v>Y4</v>
      </c>
      <c r="U20" s="37">
        <v>-6.411444065310154E-2</v>
      </c>
      <c r="W20" s="36" t="str">
        <f t="shared" si="7"/>
        <v>Y9</v>
      </c>
      <c r="X20" s="37">
        <v>0.09</v>
      </c>
    </row>
    <row r="21" spans="2:24" x14ac:dyDescent="0.35">
      <c r="B21" s="36" t="str">
        <f t="shared" si="5"/>
        <v>Y9</v>
      </c>
      <c r="C21" s="37">
        <v>4.9217284051456534E-2</v>
      </c>
      <c r="H21" s="36" t="str">
        <f t="shared" si="10"/>
        <v>Y2</v>
      </c>
      <c r="I21" s="37">
        <f ca="1">_xlfn.NORM.INV(I10,I20*(1-$I$6),$I$7)</f>
        <v>0.2215148246396367</v>
      </c>
      <c r="K21" s="42"/>
      <c r="L21" s="40"/>
      <c r="N21" s="36" t="str">
        <f t="shared" si="8"/>
        <v>Y5</v>
      </c>
      <c r="O21" s="37">
        <v>2.2053430488670797E-2</v>
      </c>
      <c r="Q21" s="38" t="str">
        <f t="shared" si="6"/>
        <v>Y10</v>
      </c>
      <c r="R21" s="39">
        <v>0.25</v>
      </c>
      <c r="T21" s="36" t="str">
        <f t="shared" si="9"/>
        <v>Y5</v>
      </c>
      <c r="U21" s="37">
        <v>-2.9162023165070858E-2</v>
      </c>
      <c r="W21" s="38" t="str">
        <f t="shared" si="7"/>
        <v>Y10</v>
      </c>
      <c r="X21" s="39">
        <v>-0.13</v>
      </c>
    </row>
    <row r="22" spans="2:24" x14ac:dyDescent="0.35">
      <c r="B22" s="38" t="str">
        <f t="shared" si="5"/>
        <v>Y10</v>
      </c>
      <c r="C22" s="39">
        <v>0.08</v>
      </c>
      <c r="H22" s="36" t="str">
        <f t="shared" si="10"/>
        <v>Y3</v>
      </c>
      <c r="I22" s="37">
        <f t="shared" ref="I22:I29" ca="1" si="11">_xlfn.NORM.INV(I11,I21*(1-$I$6),$I$7)</f>
        <v>0.21725615922790448</v>
      </c>
      <c r="J22" s="41"/>
      <c r="K22" s="34" t="str">
        <f t="shared" ref="K22:K31" si="12">B13</f>
        <v>Y1</v>
      </c>
      <c r="L22" s="35">
        <f ca="1">MAX(MIN(_xlfn.NORM.INV(L11,L4*(1+L7),L6),L9),L8)</f>
        <v>0.53493934665785459</v>
      </c>
      <c r="N22" s="36" t="str">
        <f t="shared" si="8"/>
        <v>Y6</v>
      </c>
      <c r="O22" s="37">
        <v>1.6825944546877188E-2</v>
      </c>
      <c r="T22" s="36" t="str">
        <f t="shared" si="9"/>
        <v>Y6</v>
      </c>
      <c r="U22" s="37">
        <v>-4.5504053904158508E-2</v>
      </c>
    </row>
    <row r="23" spans="2:24" x14ac:dyDescent="0.35">
      <c r="H23" s="36" t="str">
        <f t="shared" si="10"/>
        <v>Y4</v>
      </c>
      <c r="I23" s="37">
        <f t="shared" ca="1" si="11"/>
        <v>0.21544453694543725</v>
      </c>
      <c r="K23" s="36" t="str">
        <f t="shared" si="12"/>
        <v>Y2</v>
      </c>
      <c r="L23" s="37">
        <f ca="1">MAX(MIN(_xlfn.NORM.INV(L12,L22*(1+$L$7),$L$6),$L$9),$L$8)</f>
        <v>0.51432809678246871</v>
      </c>
      <c r="N23" s="36" t="str">
        <f t="shared" si="8"/>
        <v>Y7</v>
      </c>
      <c r="O23" s="37">
        <v>2.9937682430905641E-2</v>
      </c>
      <c r="T23" s="36" t="str">
        <f t="shared" si="9"/>
        <v>Y7</v>
      </c>
      <c r="U23" s="37">
        <v>-3.0217105926915084E-2</v>
      </c>
    </row>
    <row r="24" spans="2:24" x14ac:dyDescent="0.35">
      <c r="H24" s="36" t="str">
        <f t="shared" si="10"/>
        <v>Y5</v>
      </c>
      <c r="I24" s="37">
        <f t="shared" ca="1" si="11"/>
        <v>0.16089552544895486</v>
      </c>
      <c r="K24" s="36" t="str">
        <f t="shared" si="12"/>
        <v>Y3</v>
      </c>
      <c r="L24" s="37">
        <f t="shared" ref="L24:L31" ca="1" si="13">MAX(MIN(_xlfn.NORM.INV(L13,L23*(1+$L$7),$L$6),$L$9),$L$8)</f>
        <v>0.62464861218558054</v>
      </c>
      <c r="N24" s="36" t="str">
        <f t="shared" si="8"/>
        <v>Y8</v>
      </c>
      <c r="O24" s="37">
        <v>2.3517289196414243E-2</v>
      </c>
      <c r="T24" s="36" t="str">
        <f t="shared" si="9"/>
        <v>Y8</v>
      </c>
      <c r="U24" s="37">
        <v>-1.4330134638805853E-2</v>
      </c>
    </row>
    <row r="25" spans="2:24" x14ac:dyDescent="0.35">
      <c r="H25" s="36" t="str">
        <f t="shared" si="10"/>
        <v>Y6</v>
      </c>
      <c r="I25" s="37">
        <f t="shared" ca="1" si="11"/>
        <v>4.8792687346082469E-2</v>
      </c>
      <c r="K25" s="36" t="str">
        <f t="shared" si="12"/>
        <v>Y4</v>
      </c>
      <c r="L25" s="37">
        <f t="shared" ca="1" si="13"/>
        <v>0.68</v>
      </c>
      <c r="N25" s="36" t="str">
        <f t="shared" si="8"/>
        <v>Y9</v>
      </c>
      <c r="O25" s="37">
        <v>2.1914283259837262E-2</v>
      </c>
      <c r="T25" s="36" t="str">
        <f t="shared" si="9"/>
        <v>Y9</v>
      </c>
      <c r="U25" s="37">
        <v>-1.7714132426528858E-2</v>
      </c>
    </row>
    <row r="26" spans="2:24" x14ac:dyDescent="0.35">
      <c r="H26" s="36" t="str">
        <f t="shared" si="10"/>
        <v>Y7</v>
      </c>
      <c r="I26" s="37">
        <f t="shared" ca="1" si="11"/>
        <v>-5.2186591857604769E-2</v>
      </c>
      <c r="K26" s="36" t="str">
        <f t="shared" si="12"/>
        <v>Y5</v>
      </c>
      <c r="L26" s="37">
        <f t="shared" ca="1" si="13"/>
        <v>0.68</v>
      </c>
      <c r="N26" s="38" t="str">
        <f t="shared" si="8"/>
        <v>Y10</v>
      </c>
      <c r="O26" s="39">
        <v>1.890459778323662E-2</v>
      </c>
      <c r="T26" s="38" t="str">
        <f t="shared" si="9"/>
        <v>Y10</v>
      </c>
      <c r="U26" s="39">
        <v>-5.7737398634010034E-3</v>
      </c>
    </row>
    <row r="27" spans="2:24" x14ac:dyDescent="0.35">
      <c r="H27" s="36" t="str">
        <f t="shared" si="10"/>
        <v>Y8</v>
      </c>
      <c r="I27" s="37">
        <f t="shared" ca="1" si="11"/>
        <v>8.3086907663133522E-2</v>
      </c>
      <c r="K27" s="36" t="str">
        <f t="shared" si="12"/>
        <v>Y6</v>
      </c>
      <c r="L27" s="37">
        <f t="shared" ca="1" si="13"/>
        <v>0.64668729358629828</v>
      </c>
    </row>
    <row r="28" spans="2:24" x14ac:dyDescent="0.35">
      <c r="H28" s="36" t="str">
        <f t="shared" si="10"/>
        <v>Y9</v>
      </c>
      <c r="I28" s="37">
        <f t="shared" ca="1" si="11"/>
        <v>1.6753907021717918E-2</v>
      </c>
      <c r="K28" s="36" t="str">
        <f t="shared" si="12"/>
        <v>Y7</v>
      </c>
      <c r="L28" s="37">
        <f t="shared" ca="1" si="13"/>
        <v>0.57444293259547619</v>
      </c>
    </row>
    <row r="29" spans="2:24" x14ac:dyDescent="0.35">
      <c r="H29" s="38" t="str">
        <f t="shared" si="10"/>
        <v>Y10</v>
      </c>
      <c r="I29" s="39">
        <f t="shared" ca="1" si="11"/>
        <v>-0.1512388854681159</v>
      </c>
      <c r="K29" s="36" t="str">
        <f t="shared" si="12"/>
        <v>Y8</v>
      </c>
      <c r="L29" s="37">
        <f t="shared" ca="1" si="13"/>
        <v>0.68</v>
      </c>
    </row>
    <row r="30" spans="2:24" x14ac:dyDescent="0.35">
      <c r="K30" s="36" t="str">
        <f t="shared" si="12"/>
        <v>Y9</v>
      </c>
      <c r="L30" s="37">
        <f t="shared" ca="1" si="13"/>
        <v>0.66316448272681749</v>
      </c>
    </row>
    <row r="31" spans="2:24" x14ac:dyDescent="0.35">
      <c r="K31" s="38" t="str">
        <f t="shared" si="12"/>
        <v>Y10</v>
      </c>
      <c r="L31" s="39">
        <f t="shared" ca="1" si="13"/>
        <v>0.50160678381733215</v>
      </c>
    </row>
  </sheetData>
  <mergeCells count="9">
    <mergeCell ref="Z2:AA2"/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07A1-D10D-42C7-8002-ABD29B182645}">
  <sheetPr codeName="Sheet6"/>
  <dimension ref="A2:W88"/>
  <sheetViews>
    <sheetView showGridLines="0" topLeftCell="A12" zoomScale="85" zoomScaleNormal="85" workbookViewId="0">
      <selection activeCell="G99" sqref="G99"/>
    </sheetView>
  </sheetViews>
  <sheetFormatPr defaultColWidth="9.1796875" defaultRowHeight="14.5" x14ac:dyDescent="0.35"/>
  <cols>
    <col min="1" max="1" width="9.1796875" style="5"/>
    <col min="2" max="2" width="25.6328125" style="5" customWidth="1"/>
    <col min="3" max="3" width="12.6328125" style="5" customWidth="1"/>
    <col min="4" max="13" width="12.6328125" style="6" customWidth="1"/>
    <col min="14" max="18" width="12.6328125" style="8" customWidth="1"/>
    <col min="19" max="23" width="12.6328125" style="6" customWidth="1"/>
    <col min="24" max="16384" width="9.1796875" style="6"/>
  </cols>
  <sheetData>
    <row r="2" spans="2:23" s="9" customFormat="1" ht="15" thickBot="1" x14ac:dyDescent="0.4">
      <c r="B2" s="123" t="s">
        <v>85</v>
      </c>
      <c r="C2" s="124"/>
      <c r="D2" s="125">
        <f>Financials!D52</f>
        <v>17</v>
      </c>
      <c r="E2" s="125">
        <f>Financials!E52</f>
        <v>18</v>
      </c>
      <c r="F2" s="125">
        <f>Financials!F52</f>
        <v>19</v>
      </c>
      <c r="G2" s="125">
        <f>Financials!G52</f>
        <v>20</v>
      </c>
      <c r="H2" s="125">
        <f>Financials!H52</f>
        <v>21</v>
      </c>
      <c r="I2" s="125">
        <f>Financials!I52</f>
        <v>22</v>
      </c>
      <c r="J2" s="125">
        <f>Financials!J52</f>
        <v>23</v>
      </c>
      <c r="K2" s="125">
        <f>Financials!K52</f>
        <v>24</v>
      </c>
      <c r="L2" s="125">
        <f>Financials!L52</f>
        <v>25</v>
      </c>
      <c r="M2" s="125" t="str">
        <f>Financials!P52</f>
        <v>Current</v>
      </c>
      <c r="N2" s="125">
        <v>26</v>
      </c>
      <c r="O2" s="125">
        <f>N2+1</f>
        <v>27</v>
      </c>
      <c r="P2" s="125">
        <f t="shared" ref="P2:W2" si="0">O2+1</f>
        <v>28</v>
      </c>
      <c r="Q2" s="125">
        <f t="shared" si="0"/>
        <v>29</v>
      </c>
      <c r="R2" s="125">
        <f t="shared" si="0"/>
        <v>30</v>
      </c>
      <c r="S2" s="125">
        <f t="shared" si="0"/>
        <v>31</v>
      </c>
      <c r="T2" s="125">
        <f t="shared" si="0"/>
        <v>32</v>
      </c>
      <c r="U2" s="125">
        <f t="shared" si="0"/>
        <v>33</v>
      </c>
      <c r="V2" s="125">
        <f t="shared" si="0"/>
        <v>34</v>
      </c>
      <c r="W2" s="126">
        <f t="shared" si="0"/>
        <v>35</v>
      </c>
    </row>
    <row r="3" spans="2:23" x14ac:dyDescent="0.35">
      <c r="S3" s="8"/>
      <c r="T3" s="8"/>
      <c r="U3" s="8"/>
      <c r="V3" s="8"/>
      <c r="W3" s="8"/>
    </row>
    <row r="4" spans="2:23" x14ac:dyDescent="0.35">
      <c r="B4" s="5" t="s">
        <v>86</v>
      </c>
      <c r="D4" s="7">
        <f>Financials!D54</f>
        <v>6910</v>
      </c>
      <c r="E4" s="7">
        <f>Financials!E54</f>
        <v>9714</v>
      </c>
      <c r="F4" s="7">
        <f>Financials!F54</f>
        <v>11716</v>
      </c>
      <c r="G4" s="7">
        <f>Financials!G54</f>
        <v>10918</v>
      </c>
      <c r="H4" s="7">
        <f>Financials!H54</f>
        <v>16675</v>
      </c>
      <c r="I4" s="7">
        <f>Financials!I54</f>
        <v>26914</v>
      </c>
      <c r="J4" s="7">
        <f>Financials!J54</f>
        <v>26974</v>
      </c>
      <c r="K4" s="7">
        <f>Financials!K54</f>
        <v>60922</v>
      </c>
      <c r="L4" s="7">
        <f>Financials!L54</f>
        <v>130497</v>
      </c>
      <c r="M4" s="7">
        <f>Financials!P54</f>
        <v>176248</v>
      </c>
      <c r="N4" s="8">
        <f>M4*(1+N5)</f>
        <v>214317.568</v>
      </c>
      <c r="O4" s="8">
        <f t="shared" ref="O4:W4" si="1">N4*(1+O5)</f>
        <v>242093.12481279997</v>
      </c>
      <c r="P4" s="8">
        <f t="shared" si="1"/>
        <v>260918.28619824332</v>
      </c>
      <c r="Q4" s="8">
        <f t="shared" si="1"/>
        <v>273091.68975910859</v>
      </c>
      <c r="R4" s="8">
        <f t="shared" si="1"/>
        <v>280736.50928554917</v>
      </c>
      <c r="S4" s="8">
        <f t="shared" si="1"/>
        <v>285451.80461335072</v>
      </c>
      <c r="T4" s="8">
        <f t="shared" si="1"/>
        <v>288328.50112289545</v>
      </c>
      <c r="U4" s="8">
        <f t="shared" si="1"/>
        <v>290071.91331236676</v>
      </c>
      <c r="V4" s="8">
        <f t="shared" si="1"/>
        <v>291124.2856741469</v>
      </c>
      <c r="W4" s="8">
        <f t="shared" si="1"/>
        <v>291757.999876783</v>
      </c>
    </row>
    <row r="5" spans="2:23" s="10" customFormat="1" x14ac:dyDescent="0.35">
      <c r="B5" s="4" t="s">
        <v>87</v>
      </c>
      <c r="C5" s="2"/>
      <c r="E5" s="10">
        <f>(E4-D4)/D4</f>
        <v>0.4057887120115774</v>
      </c>
      <c r="F5" s="10">
        <f t="shared" ref="F5:M5" si="2">(F4-E4)/E4</f>
        <v>0.20609429689108502</v>
      </c>
      <c r="G5" s="10">
        <f t="shared" si="2"/>
        <v>-6.8111983612154314E-2</v>
      </c>
      <c r="H5" s="10">
        <f t="shared" si="2"/>
        <v>0.52729437625938813</v>
      </c>
      <c r="I5" s="10">
        <f t="shared" si="2"/>
        <v>0.61403298350824587</v>
      </c>
      <c r="J5" s="10">
        <f t="shared" si="2"/>
        <v>2.2293230289068887E-3</v>
      </c>
      <c r="K5" s="10">
        <f t="shared" si="2"/>
        <v>1.2585452658115222</v>
      </c>
      <c r="L5" s="10">
        <f t="shared" si="2"/>
        <v>1.1420340763599357</v>
      </c>
      <c r="M5" s="10">
        <f t="shared" si="2"/>
        <v>0.35059043502915777</v>
      </c>
      <c r="N5" s="105">
        <f>Distributions!I4*(1-Distributions!I6)</f>
        <v>0.216</v>
      </c>
      <c r="O5" s="105">
        <f>N5*(1-Distributions!$I$6)</f>
        <v>0.12959999999999999</v>
      </c>
      <c r="P5" s="105">
        <f>O5*(1-Distributions!$I$6)</f>
        <v>7.7759999999999996E-2</v>
      </c>
      <c r="Q5" s="105">
        <f>P5*(1-Distributions!$I$6)</f>
        <v>4.6655999999999996E-2</v>
      </c>
      <c r="R5" s="105">
        <f>Q5*(1-Distributions!$I$6)</f>
        <v>2.7993599999999997E-2</v>
      </c>
      <c r="S5" s="105">
        <f>R5*(1-Distributions!$I$6)</f>
        <v>1.6796159999999997E-2</v>
      </c>
      <c r="T5" s="105">
        <f>S5*(1-Distributions!$I$6)</f>
        <v>1.0077695999999999E-2</v>
      </c>
      <c r="U5" s="105">
        <f>T5*(1-Distributions!$I$6)</f>
        <v>6.0466175999999991E-3</v>
      </c>
      <c r="V5" s="105">
        <f>U5*(1-Distributions!$I$6)</f>
        <v>3.6279705599999994E-3</v>
      </c>
      <c r="W5" s="105">
        <f>V5*(1-Distributions!$I$6)</f>
        <v>2.1767823359999995E-3</v>
      </c>
    </row>
    <row r="6" spans="2:23" s="12" customFormat="1" x14ac:dyDescent="0.35">
      <c r="B6" s="3"/>
      <c r="C6" s="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2:23" x14ac:dyDescent="0.35">
      <c r="B7" s="5" t="s">
        <v>6</v>
      </c>
      <c r="D7" s="6">
        <f>Financials!D63</f>
        <v>1934</v>
      </c>
      <c r="E7" s="6">
        <f>Financials!E63</f>
        <v>3210</v>
      </c>
      <c r="F7" s="6">
        <f>Financials!F63</f>
        <v>3804</v>
      </c>
      <c r="G7" s="6">
        <f>Financials!G63</f>
        <v>2846</v>
      </c>
      <c r="H7" s="6">
        <f>Financials!H63</f>
        <v>4532</v>
      </c>
      <c r="I7" s="6">
        <f>Financials!I63</f>
        <v>10041</v>
      </c>
      <c r="J7" s="6">
        <f>Financials!J63</f>
        <v>4224</v>
      </c>
      <c r="K7" s="6">
        <f>Financials!K63</f>
        <v>32972</v>
      </c>
      <c r="L7" s="6">
        <f>Financials!L63</f>
        <v>81453</v>
      </c>
      <c r="M7" s="6">
        <f>Financials!P63</f>
        <v>86552</v>
      </c>
      <c r="N7" s="8">
        <f>N4*N9</f>
        <v>96442.905599999998</v>
      </c>
      <c r="O7" s="8">
        <f t="shared" ref="O7:W7" si="3">O4*O9</f>
        <v>112210.16335073279</v>
      </c>
      <c r="P7" s="8">
        <f t="shared" si="3"/>
        <v>124563.69442247236</v>
      </c>
      <c r="Q7" s="8">
        <f t="shared" si="3"/>
        <v>134286.59829393067</v>
      </c>
      <c r="R7" s="8">
        <f t="shared" si="3"/>
        <v>142187.13652028958</v>
      </c>
      <c r="S7" s="8">
        <f t="shared" si="3"/>
        <v>148912.59444768302</v>
      </c>
      <c r="T7" s="8">
        <f t="shared" si="3"/>
        <v>154925.68901425099</v>
      </c>
      <c r="U7" s="8">
        <f t="shared" si="3"/>
        <v>160538.33937450079</v>
      </c>
      <c r="V7" s="8">
        <f t="shared" si="3"/>
        <v>165954.39077580784</v>
      </c>
      <c r="W7" s="8">
        <f t="shared" si="3"/>
        <v>171305.10648309719</v>
      </c>
    </row>
    <row r="8" spans="2:23" s="12" customFormat="1" x14ac:dyDescent="0.35">
      <c r="B8" s="4" t="s">
        <v>87</v>
      </c>
      <c r="C8" s="2"/>
      <c r="D8" s="10"/>
      <c r="E8" s="10">
        <f>(E7-D7)/D7</f>
        <v>0.65977249224405377</v>
      </c>
      <c r="F8" s="10">
        <f t="shared" ref="F8:W8" si="4">(F7-E7)/E7</f>
        <v>0.18504672897196262</v>
      </c>
      <c r="G8" s="10">
        <f t="shared" si="4"/>
        <v>-0.25184016824395372</v>
      </c>
      <c r="H8" s="10">
        <f t="shared" si="4"/>
        <v>0.59241040056219252</v>
      </c>
      <c r="I8" s="10">
        <f t="shared" si="4"/>
        <v>1.2155781112091792</v>
      </c>
      <c r="J8" s="10">
        <f t="shared" si="4"/>
        <v>-0.57932476844935765</v>
      </c>
      <c r="K8" s="10">
        <f t="shared" si="4"/>
        <v>6.8058712121212119</v>
      </c>
      <c r="L8" s="10">
        <f t="shared" si="4"/>
        <v>1.470368797767803</v>
      </c>
      <c r="M8" s="10">
        <f t="shared" si="4"/>
        <v>6.2600518090186977E-2</v>
      </c>
      <c r="N8" s="11">
        <f t="shared" si="4"/>
        <v>0.11427703114890468</v>
      </c>
      <c r="O8" s="11">
        <f t="shared" si="4"/>
        <v>0.16348799999999994</v>
      </c>
      <c r="P8" s="11">
        <f t="shared" si="4"/>
        <v>0.11009280000000006</v>
      </c>
      <c r="Q8" s="11">
        <f t="shared" si="4"/>
        <v>7.8055680000000224E-2</v>
      </c>
      <c r="R8" s="11">
        <f t="shared" si="4"/>
        <v>5.8833407999999893E-2</v>
      </c>
      <c r="S8" s="11">
        <f t="shared" si="4"/>
        <v>4.7300044800000156E-2</v>
      </c>
      <c r="T8" s="11">
        <f t="shared" si="4"/>
        <v>4.0380026879999975E-2</v>
      </c>
      <c r="U8" s="11">
        <f t="shared" si="4"/>
        <v>3.6228016128000001E-2</v>
      </c>
      <c r="V8" s="11">
        <f t="shared" si="4"/>
        <v>3.3736809676799928E-2</v>
      </c>
      <c r="W8" s="11">
        <f t="shared" si="4"/>
        <v>3.2242085806080109E-2</v>
      </c>
    </row>
    <row r="9" spans="2:23" s="12" customFormat="1" x14ac:dyDescent="0.35">
      <c r="B9" s="4" t="s">
        <v>88</v>
      </c>
      <c r="C9" s="2"/>
      <c r="D9" s="10">
        <f>D7/D$4</f>
        <v>0.27988422575976846</v>
      </c>
      <c r="E9" s="10">
        <f t="shared" ref="E9:M9" si="5">E7/E$4</f>
        <v>0.33045089561457691</v>
      </c>
      <c r="F9" s="10">
        <f t="shared" si="5"/>
        <v>0.32468419255718678</v>
      </c>
      <c r="G9" s="10">
        <f t="shared" si="5"/>
        <v>0.2606704524638212</v>
      </c>
      <c r="H9" s="10">
        <f t="shared" si="5"/>
        <v>0.27178410794602698</v>
      </c>
      <c r="I9" s="10">
        <f t="shared" si="5"/>
        <v>0.37307720888756779</v>
      </c>
      <c r="J9" s="10">
        <f t="shared" si="5"/>
        <v>0.1565952398606065</v>
      </c>
      <c r="K9" s="10">
        <f t="shared" si="5"/>
        <v>0.54121663766783756</v>
      </c>
      <c r="L9" s="10">
        <f t="shared" si="5"/>
        <v>0.62417526839697468</v>
      </c>
      <c r="M9" s="10">
        <f t="shared" si="5"/>
        <v>0.49108074985248057</v>
      </c>
      <c r="N9" s="105">
        <f>Distributions!L4</f>
        <v>0.45</v>
      </c>
      <c r="O9" s="105">
        <f>N9*(1+Distributions!$L$7)</f>
        <v>0.46350000000000002</v>
      </c>
      <c r="P9" s="105">
        <f>O9*(1+Distributions!$L$7)</f>
        <v>0.47740500000000002</v>
      </c>
      <c r="Q9" s="105">
        <f>P9*(1+Distributions!$L$7)</f>
        <v>0.49172715000000006</v>
      </c>
      <c r="R9" s="105">
        <f>Q9*(1+Distributions!$L$7)</f>
        <v>0.50647896450000007</v>
      </c>
      <c r="S9" s="105">
        <f>R9*(1+Distributions!$L$7)</f>
        <v>0.52167333343500011</v>
      </c>
      <c r="T9" s="105">
        <f>S9*(1+Distributions!$L$7)</f>
        <v>0.53732353343805017</v>
      </c>
      <c r="U9" s="105">
        <f>T9*(1+Distributions!$L$7)</f>
        <v>0.55344323944119167</v>
      </c>
      <c r="V9" s="105">
        <f>U9*(1+Distributions!$L$7)</f>
        <v>0.57004653662442739</v>
      </c>
      <c r="W9" s="105">
        <f>V9*(1+Distributions!$L$7)</f>
        <v>0.58714793272316024</v>
      </c>
    </row>
    <row r="10" spans="2:23" x14ac:dyDescent="0.35">
      <c r="S10" s="8"/>
      <c r="T10" s="8"/>
      <c r="U10" s="8"/>
      <c r="V10" s="8"/>
      <c r="W10" s="8"/>
    </row>
    <row r="11" spans="2:23" x14ac:dyDescent="0.35">
      <c r="B11" s="5" t="s">
        <v>89</v>
      </c>
      <c r="D11" s="6">
        <f>Financials!D68</f>
        <v>-239</v>
      </c>
      <c r="E11" s="6">
        <f>Financials!E68</f>
        <v>-149</v>
      </c>
      <c r="F11" s="6">
        <f>Financials!F68</f>
        <v>245</v>
      </c>
      <c r="G11" s="6">
        <f>Financials!G68</f>
        <v>-174</v>
      </c>
      <c r="H11" s="6">
        <f>Financials!H68</f>
        <v>-77</v>
      </c>
      <c r="I11" s="6">
        <f>Financials!I68</f>
        <v>-189</v>
      </c>
      <c r="J11" s="6">
        <f>Financials!J68</f>
        <v>187</v>
      </c>
      <c r="K11" s="6">
        <f>Financials!K68</f>
        <v>-4058</v>
      </c>
      <c r="L11" s="6">
        <f>Financials!L68</f>
        <v>-11146</v>
      </c>
      <c r="M11" s="6">
        <f>Financials!P68</f>
        <v>-12540</v>
      </c>
      <c r="N11" s="8">
        <f>N13*N7</f>
        <v>-11573.148671999999</v>
      </c>
      <c r="O11" s="8">
        <f t="shared" ref="O11:W11" si="6">O13*O7</f>
        <v>-13465.219602087935</v>
      </c>
      <c r="P11" s="8">
        <f t="shared" si="6"/>
        <v>-14947.643330696683</v>
      </c>
      <c r="Q11" s="8">
        <f t="shared" si="6"/>
        <v>-16114.39179527168</v>
      </c>
      <c r="R11" s="8">
        <f t="shared" si="6"/>
        <v>-17062.45638243475</v>
      </c>
      <c r="S11" s="8">
        <f t="shared" si="6"/>
        <v>-17869.511333721963</v>
      </c>
      <c r="T11" s="8">
        <f t="shared" si="6"/>
        <v>-18591.082681710119</v>
      </c>
      <c r="U11" s="8">
        <f t="shared" si="6"/>
        <v>-19264.600724940094</v>
      </c>
      <c r="V11" s="8">
        <f t="shared" si="6"/>
        <v>-19914.52689309694</v>
      </c>
      <c r="W11" s="8">
        <f t="shared" si="6"/>
        <v>-20556.612777971663</v>
      </c>
    </row>
    <row r="12" spans="2:23" s="12" customFormat="1" x14ac:dyDescent="0.35">
      <c r="B12" s="4" t="str">
        <f>B8</f>
        <v>Growth</v>
      </c>
      <c r="C12" s="2"/>
      <c r="D12" s="10"/>
      <c r="E12" s="10">
        <f t="shared" ref="E12:W12" si="7">(E11-D11)/D11</f>
        <v>-0.37656903765690375</v>
      </c>
      <c r="F12" s="10">
        <f t="shared" si="7"/>
        <v>-2.6442953020134228</v>
      </c>
      <c r="G12" s="10">
        <f t="shared" si="7"/>
        <v>-1.7102040816326531</v>
      </c>
      <c r="H12" s="10">
        <f t="shared" si="7"/>
        <v>-0.55747126436781613</v>
      </c>
      <c r="I12" s="10">
        <f t="shared" si="7"/>
        <v>1.4545454545454546</v>
      </c>
      <c r="J12" s="10">
        <f t="shared" si="7"/>
        <v>-1.9894179894179893</v>
      </c>
      <c r="K12" s="10">
        <f t="shared" si="7"/>
        <v>-22.700534759358288</v>
      </c>
      <c r="L12" s="10">
        <f t="shared" si="7"/>
        <v>1.7466732380482997</v>
      </c>
      <c r="M12" s="10">
        <f t="shared" si="7"/>
        <v>0.12506728871343981</v>
      </c>
      <c r="N12" s="13">
        <f t="shared" si="7"/>
        <v>-7.7101381818181866E-2</v>
      </c>
      <c r="O12" s="13">
        <f t="shared" si="7"/>
        <v>0.16348799999999994</v>
      </c>
      <c r="P12" s="13">
        <f t="shared" si="7"/>
        <v>0.11009280000000012</v>
      </c>
      <c r="Q12" s="13">
        <f t="shared" si="7"/>
        <v>7.8055680000000197E-2</v>
      </c>
      <c r="R12" s="13">
        <f t="shared" si="7"/>
        <v>5.8833407999999893E-2</v>
      </c>
      <c r="S12" s="13">
        <f t="shared" si="7"/>
        <v>4.7300044800000204E-2</v>
      </c>
      <c r="T12" s="13">
        <f t="shared" si="7"/>
        <v>4.038002687999992E-2</v>
      </c>
      <c r="U12" s="13">
        <f t="shared" si="7"/>
        <v>3.622801612799996E-2</v>
      </c>
      <c r="V12" s="13">
        <f t="shared" si="7"/>
        <v>3.3736809676799935E-2</v>
      </c>
      <c r="W12" s="13">
        <f t="shared" si="7"/>
        <v>3.2242085806080185E-2</v>
      </c>
    </row>
    <row r="13" spans="2:23" s="12" customFormat="1" x14ac:dyDescent="0.35">
      <c r="B13" s="4" t="s">
        <v>308</v>
      </c>
      <c r="C13" s="2"/>
      <c r="D13" s="10">
        <f>D11/D7</f>
        <v>-0.12357807652533609</v>
      </c>
      <c r="E13" s="10">
        <f t="shared" ref="E13:M13" si="8">E11/E7</f>
        <v>-4.641744548286604E-2</v>
      </c>
      <c r="F13" s="10">
        <f t="shared" si="8"/>
        <v>6.4405888538380654E-2</v>
      </c>
      <c r="G13" s="10">
        <f t="shared" si="8"/>
        <v>-6.1138439915671118E-2</v>
      </c>
      <c r="H13" s="10">
        <f t="shared" si="8"/>
        <v>-1.6990291262135922E-2</v>
      </c>
      <c r="I13" s="10">
        <f t="shared" si="8"/>
        <v>-1.8822826411711981E-2</v>
      </c>
      <c r="J13" s="10">
        <f t="shared" si="8"/>
        <v>4.4270833333333336E-2</v>
      </c>
      <c r="K13" s="10">
        <f t="shared" si="8"/>
        <v>-0.12307412349872619</v>
      </c>
      <c r="L13" s="10">
        <f t="shared" si="8"/>
        <v>-0.13683964985942815</v>
      </c>
      <c r="M13" s="10">
        <f t="shared" si="8"/>
        <v>-0.14488400036971993</v>
      </c>
      <c r="N13" s="13">
        <f>-Distributions!$R$4</f>
        <v>-0.12</v>
      </c>
      <c r="O13" s="13">
        <f>-Distributions!$R$4</f>
        <v>-0.12</v>
      </c>
      <c r="P13" s="13">
        <f>-Distributions!$R$4</f>
        <v>-0.12</v>
      </c>
      <c r="Q13" s="13">
        <f>-Distributions!$R$4</f>
        <v>-0.12</v>
      </c>
      <c r="R13" s="13">
        <f>-Distributions!$R$4</f>
        <v>-0.12</v>
      </c>
      <c r="S13" s="13">
        <f>-Distributions!$R$4</f>
        <v>-0.12</v>
      </c>
      <c r="T13" s="13">
        <f>-Distributions!$R$4</f>
        <v>-0.12</v>
      </c>
      <c r="U13" s="13">
        <f>-Distributions!$R$4</f>
        <v>-0.12</v>
      </c>
      <c r="V13" s="13">
        <f>-Distributions!$R$4</f>
        <v>-0.12</v>
      </c>
      <c r="W13" s="13">
        <f>-Distributions!$R$4</f>
        <v>-0.12</v>
      </c>
    </row>
    <row r="14" spans="2:23" x14ac:dyDescent="0.35">
      <c r="S14" s="8"/>
      <c r="T14" s="8"/>
      <c r="U14" s="8"/>
      <c r="V14" s="8"/>
      <c r="W14" s="8"/>
    </row>
    <row r="15" spans="2:23" x14ac:dyDescent="0.35">
      <c r="B15" s="5" t="s">
        <v>46</v>
      </c>
      <c r="D15" s="6">
        <f>Financials!D57</f>
        <v>-187</v>
      </c>
      <c r="E15" s="6">
        <f>Financials!E57</f>
        <v>-199</v>
      </c>
      <c r="F15" s="6">
        <f>Financials!F57</f>
        <v>-262</v>
      </c>
      <c r="G15" s="6">
        <f>Financials!G57</f>
        <v>-381</v>
      </c>
      <c r="H15" s="6">
        <f>Financials!H57</f>
        <v>-1098</v>
      </c>
      <c r="I15" s="6">
        <f>Financials!I57</f>
        <v>-1174</v>
      </c>
      <c r="J15" s="6">
        <f>Financials!J57</f>
        <v>-1544</v>
      </c>
      <c r="K15" s="6">
        <f>Financials!K57</f>
        <v>-1508</v>
      </c>
      <c r="L15" s="6">
        <f>Financials!L57</f>
        <v>-1864</v>
      </c>
      <c r="M15" s="6">
        <f>Financials!P57</f>
        <v>-2444</v>
      </c>
      <c r="N15" s="8">
        <f>-N4*N17</f>
        <v>-5572.2567679999993</v>
      </c>
      <c r="O15" s="8">
        <f t="shared" ref="O15:W15" si="9">-O4*O17</f>
        <v>-6294.4212451327994</v>
      </c>
      <c r="P15" s="8">
        <f t="shared" si="9"/>
        <v>-6783.8754411543259</v>
      </c>
      <c r="Q15" s="8">
        <f t="shared" si="9"/>
        <v>-7100.3839337368227</v>
      </c>
      <c r="R15" s="8">
        <f t="shared" si="9"/>
        <v>-7299.1492414242784</v>
      </c>
      <c r="S15" s="8">
        <f t="shared" si="9"/>
        <v>-7421.7469199471179</v>
      </c>
      <c r="T15" s="8">
        <f t="shared" si="9"/>
        <v>-7496.5410291952812</v>
      </c>
      <c r="U15" s="8">
        <f t="shared" si="9"/>
        <v>-7541.8697461215352</v>
      </c>
      <c r="V15" s="8">
        <f t="shared" si="9"/>
        <v>-7569.2314275278195</v>
      </c>
      <c r="W15" s="8">
        <f t="shared" si="9"/>
        <v>-7585.7079967963573</v>
      </c>
    </row>
    <row r="16" spans="2:23" s="12" customFormat="1" x14ac:dyDescent="0.35">
      <c r="B16" s="4" t="str">
        <f>B12</f>
        <v>Growth</v>
      </c>
      <c r="C16" s="2"/>
      <c r="D16" s="10"/>
      <c r="E16" s="10">
        <f>(E15-D15)/D15</f>
        <v>6.4171122994652413E-2</v>
      </c>
      <c r="F16" s="10">
        <f t="shared" ref="F16:W16" si="10">(F15-E15)/E15</f>
        <v>0.3165829145728643</v>
      </c>
      <c r="G16" s="10">
        <f t="shared" si="10"/>
        <v>0.45419847328244273</v>
      </c>
      <c r="H16" s="10">
        <f t="shared" si="10"/>
        <v>1.8818897637795275</v>
      </c>
      <c r="I16" s="10">
        <f t="shared" si="10"/>
        <v>6.9216757741347903E-2</v>
      </c>
      <c r="J16" s="10">
        <f t="shared" si="10"/>
        <v>0.31516183986371382</v>
      </c>
      <c r="K16" s="10">
        <f t="shared" si="10"/>
        <v>-2.3316062176165803E-2</v>
      </c>
      <c r="L16" s="10">
        <f t="shared" si="10"/>
        <v>0.23607427055702918</v>
      </c>
      <c r="M16" s="14">
        <f t="shared" si="10"/>
        <v>0.31115879828326182</v>
      </c>
      <c r="N16" s="11">
        <f t="shared" si="10"/>
        <v>1.2799741276595742</v>
      </c>
      <c r="O16" s="11">
        <f t="shared" si="10"/>
        <v>0.12960000000000005</v>
      </c>
      <c r="P16" s="11">
        <f t="shared" si="10"/>
        <v>7.776000000000001E-2</v>
      </c>
      <c r="Q16" s="11">
        <f t="shared" si="10"/>
        <v>4.6656000000000072E-2</v>
      </c>
      <c r="R16" s="11">
        <f t="shared" si="10"/>
        <v>2.7993600000000094E-2</v>
      </c>
      <c r="S16" s="11">
        <f t="shared" si="10"/>
        <v>1.6796159999999821E-2</v>
      </c>
      <c r="T16" s="11">
        <f t="shared" si="10"/>
        <v>1.0077695999999987E-2</v>
      </c>
      <c r="U16" s="11">
        <f t="shared" si="10"/>
        <v>6.0466175999999523E-3</v>
      </c>
      <c r="V16" s="11">
        <f t="shared" si="10"/>
        <v>3.6279705600000965E-3</v>
      </c>
      <c r="W16" s="11">
        <f t="shared" si="10"/>
        <v>2.1767823359998897E-3</v>
      </c>
    </row>
    <row r="17" spans="2:23" s="12" customFormat="1" x14ac:dyDescent="0.35">
      <c r="B17" s="4" t="str">
        <f>B9</f>
        <v>% of Revenues</v>
      </c>
      <c r="C17" s="2"/>
      <c r="D17" s="10">
        <f>D15/D$4</f>
        <v>-2.7062228654124457E-2</v>
      </c>
      <c r="E17" s="10">
        <f t="shared" ref="E17:M17" si="11">E15/E$4</f>
        <v>-2.0485896644018942E-2</v>
      </c>
      <c r="F17" s="10">
        <f t="shared" si="11"/>
        <v>-2.2362581085694777E-2</v>
      </c>
      <c r="G17" s="10">
        <f t="shared" si="11"/>
        <v>-3.4896501190694269E-2</v>
      </c>
      <c r="H17" s="10">
        <f t="shared" si="11"/>
        <v>-6.5847076461769113E-2</v>
      </c>
      <c r="I17" s="10">
        <f t="shared" si="11"/>
        <v>-4.362042059894479E-2</v>
      </c>
      <c r="J17" s="10">
        <f t="shared" si="11"/>
        <v>-5.7240305479350488E-2</v>
      </c>
      <c r="K17" s="10">
        <f t="shared" si="11"/>
        <v>-2.4752962804898065E-2</v>
      </c>
      <c r="L17" s="10">
        <f t="shared" si="11"/>
        <v>-1.4283853268657517E-2</v>
      </c>
      <c r="M17" s="10">
        <f t="shared" si="11"/>
        <v>-1.3866824020698108E-2</v>
      </c>
      <c r="N17" s="13">
        <f>Distributions!$O$4</f>
        <v>2.5999999999999999E-2</v>
      </c>
      <c r="O17" s="13">
        <f>Distributions!$O$4</f>
        <v>2.5999999999999999E-2</v>
      </c>
      <c r="P17" s="13">
        <f>Distributions!$O$4</f>
        <v>2.5999999999999999E-2</v>
      </c>
      <c r="Q17" s="13">
        <f>Distributions!$O$4</f>
        <v>2.5999999999999999E-2</v>
      </c>
      <c r="R17" s="13">
        <f>Distributions!$O$4</f>
        <v>2.5999999999999999E-2</v>
      </c>
      <c r="S17" s="13">
        <f>Distributions!$O$4</f>
        <v>2.5999999999999999E-2</v>
      </c>
      <c r="T17" s="13">
        <f>Distributions!$O$4</f>
        <v>2.5999999999999999E-2</v>
      </c>
      <c r="U17" s="13">
        <f>Distributions!$O$4</f>
        <v>2.5999999999999999E-2</v>
      </c>
      <c r="V17" s="13">
        <f>Distributions!$O$4</f>
        <v>2.5999999999999999E-2</v>
      </c>
      <c r="W17" s="13">
        <f>Distributions!$O$4</f>
        <v>2.5999999999999999E-2</v>
      </c>
    </row>
    <row r="18" spans="2:23" x14ac:dyDescent="0.35">
      <c r="S18" s="8"/>
      <c r="T18" s="8"/>
      <c r="U18" s="8"/>
      <c r="V18" s="8"/>
      <c r="W18" s="8"/>
    </row>
    <row r="19" spans="2:23" x14ac:dyDescent="0.35">
      <c r="B19" s="5" t="s">
        <v>67</v>
      </c>
      <c r="D19" s="6">
        <f>D7-D15</f>
        <v>2121</v>
      </c>
      <c r="E19" s="6">
        <f t="shared" ref="E19:W19" si="12">E7-E15</f>
        <v>3409</v>
      </c>
      <c r="F19" s="6">
        <f t="shared" si="12"/>
        <v>4066</v>
      </c>
      <c r="G19" s="6">
        <f t="shared" si="12"/>
        <v>3227</v>
      </c>
      <c r="H19" s="6">
        <f t="shared" si="12"/>
        <v>5630</v>
      </c>
      <c r="I19" s="6">
        <f t="shared" si="12"/>
        <v>11215</v>
      </c>
      <c r="J19" s="6">
        <f t="shared" si="12"/>
        <v>5768</v>
      </c>
      <c r="K19" s="6">
        <f t="shared" si="12"/>
        <v>34480</v>
      </c>
      <c r="L19" s="6">
        <f t="shared" si="12"/>
        <v>83317</v>
      </c>
      <c r="M19" s="6">
        <f t="shared" si="12"/>
        <v>88996</v>
      </c>
      <c r="N19" s="8">
        <f t="shared" si="12"/>
        <v>102015.16236799999</v>
      </c>
      <c r="O19" s="8">
        <f t="shared" si="12"/>
        <v>118504.5845958656</v>
      </c>
      <c r="P19" s="8">
        <f t="shared" si="12"/>
        <v>131347.56986362668</v>
      </c>
      <c r="Q19" s="8">
        <f t="shared" si="12"/>
        <v>141386.9822276675</v>
      </c>
      <c r="R19" s="8">
        <f t="shared" si="12"/>
        <v>149486.28576171387</v>
      </c>
      <c r="S19" s="8">
        <f t="shared" si="12"/>
        <v>156334.34136763014</v>
      </c>
      <c r="T19" s="8">
        <f t="shared" si="12"/>
        <v>162422.23004344627</v>
      </c>
      <c r="U19" s="8">
        <f t="shared" si="12"/>
        <v>168080.20912062234</v>
      </c>
      <c r="V19" s="8">
        <f t="shared" si="12"/>
        <v>173523.62220333566</v>
      </c>
      <c r="W19" s="8">
        <f t="shared" si="12"/>
        <v>178890.81447989354</v>
      </c>
    </row>
    <row r="20" spans="2:23" s="10" customFormat="1" x14ac:dyDescent="0.35">
      <c r="B20" s="4" t="str">
        <f>B12</f>
        <v>Growth</v>
      </c>
      <c r="C20" s="2"/>
      <c r="E20" s="10">
        <f>(E19-D19)/D19</f>
        <v>0.60726072607260728</v>
      </c>
      <c r="F20" s="10">
        <f t="shared" ref="F20:W20" si="13">(F19-E19)/E19</f>
        <v>0.19272513933704899</v>
      </c>
      <c r="G20" s="10">
        <f t="shared" si="13"/>
        <v>-0.20634530250860797</v>
      </c>
      <c r="H20" s="10">
        <f t="shared" si="13"/>
        <v>0.74465447784319805</v>
      </c>
      <c r="I20" s="10">
        <f t="shared" si="13"/>
        <v>0.99200710479573717</v>
      </c>
      <c r="J20" s="10">
        <f t="shared" si="13"/>
        <v>-0.48568880962995986</v>
      </c>
      <c r="K20" s="10">
        <f t="shared" si="13"/>
        <v>4.9778085991678225</v>
      </c>
      <c r="L20" s="10">
        <f t="shared" si="13"/>
        <v>1.4163863109048724</v>
      </c>
      <c r="M20" s="10">
        <f t="shared" si="13"/>
        <v>6.8161359626486798E-2</v>
      </c>
      <c r="N20" s="11">
        <f t="shared" si="13"/>
        <v>0.14628929803586668</v>
      </c>
      <c r="O20" s="11">
        <f t="shared" si="13"/>
        <v>0.16163697478991607</v>
      </c>
      <c r="P20" s="11">
        <f t="shared" si="13"/>
        <v>0.10837542962206327</v>
      </c>
      <c r="Q20" s="11">
        <f t="shared" si="13"/>
        <v>7.6433940684737231E-2</v>
      </c>
      <c r="R20" s="11">
        <f t="shared" si="13"/>
        <v>5.7284648179310567E-2</v>
      </c>
      <c r="S20" s="11">
        <f t="shared" si="13"/>
        <v>4.5810594403504726E-2</v>
      </c>
      <c r="T20" s="11">
        <f t="shared" si="13"/>
        <v>3.8941467514805768E-2</v>
      </c>
      <c r="U20" s="11">
        <f t="shared" si="13"/>
        <v>3.483500427042914E-2</v>
      </c>
      <c r="V20" s="11">
        <f t="shared" si="13"/>
        <v>3.238580622425849E-2</v>
      </c>
      <c r="W20" s="11">
        <f t="shared" si="13"/>
        <v>3.0930614566520409E-2</v>
      </c>
    </row>
    <row r="21" spans="2:23" s="10" customFormat="1" x14ac:dyDescent="0.35">
      <c r="B21" s="4" t="str">
        <f>B9</f>
        <v>% of Revenues</v>
      </c>
      <c r="C21" s="2"/>
      <c r="D21" s="10">
        <f>D19/D$4</f>
        <v>0.3069464544138929</v>
      </c>
      <c r="E21" s="10">
        <f t="shared" ref="E21:W21" si="14">E19/E$4</f>
        <v>0.35093679225859586</v>
      </c>
      <c r="F21" s="10">
        <f t="shared" si="14"/>
        <v>0.34704677364288156</v>
      </c>
      <c r="G21" s="10">
        <f t="shared" si="14"/>
        <v>0.29556695365451546</v>
      </c>
      <c r="H21" s="10">
        <f t="shared" si="14"/>
        <v>0.3376311844077961</v>
      </c>
      <c r="I21" s="10">
        <f t="shared" si="14"/>
        <v>0.41669762948651262</v>
      </c>
      <c r="J21" s="10">
        <f t="shared" si="14"/>
        <v>0.21383554533995699</v>
      </c>
      <c r="K21" s="10">
        <f t="shared" si="14"/>
        <v>0.56596960047273559</v>
      </c>
      <c r="L21" s="10">
        <f t="shared" si="14"/>
        <v>0.63845912166563212</v>
      </c>
      <c r="M21" s="10">
        <f t="shared" si="14"/>
        <v>0.50494757387317868</v>
      </c>
      <c r="N21" s="11">
        <f t="shared" si="14"/>
        <v>0.47599999999999998</v>
      </c>
      <c r="O21" s="11">
        <f t="shared" si="14"/>
        <v>0.48950000000000005</v>
      </c>
      <c r="P21" s="11">
        <f t="shared" si="14"/>
        <v>0.50340499999999999</v>
      </c>
      <c r="Q21" s="11">
        <f t="shared" si="14"/>
        <v>0.51772715000000002</v>
      </c>
      <c r="R21" s="11">
        <f t="shared" si="14"/>
        <v>0.53247896449999998</v>
      </c>
      <c r="S21" s="11">
        <f t="shared" si="14"/>
        <v>0.54767333343500013</v>
      </c>
      <c r="T21" s="11">
        <f t="shared" si="14"/>
        <v>0.56332353343805008</v>
      </c>
      <c r="U21" s="11">
        <f t="shared" si="14"/>
        <v>0.57944323944119169</v>
      </c>
      <c r="V21" s="11">
        <f t="shared" si="14"/>
        <v>0.59604653662442741</v>
      </c>
      <c r="W21" s="11">
        <f t="shared" si="14"/>
        <v>0.61314793272316026</v>
      </c>
    </row>
    <row r="22" spans="2:23" x14ac:dyDescent="0.35">
      <c r="S22" s="8"/>
      <c r="T22" s="8"/>
      <c r="U22" s="8"/>
      <c r="V22" s="8"/>
      <c r="W22" s="8"/>
    </row>
    <row r="23" spans="2:23" x14ac:dyDescent="0.35">
      <c r="B23" s="5" t="s">
        <v>49</v>
      </c>
      <c r="D23" s="6">
        <f>Financials!AZ70</f>
        <v>-176</v>
      </c>
      <c r="E23" s="6">
        <f>Financials!BA70</f>
        <v>-593</v>
      </c>
      <c r="F23" s="6">
        <f>Financials!BB70</f>
        <v>-600</v>
      </c>
      <c r="G23" s="6">
        <f>Financials!BC70</f>
        <v>-489</v>
      </c>
      <c r="H23" s="6">
        <f>Financials!BD70</f>
        <v>-1128</v>
      </c>
      <c r="I23" s="6">
        <f>Financials!BE70</f>
        <v>-976</v>
      </c>
      <c r="J23" s="6">
        <f>Financials!BF70</f>
        <v>-1833</v>
      </c>
      <c r="K23" s="6">
        <f>Financials!BG70</f>
        <v>-1069</v>
      </c>
      <c r="L23" s="6">
        <f>Financials!BH70</f>
        <v>-3236</v>
      </c>
      <c r="M23" s="6">
        <f>Financials!BL70</f>
        <v>-4908</v>
      </c>
      <c r="N23" s="8">
        <f t="shared" ref="N23:W23" si="15">N4*N25</f>
        <v>-7501.114880000001</v>
      </c>
      <c r="O23" s="8">
        <f t="shared" si="15"/>
        <v>-8473.2593684479998</v>
      </c>
      <c r="P23" s="8">
        <f t="shared" si="15"/>
        <v>-9132.1400169385179</v>
      </c>
      <c r="Q23" s="8">
        <f t="shared" si="15"/>
        <v>-9558.209141568801</v>
      </c>
      <c r="R23" s="8">
        <f t="shared" si="15"/>
        <v>-9825.7778249942221</v>
      </c>
      <c r="S23" s="8">
        <f t="shared" si="15"/>
        <v>-9990.8131614672766</v>
      </c>
      <c r="T23" s="8">
        <f t="shared" si="15"/>
        <v>-10091.497539301341</v>
      </c>
      <c r="U23" s="8">
        <f t="shared" si="15"/>
        <v>-10152.516965932837</v>
      </c>
      <c r="V23" s="8">
        <f t="shared" si="15"/>
        <v>-10189.349998595142</v>
      </c>
      <c r="W23" s="8">
        <f t="shared" si="15"/>
        <v>-10211.529995687406</v>
      </c>
    </row>
    <row r="24" spans="2:23" s="12" customFormat="1" x14ac:dyDescent="0.35">
      <c r="B24" s="4" t="str">
        <f>B16</f>
        <v>Growth</v>
      </c>
      <c r="C24" s="2"/>
      <c r="D24" s="10"/>
      <c r="E24" s="10">
        <f>(E23-D23)/D23</f>
        <v>2.3693181818181817</v>
      </c>
      <c r="F24" s="10">
        <f t="shared" ref="F24:W24" si="16">(F23-E23)/E23</f>
        <v>1.1804384485666104E-2</v>
      </c>
      <c r="G24" s="10">
        <f t="shared" si="16"/>
        <v>-0.185</v>
      </c>
      <c r="H24" s="10">
        <f t="shared" si="16"/>
        <v>1.3067484662576687</v>
      </c>
      <c r="I24" s="10">
        <f t="shared" si="16"/>
        <v>-0.13475177304964539</v>
      </c>
      <c r="J24" s="10">
        <f t="shared" si="16"/>
        <v>0.87807377049180324</v>
      </c>
      <c r="K24" s="10">
        <f t="shared" si="16"/>
        <v>-0.41680305510092747</v>
      </c>
      <c r="L24" s="10">
        <f t="shared" si="16"/>
        <v>2.0271281571562207</v>
      </c>
      <c r="M24" s="14">
        <f t="shared" si="16"/>
        <v>0.51668726823238564</v>
      </c>
      <c r="N24" s="11">
        <f t="shared" si="16"/>
        <v>0.52834451507742486</v>
      </c>
      <c r="O24" s="11">
        <f t="shared" si="16"/>
        <v>0.12959999999999983</v>
      </c>
      <c r="P24" s="11">
        <f t="shared" si="16"/>
        <v>7.776000000000019E-2</v>
      </c>
      <c r="Q24" s="11">
        <f t="shared" si="16"/>
        <v>4.6655999999999961E-2</v>
      </c>
      <c r="R24" s="11">
        <f t="shared" si="16"/>
        <v>2.7993600000000077E-2</v>
      </c>
      <c r="S24" s="11">
        <f t="shared" si="16"/>
        <v>1.6796159999999952E-2</v>
      </c>
      <c r="T24" s="11">
        <f t="shared" si="16"/>
        <v>1.0077695999999831E-2</v>
      </c>
      <c r="U24" s="11">
        <f t="shared" si="16"/>
        <v>6.0466175999999488E-3</v>
      </c>
      <c r="V24" s="11">
        <f t="shared" si="16"/>
        <v>3.6279705600000549E-3</v>
      </c>
      <c r="W24" s="11">
        <f t="shared" si="16"/>
        <v>2.1767823360000337E-3</v>
      </c>
    </row>
    <row r="25" spans="2:23" s="12" customFormat="1" x14ac:dyDescent="0.35">
      <c r="B25" s="4" t="str">
        <f>B17</f>
        <v>% of Revenues</v>
      </c>
      <c r="C25" s="2"/>
      <c r="D25" s="10">
        <f>D23/D$4</f>
        <v>-2.5470332850940667E-2</v>
      </c>
      <c r="E25" s="10">
        <f t="shared" ref="E25:M25" si="17">E23/E$4</f>
        <v>-6.1045913115091617E-2</v>
      </c>
      <c r="F25" s="10">
        <f t="shared" si="17"/>
        <v>-5.1212017753499491E-2</v>
      </c>
      <c r="G25" s="10">
        <f t="shared" si="17"/>
        <v>-4.478842278805642E-2</v>
      </c>
      <c r="H25" s="10">
        <f t="shared" si="17"/>
        <v>-6.7646176911544231E-2</v>
      </c>
      <c r="I25" s="10">
        <f t="shared" si="17"/>
        <v>-3.6263654603552055E-2</v>
      </c>
      <c r="J25" s="10">
        <f t="shared" si="17"/>
        <v>-6.7954326388373995E-2</v>
      </c>
      <c r="K25" s="10">
        <f t="shared" si="17"/>
        <v>-1.7547027346442992E-2</v>
      </c>
      <c r="L25" s="10">
        <f t="shared" si="17"/>
        <v>-2.4797504923484832E-2</v>
      </c>
      <c r="M25" s="10">
        <f t="shared" si="17"/>
        <v>-2.7847124506377378E-2</v>
      </c>
      <c r="N25" s="13">
        <f>Distributions!$U$4</f>
        <v>-3.5000000000000003E-2</v>
      </c>
      <c r="O25" s="13">
        <f>Distributions!$U$4</f>
        <v>-3.5000000000000003E-2</v>
      </c>
      <c r="P25" s="13">
        <f>Distributions!$U$4</f>
        <v>-3.5000000000000003E-2</v>
      </c>
      <c r="Q25" s="13">
        <f>Distributions!$U$4</f>
        <v>-3.5000000000000003E-2</v>
      </c>
      <c r="R25" s="13">
        <f>Distributions!$U$4</f>
        <v>-3.5000000000000003E-2</v>
      </c>
      <c r="S25" s="13">
        <f>Distributions!$U$4</f>
        <v>-3.5000000000000003E-2</v>
      </c>
      <c r="T25" s="13">
        <f>Distributions!$U$4</f>
        <v>-3.5000000000000003E-2</v>
      </c>
      <c r="U25" s="13">
        <f>Distributions!$U$4</f>
        <v>-3.5000000000000003E-2</v>
      </c>
      <c r="V25" s="13">
        <f>Distributions!$U$4</f>
        <v>-3.5000000000000003E-2</v>
      </c>
      <c r="W25" s="13">
        <f>Distributions!$U$4</f>
        <v>-3.5000000000000003E-2</v>
      </c>
    </row>
    <row r="26" spans="2:23" x14ac:dyDescent="0.35">
      <c r="S26" s="8"/>
      <c r="T26" s="8"/>
      <c r="U26" s="8"/>
      <c r="V26" s="8"/>
      <c r="W26" s="8"/>
    </row>
    <row r="27" spans="2:23" x14ac:dyDescent="0.35">
      <c r="B27" s="5" t="s">
        <v>47</v>
      </c>
      <c r="D27" s="6">
        <f>Financials!AZ58</f>
        <v>-679</v>
      </c>
      <c r="E27" s="6">
        <f>Financials!BA58</f>
        <v>185</v>
      </c>
      <c r="F27" s="6">
        <f>Financials!BB58</f>
        <v>-857</v>
      </c>
      <c r="G27" s="6">
        <f>Financials!BC58</f>
        <v>717</v>
      </c>
      <c r="H27" s="6">
        <f>Financials!BD58</f>
        <v>-703</v>
      </c>
      <c r="I27" s="6">
        <f>Financials!BE58</f>
        <v>-3363</v>
      </c>
      <c r="J27" s="6">
        <f>Financials!BF58</f>
        <v>-2207</v>
      </c>
      <c r="K27" s="6">
        <f>Financials!BG58</f>
        <v>-3722</v>
      </c>
      <c r="L27" s="6">
        <f>Financials!BH58</f>
        <v>-9383</v>
      </c>
      <c r="M27" s="6">
        <f>Financials!BL58</f>
        <v>34616</v>
      </c>
      <c r="N27" s="8">
        <f t="shared" ref="N27:W27" si="18">N4*N29</f>
        <v>-6429.5270399999999</v>
      </c>
      <c r="O27" s="8">
        <f t="shared" si="18"/>
        <v>-7262.7937443839992</v>
      </c>
      <c r="P27" s="8">
        <f t="shared" si="18"/>
        <v>-7827.5485859472992</v>
      </c>
      <c r="Q27" s="8">
        <f t="shared" si="18"/>
        <v>-8192.7506927732575</v>
      </c>
      <c r="R27" s="8">
        <f t="shared" si="18"/>
        <v>-8422.095278566474</v>
      </c>
      <c r="S27" s="8">
        <f t="shared" si="18"/>
        <v>-8563.554138400521</v>
      </c>
      <c r="T27" s="8">
        <f t="shared" si="18"/>
        <v>-8649.855033686863</v>
      </c>
      <c r="U27" s="8">
        <f t="shared" si="18"/>
        <v>-8702.1573993710026</v>
      </c>
      <c r="V27" s="8">
        <f t="shared" si="18"/>
        <v>-8733.7285702244062</v>
      </c>
      <c r="W27" s="8">
        <f t="shared" si="18"/>
        <v>-8752.7399963034895</v>
      </c>
    </row>
    <row r="28" spans="2:23" s="12" customFormat="1" x14ac:dyDescent="0.35">
      <c r="B28" s="4" t="str">
        <f>B24</f>
        <v>Growth</v>
      </c>
      <c r="C28" s="2"/>
      <c r="D28" s="10"/>
      <c r="E28" s="10">
        <f>(E27-D27)/D27</f>
        <v>-1.2724594992636229</v>
      </c>
      <c r="F28" s="10">
        <f t="shared" ref="F28:W28" si="19">(F27-E27)/E27</f>
        <v>-5.6324324324324326</v>
      </c>
      <c r="G28" s="10">
        <f t="shared" si="19"/>
        <v>-1.836639439906651</v>
      </c>
      <c r="H28" s="10">
        <f t="shared" si="19"/>
        <v>-1.9804741980474199</v>
      </c>
      <c r="I28" s="10">
        <f t="shared" si="19"/>
        <v>3.7837837837837838</v>
      </c>
      <c r="J28" s="10">
        <f t="shared" si="19"/>
        <v>-0.34374070770145704</v>
      </c>
      <c r="K28" s="10">
        <f t="shared" si="19"/>
        <v>0.68645219755323972</v>
      </c>
      <c r="L28" s="10">
        <f t="shared" si="19"/>
        <v>1.5209564750134337</v>
      </c>
      <c r="M28" s="14">
        <f t="shared" si="19"/>
        <v>-4.6892251945006924</v>
      </c>
      <c r="N28" s="11">
        <f t="shared" si="19"/>
        <v>-1.1857385902472846</v>
      </c>
      <c r="O28" s="11">
        <f t="shared" si="19"/>
        <v>0.12959999999999988</v>
      </c>
      <c r="P28" s="11">
        <f t="shared" si="19"/>
        <v>7.7760000000000037E-2</v>
      </c>
      <c r="Q28" s="11">
        <f t="shared" si="19"/>
        <v>4.6656000000000135E-2</v>
      </c>
      <c r="R28" s="11">
        <f t="shared" si="19"/>
        <v>2.7993599999999886E-2</v>
      </c>
      <c r="S28" s="11">
        <f t="shared" si="19"/>
        <v>1.6796159999999987E-2</v>
      </c>
      <c r="T28" s="11">
        <f t="shared" si="19"/>
        <v>1.0077695999999954E-2</v>
      </c>
      <c r="U28" s="11">
        <f t="shared" si="19"/>
        <v>6.0466176000000095E-3</v>
      </c>
      <c r="V28" s="11">
        <f t="shared" si="19"/>
        <v>3.6279705599999356E-3</v>
      </c>
      <c r="W28" s="11">
        <f t="shared" si="19"/>
        <v>2.1767823360000342E-3</v>
      </c>
    </row>
    <row r="29" spans="2:23" s="12" customFormat="1" x14ac:dyDescent="0.35">
      <c r="B29" s="4" t="str">
        <f>B25</f>
        <v>% of Revenues</v>
      </c>
      <c r="C29" s="2"/>
      <c r="D29" s="10">
        <f>D27/D$4</f>
        <v>-9.8263386396526778E-2</v>
      </c>
      <c r="E29" s="10">
        <f t="shared" ref="E29:M29" si="20">E27/E$4</f>
        <v>1.9044677784640723E-2</v>
      </c>
      <c r="F29" s="10">
        <f t="shared" si="20"/>
        <v>-7.3147832024581763E-2</v>
      </c>
      <c r="G29" s="10">
        <f t="shared" si="20"/>
        <v>6.5671368382487633E-2</v>
      </c>
      <c r="H29" s="10">
        <f t="shared" si="20"/>
        <v>-4.2158920539730138E-2</v>
      </c>
      <c r="I29" s="10">
        <f t="shared" si="20"/>
        <v>-0.12495355577023111</v>
      </c>
      <c r="J29" s="10">
        <f t="shared" si="20"/>
        <v>-8.181952991769853E-2</v>
      </c>
      <c r="K29" s="10">
        <f t="shared" si="20"/>
        <v>-6.1094514296969896E-2</v>
      </c>
      <c r="L29" s="10">
        <f t="shared" si="20"/>
        <v>-7.1902036062131691E-2</v>
      </c>
      <c r="M29" s="10">
        <f t="shared" si="20"/>
        <v>0.19640506558939677</v>
      </c>
      <c r="N29" s="13">
        <f>Distributions!$X$4</f>
        <v>-0.03</v>
      </c>
      <c r="O29" s="13">
        <f>Distributions!$X$4</f>
        <v>-0.03</v>
      </c>
      <c r="P29" s="13">
        <f>Distributions!$X$4</f>
        <v>-0.03</v>
      </c>
      <c r="Q29" s="13">
        <f>Distributions!$X$4</f>
        <v>-0.03</v>
      </c>
      <c r="R29" s="13">
        <f>Distributions!$X$4</f>
        <v>-0.03</v>
      </c>
      <c r="S29" s="13">
        <f>Distributions!$X$4</f>
        <v>-0.03</v>
      </c>
      <c r="T29" s="13">
        <f>Distributions!$X$4</f>
        <v>-0.03</v>
      </c>
      <c r="U29" s="13">
        <f>Distributions!$X$4</f>
        <v>-0.03</v>
      </c>
      <c r="V29" s="13">
        <f>Distributions!$X$4</f>
        <v>-0.03</v>
      </c>
      <c r="W29" s="13">
        <f>Distributions!$X$4</f>
        <v>-0.03</v>
      </c>
    </row>
    <row r="30" spans="2:23" x14ac:dyDescent="0.35">
      <c r="S30" s="8"/>
      <c r="T30" s="8"/>
      <c r="U30" s="8"/>
      <c r="V30" s="8"/>
      <c r="W30" s="8"/>
    </row>
    <row r="31" spans="2:23" ht="15" thickBot="1" x14ac:dyDescent="0.4">
      <c r="S31" s="8"/>
      <c r="T31" s="8"/>
      <c r="U31" s="8"/>
      <c r="V31" s="8"/>
      <c r="W31" s="8"/>
    </row>
    <row r="32" spans="2:23" s="9" customFormat="1" ht="15" thickBot="1" x14ac:dyDescent="0.4">
      <c r="B32" s="123" t="s">
        <v>91</v>
      </c>
      <c r="C32" s="124"/>
      <c r="D32" s="125">
        <f>D2</f>
        <v>17</v>
      </c>
      <c r="E32" s="125">
        <f t="shared" ref="E32:W32" si="21">E2</f>
        <v>18</v>
      </c>
      <c r="F32" s="125">
        <f t="shared" si="21"/>
        <v>19</v>
      </c>
      <c r="G32" s="125">
        <f t="shared" si="21"/>
        <v>20</v>
      </c>
      <c r="H32" s="125">
        <f t="shared" si="21"/>
        <v>21</v>
      </c>
      <c r="I32" s="125">
        <f t="shared" si="21"/>
        <v>22</v>
      </c>
      <c r="J32" s="125">
        <f t="shared" si="21"/>
        <v>23</v>
      </c>
      <c r="K32" s="125">
        <f t="shared" si="21"/>
        <v>24</v>
      </c>
      <c r="L32" s="125">
        <f t="shared" si="21"/>
        <v>25</v>
      </c>
      <c r="M32" s="125" t="str">
        <f t="shared" si="21"/>
        <v>Current</v>
      </c>
      <c r="N32" s="125">
        <f t="shared" si="21"/>
        <v>26</v>
      </c>
      <c r="O32" s="125">
        <f t="shared" si="21"/>
        <v>27</v>
      </c>
      <c r="P32" s="125">
        <f t="shared" si="21"/>
        <v>28</v>
      </c>
      <c r="Q32" s="125">
        <f t="shared" si="21"/>
        <v>29</v>
      </c>
      <c r="R32" s="125">
        <f t="shared" si="21"/>
        <v>30</v>
      </c>
      <c r="S32" s="125">
        <f t="shared" si="21"/>
        <v>31</v>
      </c>
      <c r="T32" s="125">
        <f t="shared" si="21"/>
        <v>32</v>
      </c>
      <c r="U32" s="125">
        <f t="shared" si="21"/>
        <v>33</v>
      </c>
      <c r="V32" s="125">
        <f t="shared" si="21"/>
        <v>34</v>
      </c>
      <c r="W32" s="126">
        <f t="shared" si="21"/>
        <v>35</v>
      </c>
    </row>
    <row r="34" spans="2:23" x14ac:dyDescent="0.35">
      <c r="B34" s="5" t="str">
        <f>B4</f>
        <v>Revenues</v>
      </c>
      <c r="D34" s="6">
        <f t="shared" ref="D34:W35" si="22">D4</f>
        <v>6910</v>
      </c>
      <c r="E34" s="6">
        <f t="shared" si="22"/>
        <v>9714</v>
      </c>
      <c r="F34" s="6">
        <f t="shared" si="22"/>
        <v>11716</v>
      </c>
      <c r="G34" s="6">
        <f t="shared" si="22"/>
        <v>10918</v>
      </c>
      <c r="H34" s="6">
        <f t="shared" si="22"/>
        <v>16675</v>
      </c>
      <c r="I34" s="6">
        <f t="shared" si="22"/>
        <v>26914</v>
      </c>
      <c r="J34" s="6">
        <f t="shared" si="22"/>
        <v>26974</v>
      </c>
      <c r="K34" s="6">
        <f t="shared" si="22"/>
        <v>60922</v>
      </c>
      <c r="L34" s="6">
        <f t="shared" si="22"/>
        <v>130497</v>
      </c>
      <c r="M34" s="6">
        <f t="shared" si="22"/>
        <v>176248</v>
      </c>
      <c r="N34" s="8">
        <f t="shared" si="22"/>
        <v>214317.568</v>
      </c>
      <c r="O34" s="8">
        <f t="shared" si="22"/>
        <v>242093.12481279997</v>
      </c>
      <c r="P34" s="8">
        <f t="shared" si="22"/>
        <v>260918.28619824332</v>
      </c>
      <c r="Q34" s="8">
        <f t="shared" si="22"/>
        <v>273091.68975910859</v>
      </c>
      <c r="R34" s="8">
        <f t="shared" si="22"/>
        <v>280736.50928554917</v>
      </c>
      <c r="S34" s="8">
        <f t="shared" si="22"/>
        <v>285451.80461335072</v>
      </c>
      <c r="T34" s="8">
        <f t="shared" si="22"/>
        <v>288328.50112289545</v>
      </c>
      <c r="U34" s="8">
        <f t="shared" si="22"/>
        <v>290071.91331236676</v>
      </c>
      <c r="V34" s="8">
        <f t="shared" si="22"/>
        <v>291124.2856741469</v>
      </c>
      <c r="W34" s="8">
        <f t="shared" si="22"/>
        <v>291757.999876783</v>
      </c>
    </row>
    <row r="35" spans="2:23" s="10" customFormat="1" x14ac:dyDescent="0.35">
      <c r="B35" s="4" t="str">
        <f>B5</f>
        <v>Growth</v>
      </c>
      <c r="C35" s="4"/>
      <c r="D35" s="15"/>
      <c r="E35" s="15">
        <f t="shared" si="22"/>
        <v>0.4057887120115774</v>
      </c>
      <c r="F35" s="15">
        <f t="shared" si="22"/>
        <v>0.20609429689108502</v>
      </c>
      <c r="G35" s="15">
        <f t="shared" si="22"/>
        <v>-6.8111983612154314E-2</v>
      </c>
      <c r="H35" s="15">
        <f t="shared" si="22"/>
        <v>0.52729437625938813</v>
      </c>
      <c r="I35" s="15">
        <f t="shared" si="22"/>
        <v>0.61403298350824587</v>
      </c>
      <c r="J35" s="15">
        <f t="shared" si="22"/>
        <v>2.2293230289068887E-3</v>
      </c>
      <c r="K35" s="15">
        <f t="shared" si="22"/>
        <v>1.2585452658115222</v>
      </c>
      <c r="L35" s="15">
        <f t="shared" si="22"/>
        <v>1.1420340763599357</v>
      </c>
      <c r="M35" s="15">
        <f t="shared" si="22"/>
        <v>0.35059043502915777</v>
      </c>
      <c r="N35" s="16">
        <f t="shared" si="22"/>
        <v>0.216</v>
      </c>
      <c r="O35" s="16">
        <f t="shared" si="22"/>
        <v>0.12959999999999999</v>
      </c>
      <c r="P35" s="16">
        <f t="shared" si="22"/>
        <v>7.7759999999999996E-2</v>
      </c>
      <c r="Q35" s="16">
        <f t="shared" si="22"/>
        <v>4.6655999999999996E-2</v>
      </c>
      <c r="R35" s="16">
        <f t="shared" si="22"/>
        <v>2.7993599999999997E-2</v>
      </c>
      <c r="S35" s="16">
        <f t="shared" si="22"/>
        <v>1.6796159999999997E-2</v>
      </c>
      <c r="T35" s="16">
        <f t="shared" si="22"/>
        <v>1.0077695999999999E-2</v>
      </c>
      <c r="U35" s="16">
        <f t="shared" si="22"/>
        <v>6.0466175999999991E-3</v>
      </c>
      <c r="V35" s="16">
        <f t="shared" si="22"/>
        <v>3.6279705599999994E-3</v>
      </c>
      <c r="W35" s="16">
        <f t="shared" si="22"/>
        <v>2.1767823359999995E-3</v>
      </c>
    </row>
    <row r="36" spans="2:23" x14ac:dyDescent="0.35">
      <c r="N36" s="6"/>
      <c r="O36" s="6"/>
      <c r="P36" s="6"/>
      <c r="Q36" s="6"/>
      <c r="R36" s="6"/>
    </row>
    <row r="37" spans="2:23" x14ac:dyDescent="0.35">
      <c r="B37" s="5" t="s">
        <v>6</v>
      </c>
      <c r="D37" s="6">
        <f t="shared" ref="D37:W38" si="23">D7</f>
        <v>1934</v>
      </c>
      <c r="E37" s="6">
        <f t="shared" si="23"/>
        <v>3210</v>
      </c>
      <c r="F37" s="6">
        <f t="shared" si="23"/>
        <v>3804</v>
      </c>
      <c r="G37" s="6">
        <f t="shared" si="23"/>
        <v>2846</v>
      </c>
      <c r="H37" s="6">
        <f t="shared" si="23"/>
        <v>4532</v>
      </c>
      <c r="I37" s="6">
        <f t="shared" si="23"/>
        <v>10041</v>
      </c>
      <c r="J37" s="6">
        <f t="shared" si="23"/>
        <v>4224</v>
      </c>
      <c r="K37" s="6">
        <f t="shared" si="23"/>
        <v>32972</v>
      </c>
      <c r="L37" s="6">
        <f t="shared" si="23"/>
        <v>81453</v>
      </c>
      <c r="M37" s="6">
        <f t="shared" si="23"/>
        <v>86552</v>
      </c>
      <c r="N37" s="8">
        <f t="shared" si="23"/>
        <v>96442.905599999998</v>
      </c>
      <c r="O37" s="8">
        <f t="shared" si="23"/>
        <v>112210.16335073279</v>
      </c>
      <c r="P37" s="8">
        <f t="shared" si="23"/>
        <v>124563.69442247236</v>
      </c>
      <c r="Q37" s="8">
        <f t="shared" si="23"/>
        <v>134286.59829393067</v>
      </c>
      <c r="R37" s="8">
        <f t="shared" si="23"/>
        <v>142187.13652028958</v>
      </c>
      <c r="S37" s="8">
        <f t="shared" si="23"/>
        <v>148912.59444768302</v>
      </c>
      <c r="T37" s="8">
        <f t="shared" si="23"/>
        <v>154925.68901425099</v>
      </c>
      <c r="U37" s="8">
        <f t="shared" si="23"/>
        <v>160538.33937450079</v>
      </c>
      <c r="V37" s="8">
        <f t="shared" si="23"/>
        <v>165954.39077580784</v>
      </c>
      <c r="W37" s="8">
        <f t="shared" si="23"/>
        <v>171305.10648309719</v>
      </c>
    </row>
    <row r="38" spans="2:23" s="12" customFormat="1" x14ac:dyDescent="0.35">
      <c r="B38" s="4" t="s">
        <v>87</v>
      </c>
      <c r="C38" s="2"/>
      <c r="D38" s="10"/>
      <c r="E38" s="10">
        <f t="shared" si="23"/>
        <v>0.65977249224405377</v>
      </c>
      <c r="F38" s="10">
        <f t="shared" si="23"/>
        <v>0.18504672897196262</v>
      </c>
      <c r="G38" s="10">
        <f t="shared" si="23"/>
        <v>-0.25184016824395372</v>
      </c>
      <c r="H38" s="10">
        <f t="shared" si="23"/>
        <v>0.59241040056219252</v>
      </c>
      <c r="I38" s="10">
        <f t="shared" si="23"/>
        <v>1.2155781112091792</v>
      </c>
      <c r="J38" s="10">
        <f t="shared" si="23"/>
        <v>-0.57932476844935765</v>
      </c>
      <c r="K38" s="10">
        <f t="shared" si="23"/>
        <v>6.8058712121212119</v>
      </c>
      <c r="L38" s="10">
        <f t="shared" si="23"/>
        <v>1.470368797767803</v>
      </c>
      <c r="M38" s="10">
        <f t="shared" si="23"/>
        <v>6.2600518090186977E-2</v>
      </c>
      <c r="N38" s="11">
        <f t="shared" si="23"/>
        <v>0.11427703114890468</v>
      </c>
      <c r="O38" s="11">
        <f t="shared" si="23"/>
        <v>0.16348799999999994</v>
      </c>
      <c r="P38" s="11">
        <f t="shared" si="23"/>
        <v>0.11009280000000006</v>
      </c>
      <c r="Q38" s="11">
        <f t="shared" si="23"/>
        <v>7.8055680000000224E-2</v>
      </c>
      <c r="R38" s="11">
        <f t="shared" si="23"/>
        <v>5.8833407999999893E-2</v>
      </c>
      <c r="S38" s="11">
        <f t="shared" si="23"/>
        <v>4.7300044800000156E-2</v>
      </c>
      <c r="T38" s="11">
        <f t="shared" si="23"/>
        <v>4.0380026879999975E-2</v>
      </c>
      <c r="U38" s="11">
        <f t="shared" si="23"/>
        <v>3.6228016128000001E-2</v>
      </c>
      <c r="V38" s="11">
        <f t="shared" si="23"/>
        <v>3.3736809676799928E-2</v>
      </c>
      <c r="W38" s="11">
        <f t="shared" si="23"/>
        <v>3.2242085806080109E-2</v>
      </c>
    </row>
    <row r="39" spans="2:23" s="12" customFormat="1" x14ac:dyDescent="0.35">
      <c r="B39" s="4" t="s">
        <v>88</v>
      </c>
      <c r="C39" s="2"/>
      <c r="D39" s="10">
        <f t="shared" ref="D39:W39" si="24">D9</f>
        <v>0.27988422575976846</v>
      </c>
      <c r="E39" s="10">
        <f t="shared" si="24"/>
        <v>0.33045089561457691</v>
      </c>
      <c r="F39" s="10">
        <f t="shared" si="24"/>
        <v>0.32468419255718678</v>
      </c>
      <c r="G39" s="10">
        <f t="shared" si="24"/>
        <v>0.2606704524638212</v>
      </c>
      <c r="H39" s="10">
        <f t="shared" si="24"/>
        <v>0.27178410794602698</v>
      </c>
      <c r="I39" s="10">
        <f t="shared" si="24"/>
        <v>0.37307720888756779</v>
      </c>
      <c r="J39" s="10">
        <f t="shared" si="24"/>
        <v>0.1565952398606065</v>
      </c>
      <c r="K39" s="10">
        <f t="shared" si="24"/>
        <v>0.54121663766783756</v>
      </c>
      <c r="L39" s="10">
        <f t="shared" si="24"/>
        <v>0.62417526839697468</v>
      </c>
      <c r="M39" s="10">
        <f t="shared" si="24"/>
        <v>0.49108074985248057</v>
      </c>
      <c r="N39" s="11">
        <f t="shared" si="24"/>
        <v>0.45</v>
      </c>
      <c r="O39" s="11">
        <f t="shared" si="24"/>
        <v>0.46350000000000002</v>
      </c>
      <c r="P39" s="11">
        <f t="shared" si="24"/>
        <v>0.47740500000000002</v>
      </c>
      <c r="Q39" s="11">
        <f t="shared" si="24"/>
        <v>0.49172715000000006</v>
      </c>
      <c r="R39" s="11">
        <f t="shared" si="24"/>
        <v>0.50647896450000007</v>
      </c>
      <c r="S39" s="11">
        <f t="shared" si="24"/>
        <v>0.52167333343500011</v>
      </c>
      <c r="T39" s="11">
        <f t="shared" si="24"/>
        <v>0.53732353343805017</v>
      </c>
      <c r="U39" s="11">
        <f t="shared" si="24"/>
        <v>0.55344323944119167</v>
      </c>
      <c r="V39" s="11">
        <f t="shared" si="24"/>
        <v>0.57004653662442739</v>
      </c>
      <c r="W39" s="11">
        <f t="shared" si="24"/>
        <v>0.58714793272316024</v>
      </c>
    </row>
    <row r="40" spans="2:23" x14ac:dyDescent="0.35">
      <c r="S40" s="8"/>
      <c r="T40" s="8"/>
      <c r="U40" s="8"/>
      <c r="V40" s="8"/>
      <c r="W40" s="8"/>
    </row>
    <row r="41" spans="2:23" x14ac:dyDescent="0.35">
      <c r="B41" s="5" t="s">
        <v>89</v>
      </c>
      <c r="D41" s="6">
        <f t="shared" ref="D41:W43" si="25">D11</f>
        <v>-239</v>
      </c>
      <c r="E41" s="6">
        <f t="shared" si="25"/>
        <v>-149</v>
      </c>
      <c r="F41" s="6">
        <f t="shared" si="25"/>
        <v>245</v>
      </c>
      <c r="G41" s="6">
        <f t="shared" si="25"/>
        <v>-174</v>
      </c>
      <c r="H41" s="6">
        <f t="shared" si="25"/>
        <v>-77</v>
      </c>
      <c r="I41" s="6">
        <f t="shared" si="25"/>
        <v>-189</v>
      </c>
      <c r="J41" s="6">
        <f t="shared" si="25"/>
        <v>187</v>
      </c>
      <c r="K41" s="6">
        <f t="shared" si="25"/>
        <v>-4058</v>
      </c>
      <c r="L41" s="6">
        <f t="shared" si="25"/>
        <v>-11146</v>
      </c>
      <c r="M41" s="6">
        <f t="shared" si="25"/>
        <v>-12540</v>
      </c>
      <c r="N41" s="8">
        <f t="shared" si="25"/>
        <v>-11573.148671999999</v>
      </c>
      <c r="O41" s="8">
        <f t="shared" si="25"/>
        <v>-13465.219602087935</v>
      </c>
      <c r="P41" s="8">
        <f t="shared" si="25"/>
        <v>-14947.643330696683</v>
      </c>
      <c r="Q41" s="8">
        <f t="shared" si="25"/>
        <v>-16114.39179527168</v>
      </c>
      <c r="R41" s="8">
        <f t="shared" si="25"/>
        <v>-17062.45638243475</v>
      </c>
      <c r="S41" s="8">
        <f t="shared" si="25"/>
        <v>-17869.511333721963</v>
      </c>
      <c r="T41" s="8">
        <f t="shared" si="25"/>
        <v>-18591.082681710119</v>
      </c>
      <c r="U41" s="8">
        <f t="shared" si="25"/>
        <v>-19264.600724940094</v>
      </c>
      <c r="V41" s="8">
        <f t="shared" si="25"/>
        <v>-19914.52689309694</v>
      </c>
      <c r="W41" s="8">
        <f t="shared" si="25"/>
        <v>-20556.612777971663</v>
      </c>
    </row>
    <row r="42" spans="2:23" s="10" customFormat="1" x14ac:dyDescent="0.35">
      <c r="B42" s="4" t="str">
        <f>B38</f>
        <v>Growth</v>
      </c>
      <c r="C42" s="2"/>
      <c r="E42" s="10">
        <f t="shared" si="25"/>
        <v>-0.37656903765690375</v>
      </c>
      <c r="F42" s="10">
        <f t="shared" si="25"/>
        <v>-2.6442953020134228</v>
      </c>
      <c r="G42" s="10">
        <f t="shared" si="25"/>
        <v>-1.7102040816326531</v>
      </c>
      <c r="H42" s="10">
        <f t="shared" si="25"/>
        <v>-0.55747126436781613</v>
      </c>
      <c r="I42" s="10">
        <f t="shared" si="25"/>
        <v>1.4545454545454546</v>
      </c>
      <c r="J42" s="10">
        <f t="shared" si="25"/>
        <v>-1.9894179894179893</v>
      </c>
      <c r="K42" s="10">
        <f t="shared" si="25"/>
        <v>-22.700534759358288</v>
      </c>
      <c r="L42" s="10">
        <f t="shared" si="25"/>
        <v>1.7466732380482997</v>
      </c>
      <c r="M42" s="10">
        <f t="shared" si="25"/>
        <v>0.12506728871343981</v>
      </c>
      <c r="N42" s="11">
        <f t="shared" si="25"/>
        <v>-7.7101381818181866E-2</v>
      </c>
      <c r="O42" s="11">
        <f t="shared" si="25"/>
        <v>0.16348799999999994</v>
      </c>
      <c r="P42" s="11">
        <f t="shared" si="25"/>
        <v>0.11009280000000012</v>
      </c>
      <c r="Q42" s="11">
        <f t="shared" si="25"/>
        <v>7.8055680000000197E-2</v>
      </c>
      <c r="R42" s="11">
        <f t="shared" si="25"/>
        <v>5.8833407999999893E-2</v>
      </c>
      <c r="S42" s="11">
        <f t="shared" si="25"/>
        <v>4.7300044800000204E-2</v>
      </c>
      <c r="T42" s="11">
        <f t="shared" si="25"/>
        <v>4.038002687999992E-2</v>
      </c>
      <c r="U42" s="11">
        <f t="shared" si="25"/>
        <v>3.622801612799996E-2</v>
      </c>
      <c r="V42" s="11">
        <f t="shared" si="25"/>
        <v>3.3736809676799935E-2</v>
      </c>
      <c r="W42" s="11">
        <f t="shared" si="25"/>
        <v>3.2242085806080185E-2</v>
      </c>
    </row>
    <row r="43" spans="2:23" s="10" customFormat="1" x14ac:dyDescent="0.35">
      <c r="B43" s="4" t="str">
        <f>B39</f>
        <v>% of Revenues</v>
      </c>
      <c r="C43" s="2"/>
      <c r="D43" s="10">
        <f t="shared" ref="D43:M43" si="26">D13</f>
        <v>-0.12357807652533609</v>
      </c>
      <c r="E43" s="10">
        <f t="shared" si="26"/>
        <v>-4.641744548286604E-2</v>
      </c>
      <c r="F43" s="10">
        <f t="shared" si="26"/>
        <v>6.4405888538380654E-2</v>
      </c>
      <c r="G43" s="10">
        <f t="shared" si="26"/>
        <v>-6.1138439915671118E-2</v>
      </c>
      <c r="H43" s="10">
        <f t="shared" si="26"/>
        <v>-1.6990291262135922E-2</v>
      </c>
      <c r="I43" s="10">
        <f t="shared" si="26"/>
        <v>-1.8822826411711981E-2</v>
      </c>
      <c r="J43" s="10">
        <f t="shared" si="26"/>
        <v>4.4270833333333336E-2</v>
      </c>
      <c r="K43" s="10">
        <f t="shared" si="26"/>
        <v>-0.12307412349872619</v>
      </c>
      <c r="L43" s="10">
        <f t="shared" si="26"/>
        <v>-0.13683964985942815</v>
      </c>
      <c r="M43" s="10">
        <f t="shared" si="26"/>
        <v>-0.14488400036971993</v>
      </c>
      <c r="N43" s="11">
        <f t="shared" si="25"/>
        <v>-0.12</v>
      </c>
      <c r="O43" s="11">
        <f t="shared" si="25"/>
        <v>-0.12</v>
      </c>
      <c r="P43" s="11">
        <f t="shared" si="25"/>
        <v>-0.12</v>
      </c>
      <c r="Q43" s="11">
        <f t="shared" si="25"/>
        <v>-0.12</v>
      </c>
      <c r="R43" s="11">
        <f t="shared" si="25"/>
        <v>-0.12</v>
      </c>
      <c r="S43" s="11">
        <f t="shared" si="25"/>
        <v>-0.12</v>
      </c>
      <c r="T43" s="11">
        <f t="shared" si="25"/>
        <v>-0.12</v>
      </c>
      <c r="U43" s="11">
        <f t="shared" si="25"/>
        <v>-0.12</v>
      </c>
      <c r="V43" s="11">
        <f t="shared" si="25"/>
        <v>-0.12</v>
      </c>
      <c r="W43" s="11">
        <f t="shared" si="25"/>
        <v>-0.12</v>
      </c>
    </row>
    <row r="44" spans="2:23" x14ac:dyDescent="0.35">
      <c r="S44" s="8"/>
      <c r="T44" s="8"/>
      <c r="U44" s="8"/>
      <c r="V44" s="8"/>
      <c r="W44" s="8"/>
    </row>
    <row r="45" spans="2:23" x14ac:dyDescent="0.35">
      <c r="B45" s="17" t="s">
        <v>90</v>
      </c>
      <c r="C45" s="17"/>
      <c r="D45" s="18">
        <f>D37+D41</f>
        <v>1695</v>
      </c>
      <c r="E45" s="18">
        <f t="shared" ref="E45:W45" si="27">E37+E41</f>
        <v>3061</v>
      </c>
      <c r="F45" s="18">
        <f t="shared" si="27"/>
        <v>4049</v>
      </c>
      <c r="G45" s="18">
        <f t="shared" si="27"/>
        <v>2672</v>
      </c>
      <c r="H45" s="18">
        <f t="shared" si="27"/>
        <v>4455</v>
      </c>
      <c r="I45" s="18">
        <f t="shared" si="27"/>
        <v>9852</v>
      </c>
      <c r="J45" s="18">
        <f t="shared" si="27"/>
        <v>4411</v>
      </c>
      <c r="K45" s="18">
        <f t="shared" si="27"/>
        <v>28914</v>
      </c>
      <c r="L45" s="18">
        <f t="shared" si="27"/>
        <v>70307</v>
      </c>
      <c r="M45" s="18">
        <f t="shared" si="27"/>
        <v>74012</v>
      </c>
      <c r="N45" s="19">
        <f t="shared" si="27"/>
        <v>84869.756928000003</v>
      </c>
      <c r="O45" s="19">
        <f t="shared" si="27"/>
        <v>98744.943748644859</v>
      </c>
      <c r="P45" s="19">
        <f t="shared" si="27"/>
        <v>109616.05109177568</v>
      </c>
      <c r="Q45" s="19">
        <f t="shared" si="27"/>
        <v>118172.20649865898</v>
      </c>
      <c r="R45" s="19">
        <f t="shared" si="27"/>
        <v>125124.68013785483</v>
      </c>
      <c r="S45" s="19">
        <f t="shared" si="27"/>
        <v>131043.08311396105</v>
      </c>
      <c r="T45" s="19">
        <f t="shared" si="27"/>
        <v>136334.60633254086</v>
      </c>
      <c r="U45" s="19">
        <f t="shared" si="27"/>
        <v>141273.73864956069</v>
      </c>
      <c r="V45" s="19">
        <f t="shared" si="27"/>
        <v>146039.8638827109</v>
      </c>
      <c r="W45" s="19">
        <f t="shared" si="27"/>
        <v>150748.49370512553</v>
      </c>
    </row>
    <row r="46" spans="2:23" s="12" customFormat="1" x14ac:dyDescent="0.35">
      <c r="B46" s="4" t="str">
        <f>B28</f>
        <v>Growth</v>
      </c>
      <c r="C46" s="2"/>
      <c r="D46" s="10"/>
      <c r="E46" s="10">
        <f>(E45-D45)/D45</f>
        <v>0.80589970501474928</v>
      </c>
      <c r="F46" s="10">
        <f t="shared" ref="F46:W46" si="28">(F45-E45)/E45</f>
        <v>0.32277033649134268</v>
      </c>
      <c r="G46" s="10">
        <f t="shared" si="28"/>
        <v>-0.34008397135095086</v>
      </c>
      <c r="H46" s="10">
        <f t="shared" si="28"/>
        <v>0.66729041916167664</v>
      </c>
      <c r="I46" s="10">
        <f t="shared" si="28"/>
        <v>1.2114478114478116</v>
      </c>
      <c r="J46" s="10">
        <f t="shared" si="28"/>
        <v>-0.55227365002030049</v>
      </c>
      <c r="K46" s="10">
        <f t="shared" si="28"/>
        <v>5.5549761958739516</v>
      </c>
      <c r="L46" s="10">
        <f t="shared" si="28"/>
        <v>1.4315902331050703</v>
      </c>
      <c r="M46" s="14">
        <f t="shared" si="28"/>
        <v>5.2697455445403732E-2</v>
      </c>
      <c r="N46" s="11">
        <f t="shared" si="28"/>
        <v>0.146702655353186</v>
      </c>
      <c r="O46" s="11">
        <f t="shared" si="28"/>
        <v>0.16348799999999991</v>
      </c>
      <c r="P46" s="11">
        <f t="shared" si="28"/>
        <v>0.11009280000000009</v>
      </c>
      <c r="Q46" s="11">
        <f t="shared" si="28"/>
        <v>7.8055680000000127E-2</v>
      </c>
      <c r="R46" s="11">
        <f t="shared" si="28"/>
        <v>5.88334079999999E-2</v>
      </c>
      <c r="S46" s="11">
        <f t="shared" si="28"/>
        <v>4.7300044800000184E-2</v>
      </c>
      <c r="T46" s="11">
        <f t="shared" si="28"/>
        <v>4.0380026879999899E-2</v>
      </c>
      <c r="U46" s="11">
        <f t="shared" si="28"/>
        <v>3.6228016128000064E-2</v>
      </c>
      <c r="V46" s="11">
        <f t="shared" si="28"/>
        <v>3.3736809676799935E-2</v>
      </c>
      <c r="W46" s="11">
        <f t="shared" si="28"/>
        <v>3.2242085806080151E-2</v>
      </c>
    </row>
    <row r="47" spans="2:23" s="12" customFormat="1" x14ac:dyDescent="0.35">
      <c r="B47" s="4" t="str">
        <f>B29</f>
        <v>% of Revenues</v>
      </c>
      <c r="C47" s="2"/>
      <c r="D47" s="10">
        <f t="shared" ref="D47:M47" si="29">D45/D$4</f>
        <v>0.24529667149059334</v>
      </c>
      <c r="E47" s="10">
        <f t="shared" si="29"/>
        <v>0.315112209182623</v>
      </c>
      <c r="F47" s="10">
        <f t="shared" si="29"/>
        <v>0.34559576647319906</v>
      </c>
      <c r="G47" s="10">
        <f t="shared" si="29"/>
        <v>0.24473346766807108</v>
      </c>
      <c r="H47" s="10">
        <f t="shared" si="29"/>
        <v>0.26716641679160419</v>
      </c>
      <c r="I47" s="10">
        <f t="shared" si="29"/>
        <v>0.36605484134651112</v>
      </c>
      <c r="J47" s="10">
        <f t="shared" si="29"/>
        <v>0.16352784162526879</v>
      </c>
      <c r="K47" s="10">
        <f t="shared" si="29"/>
        <v>0.47460687436394078</v>
      </c>
      <c r="L47" s="10">
        <f t="shared" si="29"/>
        <v>0.53876334321861807</v>
      </c>
      <c r="M47" s="10">
        <f t="shared" si="29"/>
        <v>0.41993100630929148</v>
      </c>
      <c r="N47" s="11">
        <f>N45/N$34</f>
        <v>0.39600000000000002</v>
      </c>
      <c r="O47" s="11">
        <f t="shared" ref="O47:W47" si="30">O45/O$34</f>
        <v>0.40788000000000002</v>
      </c>
      <c r="P47" s="11">
        <f t="shared" si="30"/>
        <v>0.4201164</v>
      </c>
      <c r="Q47" s="11">
        <f t="shared" si="30"/>
        <v>0.43271989200000005</v>
      </c>
      <c r="R47" s="11">
        <f t="shared" si="30"/>
        <v>0.44570148875999999</v>
      </c>
      <c r="S47" s="11">
        <f t="shared" si="30"/>
        <v>0.45907253342280013</v>
      </c>
      <c r="T47" s="11">
        <f t="shared" si="30"/>
        <v>0.47284470942548407</v>
      </c>
      <c r="U47" s="11">
        <f t="shared" si="30"/>
        <v>0.48703005070824867</v>
      </c>
      <c r="V47" s="11">
        <f t="shared" si="30"/>
        <v>0.50164095222949612</v>
      </c>
      <c r="W47" s="11">
        <f t="shared" si="30"/>
        <v>0.51669018079638107</v>
      </c>
    </row>
    <row r="49" spans="2:23" x14ac:dyDescent="0.35">
      <c r="B49" s="5" t="s">
        <v>46</v>
      </c>
      <c r="D49" s="6">
        <f>D15</f>
        <v>-187</v>
      </c>
      <c r="E49" s="6">
        <f t="shared" ref="E49:W51" si="31">E15</f>
        <v>-199</v>
      </c>
      <c r="F49" s="6">
        <f t="shared" si="31"/>
        <v>-262</v>
      </c>
      <c r="G49" s="6">
        <f t="shared" si="31"/>
        <v>-381</v>
      </c>
      <c r="H49" s="6">
        <f t="shared" si="31"/>
        <v>-1098</v>
      </c>
      <c r="I49" s="6">
        <f t="shared" si="31"/>
        <v>-1174</v>
      </c>
      <c r="J49" s="6">
        <f t="shared" si="31"/>
        <v>-1544</v>
      </c>
      <c r="K49" s="6">
        <f t="shared" si="31"/>
        <v>-1508</v>
      </c>
      <c r="L49" s="6">
        <f t="shared" si="31"/>
        <v>-1864</v>
      </c>
      <c r="M49" s="6">
        <f t="shared" si="31"/>
        <v>-2444</v>
      </c>
      <c r="N49" s="8">
        <f t="shared" si="31"/>
        <v>-5572.2567679999993</v>
      </c>
      <c r="O49" s="8">
        <f t="shared" si="31"/>
        <v>-6294.4212451327994</v>
      </c>
      <c r="P49" s="8">
        <f t="shared" si="31"/>
        <v>-6783.8754411543259</v>
      </c>
      <c r="Q49" s="8">
        <f t="shared" si="31"/>
        <v>-7100.3839337368227</v>
      </c>
      <c r="R49" s="8">
        <f t="shared" si="31"/>
        <v>-7299.1492414242784</v>
      </c>
      <c r="S49" s="8">
        <f t="shared" si="31"/>
        <v>-7421.7469199471179</v>
      </c>
      <c r="T49" s="8">
        <f t="shared" si="31"/>
        <v>-7496.5410291952812</v>
      </c>
      <c r="U49" s="8">
        <f t="shared" si="31"/>
        <v>-7541.8697461215352</v>
      </c>
      <c r="V49" s="8">
        <f t="shared" si="31"/>
        <v>-7569.2314275278195</v>
      </c>
      <c r="W49" s="8">
        <f t="shared" si="31"/>
        <v>-7585.7079967963573</v>
      </c>
    </row>
    <row r="50" spans="2:23" s="10" customFormat="1" x14ac:dyDescent="0.35">
      <c r="B50" s="4" t="str">
        <f>B46</f>
        <v>Growth</v>
      </c>
      <c r="C50" s="2"/>
      <c r="E50" s="10">
        <f t="shared" si="31"/>
        <v>6.4171122994652413E-2</v>
      </c>
      <c r="F50" s="10">
        <f t="shared" si="31"/>
        <v>0.3165829145728643</v>
      </c>
      <c r="G50" s="10">
        <f t="shared" si="31"/>
        <v>0.45419847328244273</v>
      </c>
      <c r="H50" s="10">
        <f t="shared" si="31"/>
        <v>1.8818897637795275</v>
      </c>
      <c r="I50" s="10">
        <f t="shared" si="31"/>
        <v>6.9216757741347903E-2</v>
      </c>
      <c r="J50" s="10">
        <f t="shared" si="31"/>
        <v>0.31516183986371382</v>
      </c>
      <c r="K50" s="10">
        <f t="shared" si="31"/>
        <v>-2.3316062176165803E-2</v>
      </c>
      <c r="L50" s="10">
        <f t="shared" si="31"/>
        <v>0.23607427055702918</v>
      </c>
      <c r="M50" s="10">
        <f t="shared" si="31"/>
        <v>0.31115879828326182</v>
      </c>
      <c r="N50" s="11">
        <f t="shared" si="31"/>
        <v>1.2799741276595742</v>
      </c>
      <c r="O50" s="11">
        <f t="shared" si="31"/>
        <v>0.12960000000000005</v>
      </c>
      <c r="P50" s="11">
        <f t="shared" si="31"/>
        <v>7.776000000000001E-2</v>
      </c>
      <c r="Q50" s="11">
        <f t="shared" si="31"/>
        <v>4.6656000000000072E-2</v>
      </c>
      <c r="R50" s="11">
        <f t="shared" si="31"/>
        <v>2.7993600000000094E-2</v>
      </c>
      <c r="S50" s="11">
        <f t="shared" si="31"/>
        <v>1.6796159999999821E-2</v>
      </c>
      <c r="T50" s="11">
        <f t="shared" si="31"/>
        <v>1.0077695999999987E-2</v>
      </c>
      <c r="U50" s="11">
        <f t="shared" si="31"/>
        <v>6.0466175999999523E-3</v>
      </c>
      <c r="V50" s="11">
        <f t="shared" si="31"/>
        <v>3.6279705600000965E-3</v>
      </c>
      <c r="W50" s="11">
        <f t="shared" si="31"/>
        <v>2.1767823359998897E-3</v>
      </c>
    </row>
    <row r="51" spans="2:23" s="10" customFormat="1" x14ac:dyDescent="0.35">
      <c r="B51" s="4" t="str">
        <f>B47</f>
        <v>% of Revenues</v>
      </c>
      <c r="C51" s="2"/>
      <c r="D51" s="10">
        <f t="shared" ref="D51:R51" si="32">D17</f>
        <v>-2.7062228654124457E-2</v>
      </c>
      <c r="E51" s="10">
        <f t="shared" si="32"/>
        <v>-2.0485896644018942E-2</v>
      </c>
      <c r="F51" s="10">
        <f t="shared" si="32"/>
        <v>-2.2362581085694777E-2</v>
      </c>
      <c r="G51" s="10">
        <f t="shared" si="32"/>
        <v>-3.4896501190694269E-2</v>
      </c>
      <c r="H51" s="10">
        <f t="shared" si="32"/>
        <v>-6.5847076461769113E-2</v>
      </c>
      <c r="I51" s="10">
        <f t="shared" si="32"/>
        <v>-4.362042059894479E-2</v>
      </c>
      <c r="J51" s="10">
        <f t="shared" si="32"/>
        <v>-5.7240305479350488E-2</v>
      </c>
      <c r="K51" s="10">
        <f t="shared" si="32"/>
        <v>-2.4752962804898065E-2</v>
      </c>
      <c r="L51" s="10">
        <f t="shared" si="32"/>
        <v>-1.4283853268657517E-2</v>
      </c>
      <c r="M51" s="10">
        <f t="shared" si="32"/>
        <v>-1.3866824020698108E-2</v>
      </c>
      <c r="N51" s="11">
        <f t="shared" si="32"/>
        <v>2.5999999999999999E-2</v>
      </c>
      <c r="O51" s="11">
        <f t="shared" si="32"/>
        <v>2.5999999999999999E-2</v>
      </c>
      <c r="P51" s="11">
        <f t="shared" si="32"/>
        <v>2.5999999999999999E-2</v>
      </c>
      <c r="Q51" s="11">
        <f t="shared" si="32"/>
        <v>2.5999999999999999E-2</v>
      </c>
      <c r="R51" s="11">
        <f t="shared" si="32"/>
        <v>2.5999999999999999E-2</v>
      </c>
      <c r="S51" s="11">
        <f t="shared" si="31"/>
        <v>2.5999999999999999E-2</v>
      </c>
      <c r="T51" s="11">
        <f t="shared" si="31"/>
        <v>2.5999999999999999E-2</v>
      </c>
      <c r="U51" s="11">
        <f t="shared" si="31"/>
        <v>2.5999999999999999E-2</v>
      </c>
      <c r="V51" s="11">
        <f t="shared" si="31"/>
        <v>2.5999999999999999E-2</v>
      </c>
      <c r="W51" s="11">
        <f t="shared" si="31"/>
        <v>2.5999999999999999E-2</v>
      </c>
    </row>
    <row r="52" spans="2:23" x14ac:dyDescent="0.35">
      <c r="S52" s="8"/>
      <c r="T52" s="8"/>
      <c r="U52" s="8"/>
      <c r="V52" s="8"/>
      <c r="W52" s="8"/>
    </row>
    <row r="53" spans="2:23" x14ac:dyDescent="0.35">
      <c r="B53" s="5" t="s">
        <v>49</v>
      </c>
      <c r="D53" s="6">
        <f>D23</f>
        <v>-176</v>
      </c>
      <c r="E53" s="6">
        <f t="shared" ref="E53:W55" si="33">E23</f>
        <v>-593</v>
      </c>
      <c r="F53" s="6">
        <f t="shared" si="33"/>
        <v>-600</v>
      </c>
      <c r="G53" s="6">
        <f t="shared" si="33"/>
        <v>-489</v>
      </c>
      <c r="H53" s="6">
        <f t="shared" si="33"/>
        <v>-1128</v>
      </c>
      <c r="I53" s="6">
        <f t="shared" si="33"/>
        <v>-976</v>
      </c>
      <c r="J53" s="6">
        <f t="shared" si="33"/>
        <v>-1833</v>
      </c>
      <c r="K53" s="6">
        <f t="shared" si="33"/>
        <v>-1069</v>
      </c>
      <c r="L53" s="6">
        <f t="shared" si="33"/>
        <v>-3236</v>
      </c>
      <c r="M53" s="6">
        <f t="shared" si="33"/>
        <v>-4908</v>
      </c>
      <c r="N53" s="8">
        <f t="shared" si="33"/>
        <v>-7501.114880000001</v>
      </c>
      <c r="O53" s="8">
        <f t="shared" si="33"/>
        <v>-8473.2593684479998</v>
      </c>
      <c r="P53" s="8">
        <f t="shared" si="33"/>
        <v>-9132.1400169385179</v>
      </c>
      <c r="Q53" s="8">
        <f t="shared" si="33"/>
        <v>-9558.209141568801</v>
      </c>
      <c r="R53" s="8">
        <f t="shared" si="33"/>
        <v>-9825.7778249942221</v>
      </c>
      <c r="S53" s="8">
        <f t="shared" si="33"/>
        <v>-9990.8131614672766</v>
      </c>
      <c r="T53" s="8">
        <f t="shared" si="33"/>
        <v>-10091.497539301341</v>
      </c>
      <c r="U53" s="8">
        <f t="shared" si="33"/>
        <v>-10152.516965932837</v>
      </c>
      <c r="V53" s="8">
        <f t="shared" si="33"/>
        <v>-10189.349998595142</v>
      </c>
      <c r="W53" s="8">
        <f t="shared" si="33"/>
        <v>-10211.529995687406</v>
      </c>
    </row>
    <row r="54" spans="2:23" s="12" customFormat="1" x14ac:dyDescent="0.35">
      <c r="B54" s="4" t="str">
        <f>B50</f>
        <v>Growth</v>
      </c>
      <c r="C54" s="2"/>
      <c r="D54" s="10"/>
      <c r="E54" s="10">
        <f t="shared" si="33"/>
        <v>2.3693181818181817</v>
      </c>
      <c r="F54" s="10">
        <f t="shared" si="33"/>
        <v>1.1804384485666104E-2</v>
      </c>
      <c r="G54" s="10">
        <f t="shared" si="33"/>
        <v>-0.185</v>
      </c>
      <c r="H54" s="10">
        <f t="shared" si="33"/>
        <v>1.3067484662576687</v>
      </c>
      <c r="I54" s="10">
        <f t="shared" si="33"/>
        <v>-0.13475177304964539</v>
      </c>
      <c r="J54" s="10">
        <f t="shared" si="33"/>
        <v>0.87807377049180324</v>
      </c>
      <c r="K54" s="10">
        <f t="shared" si="33"/>
        <v>-0.41680305510092747</v>
      </c>
      <c r="L54" s="10">
        <f t="shared" si="33"/>
        <v>2.0271281571562207</v>
      </c>
      <c r="M54" s="14">
        <f t="shared" si="33"/>
        <v>0.51668726823238564</v>
      </c>
      <c r="N54" s="11">
        <f t="shared" si="33"/>
        <v>0.52834451507742486</v>
      </c>
      <c r="O54" s="11">
        <f t="shared" si="33"/>
        <v>0.12959999999999983</v>
      </c>
      <c r="P54" s="11">
        <f t="shared" si="33"/>
        <v>7.776000000000019E-2</v>
      </c>
      <c r="Q54" s="11">
        <f t="shared" si="33"/>
        <v>4.6655999999999961E-2</v>
      </c>
      <c r="R54" s="11">
        <f t="shared" si="33"/>
        <v>2.7993600000000077E-2</v>
      </c>
      <c r="S54" s="11">
        <f t="shared" si="33"/>
        <v>1.6796159999999952E-2</v>
      </c>
      <c r="T54" s="11">
        <f t="shared" si="33"/>
        <v>1.0077695999999831E-2</v>
      </c>
      <c r="U54" s="11">
        <f t="shared" si="33"/>
        <v>6.0466175999999488E-3</v>
      </c>
      <c r="V54" s="11">
        <f t="shared" si="33"/>
        <v>3.6279705600000549E-3</v>
      </c>
      <c r="W54" s="11">
        <f t="shared" si="33"/>
        <v>2.1767823360000337E-3</v>
      </c>
    </row>
    <row r="55" spans="2:23" s="12" customFormat="1" x14ac:dyDescent="0.35">
      <c r="B55" s="4" t="str">
        <f>B51</f>
        <v>% of Revenues</v>
      </c>
      <c r="C55" s="2"/>
      <c r="D55" s="10">
        <f t="shared" ref="D55:R55" si="34">D25</f>
        <v>-2.5470332850940667E-2</v>
      </c>
      <c r="E55" s="10">
        <f t="shared" si="34"/>
        <v>-6.1045913115091617E-2</v>
      </c>
      <c r="F55" s="10">
        <f t="shared" si="34"/>
        <v>-5.1212017753499491E-2</v>
      </c>
      <c r="G55" s="10">
        <f t="shared" si="34"/>
        <v>-4.478842278805642E-2</v>
      </c>
      <c r="H55" s="10">
        <f t="shared" si="34"/>
        <v>-6.7646176911544231E-2</v>
      </c>
      <c r="I55" s="10">
        <f t="shared" si="34"/>
        <v>-3.6263654603552055E-2</v>
      </c>
      <c r="J55" s="10">
        <f t="shared" si="34"/>
        <v>-6.7954326388373995E-2</v>
      </c>
      <c r="K55" s="10">
        <f t="shared" si="34"/>
        <v>-1.7547027346442992E-2</v>
      </c>
      <c r="L55" s="10">
        <f t="shared" si="34"/>
        <v>-2.4797504923484832E-2</v>
      </c>
      <c r="M55" s="10">
        <f t="shared" si="34"/>
        <v>-2.7847124506377378E-2</v>
      </c>
      <c r="N55" s="13">
        <f t="shared" si="34"/>
        <v>-3.5000000000000003E-2</v>
      </c>
      <c r="O55" s="13">
        <f t="shared" si="34"/>
        <v>-3.5000000000000003E-2</v>
      </c>
      <c r="P55" s="13">
        <f t="shared" si="34"/>
        <v>-3.5000000000000003E-2</v>
      </c>
      <c r="Q55" s="13">
        <f t="shared" si="34"/>
        <v>-3.5000000000000003E-2</v>
      </c>
      <c r="R55" s="13">
        <f t="shared" si="34"/>
        <v>-3.5000000000000003E-2</v>
      </c>
      <c r="S55" s="13">
        <f t="shared" si="33"/>
        <v>-3.5000000000000003E-2</v>
      </c>
      <c r="T55" s="13">
        <f t="shared" si="33"/>
        <v>-3.5000000000000003E-2</v>
      </c>
      <c r="U55" s="13">
        <f t="shared" si="33"/>
        <v>-3.5000000000000003E-2</v>
      </c>
      <c r="V55" s="13">
        <f t="shared" si="33"/>
        <v>-3.5000000000000003E-2</v>
      </c>
      <c r="W55" s="13">
        <f t="shared" si="33"/>
        <v>-3.5000000000000003E-2</v>
      </c>
    </row>
    <row r="56" spans="2:23" x14ac:dyDescent="0.35">
      <c r="S56" s="8"/>
      <c r="T56" s="8"/>
      <c r="U56" s="8"/>
      <c r="V56" s="8"/>
      <c r="W56" s="8"/>
    </row>
    <row r="57" spans="2:23" x14ac:dyDescent="0.35">
      <c r="B57" s="5" t="s">
        <v>47</v>
      </c>
      <c r="D57" s="6">
        <f>D27</f>
        <v>-679</v>
      </c>
      <c r="E57" s="6">
        <f t="shared" ref="E57:W59" si="35">E27</f>
        <v>185</v>
      </c>
      <c r="F57" s="6">
        <f t="shared" si="35"/>
        <v>-857</v>
      </c>
      <c r="G57" s="6">
        <f t="shared" si="35"/>
        <v>717</v>
      </c>
      <c r="H57" s="6">
        <f t="shared" si="35"/>
        <v>-703</v>
      </c>
      <c r="I57" s="6">
        <f t="shared" si="35"/>
        <v>-3363</v>
      </c>
      <c r="J57" s="6">
        <f t="shared" si="35"/>
        <v>-2207</v>
      </c>
      <c r="K57" s="6">
        <f t="shared" si="35"/>
        <v>-3722</v>
      </c>
      <c r="L57" s="6">
        <f t="shared" si="35"/>
        <v>-9383</v>
      </c>
      <c r="M57" s="6">
        <f t="shared" si="35"/>
        <v>34616</v>
      </c>
      <c r="N57" s="8">
        <f t="shared" si="35"/>
        <v>-6429.5270399999999</v>
      </c>
      <c r="O57" s="8">
        <f t="shared" si="35"/>
        <v>-7262.7937443839992</v>
      </c>
      <c r="P57" s="8">
        <f t="shared" si="35"/>
        <v>-7827.5485859472992</v>
      </c>
      <c r="Q57" s="8">
        <f t="shared" si="35"/>
        <v>-8192.7506927732575</v>
      </c>
      <c r="R57" s="8">
        <f t="shared" si="35"/>
        <v>-8422.095278566474</v>
      </c>
      <c r="S57" s="8">
        <f t="shared" si="35"/>
        <v>-8563.554138400521</v>
      </c>
      <c r="T57" s="8">
        <f t="shared" si="35"/>
        <v>-8649.855033686863</v>
      </c>
      <c r="U57" s="8">
        <f t="shared" si="35"/>
        <v>-8702.1573993710026</v>
      </c>
      <c r="V57" s="8">
        <f t="shared" si="35"/>
        <v>-8733.7285702244062</v>
      </c>
      <c r="W57" s="8">
        <f t="shared" si="35"/>
        <v>-8752.7399963034895</v>
      </c>
    </row>
    <row r="58" spans="2:23" s="12" customFormat="1" x14ac:dyDescent="0.35">
      <c r="B58" s="4" t="str">
        <f>B54</f>
        <v>Growth</v>
      </c>
      <c r="C58" s="2"/>
      <c r="D58" s="10"/>
      <c r="E58" s="10">
        <f t="shared" si="35"/>
        <v>-1.2724594992636229</v>
      </c>
      <c r="F58" s="10">
        <f t="shared" si="35"/>
        <v>-5.6324324324324326</v>
      </c>
      <c r="G58" s="10">
        <f t="shared" si="35"/>
        <v>-1.836639439906651</v>
      </c>
      <c r="H58" s="10">
        <f t="shared" si="35"/>
        <v>-1.9804741980474199</v>
      </c>
      <c r="I58" s="10">
        <f t="shared" si="35"/>
        <v>3.7837837837837838</v>
      </c>
      <c r="J58" s="10">
        <f t="shared" si="35"/>
        <v>-0.34374070770145704</v>
      </c>
      <c r="K58" s="10">
        <f t="shared" si="35"/>
        <v>0.68645219755323972</v>
      </c>
      <c r="L58" s="10">
        <f t="shared" si="35"/>
        <v>1.5209564750134337</v>
      </c>
      <c r="M58" s="14">
        <f t="shared" si="35"/>
        <v>-4.6892251945006924</v>
      </c>
      <c r="N58" s="11">
        <f t="shared" si="35"/>
        <v>-1.1857385902472846</v>
      </c>
      <c r="O58" s="11">
        <f t="shared" si="35"/>
        <v>0.12959999999999988</v>
      </c>
      <c r="P58" s="11">
        <f t="shared" si="35"/>
        <v>7.7760000000000037E-2</v>
      </c>
      <c r="Q58" s="11">
        <f t="shared" si="35"/>
        <v>4.6656000000000135E-2</v>
      </c>
      <c r="R58" s="11">
        <f t="shared" si="35"/>
        <v>2.7993599999999886E-2</v>
      </c>
      <c r="S58" s="11">
        <f t="shared" si="35"/>
        <v>1.6796159999999987E-2</v>
      </c>
      <c r="T58" s="11">
        <f t="shared" si="35"/>
        <v>1.0077695999999954E-2</v>
      </c>
      <c r="U58" s="11">
        <f t="shared" si="35"/>
        <v>6.0466176000000095E-3</v>
      </c>
      <c r="V58" s="11">
        <f t="shared" si="35"/>
        <v>3.6279705599999356E-3</v>
      </c>
      <c r="W58" s="11">
        <f t="shared" si="35"/>
        <v>2.1767823360000342E-3</v>
      </c>
    </row>
    <row r="59" spans="2:23" s="12" customFormat="1" x14ac:dyDescent="0.35">
      <c r="B59" s="4" t="str">
        <f>B55</f>
        <v>% of Revenues</v>
      </c>
      <c r="C59" s="2"/>
      <c r="D59" s="10">
        <f t="shared" ref="D59:R59" si="36">D29</f>
        <v>-9.8263386396526778E-2</v>
      </c>
      <c r="E59" s="10">
        <f t="shared" si="36"/>
        <v>1.9044677784640723E-2</v>
      </c>
      <c r="F59" s="10">
        <f t="shared" si="36"/>
        <v>-7.3147832024581763E-2</v>
      </c>
      <c r="G59" s="10">
        <f t="shared" si="36"/>
        <v>6.5671368382487633E-2</v>
      </c>
      <c r="H59" s="10">
        <f t="shared" si="36"/>
        <v>-4.2158920539730138E-2</v>
      </c>
      <c r="I59" s="10">
        <f t="shared" si="36"/>
        <v>-0.12495355577023111</v>
      </c>
      <c r="J59" s="10">
        <f t="shared" si="36"/>
        <v>-8.181952991769853E-2</v>
      </c>
      <c r="K59" s="10">
        <f t="shared" si="36"/>
        <v>-6.1094514296969896E-2</v>
      </c>
      <c r="L59" s="10">
        <f t="shared" si="36"/>
        <v>-7.1902036062131691E-2</v>
      </c>
      <c r="M59" s="10">
        <f t="shared" si="36"/>
        <v>0.19640506558939677</v>
      </c>
      <c r="N59" s="13">
        <f t="shared" si="36"/>
        <v>-0.03</v>
      </c>
      <c r="O59" s="13">
        <f t="shared" si="36"/>
        <v>-0.03</v>
      </c>
      <c r="P59" s="13">
        <f t="shared" si="36"/>
        <v>-0.03</v>
      </c>
      <c r="Q59" s="13">
        <f t="shared" si="36"/>
        <v>-0.03</v>
      </c>
      <c r="R59" s="13">
        <f t="shared" si="36"/>
        <v>-0.03</v>
      </c>
      <c r="S59" s="13">
        <f t="shared" si="35"/>
        <v>-0.03</v>
      </c>
      <c r="T59" s="13">
        <f t="shared" si="35"/>
        <v>-0.03</v>
      </c>
      <c r="U59" s="13">
        <f t="shared" si="35"/>
        <v>-0.03</v>
      </c>
      <c r="V59" s="13">
        <f t="shared" si="35"/>
        <v>-0.03</v>
      </c>
      <c r="W59" s="13">
        <f t="shared" si="35"/>
        <v>-0.03</v>
      </c>
    </row>
    <row r="60" spans="2:23" x14ac:dyDescent="0.35">
      <c r="S60" s="8"/>
      <c r="T60" s="8"/>
      <c r="U60" s="8"/>
      <c r="V60" s="8"/>
      <c r="W60" s="8"/>
    </row>
    <row r="61" spans="2:23" x14ac:dyDescent="0.35">
      <c r="B61" s="17" t="s">
        <v>92</v>
      </c>
      <c r="C61" s="17"/>
      <c r="D61" s="18">
        <f>D45-D49+D53+D57</f>
        <v>1027</v>
      </c>
      <c r="E61" s="18">
        <f t="shared" ref="E61:W61" si="37">E45-E49+E53+E57</f>
        <v>2852</v>
      </c>
      <c r="F61" s="18">
        <f t="shared" si="37"/>
        <v>2854</v>
      </c>
      <c r="G61" s="18">
        <f t="shared" si="37"/>
        <v>3281</v>
      </c>
      <c r="H61" s="18">
        <f t="shared" si="37"/>
        <v>3722</v>
      </c>
      <c r="I61" s="18">
        <f t="shared" si="37"/>
        <v>6687</v>
      </c>
      <c r="J61" s="18">
        <f t="shared" si="37"/>
        <v>1915</v>
      </c>
      <c r="K61" s="18">
        <f t="shared" si="37"/>
        <v>25631</v>
      </c>
      <c r="L61" s="18">
        <f t="shared" si="37"/>
        <v>59552</v>
      </c>
      <c r="M61" s="18">
        <f t="shared" si="37"/>
        <v>106164</v>
      </c>
      <c r="N61" s="19">
        <f t="shared" si="37"/>
        <v>76511.371776</v>
      </c>
      <c r="O61" s="19">
        <f t="shared" si="37"/>
        <v>89303.311880945665</v>
      </c>
      <c r="P61" s="19">
        <f t="shared" si="37"/>
        <v>99440.237930044183</v>
      </c>
      <c r="Q61" s="19">
        <f t="shared" si="37"/>
        <v>107521.63059805374</v>
      </c>
      <c r="R61" s="19">
        <f t="shared" si="37"/>
        <v>114175.95627571842</v>
      </c>
      <c r="S61" s="19">
        <f t="shared" si="37"/>
        <v>119910.46273404037</v>
      </c>
      <c r="T61" s="19">
        <f t="shared" si="37"/>
        <v>125089.79478874792</v>
      </c>
      <c r="U61" s="19">
        <f t="shared" si="37"/>
        <v>129960.93403037841</v>
      </c>
      <c r="V61" s="19">
        <f t="shared" si="37"/>
        <v>134686.01674141918</v>
      </c>
      <c r="W61" s="19">
        <f t="shared" si="37"/>
        <v>139369.931709931</v>
      </c>
    </row>
    <row r="62" spans="2:23" x14ac:dyDescent="0.35">
      <c r="B62" s="4" t="str">
        <f>B8</f>
        <v>Growth</v>
      </c>
      <c r="C62" s="2"/>
      <c r="D62" s="10"/>
      <c r="E62" s="10">
        <f>(E61-D61)/D61</f>
        <v>1.7770204479065239</v>
      </c>
      <c r="F62" s="10">
        <f t="shared" ref="F62:W62" si="38">(F61-E61)/E61</f>
        <v>7.0126227208976155E-4</v>
      </c>
      <c r="G62" s="10">
        <f t="shared" si="38"/>
        <v>0.14961457603363701</v>
      </c>
      <c r="H62" s="10">
        <f t="shared" si="38"/>
        <v>0.13441024078024993</v>
      </c>
      <c r="I62" s="10">
        <f t="shared" si="38"/>
        <v>0.79661472326706073</v>
      </c>
      <c r="J62" s="10">
        <f t="shared" si="38"/>
        <v>-0.71362344848212955</v>
      </c>
      <c r="K62" s="10">
        <f t="shared" si="38"/>
        <v>12.384334203655353</v>
      </c>
      <c r="L62" s="10">
        <f t="shared" si="38"/>
        <v>1.32343646365729</v>
      </c>
      <c r="M62" s="14">
        <f t="shared" si="38"/>
        <v>0.7827109081139173</v>
      </c>
      <c r="N62" s="11">
        <f t="shared" si="38"/>
        <v>-0.2793096362608794</v>
      </c>
      <c r="O62" s="11">
        <f t="shared" si="38"/>
        <v>0.16719005042016807</v>
      </c>
      <c r="P62" s="11">
        <f t="shared" si="38"/>
        <v>0.11351119947950551</v>
      </c>
      <c r="Q62" s="11">
        <f t="shared" si="38"/>
        <v>8.1268838814472555E-2</v>
      </c>
      <c r="R62" s="11">
        <f t="shared" si="38"/>
        <v>6.188825114213925E-2</v>
      </c>
      <c r="S62" s="11">
        <f t="shared" si="38"/>
        <v>5.022516688604689E-2</v>
      </c>
      <c r="T62" s="11">
        <f t="shared" si="38"/>
        <v>4.3193328894036861E-2</v>
      </c>
      <c r="U62" s="11">
        <f t="shared" si="38"/>
        <v>3.8941140241351299E-2</v>
      </c>
      <c r="V62" s="11">
        <f t="shared" si="38"/>
        <v>3.6357715849720501E-2</v>
      </c>
      <c r="W62" s="11">
        <f t="shared" si="38"/>
        <v>3.4776549799556147E-2</v>
      </c>
    </row>
    <row r="63" spans="2:23" x14ac:dyDescent="0.35">
      <c r="B63" s="4" t="str">
        <f>B9</f>
        <v>% of Revenues</v>
      </c>
      <c r="C63" s="2"/>
      <c r="D63" s="10">
        <f t="shared" ref="D63:M63" si="39">D61/D$4</f>
        <v>0.14862518089725035</v>
      </c>
      <c r="E63" s="10">
        <f t="shared" si="39"/>
        <v>0.29359687049619104</v>
      </c>
      <c r="F63" s="10">
        <f t="shared" si="39"/>
        <v>0.24359849778081255</v>
      </c>
      <c r="G63" s="10">
        <f t="shared" si="39"/>
        <v>0.30051291445319656</v>
      </c>
      <c r="H63" s="10">
        <f t="shared" si="39"/>
        <v>0.22320839580209895</v>
      </c>
      <c r="I63" s="10">
        <f t="shared" si="39"/>
        <v>0.24845805157167272</v>
      </c>
      <c r="J63" s="10">
        <f t="shared" si="39"/>
        <v>7.0994290798546744E-2</v>
      </c>
      <c r="K63" s="10">
        <f t="shared" si="39"/>
        <v>0.42071829552542594</v>
      </c>
      <c r="L63" s="10">
        <f t="shared" si="39"/>
        <v>0.45634765550165907</v>
      </c>
      <c r="M63" s="10">
        <f t="shared" si="39"/>
        <v>0.60235577141300889</v>
      </c>
      <c r="N63" s="11">
        <f>N61/N$34</f>
        <v>0.35699999999999998</v>
      </c>
      <c r="O63" s="11">
        <f t="shared" ref="O63:W63" si="40">O61/O$34</f>
        <v>0.36888000000000004</v>
      </c>
      <c r="P63" s="11">
        <f t="shared" si="40"/>
        <v>0.38111640000000002</v>
      </c>
      <c r="Q63" s="11">
        <f t="shared" si="40"/>
        <v>0.39371989200000002</v>
      </c>
      <c r="R63" s="11">
        <f t="shared" si="40"/>
        <v>0.40670148876000001</v>
      </c>
      <c r="S63" s="11">
        <f t="shared" si="40"/>
        <v>0.4200725334228001</v>
      </c>
      <c r="T63" s="11">
        <f t="shared" si="40"/>
        <v>0.43384470942548403</v>
      </c>
      <c r="U63" s="11">
        <f t="shared" si="40"/>
        <v>0.44803005070824875</v>
      </c>
      <c r="V63" s="11">
        <f t="shared" si="40"/>
        <v>0.46264095222949614</v>
      </c>
      <c r="W63" s="11">
        <f t="shared" si="40"/>
        <v>0.47769018079638109</v>
      </c>
    </row>
    <row r="66" spans="2:13" ht="15" thickBot="1" x14ac:dyDescent="0.4">
      <c r="B66" s="123" t="s">
        <v>103</v>
      </c>
      <c r="C66" s="124"/>
      <c r="D66" s="125">
        <f>N32</f>
        <v>26</v>
      </c>
      <c r="E66" s="125">
        <f>D66+1</f>
        <v>27</v>
      </c>
      <c r="F66" s="125">
        <f t="shared" ref="F66:M66" si="41">E66+1</f>
        <v>28</v>
      </c>
      <c r="G66" s="125">
        <f t="shared" si="41"/>
        <v>29</v>
      </c>
      <c r="H66" s="125">
        <f t="shared" si="41"/>
        <v>30</v>
      </c>
      <c r="I66" s="125">
        <f t="shared" si="41"/>
        <v>31</v>
      </c>
      <c r="J66" s="125">
        <f t="shared" si="41"/>
        <v>32</v>
      </c>
      <c r="K66" s="125">
        <f t="shared" si="41"/>
        <v>33</v>
      </c>
      <c r="L66" s="125">
        <f t="shared" si="41"/>
        <v>34</v>
      </c>
      <c r="M66" s="126">
        <f t="shared" si="41"/>
        <v>35</v>
      </c>
    </row>
    <row r="68" spans="2:13" x14ac:dyDescent="0.35">
      <c r="B68" s="5" t="s">
        <v>104</v>
      </c>
      <c r="D68" s="6">
        <f>N61</f>
        <v>76511.371776</v>
      </c>
      <c r="E68" s="6">
        <f t="shared" ref="E68:M68" si="42">O61</f>
        <v>89303.311880945665</v>
      </c>
      <c r="F68" s="6">
        <f t="shared" si="42"/>
        <v>99440.237930044183</v>
      </c>
      <c r="G68" s="6">
        <f t="shared" si="42"/>
        <v>107521.63059805374</v>
      </c>
      <c r="H68" s="6">
        <f t="shared" si="42"/>
        <v>114175.95627571842</v>
      </c>
      <c r="I68" s="6">
        <f t="shared" si="42"/>
        <v>119910.46273404037</v>
      </c>
      <c r="J68" s="6">
        <f t="shared" si="42"/>
        <v>125089.79478874792</v>
      </c>
      <c r="K68" s="6">
        <f t="shared" si="42"/>
        <v>129960.93403037841</v>
      </c>
      <c r="L68" s="6">
        <f t="shared" si="42"/>
        <v>134686.01674141918</v>
      </c>
      <c r="M68" s="6">
        <f t="shared" si="42"/>
        <v>139369.931709931</v>
      </c>
    </row>
    <row r="69" spans="2:13" x14ac:dyDescent="0.35">
      <c r="B69" s="5" t="s">
        <v>281</v>
      </c>
      <c r="D69" s="6">
        <f>1/((1+Distributions!$C$4)^(COLUMN('Standard DCF'!D66)-COLUMN('Standard DCF'!$C$66)))</f>
        <v>0.89619724468588724</v>
      </c>
      <c r="E69" s="6">
        <f>1/((1+Distributions!$C$4)^(COLUMN('Standard DCF'!E66)-COLUMN('Standard DCF'!$C$66)))</f>
        <v>0.80316950138257592</v>
      </c>
      <c r="F69" s="6">
        <f>1/((1+Distributions!$C$4)^(COLUMN('Standard DCF'!F66)-COLUMN('Standard DCF'!$C$66)))</f>
        <v>0.71979829415480234</v>
      </c>
      <c r="G69" s="6">
        <f>1/((1+Distributions!$C$4)^(COLUMN('Standard DCF'!G66)-COLUMN('Standard DCF'!$C$66)))</f>
        <v>0.64508124795113564</v>
      </c>
      <c r="H69" s="6">
        <f>1/((1+Distributions!$C$4)^(COLUMN('Standard DCF'!H66)-COLUMN('Standard DCF'!$C$66)))</f>
        <v>0.57812003701234138</v>
      </c>
      <c r="I69" s="6">
        <f>1/((1+Distributions!$C$4)^(COLUMN('Standard DCF'!I66)-COLUMN('Standard DCF'!$C$66)))</f>
        <v>0.51810958426816345</v>
      </c>
      <c r="J69" s="6">
        <f>1/((1+Distributions!$C$4)^(COLUMN('Standard DCF'!J66)-COLUMN('Standard DCF'!$C$66)))</f>
        <v>0.46432838186647862</v>
      </c>
      <c r="K69" s="6">
        <f>1/((1+Distributions!$C$4)^(COLUMN('Standard DCF'!K66)-COLUMN('Standard DCF'!$C$66)))</f>
        <v>0.41612981645819458</v>
      </c>
      <c r="L69" s="6">
        <f>1/((1+Distributions!$C$4)^(COLUMN('Standard DCF'!L66)-COLUMN('Standard DCF'!$C$66)))</f>
        <v>0.3729343949414779</v>
      </c>
      <c r="M69" s="6">
        <f>1/((1+Distributions!$C$4)^(COLUMN('Standard DCF'!M66)-COLUMN('Standard DCF'!$C$66)))</f>
        <v>0.33422277719515092</v>
      </c>
    </row>
    <row r="70" spans="2:13" x14ac:dyDescent="0.35">
      <c r="B70" s="5" t="s">
        <v>282</v>
      </c>
      <c r="D70" s="6">
        <f>D68*D69</f>
        <v>68569.280572788761</v>
      </c>
      <c r="E70" s="6">
        <f t="shared" ref="E70:M70" si="43">E68*E69</f>
        <v>71725.696475231802</v>
      </c>
      <c r="F70" s="6">
        <f t="shared" si="43"/>
        <v>71576.91363239348</v>
      </c>
      <c r="G70" s="6">
        <f t="shared" si="43"/>
        <v>69360.187647933519</v>
      </c>
      <c r="H70" s="6">
        <f t="shared" si="43"/>
        <v>66007.408068037796</v>
      </c>
      <c r="I70" s="6">
        <f t="shared" si="43"/>
        <v>62126.759996536763</v>
      </c>
      <c r="J70" s="6">
        <f t="shared" si="43"/>
        <v>58082.742002269195</v>
      </c>
      <c r="K70" s="6">
        <f t="shared" si="43"/>
        <v>54080.619624796906</v>
      </c>
      <c r="L70" s="6">
        <f t="shared" si="43"/>
        <v>50229.048160538929</v>
      </c>
      <c r="M70" s="6">
        <f t="shared" si="43"/>
        <v>46580.605633591666</v>
      </c>
    </row>
    <row r="72" spans="2:13" ht="15" thickBot="1" x14ac:dyDescent="0.4"/>
    <row r="73" spans="2:13" ht="15" thickBot="1" x14ac:dyDescent="0.4">
      <c r="B73" s="185" t="s">
        <v>127</v>
      </c>
      <c r="C73" s="186"/>
      <c r="D73" s="187"/>
    </row>
    <row r="75" spans="2:13" x14ac:dyDescent="0.35">
      <c r="B75" s="5" t="s">
        <v>128</v>
      </c>
      <c r="D75" s="6">
        <f>(M68*(1+Distributions!F4))/(Distributions!C4-Distributions!F4)</f>
        <v>1672586.1416518243</v>
      </c>
    </row>
    <row r="76" spans="2:13" x14ac:dyDescent="0.35">
      <c r="B76" s="5" t="s">
        <v>129</v>
      </c>
      <c r="D76" s="6">
        <f>D77*D78</f>
        <v>3220034.6606380837</v>
      </c>
    </row>
    <row r="77" spans="2:13" x14ac:dyDescent="0.35">
      <c r="B77" s="102" t="s">
        <v>130</v>
      </c>
      <c r="D77" s="6">
        <f>W19</f>
        <v>178890.81447989354</v>
      </c>
    </row>
    <row r="78" spans="2:13" x14ac:dyDescent="0.35">
      <c r="B78" s="102" t="s">
        <v>131</v>
      </c>
      <c r="D78" s="103">
        <f>Distributions!AA4</f>
        <v>18</v>
      </c>
    </row>
    <row r="80" spans="2:13" x14ac:dyDescent="0.35">
      <c r="B80" s="5" t="s">
        <v>105</v>
      </c>
      <c r="D80" s="6">
        <f>SUM(D70:M70)</f>
        <v>618339.26181411883</v>
      </c>
    </row>
    <row r="81" spans="2:4" x14ac:dyDescent="0.35">
      <c r="B81" s="5" t="s">
        <v>106</v>
      </c>
      <c r="D81" s="6">
        <f>AVERAGE(D75:D76)</f>
        <v>2446310.4011449539</v>
      </c>
    </row>
    <row r="82" spans="2:4" x14ac:dyDescent="0.35">
      <c r="B82" s="5" t="s">
        <v>121</v>
      </c>
      <c r="D82" s="6">
        <f>D81/((1+Distributions!C4)^10)</f>
        <v>817612.65615205024</v>
      </c>
    </row>
    <row r="83" spans="2:4" x14ac:dyDescent="0.35">
      <c r="B83" s="17" t="s">
        <v>107</v>
      </c>
      <c r="C83" s="17"/>
      <c r="D83" s="18">
        <f>D80+D82</f>
        <v>1435951.9179661691</v>
      </c>
    </row>
    <row r="84" spans="2:4" x14ac:dyDescent="0.35">
      <c r="B84" s="5" t="s">
        <v>108</v>
      </c>
      <c r="D84" s="6">
        <f>Financials!AV56+Financials!AV58+Financials!AV67+Financials!AV68+Financials!AV70</f>
        <v>6405</v>
      </c>
    </row>
    <row r="85" spans="2:4" x14ac:dyDescent="0.35">
      <c r="B85" s="5" t="s">
        <v>109</v>
      </c>
      <c r="D85" s="6">
        <f>Financials!AF57</f>
        <v>15234</v>
      </c>
    </row>
    <row r="86" spans="2:4" x14ac:dyDescent="0.35">
      <c r="B86" s="17" t="s">
        <v>110</v>
      </c>
      <c r="C86" s="17"/>
      <c r="D86" s="18">
        <f>D83-D84+D85</f>
        <v>1444780.9179661691</v>
      </c>
    </row>
    <row r="87" spans="2:4" ht="15" thickBot="1" x14ac:dyDescent="0.4">
      <c r="B87" s="5" t="s">
        <v>111</v>
      </c>
      <c r="D87" s="6">
        <f>Financials!P74</f>
        <v>24611</v>
      </c>
    </row>
    <row r="88" spans="2:4" ht="19" thickBot="1" x14ac:dyDescent="0.5">
      <c r="B88" s="43" t="s">
        <v>112</v>
      </c>
      <c r="C88" s="44"/>
      <c r="D88" s="45">
        <f>D86/D87</f>
        <v>58.704681563779168</v>
      </c>
    </row>
  </sheetData>
  <mergeCells count="1">
    <mergeCell ref="B73:D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86A7-A63A-4C2D-9496-56D51DA6F17E}">
  <sheetPr codeName="Sheet7"/>
  <dimension ref="A2:W88"/>
  <sheetViews>
    <sheetView showGridLines="0" topLeftCell="A27" zoomScale="79" workbookViewId="0">
      <selection activeCell="D81" sqref="D81"/>
    </sheetView>
  </sheetViews>
  <sheetFormatPr defaultColWidth="9.1796875" defaultRowHeight="14.5" x14ac:dyDescent="0.35"/>
  <cols>
    <col min="1" max="1" width="9.1796875" style="5"/>
    <col min="2" max="2" width="25.6328125" style="5" customWidth="1"/>
    <col min="3" max="3" width="12.6328125" style="5" customWidth="1"/>
    <col min="4" max="13" width="12.6328125" style="6" customWidth="1"/>
    <col min="14" max="18" width="12.6328125" style="8" customWidth="1"/>
    <col min="19" max="23" width="12.6328125" style="6" customWidth="1"/>
    <col min="24" max="16384" width="9.1796875" style="6"/>
  </cols>
  <sheetData>
    <row r="2" spans="2:23" s="9" customFormat="1" ht="15" thickBot="1" x14ac:dyDescent="0.4">
      <c r="B2" s="123" t="str">
        <f>'Standard DCF'!B2</f>
        <v>FINANCIALS FORECASTING</v>
      </c>
      <c r="C2" s="124"/>
      <c r="D2" s="125">
        <f>'Standard DCF'!D2</f>
        <v>17</v>
      </c>
      <c r="E2" s="125">
        <f>'Standard DCF'!E2</f>
        <v>18</v>
      </c>
      <c r="F2" s="125">
        <f>'Standard DCF'!F2</f>
        <v>19</v>
      </c>
      <c r="G2" s="125">
        <f>'Standard DCF'!G2</f>
        <v>20</v>
      </c>
      <c r="H2" s="125">
        <f>'Standard DCF'!H2</f>
        <v>21</v>
      </c>
      <c r="I2" s="125">
        <f>'Standard DCF'!I2</f>
        <v>22</v>
      </c>
      <c r="J2" s="125">
        <f>'Standard DCF'!J2</f>
        <v>23</v>
      </c>
      <c r="K2" s="125">
        <f>'Standard DCF'!K2</f>
        <v>24</v>
      </c>
      <c r="L2" s="125">
        <f>'Standard DCF'!L2</f>
        <v>25</v>
      </c>
      <c r="M2" s="125" t="str">
        <f>'Standard DCF'!M2</f>
        <v>Current</v>
      </c>
      <c r="N2" s="125">
        <f>'Standard DCF'!N2</f>
        <v>26</v>
      </c>
      <c r="O2" s="125">
        <f>'Standard DCF'!O2</f>
        <v>27</v>
      </c>
      <c r="P2" s="125">
        <f>'Standard DCF'!P2</f>
        <v>28</v>
      </c>
      <c r="Q2" s="125">
        <f>'Standard DCF'!Q2</f>
        <v>29</v>
      </c>
      <c r="R2" s="125">
        <f>'Standard DCF'!R2</f>
        <v>30</v>
      </c>
      <c r="S2" s="125">
        <f>'Standard DCF'!S2</f>
        <v>31</v>
      </c>
      <c r="T2" s="125">
        <f>'Standard DCF'!T2</f>
        <v>32</v>
      </c>
      <c r="U2" s="125">
        <f>'Standard DCF'!U2</f>
        <v>33</v>
      </c>
      <c r="V2" s="125">
        <f>'Standard DCF'!V2</f>
        <v>34</v>
      </c>
      <c r="W2" s="126">
        <f>'Standard DCF'!W2</f>
        <v>35</v>
      </c>
    </row>
    <row r="3" spans="2:23" x14ac:dyDescent="0.35">
      <c r="S3" s="8"/>
      <c r="T3" s="8"/>
      <c r="U3" s="8"/>
      <c r="V3" s="8"/>
      <c r="W3" s="8"/>
    </row>
    <row r="4" spans="2:23" x14ac:dyDescent="0.35">
      <c r="B4" s="5" t="str">
        <f>'Standard DCF'!B4</f>
        <v>Revenues</v>
      </c>
      <c r="D4" s="5">
        <f>'Standard DCF'!D4</f>
        <v>6910</v>
      </c>
      <c r="E4" s="5">
        <f>'Standard DCF'!E4</f>
        <v>9714</v>
      </c>
      <c r="F4" s="5">
        <f>'Standard DCF'!F4</f>
        <v>11716</v>
      </c>
      <c r="G4" s="5">
        <f>'Standard DCF'!G4</f>
        <v>10918</v>
      </c>
      <c r="H4" s="5">
        <f>'Standard DCF'!H4</f>
        <v>16675</v>
      </c>
      <c r="I4" s="5">
        <f>'Standard DCF'!I4</f>
        <v>26914</v>
      </c>
      <c r="J4" s="5">
        <f>'Standard DCF'!J4</f>
        <v>26974</v>
      </c>
      <c r="K4" s="5">
        <f>'Standard DCF'!K4</f>
        <v>60922</v>
      </c>
      <c r="L4" s="5">
        <f>'Standard DCF'!L4</f>
        <v>130497</v>
      </c>
      <c r="M4" s="5">
        <f>'Standard DCF'!M4</f>
        <v>176248</v>
      </c>
      <c r="N4" s="8">
        <f ca="1">M4*(1+N5)</f>
        <v>250889.3173064476</v>
      </c>
      <c r="O4" s="8">
        <f t="shared" ref="O4:R4" ca="1" si="0">N4*(1+O5)</f>
        <v>306465.02043354354</v>
      </c>
      <c r="P4" s="8">
        <f t="shared" ca="1" si="0"/>
        <v>373046.43371063651</v>
      </c>
      <c r="Q4" s="8">
        <f t="shared" ca="1" si="0"/>
        <v>453417.24988057133</v>
      </c>
      <c r="R4" s="8">
        <f t="shared" ca="1" si="0"/>
        <v>526370.05654772592</v>
      </c>
      <c r="S4" s="8">
        <f t="shared" ref="S4" ca="1" si="1">R4*(1+S5)</f>
        <v>552053.06614519889</v>
      </c>
      <c r="T4" s="8">
        <f t="shared" ref="T4" ca="1" si="2">S4*(1+T5)</f>
        <v>523243.29809854011</v>
      </c>
      <c r="U4" s="8">
        <f t="shared" ref="U4" ca="1" si="3">T4*(1+U5)</f>
        <v>566717.96569300699</v>
      </c>
      <c r="V4" s="8">
        <f t="shared" ref="V4" ca="1" si="4">U4*(1+V5)</f>
        <v>576212.70579776482</v>
      </c>
      <c r="W4" s="8">
        <f t="shared" ref="W4" ca="1" si="5">V4*(1+W5)</f>
        <v>489066.93838034349</v>
      </c>
    </row>
    <row r="5" spans="2:23" s="10" customFormat="1" x14ac:dyDescent="0.35">
      <c r="B5" s="4" t="str">
        <f>'Standard DCF'!B5</f>
        <v>Growth</v>
      </c>
      <c r="C5" s="3"/>
      <c r="D5" s="3">
        <f>'Standard DCF'!D5</f>
        <v>0</v>
      </c>
      <c r="E5" s="3">
        <f>'Standard DCF'!E5</f>
        <v>0.4057887120115774</v>
      </c>
      <c r="F5" s="3">
        <f>'Standard DCF'!F5</f>
        <v>0.20609429689108502</v>
      </c>
      <c r="G5" s="3">
        <f>'Standard DCF'!G5</f>
        <v>-6.8111983612154314E-2</v>
      </c>
      <c r="H5" s="3">
        <f>'Standard DCF'!H5</f>
        <v>0.52729437625938813</v>
      </c>
      <c r="I5" s="3">
        <f>'Standard DCF'!I5</f>
        <v>0.61403298350824587</v>
      </c>
      <c r="J5" s="3">
        <f>'Standard DCF'!J5</f>
        <v>2.2293230289068887E-3</v>
      </c>
      <c r="K5" s="3">
        <f>'Standard DCF'!K5</f>
        <v>1.2585452658115222</v>
      </c>
      <c r="L5" s="3">
        <f>'Standard DCF'!L5</f>
        <v>1.1420340763599357</v>
      </c>
      <c r="M5" s="3">
        <f>'Standard DCF'!M5</f>
        <v>0.35059043502915777</v>
      </c>
      <c r="N5" s="11">
        <f ca="1">Distributions!I20</f>
        <v>0.42350164147364855</v>
      </c>
      <c r="O5" s="11">
        <f ca="1">Distributions!I21</f>
        <v>0.2215148246396367</v>
      </c>
      <c r="P5" s="11">
        <f ca="1">Distributions!I22</f>
        <v>0.21725615922790448</v>
      </c>
      <c r="Q5" s="11">
        <f ca="1">Distributions!I23</f>
        <v>0.21544453694543725</v>
      </c>
      <c r="R5" s="11">
        <f ca="1">Distributions!I24</f>
        <v>0.16089552544895486</v>
      </c>
      <c r="S5" s="11">
        <f ca="1">Distributions!I25</f>
        <v>4.8792687346082469E-2</v>
      </c>
      <c r="T5" s="11">
        <f ca="1">Distributions!I26</f>
        <v>-5.2186591857604769E-2</v>
      </c>
      <c r="U5" s="11">
        <f ca="1">Distributions!I27</f>
        <v>8.3086907663133522E-2</v>
      </c>
      <c r="V5" s="11">
        <f ca="1">Distributions!I28</f>
        <v>1.6753907021717918E-2</v>
      </c>
      <c r="W5" s="11">
        <f ca="1">Distributions!I29</f>
        <v>-0.1512388854681159</v>
      </c>
    </row>
    <row r="6" spans="2:23" s="12" customForma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2:23" x14ac:dyDescent="0.35">
      <c r="B7" s="5" t="str">
        <f>'Standard DCF'!B7</f>
        <v>EBIT</v>
      </c>
      <c r="D7" s="5">
        <f>'Standard DCF'!D7</f>
        <v>1934</v>
      </c>
      <c r="E7" s="5">
        <f>'Standard DCF'!E7</f>
        <v>3210</v>
      </c>
      <c r="F7" s="5">
        <f>'Standard DCF'!F7</f>
        <v>3804</v>
      </c>
      <c r="G7" s="5">
        <f>'Standard DCF'!G7</f>
        <v>2846</v>
      </c>
      <c r="H7" s="5">
        <f>'Standard DCF'!H7</f>
        <v>4532</v>
      </c>
      <c r="I7" s="5">
        <f>'Standard DCF'!I7</f>
        <v>10041</v>
      </c>
      <c r="J7" s="5">
        <f>'Standard DCF'!J7</f>
        <v>4224</v>
      </c>
      <c r="K7" s="5">
        <f>'Standard DCF'!K7</f>
        <v>32972</v>
      </c>
      <c r="L7" s="5">
        <f>'Standard DCF'!L7</f>
        <v>81453</v>
      </c>
      <c r="M7" s="5">
        <f>'Standard DCF'!M7</f>
        <v>86552</v>
      </c>
      <c r="N7" s="8">
        <f ca="1">N4*N9</f>
        <v>134210.56748334624</v>
      </c>
      <c r="O7" s="8">
        <f t="shared" ref="O7:R7" ca="1" si="6">O4*O9</f>
        <v>157623.57068998483</v>
      </c>
      <c r="P7" s="8">
        <f t="shared" ca="1" si="6"/>
        <v>233022.93709812927</v>
      </c>
      <c r="Q7" s="8">
        <f t="shared" ca="1" si="6"/>
        <v>308323.72991878854</v>
      </c>
      <c r="R7" s="8">
        <f t="shared" ca="1" si="6"/>
        <v>357931.63845245366</v>
      </c>
      <c r="S7" s="8">
        <f t="shared" ref="S7:W7" ca="1" si="7">S4*S9</f>
        <v>357005.70326145639</v>
      </c>
      <c r="T7" s="8">
        <f t="shared" ca="1" si="7"/>
        <v>300573.41462065431</v>
      </c>
      <c r="U7" s="8">
        <f t="shared" ca="1" si="7"/>
        <v>385368.21667124477</v>
      </c>
      <c r="V7" s="8">
        <f t="shared" ca="1" si="7"/>
        <v>382123.80098099459</v>
      </c>
      <c r="W7" s="8">
        <f t="shared" ca="1" si="7"/>
        <v>245319.29403235347</v>
      </c>
    </row>
    <row r="8" spans="2:23" s="12" customFormat="1" x14ac:dyDescent="0.35">
      <c r="B8" s="4" t="str">
        <f>'Standard DCF'!B8</f>
        <v>Growth</v>
      </c>
      <c r="C8" s="3"/>
      <c r="D8" s="3">
        <f>'Standard DCF'!D8</f>
        <v>0</v>
      </c>
      <c r="E8" s="3">
        <f>'Standard DCF'!E8</f>
        <v>0.65977249224405377</v>
      </c>
      <c r="F8" s="3">
        <f>'Standard DCF'!F8</f>
        <v>0.18504672897196262</v>
      </c>
      <c r="G8" s="3">
        <f>'Standard DCF'!G8</f>
        <v>-0.25184016824395372</v>
      </c>
      <c r="H8" s="3">
        <f>'Standard DCF'!H8</f>
        <v>0.59241040056219252</v>
      </c>
      <c r="I8" s="3">
        <f>'Standard DCF'!I8</f>
        <v>1.2155781112091792</v>
      </c>
      <c r="J8" s="3">
        <f>'Standard DCF'!J8</f>
        <v>-0.57932476844935765</v>
      </c>
      <c r="K8" s="3">
        <f>'Standard DCF'!K8</f>
        <v>6.8058712121212119</v>
      </c>
      <c r="L8" s="3">
        <f>'Standard DCF'!L8</f>
        <v>1.470368797767803</v>
      </c>
      <c r="M8" s="3">
        <f>'Standard DCF'!M8</f>
        <v>6.2600518090186977E-2</v>
      </c>
      <c r="N8" s="11">
        <f t="shared" ref="N8" ca="1" si="8">(N7-M7)/M7</f>
        <v>0.55063508045274789</v>
      </c>
      <c r="O8" s="11">
        <f t="shared" ref="O8" ca="1" si="9">(O7-N7)/N7</f>
        <v>0.17444977430368019</v>
      </c>
      <c r="P8" s="11">
        <f t="shared" ref="P8" ca="1" si="10">(P7-O7)/O7</f>
        <v>0.47835083343239609</v>
      </c>
      <c r="Q8" s="11">
        <f t="shared" ref="Q8" ca="1" si="11">(Q7-P7)/P7</f>
        <v>0.32314755688170316</v>
      </c>
      <c r="R8" s="11">
        <f t="shared" ref="R8" ca="1" si="12">(R7-Q7)/Q7</f>
        <v>0.16089552544895483</v>
      </c>
      <c r="S8" s="11">
        <f t="shared" ref="S8" ca="1" si="13">(S7-R7)/R7</f>
        <v>-2.5869051280311981E-3</v>
      </c>
      <c r="T8" s="11">
        <f t="shared" ref="T8" ca="1" si="14">(T7-S7)/S7</f>
        <v>-0.15807111238072682</v>
      </c>
      <c r="U8" s="11">
        <f t="shared" ref="U8" ca="1" si="15">(U7-T7)/T7</f>
        <v>0.28211011994393353</v>
      </c>
      <c r="V8" s="11">
        <f t="shared" ref="V8" ca="1" si="16">(V7-U7)/U7</f>
        <v>-8.4190017492230349E-3</v>
      </c>
      <c r="W8" s="11">
        <f t="shared" ref="W8" ca="1" si="17">(W7-V7)/V7</f>
        <v>-0.35801095508166281</v>
      </c>
    </row>
    <row r="9" spans="2:23" s="12" customFormat="1" x14ac:dyDescent="0.35">
      <c r="B9" s="4" t="str">
        <f>'Standard DCF'!B9</f>
        <v>% of Revenues</v>
      </c>
      <c r="C9" s="3"/>
      <c r="D9" s="3">
        <f>'Standard DCF'!D9</f>
        <v>0.27988422575976846</v>
      </c>
      <c r="E9" s="3">
        <f>'Standard DCF'!E9</f>
        <v>0.33045089561457691</v>
      </c>
      <c r="F9" s="3">
        <f>'Standard DCF'!F9</f>
        <v>0.32468419255718678</v>
      </c>
      <c r="G9" s="3">
        <f>'Standard DCF'!G9</f>
        <v>0.2606704524638212</v>
      </c>
      <c r="H9" s="3">
        <f>'Standard DCF'!H9</f>
        <v>0.27178410794602698</v>
      </c>
      <c r="I9" s="3">
        <f>'Standard DCF'!I9</f>
        <v>0.37307720888756779</v>
      </c>
      <c r="J9" s="3">
        <f>'Standard DCF'!J9</f>
        <v>0.1565952398606065</v>
      </c>
      <c r="K9" s="3">
        <f>'Standard DCF'!K9</f>
        <v>0.54121663766783756</v>
      </c>
      <c r="L9" s="3">
        <f>'Standard DCF'!L9</f>
        <v>0.62417526839697468</v>
      </c>
      <c r="M9" s="3">
        <f>'Standard DCF'!M9</f>
        <v>0.49108074985248057</v>
      </c>
      <c r="N9" s="11">
        <f ca="1">Distributions!L22</f>
        <v>0.53493934665785459</v>
      </c>
      <c r="O9" s="11">
        <f ca="1">Distributions!L23</f>
        <v>0.51432809678246871</v>
      </c>
      <c r="P9" s="11">
        <f ca="1">Distributions!L24</f>
        <v>0.62464861218558054</v>
      </c>
      <c r="Q9" s="11">
        <f ca="1">Distributions!L25</f>
        <v>0.68</v>
      </c>
      <c r="R9" s="11">
        <f ca="1">Distributions!L26</f>
        <v>0.68</v>
      </c>
      <c r="S9" s="11">
        <f ca="1">Distributions!L27</f>
        <v>0.64668729358629828</v>
      </c>
      <c r="T9" s="11">
        <f ca="1">Distributions!L28</f>
        <v>0.57444293259547619</v>
      </c>
      <c r="U9" s="11">
        <f ca="1">Distributions!L29</f>
        <v>0.68</v>
      </c>
      <c r="V9" s="11">
        <f ca="1">Distributions!L30</f>
        <v>0.66316448272681749</v>
      </c>
      <c r="W9" s="11">
        <f ca="1">Distributions!L31</f>
        <v>0.50160678381733215</v>
      </c>
    </row>
    <row r="10" spans="2:23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S10" s="8"/>
      <c r="T10" s="8"/>
      <c r="U10" s="8"/>
      <c r="V10" s="8"/>
      <c r="W10" s="8"/>
    </row>
    <row r="11" spans="2:23" x14ac:dyDescent="0.35">
      <c r="B11" s="5" t="str">
        <f>'Standard DCF'!B11</f>
        <v>Taxes</v>
      </c>
      <c r="D11" s="5">
        <f>'Standard DCF'!D11</f>
        <v>-239</v>
      </c>
      <c r="E11" s="5">
        <f>'Standard DCF'!E11</f>
        <v>-149</v>
      </c>
      <c r="F11" s="5">
        <f>'Standard DCF'!F11</f>
        <v>245</v>
      </c>
      <c r="G11" s="5">
        <f>'Standard DCF'!G11</f>
        <v>-174</v>
      </c>
      <c r="H11" s="5">
        <f>'Standard DCF'!H11</f>
        <v>-77</v>
      </c>
      <c r="I11" s="5">
        <f>'Standard DCF'!I11</f>
        <v>-189</v>
      </c>
      <c r="J11" s="5">
        <f>'Standard DCF'!J11</f>
        <v>187</v>
      </c>
      <c r="K11" s="5">
        <f>'Standard DCF'!K11</f>
        <v>-4058</v>
      </c>
      <c r="L11" s="5">
        <f>'Standard DCF'!L11</f>
        <v>-11146</v>
      </c>
      <c r="M11" s="5">
        <f>'Standard DCF'!M11</f>
        <v>-12540</v>
      </c>
      <c r="N11" s="8">
        <f ca="1">N13*N7</f>
        <v>-18441.323043638935</v>
      </c>
      <c r="O11" s="8">
        <f t="shared" ref="O11:W11" ca="1" si="18">O13*O7</f>
        <v>-31788.040945007582</v>
      </c>
      <c r="P11" s="8">
        <f t="shared" ca="1" si="18"/>
        <v>-18090.321424900481</v>
      </c>
      <c r="Q11" s="8">
        <f t="shared" ca="1" si="18"/>
        <v>-15416.186495939428</v>
      </c>
      <c r="R11" s="8">
        <f t="shared" ca="1" si="18"/>
        <v>-51861.597280105103</v>
      </c>
      <c r="S11" s="8">
        <f t="shared" ca="1" si="18"/>
        <v>-47902.671207393978</v>
      </c>
      <c r="T11" s="8">
        <f t="shared" ca="1" si="18"/>
        <v>-65870.726065085735</v>
      </c>
      <c r="U11" s="8">
        <f t="shared" ca="1" si="18"/>
        <v>-35384.839527809549</v>
      </c>
      <c r="V11" s="8">
        <f t="shared" ca="1" si="18"/>
        <v>-79166.068517486783</v>
      </c>
      <c r="W11" s="8">
        <f t="shared" ca="1" si="18"/>
        <v>-61329.823508088368</v>
      </c>
    </row>
    <row r="12" spans="2:23" s="12" customFormat="1" x14ac:dyDescent="0.35">
      <c r="B12" s="4" t="str">
        <f>'Standard DCF'!B12</f>
        <v>Growth</v>
      </c>
      <c r="C12" s="3"/>
      <c r="D12" s="3">
        <f>'Standard DCF'!D12</f>
        <v>0</v>
      </c>
      <c r="E12" s="3">
        <f>'Standard DCF'!E12</f>
        <v>-0.37656903765690375</v>
      </c>
      <c r="F12" s="3">
        <f>'Standard DCF'!F12</f>
        <v>-2.6442953020134228</v>
      </c>
      <c r="G12" s="3">
        <f>'Standard DCF'!G12</f>
        <v>-1.7102040816326531</v>
      </c>
      <c r="H12" s="3">
        <f>'Standard DCF'!H12</f>
        <v>-0.55747126436781613</v>
      </c>
      <c r="I12" s="3">
        <f>'Standard DCF'!I12</f>
        <v>1.4545454545454546</v>
      </c>
      <c r="J12" s="3">
        <f>'Standard DCF'!J12</f>
        <v>-1.9894179894179893</v>
      </c>
      <c r="K12" s="3">
        <f>'Standard DCF'!K12</f>
        <v>-22.700534759358288</v>
      </c>
      <c r="L12" s="3">
        <f>'Standard DCF'!L12</f>
        <v>1.7466732380482997</v>
      </c>
      <c r="M12" s="3">
        <f>'Standard DCF'!M12</f>
        <v>0.12506728871343981</v>
      </c>
      <c r="N12" s="13">
        <f t="shared" ref="N12:W12" ca="1" si="19">(N11-M11)/M11</f>
        <v>0.4705999237351623</v>
      </c>
      <c r="O12" s="13">
        <f t="shared" ca="1" si="19"/>
        <v>0.72373971595125886</v>
      </c>
      <c r="P12" s="13">
        <f t="shared" ca="1" si="19"/>
        <v>-0.43090794880388417</v>
      </c>
      <c r="Q12" s="13">
        <f t="shared" ca="1" si="19"/>
        <v>-0.14782130544569716</v>
      </c>
      <c r="R12" s="13">
        <f t="shared" ca="1" si="19"/>
        <v>2.3641002782215481</v>
      </c>
      <c r="S12" s="13">
        <f t="shared" ca="1" si="19"/>
        <v>-7.6336369883266766E-2</v>
      </c>
      <c r="T12" s="13">
        <f t="shared" ca="1" si="19"/>
        <v>0.37509505012568722</v>
      </c>
      <c r="U12" s="13">
        <f t="shared" ca="1" si="19"/>
        <v>-0.46281388347159869</v>
      </c>
      <c r="V12" s="13">
        <f t="shared" ca="1" si="19"/>
        <v>1.2372877643056377</v>
      </c>
      <c r="W12" s="13">
        <f t="shared" ca="1" si="19"/>
        <v>-0.22530163924281038</v>
      </c>
    </row>
    <row r="13" spans="2:23" s="12" customFormat="1" x14ac:dyDescent="0.35">
      <c r="B13" s="4" t="str">
        <f>'Standard DCF'!B13</f>
        <v>% of EBIT</v>
      </c>
      <c r="C13" s="3"/>
      <c r="D13" s="3">
        <f>'Standard DCF'!D13</f>
        <v>-0.12357807652533609</v>
      </c>
      <c r="E13" s="3">
        <f>'Standard DCF'!E13</f>
        <v>-4.641744548286604E-2</v>
      </c>
      <c r="F13" s="3">
        <f>'Standard DCF'!F13</f>
        <v>6.4405888538380654E-2</v>
      </c>
      <c r="G13" s="3">
        <f>'Standard DCF'!G13</f>
        <v>-6.1138439915671118E-2</v>
      </c>
      <c r="H13" s="3">
        <f>'Standard DCF'!H13</f>
        <v>-1.6990291262135922E-2</v>
      </c>
      <c r="I13" s="3">
        <f>'Standard DCF'!I13</f>
        <v>-1.8822826411711981E-2</v>
      </c>
      <c r="J13" s="3">
        <f>'Standard DCF'!J13</f>
        <v>4.4270833333333336E-2</v>
      </c>
      <c r="K13" s="3">
        <f>'Standard DCF'!K13</f>
        <v>-0.12307412349872619</v>
      </c>
      <c r="L13" s="3">
        <f>'Standard DCF'!L13</f>
        <v>-0.13683964985942815</v>
      </c>
      <c r="M13" s="3">
        <f>'Standard DCF'!M13</f>
        <v>-0.14488400036971993</v>
      </c>
      <c r="N13" s="13">
        <f ca="1">-Distributions!R12</f>
        <v>-0.13740589425588459</v>
      </c>
      <c r="O13" s="13">
        <f>-Distributions!R13</f>
        <v>-0.20167060551831129</v>
      </c>
      <c r="P13" s="13">
        <f>-Distributions!R14</f>
        <v>-7.7633222077543335E-2</v>
      </c>
      <c r="Q13" s="13">
        <f>-Distributions!R15</f>
        <v>-0.05</v>
      </c>
      <c r="R13" s="13">
        <f>-Distributions!R16</f>
        <v>-0.14489246467379333</v>
      </c>
      <c r="S13" s="13">
        <f>-Distributions!R17</f>
        <v>-0.13417900826170281</v>
      </c>
      <c r="T13" s="13">
        <f>-Distributions!R18</f>
        <v>-0.21915020710736985</v>
      </c>
      <c r="U13" s="13">
        <f>-Distributions!R19</f>
        <v>-9.1820855994453054E-2</v>
      </c>
      <c r="V13" s="13">
        <f>-Distributions!R20</f>
        <v>-0.2071738748391237</v>
      </c>
      <c r="W13" s="13">
        <f>-Distributions!R21</f>
        <v>-0.25</v>
      </c>
    </row>
    <row r="14" spans="2:23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S14" s="8"/>
      <c r="T14" s="8"/>
      <c r="U14" s="8"/>
      <c r="V14" s="8"/>
      <c r="W14" s="8"/>
    </row>
    <row r="15" spans="2:23" x14ac:dyDescent="0.35">
      <c r="B15" s="5" t="str">
        <f>'Standard DCF'!B15</f>
        <v>D&amp;A</v>
      </c>
      <c r="D15" s="5">
        <f>'Standard DCF'!D15</f>
        <v>-187</v>
      </c>
      <c r="E15" s="5">
        <f>'Standard DCF'!E15</f>
        <v>-199</v>
      </c>
      <c r="F15" s="5">
        <f>'Standard DCF'!F15</f>
        <v>-262</v>
      </c>
      <c r="G15" s="5">
        <f>'Standard DCF'!G15</f>
        <v>-381</v>
      </c>
      <c r="H15" s="5">
        <f>'Standard DCF'!H15</f>
        <v>-1098</v>
      </c>
      <c r="I15" s="5">
        <f>'Standard DCF'!I15</f>
        <v>-1174</v>
      </c>
      <c r="J15" s="5">
        <f>'Standard DCF'!J15</f>
        <v>-1544</v>
      </c>
      <c r="K15" s="5">
        <f>'Standard DCF'!K15</f>
        <v>-1508</v>
      </c>
      <c r="L15" s="5">
        <f>'Standard DCF'!L15</f>
        <v>-1864</v>
      </c>
      <c r="M15" s="5">
        <f>'Standard DCF'!M15</f>
        <v>-2444</v>
      </c>
      <c r="N15" s="8">
        <f ca="1">-N4*N17</f>
        <v>-7192.2085348789496</v>
      </c>
      <c r="O15" s="8">
        <f t="shared" ref="O15:W15" ca="1" si="20">-O4*O17</f>
        <v>-9489.3179443629833</v>
      </c>
      <c r="P15" s="8">
        <f t="shared" ca="1" si="20"/>
        <v>-8644.3022875963397</v>
      </c>
      <c r="Q15" s="8">
        <f t="shared" ca="1" si="20"/>
        <v>-10513.745142702295</v>
      </c>
      <c r="R15" s="8">
        <f t="shared" ca="1" si="20"/>
        <v>-11608.265453392991</v>
      </c>
      <c r="S15" s="8">
        <f t="shared" ca="1" si="20"/>
        <v>-9288.8142778926413</v>
      </c>
      <c r="T15" s="8">
        <f t="shared" ca="1" si="20"/>
        <v>-15664.691692573788</v>
      </c>
      <c r="U15" s="8">
        <f t="shared" ca="1" si="20"/>
        <v>-13327.670292006011</v>
      </c>
      <c r="V15" s="8">
        <f t="shared" ca="1" si="20"/>
        <v>-12627.288452769491</v>
      </c>
      <c r="W15" s="8">
        <f t="shared" ca="1" si="20"/>
        <v>-9245.6137591593615</v>
      </c>
    </row>
    <row r="16" spans="2:23" s="12" customFormat="1" x14ac:dyDescent="0.35">
      <c r="B16" s="4" t="str">
        <f>'Standard DCF'!B16</f>
        <v>Growth</v>
      </c>
      <c r="C16" s="3"/>
      <c r="D16" s="3">
        <f>'Standard DCF'!D16</f>
        <v>0</v>
      </c>
      <c r="E16" s="3">
        <f>'Standard DCF'!E16</f>
        <v>6.4171122994652413E-2</v>
      </c>
      <c r="F16" s="3">
        <f>'Standard DCF'!F16</f>
        <v>0.3165829145728643</v>
      </c>
      <c r="G16" s="3">
        <f>'Standard DCF'!G16</f>
        <v>0.45419847328244273</v>
      </c>
      <c r="H16" s="3">
        <f>'Standard DCF'!H16</f>
        <v>1.8818897637795275</v>
      </c>
      <c r="I16" s="3">
        <f>'Standard DCF'!I16</f>
        <v>6.9216757741347903E-2</v>
      </c>
      <c r="J16" s="3">
        <f>'Standard DCF'!J16</f>
        <v>0.31516183986371382</v>
      </c>
      <c r="K16" s="3">
        <f>'Standard DCF'!K16</f>
        <v>-2.3316062176165803E-2</v>
      </c>
      <c r="L16" s="3">
        <f>'Standard DCF'!L16</f>
        <v>0.23607427055702918</v>
      </c>
      <c r="M16" s="3">
        <f>'Standard DCF'!M16</f>
        <v>0.31115879828326182</v>
      </c>
      <c r="N16" s="11">
        <f t="shared" ref="N16" ca="1" si="21">(N15-M15)/M15</f>
        <v>1.9428021828473607</v>
      </c>
      <c r="O16" s="11">
        <f t="shared" ref="O16" ca="1" si="22">(O15-N15)/N15</f>
        <v>0.31938859925210661</v>
      </c>
      <c r="P16" s="11">
        <f t="shared" ref="P16" ca="1" si="23">(P15-O15)/O15</f>
        <v>-8.9049145757479339E-2</v>
      </c>
      <c r="Q16" s="11">
        <f t="shared" ref="Q16" ca="1" si="24">(Q15-P15)/P15</f>
        <v>0.2162630126653956</v>
      </c>
      <c r="R16" s="11">
        <f t="shared" ref="R16" ca="1" si="25">(R15-Q15)/Q15</f>
        <v>0.10410375140683471</v>
      </c>
      <c r="S16" s="11">
        <f t="shared" ref="S16" ca="1" si="26">(S15-R15)/R15</f>
        <v>-0.19981031488407211</v>
      </c>
      <c r="T16" s="11">
        <f t="shared" ref="T16" ca="1" si="27">(T15-S15)/S15</f>
        <v>0.68640379965995457</v>
      </c>
      <c r="U16" s="11">
        <f t="shared" ref="U16" ca="1" si="28">(U15-T15)/T15</f>
        <v>-0.14919038602436693</v>
      </c>
      <c r="V16" s="11">
        <f t="shared" ref="V16" ca="1" si="29">(V15-U15)/U15</f>
        <v>-5.2550957811179577E-2</v>
      </c>
      <c r="W16" s="11">
        <f t="shared" ref="W16" ca="1" si="30">(W15-V15)/V15</f>
        <v>-0.26780687764113292</v>
      </c>
    </row>
    <row r="17" spans="2:23" s="12" customFormat="1" x14ac:dyDescent="0.35">
      <c r="B17" s="4" t="str">
        <f>'Standard DCF'!B17</f>
        <v>% of Revenues</v>
      </c>
      <c r="C17" s="3"/>
      <c r="D17" s="3">
        <f>'Standard DCF'!D17</f>
        <v>-2.7062228654124457E-2</v>
      </c>
      <c r="E17" s="3">
        <f>'Standard DCF'!E17</f>
        <v>-2.0485896644018942E-2</v>
      </c>
      <c r="F17" s="3">
        <f>'Standard DCF'!F17</f>
        <v>-2.2362581085694777E-2</v>
      </c>
      <c r="G17" s="3">
        <f>'Standard DCF'!G17</f>
        <v>-3.4896501190694269E-2</v>
      </c>
      <c r="H17" s="3">
        <f>'Standard DCF'!H17</f>
        <v>-6.5847076461769113E-2</v>
      </c>
      <c r="I17" s="3">
        <f>'Standard DCF'!I17</f>
        <v>-4.362042059894479E-2</v>
      </c>
      <c r="J17" s="3">
        <f>'Standard DCF'!J17</f>
        <v>-5.7240305479350488E-2</v>
      </c>
      <c r="K17" s="3">
        <f>'Standard DCF'!K17</f>
        <v>-2.4752962804898065E-2</v>
      </c>
      <c r="L17" s="3">
        <f>'Standard DCF'!L17</f>
        <v>-1.4283853268657517E-2</v>
      </c>
      <c r="M17" s="3">
        <f>'Standard DCF'!M17</f>
        <v>-1.3866824020698108E-2</v>
      </c>
      <c r="N17" s="13">
        <f ca="1">Distributions!O17</f>
        <v>2.8666858406306953E-2</v>
      </c>
      <c r="O17" s="13">
        <f>Distributions!O18</f>
        <v>3.0963788072579483E-2</v>
      </c>
      <c r="P17" s="13">
        <f>Distributions!O19</f>
        <v>2.3172188517157959E-2</v>
      </c>
      <c r="Q17" s="13">
        <f>Distributions!O20</f>
        <v>2.3187792580612189E-2</v>
      </c>
      <c r="R17" s="13">
        <f>Distributions!O21</f>
        <v>2.2053430488670797E-2</v>
      </c>
      <c r="S17" s="13">
        <f>Distributions!O22</f>
        <v>1.6825944546877188E-2</v>
      </c>
      <c r="T17" s="13">
        <f>Distributions!O23</f>
        <v>2.9937682430905641E-2</v>
      </c>
      <c r="U17" s="13">
        <f>Distributions!O24</f>
        <v>2.3517289196414243E-2</v>
      </c>
      <c r="V17" s="13">
        <f>Distributions!O25</f>
        <v>2.1914283259837262E-2</v>
      </c>
      <c r="W17" s="13">
        <f>Distributions!O26</f>
        <v>1.890459778323662E-2</v>
      </c>
    </row>
    <row r="18" spans="2:23" x14ac:dyDescent="0.35">
      <c r="D18" s="5"/>
      <c r="E18" s="5"/>
      <c r="F18" s="5"/>
      <c r="G18" s="5"/>
      <c r="H18" s="5"/>
      <c r="I18" s="5"/>
      <c r="J18" s="5"/>
      <c r="K18" s="5"/>
      <c r="L18" s="5"/>
      <c r="M18" s="5"/>
      <c r="S18" s="8"/>
      <c r="T18" s="8"/>
      <c r="U18" s="8"/>
      <c r="V18" s="8"/>
      <c r="W18" s="8"/>
    </row>
    <row r="19" spans="2:23" x14ac:dyDescent="0.35">
      <c r="B19" s="5" t="str">
        <f>'Standard DCF'!B19</f>
        <v>EBITDA</v>
      </c>
      <c r="D19" s="5">
        <f>'Standard DCF'!D19</f>
        <v>2121</v>
      </c>
      <c r="E19" s="5">
        <f>'Standard DCF'!E19</f>
        <v>3409</v>
      </c>
      <c r="F19" s="5">
        <f>'Standard DCF'!F19</f>
        <v>4066</v>
      </c>
      <c r="G19" s="5">
        <f>'Standard DCF'!G19</f>
        <v>3227</v>
      </c>
      <c r="H19" s="5">
        <f>'Standard DCF'!H19</f>
        <v>5630</v>
      </c>
      <c r="I19" s="5">
        <f>'Standard DCF'!I19</f>
        <v>11215</v>
      </c>
      <c r="J19" s="5">
        <f>'Standard DCF'!J19</f>
        <v>5768</v>
      </c>
      <c r="K19" s="5">
        <f>'Standard DCF'!K19</f>
        <v>34480</v>
      </c>
      <c r="L19" s="5">
        <f>'Standard DCF'!L19</f>
        <v>83317</v>
      </c>
      <c r="M19" s="5">
        <f>'Standard DCF'!M19</f>
        <v>88996</v>
      </c>
      <c r="N19" s="8">
        <f t="shared" ref="N19:W19" ca="1" si="31">N7-N15</f>
        <v>141402.77601822518</v>
      </c>
      <c r="O19" s="8">
        <f t="shared" ca="1" si="31"/>
        <v>167112.88863434782</v>
      </c>
      <c r="P19" s="8">
        <f t="shared" ca="1" si="31"/>
        <v>241667.23938572561</v>
      </c>
      <c r="Q19" s="8">
        <f t="shared" ca="1" si="31"/>
        <v>318837.47506149084</v>
      </c>
      <c r="R19" s="8">
        <f t="shared" ca="1" si="31"/>
        <v>369539.90390584664</v>
      </c>
      <c r="S19" s="8">
        <f t="shared" ca="1" si="31"/>
        <v>366294.51753934904</v>
      </c>
      <c r="T19" s="8">
        <f t="shared" ca="1" si="31"/>
        <v>316238.10631322808</v>
      </c>
      <c r="U19" s="8">
        <f t="shared" ca="1" si="31"/>
        <v>398695.88696325076</v>
      </c>
      <c r="V19" s="8">
        <f t="shared" ca="1" si="31"/>
        <v>394751.08943376411</v>
      </c>
      <c r="W19" s="8">
        <f t="shared" ca="1" si="31"/>
        <v>254564.90779151284</v>
      </c>
    </row>
    <row r="20" spans="2:23" s="10" customFormat="1" x14ac:dyDescent="0.35">
      <c r="B20" s="4" t="str">
        <f>'Standard DCF'!B20</f>
        <v>Growth</v>
      </c>
      <c r="C20" s="3"/>
      <c r="D20" s="3">
        <f>'Standard DCF'!D20</f>
        <v>0</v>
      </c>
      <c r="E20" s="3">
        <f>'Standard DCF'!E20</f>
        <v>0.60726072607260728</v>
      </c>
      <c r="F20" s="3">
        <f>'Standard DCF'!F20</f>
        <v>0.19272513933704899</v>
      </c>
      <c r="G20" s="3">
        <f>'Standard DCF'!G20</f>
        <v>-0.20634530250860797</v>
      </c>
      <c r="H20" s="3">
        <f>'Standard DCF'!H20</f>
        <v>0.74465447784319805</v>
      </c>
      <c r="I20" s="3">
        <f>'Standard DCF'!I20</f>
        <v>0.99200710479573717</v>
      </c>
      <c r="J20" s="3">
        <f>'Standard DCF'!J20</f>
        <v>-0.48568880962995986</v>
      </c>
      <c r="K20" s="3">
        <f>'Standard DCF'!K20</f>
        <v>4.9778085991678225</v>
      </c>
      <c r="L20" s="3">
        <f>'Standard DCF'!L20</f>
        <v>1.4163863109048724</v>
      </c>
      <c r="M20" s="3">
        <f>'Standard DCF'!M20</f>
        <v>6.8161359626486798E-2</v>
      </c>
      <c r="N20" s="11">
        <f t="shared" ref="N20:W20" ca="1" si="32">(N19-M19)/M19</f>
        <v>0.58886664589672777</v>
      </c>
      <c r="O20" s="11">
        <f t="shared" ca="1" si="32"/>
        <v>0.18182183787402381</v>
      </c>
      <c r="P20" s="11">
        <f t="shared" ca="1" si="32"/>
        <v>0.44613166201983856</v>
      </c>
      <c r="Q20" s="11">
        <f t="shared" ca="1" si="32"/>
        <v>0.31932435638325662</v>
      </c>
      <c r="R20" s="11">
        <f t="shared" ca="1" si="32"/>
        <v>0.15902280255662343</v>
      </c>
      <c r="S20" s="11">
        <f t="shared" ca="1" si="32"/>
        <v>-8.7822352395385307E-3</v>
      </c>
      <c r="T20" s="11">
        <f t="shared" ca="1" si="32"/>
        <v>-0.1366561846526782</v>
      </c>
      <c r="U20" s="11">
        <f t="shared" ca="1" si="32"/>
        <v>0.26074587155650919</v>
      </c>
      <c r="V20" s="11">
        <f t="shared" ca="1" si="32"/>
        <v>-9.8942518808834735E-3</v>
      </c>
      <c r="W20" s="11">
        <f t="shared" ca="1" si="32"/>
        <v>-0.35512550919957198</v>
      </c>
    </row>
    <row r="21" spans="2:23" s="10" customFormat="1" x14ac:dyDescent="0.35">
      <c r="B21" s="4" t="str">
        <f>'Standard DCF'!B21</f>
        <v>% of Revenues</v>
      </c>
      <c r="C21" s="3"/>
      <c r="D21" s="3">
        <f>'Standard DCF'!D21</f>
        <v>0.3069464544138929</v>
      </c>
      <c r="E21" s="3">
        <f>'Standard DCF'!E21</f>
        <v>0.35093679225859586</v>
      </c>
      <c r="F21" s="3">
        <f>'Standard DCF'!F21</f>
        <v>0.34704677364288156</v>
      </c>
      <c r="G21" s="3">
        <f>'Standard DCF'!G21</f>
        <v>0.29556695365451546</v>
      </c>
      <c r="H21" s="3">
        <f>'Standard DCF'!H21</f>
        <v>0.3376311844077961</v>
      </c>
      <c r="I21" s="3">
        <f>'Standard DCF'!I21</f>
        <v>0.41669762948651262</v>
      </c>
      <c r="J21" s="3">
        <f>'Standard DCF'!J21</f>
        <v>0.21383554533995699</v>
      </c>
      <c r="K21" s="3">
        <f>'Standard DCF'!K21</f>
        <v>0.56596960047273559</v>
      </c>
      <c r="L21" s="3">
        <f>'Standard DCF'!L21</f>
        <v>0.63845912166563212</v>
      </c>
      <c r="M21" s="3">
        <f>'Standard DCF'!M21</f>
        <v>0.50494757387317868</v>
      </c>
      <c r="N21" s="11">
        <f t="shared" ref="N21:W21" ca="1" si="33">N19/N$4</f>
        <v>0.56360620506416148</v>
      </c>
      <c r="O21" s="11">
        <f t="shared" ca="1" si="33"/>
        <v>0.5452918848550482</v>
      </c>
      <c r="P21" s="11">
        <f t="shared" ca="1" si="33"/>
        <v>0.64782080070273851</v>
      </c>
      <c r="Q21" s="11">
        <f t="shared" ca="1" si="33"/>
        <v>0.70318779258061226</v>
      </c>
      <c r="R21" s="11">
        <f t="shared" ca="1" si="33"/>
        <v>0.70205343048867086</v>
      </c>
      <c r="S21" s="11">
        <f t="shared" ca="1" si="33"/>
        <v>0.66351323813317553</v>
      </c>
      <c r="T21" s="11">
        <f t="shared" ca="1" si="33"/>
        <v>0.60438061502638174</v>
      </c>
      <c r="U21" s="11">
        <f t="shared" ca="1" si="33"/>
        <v>0.70351728919641421</v>
      </c>
      <c r="V21" s="11">
        <f t="shared" ca="1" si="33"/>
        <v>0.68507876598665485</v>
      </c>
      <c r="W21" s="11">
        <f t="shared" ca="1" si="33"/>
        <v>0.52051138160056887</v>
      </c>
    </row>
    <row r="22" spans="2:23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S22" s="8"/>
      <c r="T22" s="8"/>
      <c r="U22" s="8"/>
      <c r="V22" s="8"/>
      <c r="W22" s="8"/>
    </row>
    <row r="23" spans="2:23" x14ac:dyDescent="0.35">
      <c r="B23" s="5" t="str">
        <f>'Standard DCF'!B23</f>
        <v>CapEx</v>
      </c>
      <c r="D23" s="5">
        <f>'Standard DCF'!D23</f>
        <v>-176</v>
      </c>
      <c r="E23" s="5">
        <f>'Standard DCF'!E23</f>
        <v>-593</v>
      </c>
      <c r="F23" s="5">
        <f>'Standard DCF'!F23</f>
        <v>-600</v>
      </c>
      <c r="G23" s="5">
        <f>'Standard DCF'!G23</f>
        <v>-489</v>
      </c>
      <c r="H23" s="5">
        <f>'Standard DCF'!H23</f>
        <v>-1128</v>
      </c>
      <c r="I23" s="5">
        <f>'Standard DCF'!I23</f>
        <v>-976</v>
      </c>
      <c r="J23" s="5">
        <f>'Standard DCF'!J23</f>
        <v>-1833</v>
      </c>
      <c r="K23" s="5">
        <f>'Standard DCF'!K23</f>
        <v>-1069</v>
      </c>
      <c r="L23" s="5">
        <f>'Standard DCF'!L23</f>
        <v>-3236</v>
      </c>
      <c r="M23" s="5">
        <f>'Standard DCF'!M23</f>
        <v>-4908</v>
      </c>
      <c r="N23" s="8">
        <f t="shared" ref="N23:W23" ca="1" si="34">N4*N25</f>
        <v>-15636.718130422594</v>
      </c>
      <c r="O23" s="8">
        <f t="shared" ca="1" si="34"/>
        <v>-22159.868125192315</v>
      </c>
      <c r="P23" s="8">
        <f t="shared" ca="1" si="34"/>
        <v>3078.6947288088936</v>
      </c>
      <c r="Q23" s="8">
        <f t="shared" ca="1" si="34"/>
        <v>-29070.5933585604</v>
      </c>
      <c r="R23" s="8">
        <f t="shared" ca="1" si="34"/>
        <v>-15350.015782444441</v>
      </c>
      <c r="S23" s="8">
        <f t="shared" ca="1" si="34"/>
        <v>-25120.652479827113</v>
      </c>
      <c r="T23" s="8">
        <f t="shared" ca="1" si="34"/>
        <v>-15810.898164191993</v>
      </c>
      <c r="U23" s="8">
        <f t="shared" ca="1" si="34"/>
        <v>-8121.1447506109471</v>
      </c>
      <c r="V23" s="8">
        <f t="shared" ca="1" si="34"/>
        <v>-10207.108176350119</v>
      </c>
      <c r="W23" s="8">
        <f t="shared" ca="1" si="34"/>
        <v>-2823.7452779980713</v>
      </c>
    </row>
    <row r="24" spans="2:23" s="12" customFormat="1" x14ac:dyDescent="0.35">
      <c r="B24" s="4" t="str">
        <f>'Standard DCF'!B24</f>
        <v>Growth</v>
      </c>
      <c r="C24" s="3"/>
      <c r="D24" s="3">
        <f>'Standard DCF'!D24</f>
        <v>0</v>
      </c>
      <c r="E24" s="3">
        <f>'Standard DCF'!E24</f>
        <v>2.3693181818181817</v>
      </c>
      <c r="F24" s="3">
        <f>'Standard DCF'!F24</f>
        <v>1.1804384485666104E-2</v>
      </c>
      <c r="G24" s="3">
        <f>'Standard DCF'!G24</f>
        <v>-0.185</v>
      </c>
      <c r="H24" s="3">
        <f>'Standard DCF'!H24</f>
        <v>1.3067484662576687</v>
      </c>
      <c r="I24" s="3">
        <f>'Standard DCF'!I24</f>
        <v>-0.13475177304964539</v>
      </c>
      <c r="J24" s="3">
        <f>'Standard DCF'!J24</f>
        <v>0.87807377049180324</v>
      </c>
      <c r="K24" s="3">
        <f>'Standard DCF'!K24</f>
        <v>-0.41680305510092747</v>
      </c>
      <c r="L24" s="3">
        <f>'Standard DCF'!L24</f>
        <v>2.0271281571562207</v>
      </c>
      <c r="M24" s="3">
        <f>'Standard DCF'!M24</f>
        <v>0.51668726823238564</v>
      </c>
      <c r="N24" s="11">
        <f t="shared" ref="N24" ca="1" si="35">(N23-M23)/M23</f>
        <v>2.1859653892466575</v>
      </c>
      <c r="O24" s="11">
        <f t="shared" ref="O24" ca="1" si="36">(O23-N23)/N23</f>
        <v>0.41716873965249562</v>
      </c>
      <c r="P24" s="11">
        <f t="shared" ref="P24" ca="1" si="37">(P23-O23)/O23</f>
        <v>-1.1389310943285307</v>
      </c>
      <c r="Q24" s="11">
        <f t="shared" ref="Q24" ca="1" si="38">(Q23-P23)/P23</f>
        <v>-10.44250597064147</v>
      </c>
      <c r="R24" s="11">
        <f t="shared" ref="R24" ca="1" si="39">(R23-Q23)/Q23</f>
        <v>-0.47197445909977165</v>
      </c>
      <c r="S24" s="11">
        <f t="shared" ref="S24" ca="1" si="40">(S23-R23)/R23</f>
        <v>0.6365229088921972</v>
      </c>
      <c r="T24" s="11">
        <f t="shared" ref="T24" ca="1" si="41">(T23-S23)/S23</f>
        <v>-0.37060161248244744</v>
      </c>
      <c r="U24" s="11">
        <f t="shared" ref="U24" ca="1" si="42">(U23-T23)/T23</f>
        <v>-0.48635778522668299</v>
      </c>
      <c r="V24" s="11">
        <f t="shared" ref="V24" ca="1" si="43">(V23-U23)/U23</f>
        <v>0.2568558361901192</v>
      </c>
      <c r="W24" s="11">
        <f t="shared" ref="W24" ca="1" si="44">(W23-V23)/V23</f>
        <v>-0.72335501601318464</v>
      </c>
    </row>
    <row r="25" spans="2:23" s="12" customFormat="1" x14ac:dyDescent="0.35">
      <c r="B25" s="4" t="str">
        <f>'Standard DCF'!B25</f>
        <v>% of Revenues</v>
      </c>
      <c r="C25" s="3"/>
      <c r="D25" s="3">
        <f>'Standard DCF'!D25</f>
        <v>-2.5470332850940667E-2</v>
      </c>
      <c r="E25" s="3">
        <f>'Standard DCF'!E25</f>
        <v>-6.1045913115091617E-2</v>
      </c>
      <c r="F25" s="3">
        <f>'Standard DCF'!F25</f>
        <v>-5.1212017753499491E-2</v>
      </c>
      <c r="G25" s="3">
        <f>'Standard DCF'!G25</f>
        <v>-4.478842278805642E-2</v>
      </c>
      <c r="H25" s="3">
        <f>'Standard DCF'!H25</f>
        <v>-6.7646176911544231E-2</v>
      </c>
      <c r="I25" s="3">
        <f>'Standard DCF'!I25</f>
        <v>-3.6263654603552055E-2</v>
      </c>
      <c r="J25" s="3">
        <f>'Standard DCF'!J25</f>
        <v>-6.7954326388373995E-2</v>
      </c>
      <c r="K25" s="3">
        <f>'Standard DCF'!K25</f>
        <v>-1.7547027346442992E-2</v>
      </c>
      <c r="L25" s="3">
        <f>'Standard DCF'!L25</f>
        <v>-2.4797504923484832E-2</v>
      </c>
      <c r="M25" s="3">
        <f>'Standard DCF'!M25</f>
        <v>-2.7847124506377378E-2</v>
      </c>
      <c r="N25" s="13">
        <f ca="1">Distributions!U17</f>
        <v>-6.2325165129781902E-2</v>
      </c>
      <c r="O25" s="13">
        <f>Distributions!U18</f>
        <v>-7.2307985080462545E-2</v>
      </c>
      <c r="P25" s="13">
        <f>Distributions!U19</f>
        <v>8.2528458942378365E-3</v>
      </c>
      <c r="Q25" s="13">
        <f>Distributions!U20</f>
        <v>-6.411444065310154E-2</v>
      </c>
      <c r="R25" s="13">
        <f>Distributions!U21</f>
        <v>-2.9162023165070858E-2</v>
      </c>
      <c r="S25" s="13">
        <f>Distributions!U22</f>
        <v>-4.5504053904158508E-2</v>
      </c>
      <c r="T25" s="13">
        <f>Distributions!U23</f>
        <v>-3.0217105926915084E-2</v>
      </c>
      <c r="U25" s="13">
        <f>Distributions!U24</f>
        <v>-1.4330134638805853E-2</v>
      </c>
      <c r="V25" s="13">
        <f>Distributions!U25</f>
        <v>-1.7714132426528858E-2</v>
      </c>
      <c r="W25" s="13">
        <f>Distributions!U26</f>
        <v>-5.7737398634010034E-3</v>
      </c>
    </row>
    <row r="26" spans="2:23" x14ac:dyDescent="0.35">
      <c r="D26" s="5"/>
      <c r="E26" s="5"/>
      <c r="F26" s="5"/>
      <c r="G26" s="5"/>
      <c r="H26" s="5"/>
      <c r="I26" s="5"/>
      <c r="J26" s="5"/>
      <c r="K26" s="5"/>
      <c r="L26" s="5"/>
      <c r="M26" s="5"/>
      <c r="S26" s="8"/>
      <c r="T26" s="8"/>
      <c r="U26" s="8"/>
      <c r="V26" s="8"/>
      <c r="W26" s="8"/>
    </row>
    <row r="27" spans="2:23" x14ac:dyDescent="0.35">
      <c r="B27" s="5" t="str">
        <f>'Standard DCF'!B27</f>
        <v>Change in NWC</v>
      </c>
      <c r="D27" s="5">
        <f>'Standard DCF'!D27</f>
        <v>-679</v>
      </c>
      <c r="E27" s="5">
        <f>'Standard DCF'!E27</f>
        <v>185</v>
      </c>
      <c r="F27" s="5">
        <f>'Standard DCF'!F27</f>
        <v>-857</v>
      </c>
      <c r="G27" s="5">
        <f>'Standard DCF'!G27</f>
        <v>717</v>
      </c>
      <c r="H27" s="5">
        <f>'Standard DCF'!H27</f>
        <v>-703</v>
      </c>
      <c r="I27" s="5">
        <f>'Standard DCF'!I27</f>
        <v>-3363</v>
      </c>
      <c r="J27" s="5">
        <f>'Standard DCF'!J27</f>
        <v>-2207</v>
      </c>
      <c r="K27" s="5">
        <f>'Standard DCF'!K27</f>
        <v>-3722</v>
      </c>
      <c r="L27" s="5">
        <f>'Standard DCF'!L27</f>
        <v>-9383</v>
      </c>
      <c r="M27" s="5">
        <f>'Standard DCF'!M27</f>
        <v>34616</v>
      </c>
      <c r="N27" s="8">
        <f t="shared" ref="N27:W27" ca="1" si="45">N4*N29</f>
        <v>22580.038557580283</v>
      </c>
      <c r="O27" s="8">
        <f t="shared" ca="1" si="45"/>
        <v>15577.114128499292</v>
      </c>
      <c r="P27" s="8">
        <f t="shared" ca="1" si="45"/>
        <v>-48496.03638238275</v>
      </c>
      <c r="Q27" s="8">
        <f t="shared" ca="1" si="45"/>
        <v>-47509.49549152211</v>
      </c>
      <c r="R27" s="8">
        <f t="shared" ca="1" si="45"/>
        <v>-28005.25922513174</v>
      </c>
      <c r="S27" s="8">
        <f t="shared" ca="1" si="45"/>
        <v>49684.775953067896</v>
      </c>
      <c r="T27" s="8">
        <f t="shared" ca="1" si="45"/>
        <v>47091.896828868608</v>
      </c>
      <c r="U27" s="8">
        <f t="shared" ca="1" si="45"/>
        <v>51004.616912370628</v>
      </c>
      <c r="V27" s="8">
        <f t="shared" ca="1" si="45"/>
        <v>51859.143521798833</v>
      </c>
      <c r="W27" s="8">
        <f t="shared" ca="1" si="45"/>
        <v>-63578.701989444657</v>
      </c>
    </row>
    <row r="28" spans="2:23" s="12" customFormat="1" x14ac:dyDescent="0.35">
      <c r="B28" s="4" t="str">
        <f>'Standard DCF'!B28</f>
        <v>Growth</v>
      </c>
      <c r="C28" s="3"/>
      <c r="D28" s="3">
        <f>'Standard DCF'!D28</f>
        <v>0</v>
      </c>
      <c r="E28" s="3">
        <f>'Standard DCF'!E28</f>
        <v>-1.2724594992636229</v>
      </c>
      <c r="F28" s="3">
        <f>'Standard DCF'!F28</f>
        <v>-5.6324324324324326</v>
      </c>
      <c r="G28" s="3">
        <f>'Standard DCF'!G28</f>
        <v>-1.836639439906651</v>
      </c>
      <c r="H28" s="3">
        <f>'Standard DCF'!H28</f>
        <v>-1.9804741980474199</v>
      </c>
      <c r="I28" s="3">
        <f>'Standard DCF'!I28</f>
        <v>3.7837837837837838</v>
      </c>
      <c r="J28" s="3">
        <f>'Standard DCF'!J28</f>
        <v>-0.34374070770145704</v>
      </c>
      <c r="K28" s="3">
        <f>'Standard DCF'!K28</f>
        <v>0.68645219755323972</v>
      </c>
      <c r="L28" s="3">
        <f>'Standard DCF'!L28</f>
        <v>1.5209564750134337</v>
      </c>
      <c r="M28" s="3">
        <f>'Standard DCF'!M28</f>
        <v>-4.6892251945006924</v>
      </c>
      <c r="N28" s="11">
        <f t="shared" ref="N28" ca="1" si="46">(N27-M27)/M27</f>
        <v>-0.34769937145885477</v>
      </c>
      <c r="O28" s="11">
        <f t="shared" ref="O28" ca="1" si="47">(O27-N27)/N27</f>
        <v>-0.31013784193606075</v>
      </c>
      <c r="P28" s="11">
        <f t="shared" ref="P28" ca="1" si="48">(P27-O27)/O27</f>
        <v>-4.1132876078539002</v>
      </c>
      <c r="Q28" s="11">
        <f t="shared" ref="Q28" ca="1" si="49">(Q27-P27)/P27</f>
        <v>-2.0342711785390839E-2</v>
      </c>
      <c r="R28" s="11">
        <f t="shared" ref="R28" ca="1" si="50">(R27-Q27)/Q27</f>
        <v>-0.4105334326244493</v>
      </c>
      <c r="S28" s="11">
        <f t="shared" ref="S28" ca="1" si="51">(S27-R27)/R27</f>
        <v>-2.7741230514474617</v>
      </c>
      <c r="T28" s="11">
        <f t="shared" ref="T28" ca="1" si="52">(T27-S27)/S27</f>
        <v>-5.2186591857604714E-2</v>
      </c>
      <c r="U28" s="11">
        <f t="shared" ref="U28" ca="1" si="53">(U27-T27)/T27</f>
        <v>8.3086907663133591E-2</v>
      </c>
      <c r="V28" s="11">
        <f t="shared" ref="V28" ca="1" si="54">(V27-U27)/U27</f>
        <v>1.6753907021718042E-2</v>
      </c>
      <c r="W28" s="11">
        <f t="shared" ref="W28" ca="1" si="55">(W27-V27)/V27</f>
        <v>-2.225988276546055</v>
      </c>
    </row>
    <row r="29" spans="2:23" s="12" customFormat="1" x14ac:dyDescent="0.35">
      <c r="B29" s="4" t="str">
        <f>'Standard DCF'!B29</f>
        <v>% of Revenues</v>
      </c>
      <c r="C29" s="3"/>
      <c r="D29" s="3">
        <f>'Standard DCF'!D29</f>
        <v>-9.8263386396526778E-2</v>
      </c>
      <c r="E29" s="3">
        <f>'Standard DCF'!E29</f>
        <v>1.9044677784640723E-2</v>
      </c>
      <c r="F29" s="3">
        <f>'Standard DCF'!F29</f>
        <v>-7.3147832024581763E-2</v>
      </c>
      <c r="G29" s="3">
        <f>'Standard DCF'!G29</f>
        <v>6.5671368382487633E-2</v>
      </c>
      <c r="H29" s="3">
        <f>'Standard DCF'!H29</f>
        <v>-4.2158920539730138E-2</v>
      </c>
      <c r="I29" s="3">
        <f>'Standard DCF'!I29</f>
        <v>-0.12495355577023111</v>
      </c>
      <c r="J29" s="3">
        <f>'Standard DCF'!J29</f>
        <v>-8.181952991769853E-2</v>
      </c>
      <c r="K29" s="3">
        <f>'Standard DCF'!K29</f>
        <v>-6.1094514296969896E-2</v>
      </c>
      <c r="L29" s="3">
        <f>'Standard DCF'!L29</f>
        <v>-7.1902036062131691E-2</v>
      </c>
      <c r="M29" s="3">
        <f>'Standard DCF'!M29</f>
        <v>0.19640506558939677</v>
      </c>
      <c r="N29" s="13">
        <f ca="1">Distributions!X12</f>
        <v>0.09</v>
      </c>
      <c r="O29" s="13">
        <f>Distributions!X13</f>
        <v>5.0828359159759848E-2</v>
      </c>
      <c r="P29" s="13">
        <f>Distributions!X14</f>
        <v>-0.13</v>
      </c>
      <c r="Q29" s="13">
        <f>Distributions!X15</f>
        <v>-0.10478096169485382</v>
      </c>
      <c r="R29" s="13">
        <f>Distributions!X16</f>
        <v>-5.3204506747226994E-2</v>
      </c>
      <c r="S29" s="13">
        <f>Distributions!X17</f>
        <v>0.09</v>
      </c>
      <c r="T29" s="13">
        <f>Distributions!X18</f>
        <v>0.09</v>
      </c>
      <c r="U29" s="13">
        <f>Distributions!X19</f>
        <v>0.09</v>
      </c>
      <c r="V29" s="13">
        <f>Distributions!X20</f>
        <v>0.09</v>
      </c>
      <c r="W29" s="13">
        <f>Distributions!X21</f>
        <v>-0.13</v>
      </c>
    </row>
    <row r="30" spans="2:23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S30" s="8"/>
      <c r="T30" s="8"/>
      <c r="U30" s="8"/>
      <c r="V30" s="8"/>
      <c r="W30" s="8"/>
    </row>
    <row r="31" spans="2:23" ht="15" thickBot="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S31" s="8"/>
      <c r="T31" s="8"/>
      <c r="U31" s="8"/>
      <c r="V31" s="8"/>
      <c r="W31" s="8"/>
    </row>
    <row r="32" spans="2:23" s="9" customFormat="1" ht="15" thickBot="1" x14ac:dyDescent="0.4">
      <c r="B32" s="123" t="str">
        <f>'Standard DCF'!B32</f>
        <v>DCF CALCULATIONS</v>
      </c>
      <c r="C32" s="124"/>
      <c r="D32" s="125">
        <f>'Standard DCF'!D32</f>
        <v>17</v>
      </c>
      <c r="E32" s="125">
        <f>'Standard DCF'!E32</f>
        <v>18</v>
      </c>
      <c r="F32" s="125">
        <f>'Standard DCF'!F32</f>
        <v>19</v>
      </c>
      <c r="G32" s="125">
        <f>'Standard DCF'!G32</f>
        <v>20</v>
      </c>
      <c r="H32" s="125">
        <f>'Standard DCF'!H32</f>
        <v>21</v>
      </c>
      <c r="I32" s="125">
        <f>'Standard DCF'!I32</f>
        <v>22</v>
      </c>
      <c r="J32" s="125">
        <f>'Standard DCF'!J32</f>
        <v>23</v>
      </c>
      <c r="K32" s="125">
        <f>'Standard DCF'!K32</f>
        <v>24</v>
      </c>
      <c r="L32" s="125">
        <f>'Standard DCF'!L32</f>
        <v>25</v>
      </c>
      <c r="M32" s="125" t="str">
        <f>'Standard DCF'!M32</f>
        <v>Current</v>
      </c>
      <c r="N32" s="125">
        <f>'Standard DCF'!N32</f>
        <v>26</v>
      </c>
      <c r="O32" s="125">
        <f>'Standard DCF'!O32</f>
        <v>27</v>
      </c>
      <c r="P32" s="125">
        <f>'Standard DCF'!P32</f>
        <v>28</v>
      </c>
      <c r="Q32" s="125">
        <f>'Standard DCF'!Q32</f>
        <v>29</v>
      </c>
      <c r="R32" s="125">
        <f>'Standard DCF'!R32</f>
        <v>30</v>
      </c>
      <c r="S32" s="125">
        <f>'Standard DCF'!S32</f>
        <v>31</v>
      </c>
      <c r="T32" s="125">
        <f>'Standard DCF'!T32</f>
        <v>32</v>
      </c>
      <c r="U32" s="125">
        <f>'Standard DCF'!U32</f>
        <v>33</v>
      </c>
      <c r="V32" s="125">
        <f>'Standard DCF'!V32</f>
        <v>34</v>
      </c>
      <c r="W32" s="126">
        <f>'Standard DCF'!W32</f>
        <v>35</v>
      </c>
    </row>
    <row r="34" spans="2:23" s="5" customFormat="1" x14ac:dyDescent="0.35">
      <c r="B34" s="5" t="str">
        <f>'Standard DCF'!B34</f>
        <v>Revenues</v>
      </c>
      <c r="D34" s="5">
        <f>'Standard DCF'!D34</f>
        <v>6910</v>
      </c>
      <c r="E34" s="5">
        <f>'Standard DCF'!E34</f>
        <v>9714</v>
      </c>
      <c r="F34" s="5">
        <f>'Standard DCF'!F34</f>
        <v>11716</v>
      </c>
      <c r="G34" s="5">
        <f>'Standard DCF'!G34</f>
        <v>10918</v>
      </c>
      <c r="H34" s="5">
        <f>'Standard DCF'!H34</f>
        <v>16675</v>
      </c>
      <c r="I34" s="5">
        <f>'Standard DCF'!I34</f>
        <v>26914</v>
      </c>
      <c r="J34" s="5">
        <f>'Standard DCF'!J34</f>
        <v>26974</v>
      </c>
      <c r="K34" s="5">
        <f>'Standard DCF'!K34</f>
        <v>60922</v>
      </c>
      <c r="L34" s="5">
        <f>'Standard DCF'!L34</f>
        <v>130497</v>
      </c>
      <c r="M34" s="5">
        <f>'Standard DCF'!M34</f>
        <v>176248</v>
      </c>
      <c r="N34" s="110">
        <f t="shared" ref="N34:W34" ca="1" si="56">N4</f>
        <v>250889.3173064476</v>
      </c>
      <c r="O34" s="110">
        <f t="shared" ca="1" si="56"/>
        <v>306465.02043354354</v>
      </c>
      <c r="P34" s="110">
        <f t="shared" ca="1" si="56"/>
        <v>373046.43371063651</v>
      </c>
      <c r="Q34" s="110">
        <f t="shared" ca="1" si="56"/>
        <v>453417.24988057133</v>
      </c>
      <c r="R34" s="110">
        <f t="shared" ca="1" si="56"/>
        <v>526370.05654772592</v>
      </c>
      <c r="S34" s="110">
        <f t="shared" ca="1" si="56"/>
        <v>552053.06614519889</v>
      </c>
      <c r="T34" s="110">
        <f t="shared" ca="1" si="56"/>
        <v>523243.29809854011</v>
      </c>
      <c r="U34" s="110">
        <f t="shared" ca="1" si="56"/>
        <v>566717.96569300699</v>
      </c>
      <c r="V34" s="110">
        <f t="shared" ca="1" si="56"/>
        <v>576212.70579776482</v>
      </c>
      <c r="W34" s="110">
        <f t="shared" ca="1" si="56"/>
        <v>489066.93838034349</v>
      </c>
    </row>
    <row r="35" spans="2:23" s="10" customFormat="1" x14ac:dyDescent="0.35">
      <c r="B35" s="4" t="str">
        <f>'Standard DCF'!B35</f>
        <v>Growth</v>
      </c>
      <c r="C35" s="3"/>
      <c r="D35" s="3">
        <f>'Standard DCF'!D35</f>
        <v>0</v>
      </c>
      <c r="E35" s="3">
        <f>'Standard DCF'!E35</f>
        <v>0.4057887120115774</v>
      </c>
      <c r="F35" s="3">
        <f>'Standard DCF'!F35</f>
        <v>0.20609429689108502</v>
      </c>
      <c r="G35" s="3">
        <f>'Standard DCF'!G35</f>
        <v>-6.8111983612154314E-2</v>
      </c>
      <c r="H35" s="3">
        <f>'Standard DCF'!H35</f>
        <v>0.52729437625938813</v>
      </c>
      <c r="I35" s="3">
        <f>'Standard DCF'!I35</f>
        <v>0.61403298350824587</v>
      </c>
      <c r="J35" s="3">
        <f>'Standard DCF'!J35</f>
        <v>2.2293230289068887E-3</v>
      </c>
      <c r="K35" s="3">
        <f>'Standard DCF'!K35</f>
        <v>1.2585452658115222</v>
      </c>
      <c r="L35" s="3">
        <f>'Standard DCF'!L35</f>
        <v>1.1420340763599357</v>
      </c>
      <c r="M35" s="3">
        <f>'Standard DCF'!M35</f>
        <v>0.35059043502915777</v>
      </c>
      <c r="N35" s="16">
        <f t="shared" ref="N35:W35" ca="1" si="57">N5</f>
        <v>0.42350164147364855</v>
      </c>
      <c r="O35" s="16">
        <f t="shared" ca="1" si="57"/>
        <v>0.2215148246396367</v>
      </c>
      <c r="P35" s="16">
        <f t="shared" ca="1" si="57"/>
        <v>0.21725615922790448</v>
      </c>
      <c r="Q35" s="16">
        <f t="shared" ca="1" si="57"/>
        <v>0.21544453694543725</v>
      </c>
      <c r="R35" s="16">
        <f t="shared" ca="1" si="57"/>
        <v>0.16089552544895486</v>
      </c>
      <c r="S35" s="16">
        <f t="shared" ca="1" si="57"/>
        <v>4.8792687346082469E-2</v>
      </c>
      <c r="T35" s="16">
        <f t="shared" ca="1" si="57"/>
        <v>-5.2186591857604769E-2</v>
      </c>
      <c r="U35" s="16">
        <f t="shared" ca="1" si="57"/>
        <v>8.3086907663133522E-2</v>
      </c>
      <c r="V35" s="16">
        <f t="shared" ca="1" si="57"/>
        <v>1.6753907021717918E-2</v>
      </c>
      <c r="W35" s="16">
        <f t="shared" ca="1" si="57"/>
        <v>-0.1512388854681159</v>
      </c>
    </row>
    <row r="36" spans="2:23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S36" s="8"/>
      <c r="T36" s="8"/>
      <c r="U36" s="8"/>
      <c r="V36" s="8"/>
      <c r="W36" s="8"/>
    </row>
    <row r="37" spans="2:23" s="5" customFormat="1" x14ac:dyDescent="0.35">
      <c r="B37" s="5" t="str">
        <f>'Standard DCF'!B37</f>
        <v>EBIT</v>
      </c>
      <c r="D37" s="5">
        <f>'Standard DCF'!D37</f>
        <v>1934</v>
      </c>
      <c r="E37" s="5">
        <f>'Standard DCF'!E37</f>
        <v>3210</v>
      </c>
      <c r="F37" s="5">
        <f>'Standard DCF'!F37</f>
        <v>3804</v>
      </c>
      <c r="G37" s="5">
        <f>'Standard DCF'!G37</f>
        <v>2846</v>
      </c>
      <c r="H37" s="5">
        <f>'Standard DCF'!H37</f>
        <v>4532</v>
      </c>
      <c r="I37" s="5">
        <f>'Standard DCF'!I37</f>
        <v>10041</v>
      </c>
      <c r="J37" s="5">
        <f>'Standard DCF'!J37</f>
        <v>4224</v>
      </c>
      <c r="K37" s="5">
        <f>'Standard DCF'!K37</f>
        <v>32972</v>
      </c>
      <c r="L37" s="5">
        <f>'Standard DCF'!L37</f>
        <v>81453</v>
      </c>
      <c r="M37" s="5">
        <f>'Standard DCF'!M37</f>
        <v>86552</v>
      </c>
      <c r="N37" s="110">
        <f t="shared" ref="N37:W37" ca="1" si="58">N7</f>
        <v>134210.56748334624</v>
      </c>
      <c r="O37" s="110">
        <f t="shared" ca="1" si="58"/>
        <v>157623.57068998483</v>
      </c>
      <c r="P37" s="110">
        <f t="shared" ca="1" si="58"/>
        <v>233022.93709812927</v>
      </c>
      <c r="Q37" s="110">
        <f t="shared" ca="1" si="58"/>
        <v>308323.72991878854</v>
      </c>
      <c r="R37" s="110">
        <f t="shared" ca="1" si="58"/>
        <v>357931.63845245366</v>
      </c>
      <c r="S37" s="110">
        <f t="shared" ca="1" si="58"/>
        <v>357005.70326145639</v>
      </c>
      <c r="T37" s="110">
        <f t="shared" ca="1" si="58"/>
        <v>300573.41462065431</v>
      </c>
      <c r="U37" s="110">
        <f t="shared" ca="1" si="58"/>
        <v>385368.21667124477</v>
      </c>
      <c r="V37" s="110">
        <f t="shared" ca="1" si="58"/>
        <v>382123.80098099459</v>
      </c>
      <c r="W37" s="110">
        <f t="shared" ca="1" si="58"/>
        <v>245319.29403235347</v>
      </c>
    </row>
    <row r="38" spans="2:23" s="12" customFormat="1" x14ac:dyDescent="0.35">
      <c r="B38" s="4" t="str">
        <f>'Standard DCF'!B38</f>
        <v>Growth</v>
      </c>
      <c r="C38" s="3"/>
      <c r="D38" s="3">
        <f>'Standard DCF'!D38</f>
        <v>0</v>
      </c>
      <c r="E38" s="3">
        <f>'Standard DCF'!E38</f>
        <v>0.65977249224405377</v>
      </c>
      <c r="F38" s="3">
        <f>'Standard DCF'!F38</f>
        <v>0.18504672897196262</v>
      </c>
      <c r="G38" s="3">
        <f>'Standard DCF'!G38</f>
        <v>-0.25184016824395372</v>
      </c>
      <c r="H38" s="3">
        <f>'Standard DCF'!H38</f>
        <v>0.59241040056219252</v>
      </c>
      <c r="I38" s="3">
        <f>'Standard DCF'!I38</f>
        <v>1.2155781112091792</v>
      </c>
      <c r="J38" s="3">
        <f>'Standard DCF'!J38</f>
        <v>-0.57932476844935765</v>
      </c>
      <c r="K38" s="3">
        <f>'Standard DCF'!K38</f>
        <v>6.8058712121212119</v>
      </c>
      <c r="L38" s="3">
        <f>'Standard DCF'!L38</f>
        <v>1.470368797767803</v>
      </c>
      <c r="M38" s="3">
        <f>'Standard DCF'!M38</f>
        <v>6.2600518090186977E-2</v>
      </c>
      <c r="N38" s="11">
        <f t="shared" ref="N38:W38" ca="1" si="59">N8</f>
        <v>0.55063508045274789</v>
      </c>
      <c r="O38" s="11">
        <f t="shared" ca="1" si="59"/>
        <v>0.17444977430368019</v>
      </c>
      <c r="P38" s="11">
        <f t="shared" ca="1" si="59"/>
        <v>0.47835083343239609</v>
      </c>
      <c r="Q38" s="11">
        <f t="shared" ca="1" si="59"/>
        <v>0.32314755688170316</v>
      </c>
      <c r="R38" s="11">
        <f t="shared" ca="1" si="59"/>
        <v>0.16089552544895483</v>
      </c>
      <c r="S38" s="11">
        <f t="shared" ca="1" si="59"/>
        <v>-2.5869051280311981E-3</v>
      </c>
      <c r="T38" s="11">
        <f t="shared" ca="1" si="59"/>
        <v>-0.15807111238072682</v>
      </c>
      <c r="U38" s="11">
        <f t="shared" ca="1" si="59"/>
        <v>0.28211011994393353</v>
      </c>
      <c r="V38" s="11">
        <f t="shared" ca="1" si="59"/>
        <v>-8.4190017492230349E-3</v>
      </c>
      <c r="W38" s="11">
        <f t="shared" ca="1" si="59"/>
        <v>-0.35801095508166281</v>
      </c>
    </row>
    <row r="39" spans="2:23" s="12" customFormat="1" x14ac:dyDescent="0.35">
      <c r="B39" s="4" t="str">
        <f>'Standard DCF'!B39</f>
        <v>% of Revenues</v>
      </c>
      <c r="C39" s="3"/>
      <c r="D39" s="3">
        <f>'Standard DCF'!D39</f>
        <v>0.27988422575976846</v>
      </c>
      <c r="E39" s="3">
        <f>'Standard DCF'!E39</f>
        <v>0.33045089561457691</v>
      </c>
      <c r="F39" s="3">
        <f>'Standard DCF'!F39</f>
        <v>0.32468419255718678</v>
      </c>
      <c r="G39" s="3">
        <f>'Standard DCF'!G39</f>
        <v>0.2606704524638212</v>
      </c>
      <c r="H39" s="3">
        <f>'Standard DCF'!H39</f>
        <v>0.27178410794602698</v>
      </c>
      <c r="I39" s="3">
        <f>'Standard DCF'!I39</f>
        <v>0.37307720888756779</v>
      </c>
      <c r="J39" s="3">
        <f>'Standard DCF'!J39</f>
        <v>0.1565952398606065</v>
      </c>
      <c r="K39" s="3">
        <f>'Standard DCF'!K39</f>
        <v>0.54121663766783756</v>
      </c>
      <c r="L39" s="3">
        <f>'Standard DCF'!L39</f>
        <v>0.62417526839697468</v>
      </c>
      <c r="M39" s="3">
        <f>'Standard DCF'!M39</f>
        <v>0.49108074985248057</v>
      </c>
      <c r="N39" s="11">
        <f t="shared" ref="N39:W39" ca="1" si="60">N9</f>
        <v>0.53493934665785459</v>
      </c>
      <c r="O39" s="11">
        <f t="shared" ca="1" si="60"/>
        <v>0.51432809678246871</v>
      </c>
      <c r="P39" s="11">
        <f t="shared" ca="1" si="60"/>
        <v>0.62464861218558054</v>
      </c>
      <c r="Q39" s="11">
        <f t="shared" ca="1" si="60"/>
        <v>0.68</v>
      </c>
      <c r="R39" s="11">
        <f t="shared" ca="1" si="60"/>
        <v>0.68</v>
      </c>
      <c r="S39" s="11">
        <f t="shared" ca="1" si="60"/>
        <v>0.64668729358629828</v>
      </c>
      <c r="T39" s="11">
        <f t="shared" ca="1" si="60"/>
        <v>0.57444293259547619</v>
      </c>
      <c r="U39" s="11">
        <f t="shared" ca="1" si="60"/>
        <v>0.68</v>
      </c>
      <c r="V39" s="11">
        <f t="shared" ca="1" si="60"/>
        <v>0.66316448272681749</v>
      </c>
      <c r="W39" s="11">
        <f t="shared" ca="1" si="60"/>
        <v>0.50160678381733215</v>
      </c>
    </row>
    <row r="40" spans="2:23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S40" s="8"/>
      <c r="T40" s="8"/>
      <c r="U40" s="8"/>
      <c r="V40" s="8"/>
      <c r="W40" s="8"/>
    </row>
    <row r="41" spans="2:23" s="5" customFormat="1" x14ac:dyDescent="0.35">
      <c r="B41" s="5" t="str">
        <f>'Standard DCF'!B41</f>
        <v>Taxes</v>
      </c>
      <c r="D41" s="5">
        <f>'Standard DCF'!D41</f>
        <v>-239</v>
      </c>
      <c r="E41" s="5">
        <f>'Standard DCF'!E41</f>
        <v>-149</v>
      </c>
      <c r="F41" s="5">
        <f>'Standard DCF'!F41</f>
        <v>245</v>
      </c>
      <c r="G41" s="5">
        <f>'Standard DCF'!G41</f>
        <v>-174</v>
      </c>
      <c r="H41" s="5">
        <f>'Standard DCF'!H41</f>
        <v>-77</v>
      </c>
      <c r="I41" s="5">
        <f>'Standard DCF'!I41</f>
        <v>-189</v>
      </c>
      <c r="J41" s="5">
        <f>'Standard DCF'!J41</f>
        <v>187</v>
      </c>
      <c r="K41" s="5">
        <f>'Standard DCF'!K41</f>
        <v>-4058</v>
      </c>
      <c r="L41" s="5">
        <f>'Standard DCF'!L41</f>
        <v>-11146</v>
      </c>
      <c r="M41" s="5">
        <f>'Standard DCF'!M41</f>
        <v>-12540</v>
      </c>
      <c r="N41" s="110">
        <f t="shared" ref="N41:W41" ca="1" si="61">N11</f>
        <v>-18441.323043638935</v>
      </c>
      <c r="O41" s="110">
        <f t="shared" ca="1" si="61"/>
        <v>-31788.040945007582</v>
      </c>
      <c r="P41" s="110">
        <f t="shared" ca="1" si="61"/>
        <v>-18090.321424900481</v>
      </c>
      <c r="Q41" s="110">
        <f t="shared" ca="1" si="61"/>
        <v>-15416.186495939428</v>
      </c>
      <c r="R41" s="110">
        <f t="shared" ca="1" si="61"/>
        <v>-51861.597280105103</v>
      </c>
      <c r="S41" s="110">
        <f t="shared" ca="1" si="61"/>
        <v>-47902.671207393978</v>
      </c>
      <c r="T41" s="110">
        <f t="shared" ca="1" si="61"/>
        <v>-65870.726065085735</v>
      </c>
      <c r="U41" s="110">
        <f t="shared" ca="1" si="61"/>
        <v>-35384.839527809549</v>
      </c>
      <c r="V41" s="110">
        <f t="shared" ca="1" si="61"/>
        <v>-79166.068517486783</v>
      </c>
      <c r="W41" s="110">
        <f t="shared" ca="1" si="61"/>
        <v>-61329.823508088368</v>
      </c>
    </row>
    <row r="42" spans="2:23" s="10" customFormat="1" x14ac:dyDescent="0.35">
      <c r="B42" s="4" t="str">
        <f>'Standard DCF'!B42</f>
        <v>Growth</v>
      </c>
      <c r="C42" s="3"/>
      <c r="D42" s="3">
        <f>'Standard DCF'!D42</f>
        <v>0</v>
      </c>
      <c r="E42" s="3">
        <f>'Standard DCF'!E42</f>
        <v>-0.37656903765690375</v>
      </c>
      <c r="F42" s="3">
        <f>'Standard DCF'!F42</f>
        <v>-2.6442953020134228</v>
      </c>
      <c r="G42" s="3">
        <f>'Standard DCF'!G42</f>
        <v>-1.7102040816326531</v>
      </c>
      <c r="H42" s="3">
        <f>'Standard DCF'!H42</f>
        <v>-0.55747126436781613</v>
      </c>
      <c r="I42" s="3">
        <f>'Standard DCF'!I42</f>
        <v>1.4545454545454546</v>
      </c>
      <c r="J42" s="3">
        <f>'Standard DCF'!J42</f>
        <v>-1.9894179894179893</v>
      </c>
      <c r="K42" s="3">
        <f>'Standard DCF'!K42</f>
        <v>-22.700534759358288</v>
      </c>
      <c r="L42" s="3">
        <f>'Standard DCF'!L42</f>
        <v>1.7466732380482997</v>
      </c>
      <c r="M42" s="3">
        <f>'Standard DCF'!M42</f>
        <v>0.12506728871343981</v>
      </c>
      <c r="N42" s="11">
        <f t="shared" ref="N42:W42" ca="1" si="62">N12</f>
        <v>0.4705999237351623</v>
      </c>
      <c r="O42" s="11">
        <f t="shared" ca="1" si="62"/>
        <v>0.72373971595125886</v>
      </c>
      <c r="P42" s="11">
        <f t="shared" ca="1" si="62"/>
        <v>-0.43090794880388417</v>
      </c>
      <c r="Q42" s="11">
        <f t="shared" ca="1" si="62"/>
        <v>-0.14782130544569716</v>
      </c>
      <c r="R42" s="11">
        <f t="shared" ca="1" si="62"/>
        <v>2.3641002782215481</v>
      </c>
      <c r="S42" s="11">
        <f t="shared" ca="1" si="62"/>
        <v>-7.6336369883266766E-2</v>
      </c>
      <c r="T42" s="11">
        <f t="shared" ca="1" si="62"/>
        <v>0.37509505012568722</v>
      </c>
      <c r="U42" s="11">
        <f t="shared" ca="1" si="62"/>
        <v>-0.46281388347159869</v>
      </c>
      <c r="V42" s="11">
        <f t="shared" ca="1" si="62"/>
        <v>1.2372877643056377</v>
      </c>
      <c r="W42" s="11">
        <f t="shared" ca="1" si="62"/>
        <v>-0.22530163924281038</v>
      </c>
    </row>
    <row r="43" spans="2:23" s="10" customFormat="1" x14ac:dyDescent="0.35">
      <c r="B43" s="4" t="str">
        <f>'Standard DCF'!B43</f>
        <v>% of Revenues</v>
      </c>
      <c r="C43" s="3"/>
      <c r="D43" s="3">
        <f>'Standard DCF'!D43</f>
        <v>-0.12357807652533609</v>
      </c>
      <c r="E43" s="3">
        <f>'Standard DCF'!E43</f>
        <v>-4.641744548286604E-2</v>
      </c>
      <c r="F43" s="3">
        <f>'Standard DCF'!F43</f>
        <v>6.4405888538380654E-2</v>
      </c>
      <c r="G43" s="3">
        <f>'Standard DCF'!G43</f>
        <v>-6.1138439915671118E-2</v>
      </c>
      <c r="H43" s="3">
        <f>'Standard DCF'!H43</f>
        <v>-1.6990291262135922E-2</v>
      </c>
      <c r="I43" s="3">
        <f>'Standard DCF'!I43</f>
        <v>-1.8822826411711981E-2</v>
      </c>
      <c r="J43" s="3">
        <f>'Standard DCF'!J43</f>
        <v>4.4270833333333336E-2</v>
      </c>
      <c r="K43" s="3">
        <f>'Standard DCF'!K43</f>
        <v>-0.12307412349872619</v>
      </c>
      <c r="L43" s="3">
        <f>'Standard DCF'!L43</f>
        <v>-0.13683964985942815</v>
      </c>
      <c r="M43" s="3">
        <f>'Standard DCF'!M43</f>
        <v>-0.14488400036971993</v>
      </c>
      <c r="N43" s="11">
        <f t="shared" ref="N43:W43" ca="1" si="63">N13</f>
        <v>-0.13740589425588459</v>
      </c>
      <c r="O43" s="11">
        <f t="shared" si="63"/>
        <v>-0.20167060551831129</v>
      </c>
      <c r="P43" s="11">
        <f t="shared" si="63"/>
        <v>-7.7633222077543335E-2</v>
      </c>
      <c r="Q43" s="11">
        <f t="shared" si="63"/>
        <v>-0.05</v>
      </c>
      <c r="R43" s="11">
        <f t="shared" si="63"/>
        <v>-0.14489246467379333</v>
      </c>
      <c r="S43" s="11">
        <f t="shared" si="63"/>
        <v>-0.13417900826170281</v>
      </c>
      <c r="T43" s="11">
        <f t="shared" si="63"/>
        <v>-0.21915020710736985</v>
      </c>
      <c r="U43" s="11">
        <f t="shared" si="63"/>
        <v>-9.1820855994453054E-2</v>
      </c>
      <c r="V43" s="11">
        <f t="shared" si="63"/>
        <v>-0.2071738748391237</v>
      </c>
      <c r="W43" s="11">
        <f t="shared" si="63"/>
        <v>-0.25</v>
      </c>
    </row>
    <row r="44" spans="2:23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S44" s="8"/>
      <c r="T44" s="8"/>
      <c r="U44" s="8"/>
      <c r="V44" s="8"/>
      <c r="W44" s="8"/>
    </row>
    <row r="45" spans="2:23" s="5" customFormat="1" x14ac:dyDescent="0.35">
      <c r="B45" s="17" t="str">
        <f>'Standard DCF'!B45</f>
        <v>EBIAT</v>
      </c>
      <c r="C45" s="17"/>
      <c r="D45" s="17">
        <f>'Standard DCF'!D45</f>
        <v>1695</v>
      </c>
      <c r="E45" s="17">
        <f>'Standard DCF'!E45</f>
        <v>3061</v>
      </c>
      <c r="F45" s="17">
        <f>'Standard DCF'!F45</f>
        <v>4049</v>
      </c>
      <c r="G45" s="17">
        <f>'Standard DCF'!G45</f>
        <v>2672</v>
      </c>
      <c r="H45" s="17">
        <f>'Standard DCF'!H45</f>
        <v>4455</v>
      </c>
      <c r="I45" s="17">
        <f>'Standard DCF'!I45</f>
        <v>9852</v>
      </c>
      <c r="J45" s="17">
        <f>'Standard DCF'!J45</f>
        <v>4411</v>
      </c>
      <c r="K45" s="17">
        <f>'Standard DCF'!K45</f>
        <v>28914</v>
      </c>
      <c r="L45" s="17">
        <f>'Standard DCF'!L45</f>
        <v>70307</v>
      </c>
      <c r="M45" s="17">
        <f>'Standard DCF'!M45</f>
        <v>74012</v>
      </c>
      <c r="N45" s="163">
        <f t="shared" ref="N45:R45" ca="1" si="64">N37+N41</f>
        <v>115769.24443970731</v>
      </c>
      <c r="O45" s="163">
        <f t="shared" ca="1" si="64"/>
        <v>125835.52974497725</v>
      </c>
      <c r="P45" s="163">
        <f t="shared" ca="1" si="64"/>
        <v>214932.61567322881</v>
      </c>
      <c r="Q45" s="163">
        <f t="shared" ca="1" si="64"/>
        <v>292907.54342284909</v>
      </c>
      <c r="R45" s="163">
        <f t="shared" ca="1" si="64"/>
        <v>306070.04117234854</v>
      </c>
      <c r="S45" s="163">
        <f t="shared" ref="S45:W45" ca="1" si="65">S37+S41</f>
        <v>309103.03205406241</v>
      </c>
      <c r="T45" s="163">
        <f t="shared" ca="1" si="65"/>
        <v>234702.68855556857</v>
      </c>
      <c r="U45" s="163">
        <f t="shared" ca="1" si="65"/>
        <v>349983.37714343524</v>
      </c>
      <c r="V45" s="163">
        <f t="shared" ca="1" si="65"/>
        <v>302957.7324635078</v>
      </c>
      <c r="W45" s="163">
        <f t="shared" ca="1" si="65"/>
        <v>183989.47052426511</v>
      </c>
    </row>
    <row r="46" spans="2:23" s="12" customFormat="1" x14ac:dyDescent="0.35">
      <c r="B46" s="4" t="str">
        <f>'Standard DCF'!B46</f>
        <v>Growth</v>
      </c>
      <c r="C46" s="3"/>
      <c r="D46" s="3">
        <f>'Standard DCF'!D46</f>
        <v>0</v>
      </c>
      <c r="E46" s="3">
        <f>'Standard DCF'!E46</f>
        <v>0.80589970501474928</v>
      </c>
      <c r="F46" s="3">
        <f>'Standard DCF'!F46</f>
        <v>0.32277033649134268</v>
      </c>
      <c r="G46" s="3">
        <f>'Standard DCF'!G46</f>
        <v>-0.34008397135095086</v>
      </c>
      <c r="H46" s="3">
        <f>'Standard DCF'!H46</f>
        <v>0.66729041916167664</v>
      </c>
      <c r="I46" s="3">
        <f>'Standard DCF'!I46</f>
        <v>1.2114478114478116</v>
      </c>
      <c r="J46" s="3">
        <f>'Standard DCF'!J46</f>
        <v>-0.55227365002030049</v>
      </c>
      <c r="K46" s="3">
        <f>'Standard DCF'!K46</f>
        <v>5.5549761958739516</v>
      </c>
      <c r="L46" s="3">
        <f>'Standard DCF'!L46</f>
        <v>1.4315902331050703</v>
      </c>
      <c r="M46" s="3">
        <f>'Standard DCF'!M46</f>
        <v>5.2697455445403732E-2</v>
      </c>
      <c r="N46" s="11">
        <f t="shared" ref="N46" ca="1" si="66">(N45-M45)/M45</f>
        <v>0.56419559584536716</v>
      </c>
      <c r="O46" s="11">
        <f t="shared" ref="O46" ca="1" si="67">(O45-N45)/N45</f>
        <v>8.6951291372662123E-2</v>
      </c>
      <c r="P46" s="11">
        <f t="shared" ref="P46" ca="1" si="68">(P45-O45)/O45</f>
        <v>0.70804395315710023</v>
      </c>
      <c r="Q46" s="11">
        <f t="shared" ref="Q46" ca="1" si="69">(Q45-P45)/P45</f>
        <v>0.36278778586200655</v>
      </c>
      <c r="R46" s="11">
        <f t="shared" ref="R46" ca="1" si="70">(R45-Q45)/Q45</f>
        <v>4.4937380566186791E-2</v>
      </c>
      <c r="S46" s="11">
        <f t="shared" ref="S46" ca="1" si="71">(S45-R45)/R45</f>
        <v>9.9094667027733747E-3</v>
      </c>
      <c r="T46" s="11">
        <f t="shared" ref="T46" ca="1" si="72">(T45-S45)/S45</f>
        <v>-0.2406975531882882</v>
      </c>
      <c r="U46" s="11">
        <f t="shared" ref="U46" ca="1" si="73">(U45-T45)/T45</f>
        <v>0.49117753740845038</v>
      </c>
      <c r="V46" s="11">
        <f t="shared" ref="V46" ca="1" si="74">(V45-U45)/U45</f>
        <v>-0.13436536633182641</v>
      </c>
      <c r="W46" s="11">
        <f t="shared" ref="W46" ca="1" si="75">(W45-V45)/V45</f>
        <v>-0.39268930676186914</v>
      </c>
    </row>
    <row r="47" spans="2:23" s="12" customFormat="1" x14ac:dyDescent="0.35">
      <c r="B47" s="4" t="str">
        <f>'Standard DCF'!B47</f>
        <v>% of Revenues</v>
      </c>
      <c r="C47" s="3"/>
      <c r="D47" s="3">
        <f>'Standard DCF'!D47</f>
        <v>0.24529667149059334</v>
      </c>
      <c r="E47" s="3">
        <f>'Standard DCF'!E47</f>
        <v>0.315112209182623</v>
      </c>
      <c r="F47" s="3">
        <f>'Standard DCF'!F47</f>
        <v>0.34559576647319906</v>
      </c>
      <c r="G47" s="3">
        <f>'Standard DCF'!G47</f>
        <v>0.24473346766807108</v>
      </c>
      <c r="H47" s="3">
        <f>'Standard DCF'!H47</f>
        <v>0.26716641679160419</v>
      </c>
      <c r="I47" s="3">
        <f>'Standard DCF'!I47</f>
        <v>0.36605484134651112</v>
      </c>
      <c r="J47" s="3">
        <f>'Standard DCF'!J47</f>
        <v>0.16352784162526879</v>
      </c>
      <c r="K47" s="3">
        <f>'Standard DCF'!K47</f>
        <v>0.47460687436394078</v>
      </c>
      <c r="L47" s="3">
        <f>'Standard DCF'!L47</f>
        <v>0.53876334321861807</v>
      </c>
      <c r="M47" s="3">
        <f>'Standard DCF'!M47</f>
        <v>0.41993100630929148</v>
      </c>
      <c r="N47" s="11">
        <f t="shared" ref="N47:R47" ca="1" si="76">N45/N$4</f>
        <v>0.46143552735767346</v>
      </c>
      <c r="O47" s="11">
        <f t="shared" ca="1" si="76"/>
        <v>0.41060323806926763</v>
      </c>
      <c r="P47" s="11">
        <f t="shared" ca="1" si="76"/>
        <v>0.57615512775534816</v>
      </c>
      <c r="Q47" s="11">
        <f t="shared" ca="1" si="76"/>
        <v>0.64600000000000002</v>
      </c>
      <c r="R47" s="11">
        <f t="shared" ca="1" si="76"/>
        <v>0.58147312402182061</v>
      </c>
      <c r="S47" s="11">
        <f t="shared" ref="S47:W47" ca="1" si="77">S45/S$4</f>
        <v>0.55991543387744414</v>
      </c>
      <c r="T47" s="11">
        <f t="shared" ca="1" si="77"/>
        <v>0.44855364494581268</v>
      </c>
      <c r="U47" s="11">
        <f t="shared" ca="1" si="77"/>
        <v>0.61756181792377196</v>
      </c>
      <c r="V47" s="11">
        <f t="shared" ca="1" si="77"/>
        <v>0.52577412718461958</v>
      </c>
      <c r="W47" s="11">
        <f t="shared" ca="1" si="77"/>
        <v>0.37620508786299917</v>
      </c>
    </row>
    <row r="49" spans="2:23" s="5" customFormat="1" x14ac:dyDescent="0.35">
      <c r="B49" s="5" t="str">
        <f>'Standard DCF'!B49</f>
        <v>D&amp;A</v>
      </c>
      <c r="D49" s="5">
        <f>'Standard DCF'!D49</f>
        <v>-187</v>
      </c>
      <c r="E49" s="5">
        <f>'Standard DCF'!E49</f>
        <v>-199</v>
      </c>
      <c r="F49" s="5">
        <f>'Standard DCF'!F49</f>
        <v>-262</v>
      </c>
      <c r="G49" s="5">
        <f>'Standard DCF'!G49</f>
        <v>-381</v>
      </c>
      <c r="H49" s="5">
        <f>'Standard DCF'!H49</f>
        <v>-1098</v>
      </c>
      <c r="I49" s="5">
        <f>'Standard DCF'!I49</f>
        <v>-1174</v>
      </c>
      <c r="J49" s="5">
        <f>'Standard DCF'!J49</f>
        <v>-1544</v>
      </c>
      <c r="K49" s="5">
        <f>'Standard DCF'!K49</f>
        <v>-1508</v>
      </c>
      <c r="L49" s="5">
        <f>'Standard DCF'!L49</f>
        <v>-1864</v>
      </c>
      <c r="M49" s="5">
        <f>'Standard DCF'!M49</f>
        <v>-2444</v>
      </c>
      <c r="N49" s="110">
        <f t="shared" ref="N49:R49" ca="1" si="78">N15</f>
        <v>-7192.2085348789496</v>
      </c>
      <c r="O49" s="110">
        <f t="shared" ca="1" si="78"/>
        <v>-9489.3179443629833</v>
      </c>
      <c r="P49" s="110">
        <f t="shared" ca="1" si="78"/>
        <v>-8644.3022875963397</v>
      </c>
      <c r="Q49" s="110">
        <f t="shared" ca="1" si="78"/>
        <v>-10513.745142702295</v>
      </c>
      <c r="R49" s="110">
        <f t="shared" ca="1" si="78"/>
        <v>-11608.265453392991</v>
      </c>
      <c r="S49" s="110">
        <f t="shared" ref="S49:W49" ca="1" si="79">S15</f>
        <v>-9288.8142778926413</v>
      </c>
      <c r="T49" s="110">
        <f t="shared" ca="1" si="79"/>
        <v>-15664.691692573788</v>
      </c>
      <c r="U49" s="110">
        <f t="shared" ca="1" si="79"/>
        <v>-13327.670292006011</v>
      </c>
      <c r="V49" s="110">
        <f t="shared" ca="1" si="79"/>
        <v>-12627.288452769491</v>
      </c>
      <c r="W49" s="110">
        <f t="shared" ca="1" si="79"/>
        <v>-9245.6137591593615</v>
      </c>
    </row>
    <row r="50" spans="2:23" s="10" customFormat="1" x14ac:dyDescent="0.35">
      <c r="B50" s="4" t="str">
        <f>'Standard DCF'!B50</f>
        <v>Growth</v>
      </c>
      <c r="C50" s="3"/>
      <c r="D50" s="3">
        <f>'Standard DCF'!D50</f>
        <v>0</v>
      </c>
      <c r="E50" s="3">
        <f>'Standard DCF'!E50</f>
        <v>6.4171122994652413E-2</v>
      </c>
      <c r="F50" s="3">
        <f>'Standard DCF'!F50</f>
        <v>0.3165829145728643</v>
      </c>
      <c r="G50" s="3">
        <f>'Standard DCF'!G50</f>
        <v>0.45419847328244273</v>
      </c>
      <c r="H50" s="3">
        <f>'Standard DCF'!H50</f>
        <v>1.8818897637795275</v>
      </c>
      <c r="I50" s="3">
        <f>'Standard DCF'!I50</f>
        <v>6.9216757741347903E-2</v>
      </c>
      <c r="J50" s="3">
        <f>'Standard DCF'!J50</f>
        <v>0.31516183986371382</v>
      </c>
      <c r="K50" s="3">
        <f>'Standard DCF'!K50</f>
        <v>-2.3316062176165803E-2</v>
      </c>
      <c r="L50" s="3">
        <f>'Standard DCF'!L50</f>
        <v>0.23607427055702918</v>
      </c>
      <c r="M50" s="3">
        <f>'Standard DCF'!M50</f>
        <v>0.31115879828326182</v>
      </c>
      <c r="N50" s="11">
        <f t="shared" ref="N50:R50" ca="1" si="80">N16</f>
        <v>1.9428021828473607</v>
      </c>
      <c r="O50" s="11">
        <f t="shared" ca="1" si="80"/>
        <v>0.31938859925210661</v>
      </c>
      <c r="P50" s="11">
        <f t="shared" ca="1" si="80"/>
        <v>-8.9049145757479339E-2</v>
      </c>
      <c r="Q50" s="11">
        <f t="shared" ca="1" si="80"/>
        <v>0.2162630126653956</v>
      </c>
      <c r="R50" s="11">
        <f t="shared" ca="1" si="80"/>
        <v>0.10410375140683471</v>
      </c>
      <c r="S50" s="11">
        <f t="shared" ref="S50:W50" ca="1" si="81">S16</f>
        <v>-0.19981031488407211</v>
      </c>
      <c r="T50" s="11">
        <f t="shared" ca="1" si="81"/>
        <v>0.68640379965995457</v>
      </c>
      <c r="U50" s="11">
        <f t="shared" ca="1" si="81"/>
        <v>-0.14919038602436693</v>
      </c>
      <c r="V50" s="11">
        <f t="shared" ca="1" si="81"/>
        <v>-5.2550957811179577E-2</v>
      </c>
      <c r="W50" s="11">
        <f t="shared" ca="1" si="81"/>
        <v>-0.26780687764113292</v>
      </c>
    </row>
    <row r="51" spans="2:23" s="10" customFormat="1" x14ac:dyDescent="0.35">
      <c r="B51" s="4" t="str">
        <f>'Standard DCF'!B51</f>
        <v>% of Revenues</v>
      </c>
      <c r="C51" s="3"/>
      <c r="D51" s="3">
        <f>'Standard DCF'!D51</f>
        <v>-2.7062228654124457E-2</v>
      </c>
      <c r="E51" s="3">
        <f>'Standard DCF'!E51</f>
        <v>-2.0485896644018942E-2</v>
      </c>
      <c r="F51" s="3">
        <f>'Standard DCF'!F51</f>
        <v>-2.2362581085694777E-2</v>
      </c>
      <c r="G51" s="3">
        <f>'Standard DCF'!G51</f>
        <v>-3.4896501190694269E-2</v>
      </c>
      <c r="H51" s="3">
        <f>'Standard DCF'!H51</f>
        <v>-6.5847076461769113E-2</v>
      </c>
      <c r="I51" s="3">
        <f>'Standard DCF'!I51</f>
        <v>-4.362042059894479E-2</v>
      </c>
      <c r="J51" s="3">
        <f>'Standard DCF'!J51</f>
        <v>-5.7240305479350488E-2</v>
      </c>
      <c r="K51" s="3">
        <f>'Standard DCF'!K51</f>
        <v>-2.4752962804898065E-2</v>
      </c>
      <c r="L51" s="3">
        <f>'Standard DCF'!L51</f>
        <v>-1.4283853268657517E-2</v>
      </c>
      <c r="M51" s="3">
        <f>'Standard DCF'!M51</f>
        <v>-1.3866824020698108E-2</v>
      </c>
      <c r="N51" s="11">
        <f t="shared" ref="N51:R51" ca="1" si="82">N17</f>
        <v>2.8666858406306953E-2</v>
      </c>
      <c r="O51" s="11">
        <f t="shared" si="82"/>
        <v>3.0963788072579483E-2</v>
      </c>
      <c r="P51" s="11">
        <f t="shared" si="82"/>
        <v>2.3172188517157959E-2</v>
      </c>
      <c r="Q51" s="11">
        <f t="shared" si="82"/>
        <v>2.3187792580612189E-2</v>
      </c>
      <c r="R51" s="11">
        <f t="shared" si="82"/>
        <v>2.2053430488670797E-2</v>
      </c>
      <c r="S51" s="11">
        <f t="shared" ref="S51:W51" si="83">S17</f>
        <v>1.6825944546877188E-2</v>
      </c>
      <c r="T51" s="11">
        <f t="shared" si="83"/>
        <v>2.9937682430905641E-2</v>
      </c>
      <c r="U51" s="11">
        <f t="shared" si="83"/>
        <v>2.3517289196414243E-2</v>
      </c>
      <c r="V51" s="11">
        <f t="shared" si="83"/>
        <v>2.1914283259837262E-2</v>
      </c>
      <c r="W51" s="11">
        <f t="shared" si="83"/>
        <v>1.890459778323662E-2</v>
      </c>
    </row>
    <row r="52" spans="2:23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S52" s="8"/>
      <c r="T52" s="8"/>
      <c r="U52" s="8"/>
      <c r="V52" s="8"/>
      <c r="W52" s="8"/>
    </row>
    <row r="53" spans="2:23" s="5" customFormat="1" x14ac:dyDescent="0.35">
      <c r="B53" s="5" t="str">
        <f>'Standard DCF'!B53</f>
        <v>CapEx</v>
      </c>
      <c r="D53" s="5">
        <f>'Standard DCF'!D53</f>
        <v>-176</v>
      </c>
      <c r="E53" s="5">
        <f>'Standard DCF'!E53</f>
        <v>-593</v>
      </c>
      <c r="F53" s="5">
        <f>'Standard DCF'!F53</f>
        <v>-600</v>
      </c>
      <c r="G53" s="5">
        <f>'Standard DCF'!G53</f>
        <v>-489</v>
      </c>
      <c r="H53" s="5">
        <f>'Standard DCF'!H53</f>
        <v>-1128</v>
      </c>
      <c r="I53" s="5">
        <f>'Standard DCF'!I53</f>
        <v>-976</v>
      </c>
      <c r="J53" s="5">
        <f>'Standard DCF'!J53</f>
        <v>-1833</v>
      </c>
      <c r="K53" s="5">
        <f>'Standard DCF'!K53</f>
        <v>-1069</v>
      </c>
      <c r="L53" s="5">
        <f>'Standard DCF'!L53</f>
        <v>-3236</v>
      </c>
      <c r="M53" s="5">
        <f>'Standard DCF'!M53</f>
        <v>-4908</v>
      </c>
      <c r="N53" s="110">
        <f t="shared" ref="N53:R53" ca="1" si="84">N23</f>
        <v>-15636.718130422594</v>
      </c>
      <c r="O53" s="110">
        <f t="shared" ca="1" si="84"/>
        <v>-22159.868125192315</v>
      </c>
      <c r="P53" s="110">
        <f t="shared" ca="1" si="84"/>
        <v>3078.6947288088936</v>
      </c>
      <c r="Q53" s="110">
        <f t="shared" ca="1" si="84"/>
        <v>-29070.5933585604</v>
      </c>
      <c r="R53" s="110">
        <f t="shared" ca="1" si="84"/>
        <v>-15350.015782444441</v>
      </c>
      <c r="S53" s="110">
        <f t="shared" ref="S53:W53" ca="1" si="85">S23</f>
        <v>-25120.652479827113</v>
      </c>
      <c r="T53" s="110">
        <f t="shared" ca="1" si="85"/>
        <v>-15810.898164191993</v>
      </c>
      <c r="U53" s="110">
        <f t="shared" ca="1" si="85"/>
        <v>-8121.1447506109471</v>
      </c>
      <c r="V53" s="110">
        <f t="shared" ca="1" si="85"/>
        <v>-10207.108176350119</v>
      </c>
      <c r="W53" s="110">
        <f t="shared" ca="1" si="85"/>
        <v>-2823.7452779980713</v>
      </c>
    </row>
    <row r="54" spans="2:23" s="12" customFormat="1" x14ac:dyDescent="0.35">
      <c r="B54" s="4" t="str">
        <f>'Standard DCF'!B54</f>
        <v>Growth</v>
      </c>
      <c r="C54" s="3"/>
      <c r="D54" s="3">
        <f>'Standard DCF'!D54</f>
        <v>0</v>
      </c>
      <c r="E54" s="3">
        <f>'Standard DCF'!E54</f>
        <v>2.3693181818181817</v>
      </c>
      <c r="F54" s="3">
        <f>'Standard DCF'!F54</f>
        <v>1.1804384485666104E-2</v>
      </c>
      <c r="G54" s="3">
        <f>'Standard DCF'!G54</f>
        <v>-0.185</v>
      </c>
      <c r="H54" s="3">
        <f>'Standard DCF'!H54</f>
        <v>1.3067484662576687</v>
      </c>
      <c r="I54" s="3">
        <f>'Standard DCF'!I54</f>
        <v>-0.13475177304964539</v>
      </c>
      <c r="J54" s="3">
        <f>'Standard DCF'!J54</f>
        <v>0.87807377049180324</v>
      </c>
      <c r="K54" s="3">
        <f>'Standard DCF'!K54</f>
        <v>-0.41680305510092747</v>
      </c>
      <c r="L54" s="3">
        <f>'Standard DCF'!L54</f>
        <v>2.0271281571562207</v>
      </c>
      <c r="M54" s="3">
        <f>'Standard DCF'!M54</f>
        <v>0.51668726823238564</v>
      </c>
      <c r="N54" s="11">
        <f t="shared" ref="N54:R54" ca="1" si="86">N24</f>
        <v>2.1859653892466575</v>
      </c>
      <c r="O54" s="11">
        <f t="shared" ca="1" si="86"/>
        <v>0.41716873965249562</v>
      </c>
      <c r="P54" s="11">
        <f t="shared" ca="1" si="86"/>
        <v>-1.1389310943285307</v>
      </c>
      <c r="Q54" s="11">
        <f t="shared" ca="1" si="86"/>
        <v>-10.44250597064147</v>
      </c>
      <c r="R54" s="11">
        <f t="shared" ca="1" si="86"/>
        <v>-0.47197445909977165</v>
      </c>
      <c r="S54" s="11">
        <f t="shared" ref="S54:W54" ca="1" si="87">S24</f>
        <v>0.6365229088921972</v>
      </c>
      <c r="T54" s="11">
        <f t="shared" ca="1" si="87"/>
        <v>-0.37060161248244744</v>
      </c>
      <c r="U54" s="11">
        <f t="shared" ca="1" si="87"/>
        <v>-0.48635778522668299</v>
      </c>
      <c r="V54" s="11">
        <f t="shared" ca="1" si="87"/>
        <v>0.2568558361901192</v>
      </c>
      <c r="W54" s="11">
        <f t="shared" ca="1" si="87"/>
        <v>-0.72335501601318464</v>
      </c>
    </row>
    <row r="55" spans="2:23" s="12" customFormat="1" x14ac:dyDescent="0.35">
      <c r="B55" s="4" t="str">
        <f>'Standard DCF'!B55</f>
        <v>% of Revenues</v>
      </c>
      <c r="C55" s="3"/>
      <c r="D55" s="3">
        <f>'Standard DCF'!D55</f>
        <v>-2.5470332850940667E-2</v>
      </c>
      <c r="E55" s="3">
        <f>'Standard DCF'!E55</f>
        <v>-6.1045913115091617E-2</v>
      </c>
      <c r="F55" s="3">
        <f>'Standard DCF'!F55</f>
        <v>-5.1212017753499491E-2</v>
      </c>
      <c r="G55" s="3">
        <f>'Standard DCF'!G55</f>
        <v>-4.478842278805642E-2</v>
      </c>
      <c r="H55" s="3">
        <f>'Standard DCF'!H55</f>
        <v>-6.7646176911544231E-2</v>
      </c>
      <c r="I55" s="3">
        <f>'Standard DCF'!I55</f>
        <v>-3.6263654603552055E-2</v>
      </c>
      <c r="J55" s="3">
        <f>'Standard DCF'!J55</f>
        <v>-6.7954326388373995E-2</v>
      </c>
      <c r="K55" s="3">
        <f>'Standard DCF'!K55</f>
        <v>-1.7547027346442992E-2</v>
      </c>
      <c r="L55" s="3">
        <f>'Standard DCF'!L55</f>
        <v>-2.4797504923484832E-2</v>
      </c>
      <c r="M55" s="3">
        <f>'Standard DCF'!M55</f>
        <v>-2.7847124506377378E-2</v>
      </c>
      <c r="N55" s="13">
        <f t="shared" ref="N55:R55" ca="1" si="88">N25</f>
        <v>-6.2325165129781902E-2</v>
      </c>
      <c r="O55" s="13">
        <f t="shared" si="88"/>
        <v>-7.2307985080462545E-2</v>
      </c>
      <c r="P55" s="13">
        <f t="shared" si="88"/>
        <v>8.2528458942378365E-3</v>
      </c>
      <c r="Q55" s="13">
        <f t="shared" si="88"/>
        <v>-6.411444065310154E-2</v>
      </c>
      <c r="R55" s="13">
        <f t="shared" si="88"/>
        <v>-2.9162023165070858E-2</v>
      </c>
      <c r="S55" s="13">
        <f t="shared" ref="S55:W55" si="89">S25</f>
        <v>-4.5504053904158508E-2</v>
      </c>
      <c r="T55" s="13">
        <f t="shared" si="89"/>
        <v>-3.0217105926915084E-2</v>
      </c>
      <c r="U55" s="13">
        <f t="shared" si="89"/>
        <v>-1.4330134638805853E-2</v>
      </c>
      <c r="V55" s="13">
        <f t="shared" si="89"/>
        <v>-1.7714132426528858E-2</v>
      </c>
      <c r="W55" s="13">
        <f t="shared" si="89"/>
        <v>-5.7737398634010034E-3</v>
      </c>
    </row>
    <row r="56" spans="2:23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S56" s="8"/>
      <c r="T56" s="8"/>
      <c r="U56" s="8"/>
      <c r="V56" s="8"/>
      <c r="W56" s="8"/>
    </row>
    <row r="57" spans="2:23" s="5" customFormat="1" x14ac:dyDescent="0.35">
      <c r="B57" s="5" t="str">
        <f>'Standard DCF'!B57</f>
        <v>Change in NWC</v>
      </c>
      <c r="D57" s="5">
        <f>'Standard DCF'!D57</f>
        <v>-679</v>
      </c>
      <c r="E57" s="5">
        <f>'Standard DCF'!E57</f>
        <v>185</v>
      </c>
      <c r="F57" s="5">
        <f>'Standard DCF'!F57</f>
        <v>-857</v>
      </c>
      <c r="G57" s="5">
        <f>'Standard DCF'!G57</f>
        <v>717</v>
      </c>
      <c r="H57" s="5">
        <f>'Standard DCF'!H57</f>
        <v>-703</v>
      </c>
      <c r="I57" s="5">
        <f>'Standard DCF'!I57</f>
        <v>-3363</v>
      </c>
      <c r="J57" s="5">
        <f>'Standard DCF'!J57</f>
        <v>-2207</v>
      </c>
      <c r="K57" s="5">
        <f>'Standard DCF'!K57</f>
        <v>-3722</v>
      </c>
      <c r="L57" s="5">
        <f>'Standard DCF'!L57</f>
        <v>-9383</v>
      </c>
      <c r="M57" s="5">
        <f>'Standard DCF'!M57</f>
        <v>34616</v>
      </c>
      <c r="N57" s="110">
        <f t="shared" ref="N57:R57" ca="1" si="90">N27</f>
        <v>22580.038557580283</v>
      </c>
      <c r="O57" s="110">
        <f t="shared" ca="1" si="90"/>
        <v>15577.114128499292</v>
      </c>
      <c r="P57" s="110">
        <f t="shared" ca="1" si="90"/>
        <v>-48496.03638238275</v>
      </c>
      <c r="Q57" s="110">
        <f t="shared" ca="1" si="90"/>
        <v>-47509.49549152211</v>
      </c>
      <c r="R57" s="110">
        <f t="shared" ca="1" si="90"/>
        <v>-28005.25922513174</v>
      </c>
      <c r="S57" s="110">
        <f t="shared" ref="S57:W57" ca="1" si="91">S27</f>
        <v>49684.775953067896</v>
      </c>
      <c r="T57" s="110">
        <f t="shared" ca="1" si="91"/>
        <v>47091.896828868608</v>
      </c>
      <c r="U57" s="110">
        <f t="shared" ca="1" si="91"/>
        <v>51004.616912370628</v>
      </c>
      <c r="V57" s="110">
        <f t="shared" ca="1" si="91"/>
        <v>51859.143521798833</v>
      </c>
      <c r="W57" s="110">
        <f t="shared" ca="1" si="91"/>
        <v>-63578.701989444657</v>
      </c>
    </row>
    <row r="58" spans="2:23" s="12" customFormat="1" x14ac:dyDescent="0.35">
      <c r="B58" s="4" t="str">
        <f>'Standard DCF'!B58</f>
        <v>Growth</v>
      </c>
      <c r="C58" s="3"/>
      <c r="D58" s="3">
        <f>'Standard DCF'!D58</f>
        <v>0</v>
      </c>
      <c r="E58" s="3">
        <f>'Standard DCF'!E58</f>
        <v>-1.2724594992636229</v>
      </c>
      <c r="F58" s="3">
        <f>'Standard DCF'!F58</f>
        <v>-5.6324324324324326</v>
      </c>
      <c r="G58" s="3">
        <f>'Standard DCF'!G58</f>
        <v>-1.836639439906651</v>
      </c>
      <c r="H58" s="3">
        <f>'Standard DCF'!H58</f>
        <v>-1.9804741980474199</v>
      </c>
      <c r="I58" s="3">
        <f>'Standard DCF'!I58</f>
        <v>3.7837837837837838</v>
      </c>
      <c r="J58" s="3">
        <f>'Standard DCF'!J58</f>
        <v>-0.34374070770145704</v>
      </c>
      <c r="K58" s="3">
        <f>'Standard DCF'!K58</f>
        <v>0.68645219755323972</v>
      </c>
      <c r="L58" s="3">
        <f>'Standard DCF'!L58</f>
        <v>1.5209564750134337</v>
      </c>
      <c r="M58" s="3">
        <f>'Standard DCF'!M58</f>
        <v>-4.6892251945006924</v>
      </c>
      <c r="N58" s="11">
        <f t="shared" ref="N58:R58" ca="1" si="92">N28</f>
        <v>-0.34769937145885477</v>
      </c>
      <c r="O58" s="11">
        <f t="shared" ca="1" si="92"/>
        <v>-0.31013784193606075</v>
      </c>
      <c r="P58" s="11">
        <f t="shared" ca="1" si="92"/>
        <v>-4.1132876078539002</v>
      </c>
      <c r="Q58" s="11">
        <f t="shared" ca="1" si="92"/>
        <v>-2.0342711785390839E-2</v>
      </c>
      <c r="R58" s="11">
        <f t="shared" ca="1" si="92"/>
        <v>-0.4105334326244493</v>
      </c>
      <c r="S58" s="11">
        <f t="shared" ref="S58:W58" ca="1" si="93">S28</f>
        <v>-2.7741230514474617</v>
      </c>
      <c r="T58" s="11">
        <f t="shared" ca="1" si="93"/>
        <v>-5.2186591857604714E-2</v>
      </c>
      <c r="U58" s="11">
        <f t="shared" ca="1" si="93"/>
        <v>8.3086907663133591E-2</v>
      </c>
      <c r="V58" s="11">
        <f t="shared" ca="1" si="93"/>
        <v>1.6753907021718042E-2</v>
      </c>
      <c r="W58" s="11">
        <f t="shared" ca="1" si="93"/>
        <v>-2.225988276546055</v>
      </c>
    </row>
    <row r="59" spans="2:23" s="12" customFormat="1" x14ac:dyDescent="0.35">
      <c r="B59" s="4" t="str">
        <f>'Standard DCF'!B59</f>
        <v>% of Revenues</v>
      </c>
      <c r="C59" s="3"/>
      <c r="D59" s="3">
        <f>'Standard DCF'!D59</f>
        <v>-9.8263386396526778E-2</v>
      </c>
      <c r="E59" s="3">
        <f>'Standard DCF'!E59</f>
        <v>1.9044677784640723E-2</v>
      </c>
      <c r="F59" s="3">
        <f>'Standard DCF'!F59</f>
        <v>-7.3147832024581763E-2</v>
      </c>
      <c r="G59" s="3">
        <f>'Standard DCF'!G59</f>
        <v>6.5671368382487633E-2</v>
      </c>
      <c r="H59" s="3">
        <f>'Standard DCF'!H59</f>
        <v>-4.2158920539730138E-2</v>
      </c>
      <c r="I59" s="3">
        <f>'Standard DCF'!I59</f>
        <v>-0.12495355577023111</v>
      </c>
      <c r="J59" s="3">
        <f>'Standard DCF'!J59</f>
        <v>-8.181952991769853E-2</v>
      </c>
      <c r="K59" s="3">
        <f>'Standard DCF'!K59</f>
        <v>-6.1094514296969896E-2</v>
      </c>
      <c r="L59" s="3">
        <f>'Standard DCF'!L59</f>
        <v>-7.1902036062131691E-2</v>
      </c>
      <c r="M59" s="3">
        <f>'Standard DCF'!M59</f>
        <v>0.19640506558939677</v>
      </c>
      <c r="N59" s="13">
        <f t="shared" ref="N59:R59" ca="1" si="94">N29</f>
        <v>0.09</v>
      </c>
      <c r="O59" s="13">
        <f t="shared" si="94"/>
        <v>5.0828359159759848E-2</v>
      </c>
      <c r="P59" s="13">
        <f t="shared" si="94"/>
        <v>-0.13</v>
      </c>
      <c r="Q59" s="13">
        <f t="shared" si="94"/>
        <v>-0.10478096169485382</v>
      </c>
      <c r="R59" s="13">
        <f t="shared" si="94"/>
        <v>-5.3204506747226994E-2</v>
      </c>
      <c r="S59" s="13">
        <f t="shared" ref="S59:W59" si="95">S29</f>
        <v>0.09</v>
      </c>
      <c r="T59" s="13">
        <f t="shared" si="95"/>
        <v>0.09</v>
      </c>
      <c r="U59" s="13">
        <f t="shared" si="95"/>
        <v>0.09</v>
      </c>
      <c r="V59" s="13">
        <f t="shared" si="95"/>
        <v>0.09</v>
      </c>
      <c r="W59" s="13">
        <f t="shared" si="95"/>
        <v>-0.13</v>
      </c>
    </row>
    <row r="60" spans="2:23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S60" s="8"/>
      <c r="T60" s="8"/>
      <c r="U60" s="8"/>
      <c r="V60" s="8"/>
      <c r="W60" s="8"/>
    </row>
    <row r="61" spans="2:23" s="5" customFormat="1" x14ac:dyDescent="0.35">
      <c r="B61" s="17" t="str">
        <f>'Standard DCF'!B61</f>
        <v>FCF</v>
      </c>
      <c r="C61" s="17"/>
      <c r="D61" s="17">
        <f>'Standard DCF'!D61</f>
        <v>1027</v>
      </c>
      <c r="E61" s="17">
        <f>'Standard DCF'!E61</f>
        <v>2852</v>
      </c>
      <c r="F61" s="17">
        <f>'Standard DCF'!F61</f>
        <v>2854</v>
      </c>
      <c r="G61" s="17">
        <f>'Standard DCF'!G61</f>
        <v>3281</v>
      </c>
      <c r="H61" s="17">
        <f>'Standard DCF'!H61</f>
        <v>3722</v>
      </c>
      <c r="I61" s="17">
        <f>'Standard DCF'!I61</f>
        <v>6687</v>
      </c>
      <c r="J61" s="17">
        <f>'Standard DCF'!J61</f>
        <v>1915</v>
      </c>
      <c r="K61" s="17">
        <f>'Standard DCF'!K61</f>
        <v>25631</v>
      </c>
      <c r="L61" s="17">
        <f>'Standard DCF'!L61</f>
        <v>59552</v>
      </c>
      <c r="M61" s="17">
        <f>'Standard DCF'!M61</f>
        <v>106164</v>
      </c>
      <c r="N61" s="163">
        <f t="shared" ref="N61:W61" ca="1" si="96">N45-N49+N53+N57</f>
        <v>129904.77340174395</v>
      </c>
      <c r="O61" s="163">
        <f t="shared" ca="1" si="96"/>
        <v>128742.09369264722</v>
      </c>
      <c r="P61" s="163">
        <f t="shared" ca="1" si="96"/>
        <v>178159.57630725129</v>
      </c>
      <c r="Q61" s="163">
        <f t="shared" ca="1" si="96"/>
        <v>226841.19971546889</v>
      </c>
      <c r="R61" s="163">
        <f t="shared" ca="1" si="96"/>
        <v>274323.03161816532</v>
      </c>
      <c r="S61" s="163">
        <f t="shared" ca="1" si="96"/>
        <v>342955.96980519581</v>
      </c>
      <c r="T61" s="163">
        <f t="shared" ca="1" si="96"/>
        <v>281648.37891281897</v>
      </c>
      <c r="U61" s="163">
        <f t="shared" ca="1" si="96"/>
        <v>406194.51959720091</v>
      </c>
      <c r="V61" s="163">
        <f t="shared" ca="1" si="96"/>
        <v>357237.05626172601</v>
      </c>
      <c r="W61" s="163">
        <f t="shared" ca="1" si="96"/>
        <v>126832.63701598176</v>
      </c>
    </row>
    <row r="62" spans="2:23" x14ac:dyDescent="0.35">
      <c r="B62" s="3" t="str">
        <f>'Standard DCF'!B62</f>
        <v>Growth</v>
      </c>
      <c r="C62" s="3"/>
      <c r="D62" s="3">
        <f>'Standard DCF'!D62</f>
        <v>0</v>
      </c>
      <c r="E62" s="3">
        <f>'Standard DCF'!E62</f>
        <v>1.7770204479065239</v>
      </c>
      <c r="F62" s="3">
        <f>'Standard DCF'!F62</f>
        <v>7.0126227208976155E-4</v>
      </c>
      <c r="G62" s="3">
        <f>'Standard DCF'!G62</f>
        <v>0.14961457603363701</v>
      </c>
      <c r="H62" s="3">
        <f>'Standard DCF'!H62</f>
        <v>0.13441024078024993</v>
      </c>
      <c r="I62" s="3">
        <f>'Standard DCF'!I62</f>
        <v>0.79661472326706073</v>
      </c>
      <c r="J62" s="3">
        <f>'Standard DCF'!J62</f>
        <v>-0.71362344848212955</v>
      </c>
      <c r="K62" s="3">
        <f>'Standard DCF'!K62</f>
        <v>12.384334203655353</v>
      </c>
      <c r="L62" s="3">
        <f>'Standard DCF'!L62</f>
        <v>1.32343646365729</v>
      </c>
      <c r="M62" s="3">
        <f>'Standard DCF'!M62</f>
        <v>0.7827109081139173</v>
      </c>
      <c r="N62" s="11">
        <f t="shared" ref="N62" ca="1" si="97">(N61-M61)/M61</f>
        <v>0.22362357674676869</v>
      </c>
      <c r="O62" s="11">
        <f t="shared" ref="O62" ca="1" si="98">(O61-N61)/N61</f>
        <v>-8.9502462353790724E-3</v>
      </c>
      <c r="P62" s="11">
        <f t="shared" ref="P62" ca="1" si="99">(P61-O61)/O61</f>
        <v>0.3838486791474825</v>
      </c>
      <c r="Q62" s="11">
        <f t="shared" ref="Q62" ca="1" si="100">(Q61-P61)/P61</f>
        <v>0.27324730119621526</v>
      </c>
      <c r="R62" s="11">
        <f t="shared" ref="R62" ca="1" si="101">(R61-Q61)/Q61</f>
        <v>0.20931749594982646</v>
      </c>
      <c r="S62" s="11">
        <f t="shared" ref="S62" ca="1" si="102">(S61-R61)/R61</f>
        <v>0.25019021473399944</v>
      </c>
      <c r="T62" s="11">
        <f t="shared" ref="T62" ca="1" si="103">(T61-S61)/S61</f>
        <v>-0.17876227938881042</v>
      </c>
      <c r="U62" s="11">
        <f t="shared" ref="U62" ca="1" si="104">(U61-T61)/T61</f>
        <v>0.44220435837457378</v>
      </c>
      <c r="V62" s="11">
        <f t="shared" ref="V62" ca="1" si="105">(V61-U61)/U61</f>
        <v>-0.12052713902694481</v>
      </c>
      <c r="W62" s="11">
        <f t="shared" ref="W62" ca="1" si="106">(W61-V61)/V61</f>
        <v>-0.64496226023355441</v>
      </c>
    </row>
    <row r="63" spans="2:23" x14ac:dyDescent="0.35">
      <c r="B63" s="4" t="str">
        <f>'Standard DCF'!B63</f>
        <v>% of Revenues</v>
      </c>
      <c r="C63" s="3"/>
      <c r="D63" s="3">
        <f>'Standard DCF'!D63</f>
        <v>0.14862518089725035</v>
      </c>
      <c r="E63" s="3">
        <f>'Standard DCF'!E63</f>
        <v>0.29359687049619104</v>
      </c>
      <c r="F63" s="3">
        <f>'Standard DCF'!F63</f>
        <v>0.24359849778081255</v>
      </c>
      <c r="G63" s="3">
        <f>'Standard DCF'!G63</f>
        <v>0.30051291445319656</v>
      </c>
      <c r="H63" s="3">
        <f>'Standard DCF'!H63</f>
        <v>0.22320839580209895</v>
      </c>
      <c r="I63" s="3">
        <f>'Standard DCF'!I63</f>
        <v>0.24845805157167272</v>
      </c>
      <c r="J63" s="3">
        <f>'Standard DCF'!J63</f>
        <v>7.0994290798546744E-2</v>
      </c>
      <c r="K63" s="3">
        <f>'Standard DCF'!K63</f>
        <v>0.42071829552542594</v>
      </c>
      <c r="L63" s="3">
        <f>'Standard DCF'!L63</f>
        <v>0.45634765550165907</v>
      </c>
      <c r="M63" s="3">
        <f>'Standard DCF'!M63</f>
        <v>0.60235577141300889</v>
      </c>
      <c r="N63" s="11">
        <f t="shared" ref="N63:R63" ca="1" si="107">N61/N$4</f>
        <v>0.51777722063419851</v>
      </c>
      <c r="O63" s="11">
        <f t="shared" ca="1" si="107"/>
        <v>0.42008740022114444</v>
      </c>
      <c r="P63" s="11">
        <f t="shared" ca="1" si="107"/>
        <v>0.47758016216674398</v>
      </c>
      <c r="Q63" s="11">
        <f t="shared" ca="1" si="107"/>
        <v>0.50029239023265692</v>
      </c>
      <c r="R63" s="11">
        <f t="shared" ca="1" si="107"/>
        <v>0.52116002459819344</v>
      </c>
      <c r="S63" s="11">
        <f t="shared" ref="S63:W63" ca="1" si="108">S61/S$4</f>
        <v>0.62123732452016278</v>
      </c>
      <c r="T63" s="11">
        <f t="shared" ca="1" si="108"/>
        <v>0.53827422144980319</v>
      </c>
      <c r="U63" s="11">
        <f t="shared" ca="1" si="108"/>
        <v>0.71674897248138036</v>
      </c>
      <c r="V63" s="11">
        <f t="shared" ca="1" si="108"/>
        <v>0.61997427801792804</v>
      </c>
      <c r="W63" s="11">
        <f t="shared" ca="1" si="108"/>
        <v>0.25933594578283481</v>
      </c>
    </row>
    <row r="66" spans="2:13" ht="15" thickBot="1" x14ac:dyDescent="0.4">
      <c r="B66" s="123" t="s">
        <v>103</v>
      </c>
      <c r="C66" s="162"/>
      <c r="D66" s="124">
        <f>N32</f>
        <v>26</v>
      </c>
      <c r="E66" s="124">
        <f>D66+1</f>
        <v>27</v>
      </c>
      <c r="F66" s="124">
        <f t="shared" ref="F66" si="109">E66+1</f>
        <v>28</v>
      </c>
      <c r="G66" s="124">
        <f t="shared" ref="G66" si="110">F66+1</f>
        <v>29</v>
      </c>
      <c r="H66" s="124">
        <f t="shared" ref="H66" si="111">G66+1</f>
        <v>30</v>
      </c>
      <c r="I66" s="124">
        <f t="shared" ref="I66" si="112">H66+1</f>
        <v>31</v>
      </c>
      <c r="J66" s="124">
        <f t="shared" ref="J66" si="113">I66+1</f>
        <v>32</v>
      </c>
      <c r="K66" s="124">
        <f t="shared" ref="K66" si="114">J66+1</f>
        <v>33</v>
      </c>
      <c r="L66" s="124">
        <f t="shared" ref="L66" si="115">K66+1</f>
        <v>34</v>
      </c>
      <c r="M66" s="155">
        <f t="shared" ref="M66" si="116">L66+1</f>
        <v>35</v>
      </c>
    </row>
    <row r="68" spans="2:13" x14ac:dyDescent="0.35">
      <c r="B68" s="5" t="str">
        <f>'Standard DCF'!B68</f>
        <v>FCF Forecast</v>
      </c>
      <c r="D68" s="6">
        <f ca="1">N61</f>
        <v>129904.77340174395</v>
      </c>
      <c r="E68" s="6">
        <f t="shared" ref="E68:M68" ca="1" si="117">O61</f>
        <v>128742.09369264722</v>
      </c>
      <c r="F68" s="6">
        <f t="shared" ca="1" si="117"/>
        <v>178159.57630725129</v>
      </c>
      <c r="G68" s="6">
        <f t="shared" ca="1" si="117"/>
        <v>226841.19971546889</v>
      </c>
      <c r="H68" s="6">
        <f t="shared" ca="1" si="117"/>
        <v>274323.03161816532</v>
      </c>
      <c r="I68" s="6">
        <f t="shared" ca="1" si="117"/>
        <v>342955.96980519581</v>
      </c>
      <c r="J68" s="6">
        <f t="shared" ca="1" si="117"/>
        <v>281648.37891281897</v>
      </c>
      <c r="K68" s="6">
        <f t="shared" ca="1" si="117"/>
        <v>406194.51959720091</v>
      </c>
      <c r="L68" s="6">
        <f t="shared" ca="1" si="117"/>
        <v>357237.05626172601</v>
      </c>
      <c r="M68" s="6">
        <f t="shared" ca="1" si="117"/>
        <v>126832.63701598176</v>
      </c>
    </row>
    <row r="69" spans="2:13" x14ac:dyDescent="0.35">
      <c r="B69" s="5" t="str">
        <f>'Standard DCF'!B69</f>
        <v>Discount factor</v>
      </c>
      <c r="D69" s="6">
        <f ca="1">1/((1+Distributions!C13)^(COLUMN('DCF with uncertainty'!D66)-COLUMN('DCF with uncertainty'!$C$66)))</f>
        <v>0.92592592592592582</v>
      </c>
      <c r="E69" s="6">
        <f>1/((1+Distributions!C14)^(COLUMN('DCF with uncertainty'!E66)-COLUMN('DCF with uncertainty'!$C$66)))</f>
        <v>0.89609285459804833</v>
      </c>
      <c r="F69" s="6">
        <f>1/((1+Distributions!C15)^(COLUMN('DCF with uncertainty'!F66)-COLUMN('DCF with uncertainty'!$C$66)))</f>
        <v>0.79383224102016958</v>
      </c>
      <c r="G69" s="6">
        <f>1/((1+Distributions!C16)^(COLUMN('DCF with uncertainty'!G66)-COLUMN('DCF with uncertainty'!$C$66)))</f>
        <v>0.73502985279645328</v>
      </c>
      <c r="H69" s="6">
        <f>1/((1+Distributions!C17)^(COLUMN('DCF with uncertainty'!H66)-COLUMN('DCF with uncertainty'!$C$66)))</f>
        <v>0.77736410569966308</v>
      </c>
      <c r="I69" s="6">
        <f>1/((1+Distributions!C18)^(COLUMN('DCF with uncertainty'!I66)-COLUMN('DCF with uncertainty'!$C$66)))</f>
        <v>0.63016962688310452</v>
      </c>
      <c r="J69" s="6">
        <f>1/((1+Distributions!C19)^(COLUMN('DCF with uncertainty'!J66)-COLUMN('DCF with uncertainty'!$C$66)))</f>
        <v>0.58349039526213387</v>
      </c>
      <c r="K69" s="6">
        <f>1/((1+Distributions!C20)^(COLUMN('DCF with uncertainty'!K66)-COLUMN('DCF with uncertainty'!$C$66)))</f>
        <v>0.6880098302452613</v>
      </c>
      <c r="L69" s="6">
        <f>1/((1+Distributions!C21)^(COLUMN('DCF with uncertainty'!L66)-COLUMN('DCF with uncertainty'!$C$66)))</f>
        <v>0.64894975664401178</v>
      </c>
      <c r="M69" s="6">
        <f>1/((1+Distributions!C22)^(COLUMN('DCF with uncertainty'!M66)-COLUMN('DCF with uncertainty'!$C$66)))</f>
        <v>0.46319348808468425</v>
      </c>
    </row>
    <row r="70" spans="2:13" x14ac:dyDescent="0.35">
      <c r="B70" s="5" t="str">
        <f>'Standard DCF'!B70</f>
        <v>Present Value</v>
      </c>
      <c r="D70" s="6">
        <f ca="1">D69*D68</f>
        <v>120282.19759420735</v>
      </c>
      <c r="E70" s="6">
        <f t="shared" ref="E70:M70" ca="1" si="118">E69*E68</f>
        <v>115364.87024397364</v>
      </c>
      <c r="F70" s="6">
        <f t="shared" ca="1" si="118"/>
        <v>141428.81571918921</v>
      </c>
      <c r="G70" s="6">
        <f t="shared" ca="1" si="118"/>
        <v>166735.05363503195</v>
      </c>
      <c r="H70" s="6">
        <f t="shared" ca="1" si="118"/>
        <v>213248.87814667547</v>
      </c>
      <c r="I70" s="6">
        <f t="shared" ca="1" si="118"/>
        <v>216120.4355294735</v>
      </c>
      <c r="J70" s="6">
        <f t="shared" ca="1" si="118"/>
        <v>164339.12393678</v>
      </c>
      <c r="K70" s="6">
        <f t="shared" ca="1" si="118"/>
        <v>279465.82247462566</v>
      </c>
      <c r="L70" s="6">
        <f t="shared" ca="1" si="118"/>
        <v>231828.90072527024</v>
      </c>
      <c r="M70" s="6">
        <f t="shared" ca="1" si="118"/>
        <v>58748.051542411231</v>
      </c>
    </row>
    <row r="72" spans="2:13" ht="15" thickBot="1" x14ac:dyDescent="0.4"/>
    <row r="73" spans="2:13" ht="15" thickBot="1" x14ac:dyDescent="0.4">
      <c r="B73" s="185" t="s">
        <v>127</v>
      </c>
      <c r="C73" s="186"/>
      <c r="D73" s="187"/>
    </row>
    <row r="75" spans="2:13" x14ac:dyDescent="0.35">
      <c r="B75" s="5" t="s">
        <v>128</v>
      </c>
      <c r="D75" s="6">
        <f ca="1">(M68*(1+Distributions!F17))/(Distributions!C13-Distributions!F17)</f>
        <v>2409029.325628466</v>
      </c>
    </row>
    <row r="76" spans="2:13" x14ac:dyDescent="0.35">
      <c r="B76" s="5" t="s">
        <v>129</v>
      </c>
      <c r="D76" s="6">
        <f ca="1">D77*D78</f>
        <v>3703158.3089440833</v>
      </c>
    </row>
    <row r="77" spans="2:13" x14ac:dyDescent="0.35">
      <c r="B77" s="102" t="s">
        <v>130</v>
      </c>
      <c r="D77" s="6">
        <f ca="1">W19</f>
        <v>254564.90779151284</v>
      </c>
    </row>
    <row r="78" spans="2:13" x14ac:dyDescent="0.35">
      <c r="B78" s="102" t="s">
        <v>131</v>
      </c>
      <c r="D78" s="103">
        <f ca="1">Distributions!AA10</f>
        <v>14.547010195046004</v>
      </c>
    </row>
    <row r="80" spans="2:13" x14ac:dyDescent="0.35">
      <c r="B80" s="5" t="s">
        <v>105</v>
      </c>
      <c r="D80" s="6">
        <f ca="1">SUM(D70:M70)</f>
        <v>1707562.1495476381</v>
      </c>
    </row>
    <row r="81" spans="2:4" x14ac:dyDescent="0.35">
      <c r="B81" s="5" t="s">
        <v>106</v>
      </c>
      <c r="D81" s="6">
        <f ca="1">AVERAGE(D75:D76)</f>
        <v>3056093.8172862744</v>
      </c>
    </row>
    <row r="82" spans="2:4" x14ac:dyDescent="0.35">
      <c r="B82" s="5" t="s">
        <v>121</v>
      </c>
      <c r="D82" s="6">
        <f ca="1">D81/((1+Distributions!C13)^10)</f>
        <v>1415562.7551428671</v>
      </c>
    </row>
    <row r="83" spans="2:4" x14ac:dyDescent="0.35">
      <c r="B83" s="17" t="s">
        <v>107</v>
      </c>
      <c r="C83" s="17"/>
      <c r="D83" s="18">
        <f ca="1">D80+D82</f>
        <v>3123124.904690505</v>
      </c>
    </row>
    <row r="84" spans="2:4" x14ac:dyDescent="0.35">
      <c r="B84" s="5" t="s">
        <v>108</v>
      </c>
      <c r="D84" s="6">
        <f>'Standard DCF'!D84</f>
        <v>6405</v>
      </c>
    </row>
    <row r="85" spans="2:4" x14ac:dyDescent="0.35">
      <c r="B85" s="5" t="s">
        <v>109</v>
      </c>
      <c r="D85" s="6">
        <f>'Standard DCF'!D85</f>
        <v>15234</v>
      </c>
    </row>
    <row r="86" spans="2:4" x14ac:dyDescent="0.35">
      <c r="B86" s="17" t="s">
        <v>110</v>
      </c>
      <c r="C86" s="17"/>
      <c r="D86" s="18">
        <f ca="1">D83-D84+D85</f>
        <v>3131953.904690505</v>
      </c>
    </row>
    <row r="87" spans="2:4" ht="15" thickBot="1" x14ac:dyDescent="0.4">
      <c r="B87" s="5" t="s">
        <v>111</v>
      </c>
      <c r="D87" s="6">
        <f>'Standard DCF'!D87</f>
        <v>24611</v>
      </c>
    </row>
    <row r="88" spans="2:4" ht="19" thickBot="1" x14ac:dyDescent="0.5">
      <c r="B88" s="43" t="s">
        <v>112</v>
      </c>
      <c r="C88" s="44"/>
      <c r="D88" s="45">
        <f ca="1">D86/D87</f>
        <v>127.25829526189528</v>
      </c>
    </row>
  </sheetData>
  <mergeCells count="1">
    <mergeCell ref="B73:D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D48D-D9E2-4076-A69E-447C8CFC3B6D}">
  <sheetPr codeName="Sheet2"/>
  <dimension ref="B2:W10004"/>
  <sheetViews>
    <sheetView showGridLines="0" tabSelected="1" zoomScale="85" zoomScaleNormal="85" workbookViewId="0">
      <selection activeCell="N50" sqref="N50"/>
    </sheetView>
  </sheetViews>
  <sheetFormatPr defaultColWidth="10.6328125" defaultRowHeight="14.5" x14ac:dyDescent="0.35"/>
  <cols>
    <col min="2" max="2" width="13" customWidth="1"/>
    <col min="3" max="3" width="23.453125" customWidth="1"/>
    <col min="4" max="4" width="3.6328125" customWidth="1"/>
    <col min="5" max="5" width="29.36328125" bestFit="1" customWidth="1"/>
    <col min="6" max="6" width="23.453125" customWidth="1"/>
    <col min="7" max="7" width="20.6328125" customWidth="1"/>
    <col min="8" max="8" width="12.81640625" bestFit="1" customWidth="1"/>
    <col min="9" max="9" width="18.81640625" bestFit="1" customWidth="1"/>
    <col min="10" max="10" width="3.6328125" customWidth="1"/>
    <col min="21" max="21" width="20.6328125" customWidth="1"/>
    <col min="22" max="22" width="12.81640625" bestFit="1" customWidth="1"/>
    <col min="23" max="23" width="18.81640625" bestFit="1" customWidth="1"/>
    <col min="24" max="24" width="3.6328125" customWidth="1"/>
  </cols>
  <sheetData>
    <row r="2" spans="2:23" ht="15" thickBot="1" x14ac:dyDescent="0.4">
      <c r="B2" s="190" t="s">
        <v>315</v>
      </c>
      <c r="C2" s="191"/>
      <c r="E2" s="181" t="s">
        <v>426</v>
      </c>
      <c r="F2" s="182"/>
      <c r="H2" s="192" t="s">
        <v>339</v>
      </c>
      <c r="I2" s="193"/>
      <c r="V2" s="192" t="s">
        <v>498</v>
      </c>
      <c r="W2" s="193"/>
    </row>
    <row r="3" spans="2:23" ht="15" thickBot="1" x14ac:dyDescent="0.4"/>
    <row r="4" spans="2:23" ht="15" thickBot="1" x14ac:dyDescent="0.4">
      <c r="B4" s="164" t="s">
        <v>316</v>
      </c>
      <c r="C4" s="165" t="s">
        <v>95</v>
      </c>
      <c r="E4" s="188" t="s">
        <v>427</v>
      </c>
      <c r="F4" s="189"/>
      <c r="H4" s="147" t="s">
        <v>317</v>
      </c>
      <c r="I4" s="147" t="s">
        <v>319</v>
      </c>
      <c r="V4" s="166" t="s">
        <v>317</v>
      </c>
      <c r="W4" t="s">
        <v>319</v>
      </c>
    </row>
    <row r="5" spans="2:23" x14ac:dyDescent="0.35">
      <c r="B5">
        <v>1</v>
      </c>
      <c r="C5" s="5">
        <v>86.498201527367613</v>
      </c>
      <c r="H5" s="167" t="s">
        <v>320</v>
      </c>
      <c r="I5">
        <v>1046</v>
      </c>
      <c r="V5" s="167" t="s">
        <v>456</v>
      </c>
      <c r="W5">
        <v>4</v>
      </c>
    </row>
    <row r="6" spans="2:23" x14ac:dyDescent="0.35">
      <c r="B6">
        <f>B5+1</f>
        <v>2</v>
      </c>
      <c r="C6" s="5">
        <v>173.51152083505937</v>
      </c>
      <c r="E6" t="s">
        <v>428</v>
      </c>
      <c r="F6" s="5">
        <f>AVERAGE(C5:C10004)</f>
        <v>194.56564075782319</v>
      </c>
      <c r="H6" s="167" t="s">
        <v>321</v>
      </c>
      <c r="I6">
        <v>2756</v>
      </c>
      <c r="V6" s="167" t="s">
        <v>457</v>
      </c>
      <c r="W6">
        <v>122</v>
      </c>
    </row>
    <row r="7" spans="2:23" x14ac:dyDescent="0.35">
      <c r="B7">
        <f t="shared" ref="B7:B70" si="0">B6+1</f>
        <v>3</v>
      </c>
      <c r="C7" s="5">
        <v>197.00337509688504</v>
      </c>
      <c r="E7" t="s">
        <v>429</v>
      </c>
      <c r="F7" s="5">
        <f>MEDIAN(C5:C10004)</f>
        <v>143.72070997784465</v>
      </c>
      <c r="H7" s="167" t="s">
        <v>322</v>
      </c>
      <c r="I7">
        <v>2216</v>
      </c>
      <c r="V7" s="167" t="s">
        <v>458</v>
      </c>
      <c r="W7">
        <v>353</v>
      </c>
    </row>
    <row r="8" spans="2:23" x14ac:dyDescent="0.35">
      <c r="B8">
        <f t="shared" si="0"/>
        <v>4</v>
      </c>
      <c r="C8" s="5">
        <v>99.434175437871744</v>
      </c>
      <c r="E8" t="s">
        <v>293</v>
      </c>
      <c r="F8" s="168">
        <f>_xlfn.STDEV.P(C5:C10004)</f>
        <v>312.39590948890731</v>
      </c>
      <c r="H8" s="167" t="s">
        <v>323</v>
      </c>
      <c r="I8">
        <v>1755</v>
      </c>
      <c r="V8" s="167" t="s">
        <v>424</v>
      </c>
      <c r="W8">
        <v>578</v>
      </c>
    </row>
    <row r="9" spans="2:23" x14ac:dyDescent="0.35">
      <c r="B9">
        <f t="shared" si="0"/>
        <v>5</v>
      </c>
      <c r="C9" s="5">
        <v>204.10222581060538</v>
      </c>
      <c r="E9" t="s">
        <v>433</v>
      </c>
      <c r="F9" s="168">
        <f>F8/F6</f>
        <v>1.6056067673209991</v>
      </c>
      <c r="H9" s="167" t="s">
        <v>324</v>
      </c>
      <c r="I9">
        <v>924</v>
      </c>
      <c r="V9" s="167" t="s">
        <v>425</v>
      </c>
      <c r="W9">
        <v>619</v>
      </c>
    </row>
    <row r="10" spans="2:23" x14ac:dyDescent="0.35">
      <c r="B10">
        <f t="shared" si="0"/>
        <v>6</v>
      </c>
      <c r="C10" s="5">
        <v>71.592083915187672</v>
      </c>
      <c r="E10" t="s">
        <v>430</v>
      </c>
      <c r="F10" s="168">
        <f>_xlfn.VAR.P(C5:C10004)</f>
        <v>97591.204265401568</v>
      </c>
      <c r="H10" s="167" t="s">
        <v>325</v>
      </c>
      <c r="I10">
        <v>422</v>
      </c>
      <c r="V10" s="167" t="s">
        <v>340</v>
      </c>
      <c r="W10">
        <v>556</v>
      </c>
    </row>
    <row r="11" spans="2:23" x14ac:dyDescent="0.35">
      <c r="B11">
        <f t="shared" si="0"/>
        <v>7</v>
      </c>
      <c r="C11" s="5">
        <v>257.21179303929853</v>
      </c>
      <c r="E11" t="s">
        <v>431</v>
      </c>
      <c r="F11" s="5">
        <f>MIN(C5:C10004)</f>
        <v>20.003401730649685</v>
      </c>
      <c r="H11" s="167" t="s">
        <v>326</v>
      </c>
      <c r="I11">
        <v>227</v>
      </c>
      <c r="V11" s="167" t="s">
        <v>341</v>
      </c>
      <c r="W11">
        <v>562</v>
      </c>
    </row>
    <row r="12" spans="2:23" x14ac:dyDescent="0.35">
      <c r="B12">
        <f t="shared" si="0"/>
        <v>8</v>
      </c>
      <c r="C12" s="5">
        <v>82.874071479739541</v>
      </c>
      <c r="E12" t="s">
        <v>432</v>
      </c>
      <c r="F12" s="5">
        <f>MAX(C5:C10004)</f>
        <v>22483.382270658352</v>
      </c>
      <c r="H12" s="167" t="s">
        <v>327</v>
      </c>
      <c r="I12">
        <v>167</v>
      </c>
      <c r="V12" s="167" t="s">
        <v>342</v>
      </c>
      <c r="W12">
        <v>523</v>
      </c>
    </row>
    <row r="13" spans="2:23" x14ac:dyDescent="0.35">
      <c r="B13">
        <f t="shared" si="0"/>
        <v>9</v>
      </c>
      <c r="C13" s="5">
        <v>198.1868036076813</v>
      </c>
      <c r="H13" s="167" t="s">
        <v>328</v>
      </c>
      <c r="I13">
        <v>115</v>
      </c>
      <c r="V13" s="167" t="s">
        <v>343</v>
      </c>
      <c r="W13">
        <v>520</v>
      </c>
    </row>
    <row r="14" spans="2:23" x14ac:dyDescent="0.35">
      <c r="B14">
        <f t="shared" si="0"/>
        <v>10</v>
      </c>
      <c r="C14" s="5">
        <v>158.07936780140798</v>
      </c>
      <c r="E14" s="188" t="s">
        <v>434</v>
      </c>
      <c r="F14" s="189"/>
      <c r="H14" s="167" t="s">
        <v>329</v>
      </c>
      <c r="I14">
        <v>69</v>
      </c>
      <c r="V14" s="167" t="s">
        <v>344</v>
      </c>
      <c r="W14">
        <v>453</v>
      </c>
    </row>
    <row r="15" spans="2:23" x14ac:dyDescent="0.35">
      <c r="B15">
        <f t="shared" si="0"/>
        <v>11</v>
      </c>
      <c r="C15" s="5">
        <v>297.55278015520895</v>
      </c>
      <c r="H15" s="167" t="s">
        <v>330</v>
      </c>
      <c r="I15">
        <v>58</v>
      </c>
      <c r="V15" s="167" t="s">
        <v>345</v>
      </c>
      <c r="W15">
        <v>450</v>
      </c>
    </row>
    <row r="16" spans="2:23" x14ac:dyDescent="0.35">
      <c r="B16">
        <f t="shared" si="0"/>
        <v>12</v>
      </c>
      <c r="C16" s="5">
        <v>132.97413470464602</v>
      </c>
      <c r="E16" t="s">
        <v>435</v>
      </c>
      <c r="F16" s="168">
        <f>SKEW(C5:C10004)</f>
        <v>38.810210915145788</v>
      </c>
      <c r="H16" s="167" t="s">
        <v>331</v>
      </c>
      <c r="I16">
        <v>33</v>
      </c>
      <c r="V16" s="167" t="s">
        <v>346</v>
      </c>
      <c r="W16">
        <v>470</v>
      </c>
    </row>
    <row r="17" spans="2:23" x14ac:dyDescent="0.35">
      <c r="B17">
        <f t="shared" si="0"/>
        <v>13</v>
      </c>
      <c r="C17" s="5">
        <v>219.20210960216662</v>
      </c>
      <c r="E17" t="s">
        <v>436</v>
      </c>
      <c r="F17" s="168">
        <f>KURT(C5:C10004)</f>
        <v>2613.7660706052757</v>
      </c>
      <c r="H17" s="167" t="s">
        <v>332</v>
      </c>
      <c r="I17">
        <v>34</v>
      </c>
      <c r="V17" s="167" t="s">
        <v>347</v>
      </c>
      <c r="W17">
        <v>458</v>
      </c>
    </row>
    <row r="18" spans="2:23" x14ac:dyDescent="0.35">
      <c r="B18">
        <f t="shared" si="0"/>
        <v>14</v>
      </c>
      <c r="C18" s="5">
        <v>58.706925504414698</v>
      </c>
      <c r="H18" s="167" t="s">
        <v>333</v>
      </c>
      <c r="I18">
        <v>28</v>
      </c>
      <c r="V18" s="167" t="s">
        <v>348</v>
      </c>
      <c r="W18">
        <v>398</v>
      </c>
    </row>
    <row r="19" spans="2:23" x14ac:dyDescent="0.35">
      <c r="B19">
        <f t="shared" si="0"/>
        <v>15</v>
      </c>
      <c r="C19" s="5">
        <v>88.120152124441688</v>
      </c>
      <c r="E19" s="188" t="s">
        <v>443</v>
      </c>
      <c r="F19" s="189"/>
      <c r="H19" s="167" t="s">
        <v>334</v>
      </c>
      <c r="I19">
        <v>20</v>
      </c>
      <c r="V19" s="167" t="s">
        <v>349</v>
      </c>
      <c r="W19">
        <v>350</v>
      </c>
    </row>
    <row r="20" spans="2:23" x14ac:dyDescent="0.35">
      <c r="B20">
        <f t="shared" si="0"/>
        <v>16</v>
      </c>
      <c r="C20" s="5">
        <v>83.139785355653046</v>
      </c>
      <c r="H20" s="167" t="s">
        <v>335</v>
      </c>
      <c r="I20">
        <v>21</v>
      </c>
      <c r="V20" s="167" t="s">
        <v>350</v>
      </c>
      <c r="W20">
        <v>361</v>
      </c>
    </row>
    <row r="21" spans="2:23" x14ac:dyDescent="0.35">
      <c r="B21">
        <f t="shared" si="0"/>
        <v>17</v>
      </c>
      <c r="C21" s="5">
        <v>409.60007628875127</v>
      </c>
      <c r="E21" t="s">
        <v>96</v>
      </c>
      <c r="F21" s="5">
        <f>F12-F11</f>
        <v>22463.378868927703</v>
      </c>
      <c r="H21" s="167" t="s">
        <v>336</v>
      </c>
      <c r="I21">
        <v>14</v>
      </c>
      <c r="V21" s="167" t="s">
        <v>351</v>
      </c>
      <c r="W21">
        <v>362</v>
      </c>
    </row>
    <row r="22" spans="2:23" x14ac:dyDescent="0.35">
      <c r="B22">
        <f t="shared" si="0"/>
        <v>18</v>
      </c>
      <c r="C22" s="5">
        <v>382.82074010548899</v>
      </c>
      <c r="E22" t="s">
        <v>437</v>
      </c>
      <c r="F22" s="5">
        <f>_xlfn.PERCENTILE.EXC(C5:C10004,0.05)</f>
        <v>46.887297153355419</v>
      </c>
      <c r="H22" s="167" t="s">
        <v>337</v>
      </c>
      <c r="I22">
        <v>9</v>
      </c>
      <c r="V22" s="167" t="s">
        <v>352</v>
      </c>
      <c r="W22">
        <v>358</v>
      </c>
    </row>
    <row r="23" spans="2:23" x14ac:dyDescent="0.35">
      <c r="B23">
        <f t="shared" si="0"/>
        <v>19</v>
      </c>
      <c r="C23" s="5">
        <v>222.78784304562672</v>
      </c>
      <c r="E23" t="s">
        <v>438</v>
      </c>
      <c r="F23" s="5">
        <f>_xlfn.PERCENTILE.EXC(C5:C10004,0.95)</f>
        <v>486.92625543029271</v>
      </c>
      <c r="H23" s="167" t="s">
        <v>338</v>
      </c>
      <c r="I23">
        <v>14</v>
      </c>
      <c r="V23" s="167" t="s">
        <v>353</v>
      </c>
      <c r="W23">
        <v>249</v>
      </c>
    </row>
    <row r="24" spans="2:23" x14ac:dyDescent="0.35">
      <c r="B24">
        <f t="shared" si="0"/>
        <v>20</v>
      </c>
      <c r="C24" s="5">
        <v>199.63031333910428</v>
      </c>
      <c r="E24" t="s">
        <v>439</v>
      </c>
      <c r="F24" s="5">
        <f>F23-F22</f>
        <v>440.03895827693731</v>
      </c>
      <c r="H24" s="167" t="s">
        <v>452</v>
      </c>
      <c r="I24">
        <v>7</v>
      </c>
      <c r="V24" s="167" t="s">
        <v>354</v>
      </c>
      <c r="W24">
        <v>247</v>
      </c>
    </row>
    <row r="25" spans="2:23" x14ac:dyDescent="0.35">
      <c r="B25">
        <f t="shared" si="0"/>
        <v>21</v>
      </c>
      <c r="C25" s="5">
        <v>126.03177888054235</v>
      </c>
      <c r="E25" t="s">
        <v>440</v>
      </c>
      <c r="F25" s="168">
        <f>_xlfn.PERCENTILE.EXC(C5:C10004,0.25)</f>
        <v>85.572618962361375</v>
      </c>
      <c r="H25" s="167" t="s">
        <v>444</v>
      </c>
      <c r="I25">
        <v>7</v>
      </c>
      <c r="V25" s="167" t="s">
        <v>355</v>
      </c>
      <c r="W25">
        <v>218</v>
      </c>
    </row>
    <row r="26" spans="2:23" x14ac:dyDescent="0.35">
      <c r="B26">
        <f t="shared" si="0"/>
        <v>22</v>
      </c>
      <c r="C26" s="5">
        <v>117.83479455001168</v>
      </c>
      <c r="E26" t="s">
        <v>441</v>
      </c>
      <c r="F26" s="168">
        <f>_xlfn.PERCENTILE.EXC(C5:C10004,0.75)</f>
        <v>221.33478114789102</v>
      </c>
      <c r="H26" s="167" t="s">
        <v>445</v>
      </c>
      <c r="I26">
        <v>6</v>
      </c>
      <c r="V26" s="167" t="s">
        <v>356</v>
      </c>
      <c r="W26">
        <v>181</v>
      </c>
    </row>
    <row r="27" spans="2:23" x14ac:dyDescent="0.35">
      <c r="B27">
        <f t="shared" si="0"/>
        <v>23</v>
      </c>
      <c r="C27" s="5">
        <v>183.66530365972628</v>
      </c>
      <c r="E27" t="s">
        <v>442</v>
      </c>
      <c r="F27" s="168">
        <f>F26-F25</f>
        <v>135.76216218552963</v>
      </c>
      <c r="H27" s="167" t="s">
        <v>453</v>
      </c>
      <c r="I27">
        <v>2</v>
      </c>
      <c r="V27" s="167" t="s">
        <v>357</v>
      </c>
      <c r="W27">
        <v>152</v>
      </c>
    </row>
    <row r="28" spans="2:23" x14ac:dyDescent="0.35">
      <c r="B28">
        <f t="shared" si="0"/>
        <v>24</v>
      </c>
      <c r="C28" s="5">
        <v>255.17515603949283</v>
      </c>
      <c r="H28" s="167" t="s">
        <v>454</v>
      </c>
      <c r="I28">
        <v>4</v>
      </c>
      <c r="V28" s="167" t="s">
        <v>358</v>
      </c>
      <c r="W28">
        <v>136</v>
      </c>
    </row>
    <row r="29" spans="2:23" x14ac:dyDescent="0.35">
      <c r="B29">
        <f t="shared" si="0"/>
        <v>25</v>
      </c>
      <c r="C29" s="5">
        <v>74.224888423376527</v>
      </c>
      <c r="E29" s="188" t="s">
        <v>448</v>
      </c>
      <c r="F29" s="189"/>
      <c r="H29" s="167" t="s">
        <v>446</v>
      </c>
      <c r="I29">
        <v>5</v>
      </c>
      <c r="V29" s="167" t="s">
        <v>359</v>
      </c>
      <c r="W29">
        <v>125</v>
      </c>
    </row>
    <row r="30" spans="2:23" x14ac:dyDescent="0.35">
      <c r="B30">
        <f t="shared" si="0"/>
        <v>26</v>
      </c>
      <c r="C30" s="5">
        <v>353.41092751139792</v>
      </c>
      <c r="H30" s="167" t="s">
        <v>478</v>
      </c>
      <c r="I30">
        <v>4</v>
      </c>
      <c r="V30" s="167" t="s">
        <v>360</v>
      </c>
      <c r="W30">
        <v>85</v>
      </c>
    </row>
    <row r="31" spans="2:23" x14ac:dyDescent="0.35">
      <c r="B31">
        <f t="shared" si="0"/>
        <v>27</v>
      </c>
      <c r="C31" s="5">
        <v>88.248504980490765</v>
      </c>
      <c r="E31" t="s">
        <v>449</v>
      </c>
      <c r="F31" s="40">
        <f>COUNTIF(C5:C10004,"&gt;"&amp;Assumptions!C109)/10000</f>
        <v>0.5796</v>
      </c>
      <c r="H31" s="167" t="s">
        <v>455</v>
      </c>
      <c r="I31">
        <v>4</v>
      </c>
      <c r="V31" s="167" t="s">
        <v>361</v>
      </c>
      <c r="W31">
        <v>96</v>
      </c>
    </row>
    <row r="32" spans="2:23" x14ac:dyDescent="0.35">
      <c r="B32">
        <f t="shared" si="0"/>
        <v>28</v>
      </c>
      <c r="C32" s="5">
        <v>177.80462888046995</v>
      </c>
      <c r="E32" t="s">
        <v>450</v>
      </c>
      <c r="F32" s="40">
        <f>1-F31</f>
        <v>0.4204</v>
      </c>
      <c r="H32" s="167" t="s">
        <v>479</v>
      </c>
      <c r="I32">
        <v>4</v>
      </c>
      <c r="V32" s="167" t="s">
        <v>362</v>
      </c>
      <c r="W32">
        <v>62</v>
      </c>
    </row>
    <row r="33" spans="2:23" x14ac:dyDescent="0.35">
      <c r="B33">
        <f t="shared" si="0"/>
        <v>29</v>
      </c>
      <c r="C33" s="5">
        <v>115.31946331429501</v>
      </c>
      <c r="H33" s="167" t="s">
        <v>482</v>
      </c>
      <c r="I33">
        <v>3</v>
      </c>
      <c r="V33" s="167" t="s">
        <v>363</v>
      </c>
      <c r="W33">
        <v>59</v>
      </c>
    </row>
    <row r="34" spans="2:23" x14ac:dyDescent="0.35">
      <c r="B34">
        <f t="shared" si="0"/>
        <v>30</v>
      </c>
      <c r="C34" s="5">
        <v>245.0431710990571</v>
      </c>
      <c r="H34" s="167" t="s">
        <v>480</v>
      </c>
      <c r="I34">
        <v>1</v>
      </c>
      <c r="V34" s="167" t="s">
        <v>364</v>
      </c>
      <c r="W34">
        <v>46</v>
      </c>
    </row>
    <row r="35" spans="2:23" x14ac:dyDescent="0.35">
      <c r="B35">
        <f t="shared" si="0"/>
        <v>31</v>
      </c>
      <c r="C35" s="5">
        <v>142.01435605158159</v>
      </c>
      <c r="H35" s="167" t="s">
        <v>499</v>
      </c>
      <c r="I35">
        <v>1</v>
      </c>
      <c r="V35" s="167" t="s">
        <v>365</v>
      </c>
      <c r="W35">
        <v>58</v>
      </c>
    </row>
    <row r="36" spans="2:23" x14ac:dyDescent="0.35">
      <c r="B36">
        <f t="shared" si="0"/>
        <v>32</v>
      </c>
      <c r="C36" s="5">
        <v>188.80622623920661</v>
      </c>
      <c r="H36" s="167" t="s">
        <v>483</v>
      </c>
      <c r="I36">
        <v>1</v>
      </c>
      <c r="V36" s="167" t="s">
        <v>366</v>
      </c>
      <c r="W36">
        <v>41</v>
      </c>
    </row>
    <row r="37" spans="2:23" x14ac:dyDescent="0.35">
      <c r="B37">
        <f t="shared" si="0"/>
        <v>33</v>
      </c>
      <c r="C37" s="5">
        <v>41.3911631382961</v>
      </c>
      <c r="H37" s="167" t="s">
        <v>481</v>
      </c>
      <c r="I37">
        <v>3</v>
      </c>
      <c r="V37" s="167" t="s">
        <v>367</v>
      </c>
      <c r="W37">
        <v>45</v>
      </c>
    </row>
    <row r="38" spans="2:23" x14ac:dyDescent="0.35">
      <c r="B38">
        <f t="shared" si="0"/>
        <v>34</v>
      </c>
      <c r="C38" s="5">
        <v>95.985228757800257</v>
      </c>
      <c r="H38" s="167" t="s">
        <v>489</v>
      </c>
      <c r="I38">
        <v>1</v>
      </c>
      <c r="V38" s="167" t="s">
        <v>368</v>
      </c>
      <c r="W38">
        <v>40</v>
      </c>
    </row>
    <row r="39" spans="2:23" x14ac:dyDescent="0.35">
      <c r="B39">
        <f t="shared" si="0"/>
        <v>35</v>
      </c>
      <c r="C39" s="5">
        <v>140.93150212424416</v>
      </c>
      <c r="H39" s="167" t="s">
        <v>484</v>
      </c>
      <c r="I39">
        <v>1</v>
      </c>
      <c r="V39" s="167" t="s">
        <v>369</v>
      </c>
      <c r="W39">
        <v>48</v>
      </c>
    </row>
    <row r="40" spans="2:23" x14ac:dyDescent="0.35">
      <c r="B40">
        <f t="shared" si="0"/>
        <v>36</v>
      </c>
      <c r="C40" s="5">
        <v>85.947787294982263</v>
      </c>
      <c r="H40" s="167" t="s">
        <v>490</v>
      </c>
      <c r="I40">
        <v>3</v>
      </c>
      <c r="V40" s="167" t="s">
        <v>370</v>
      </c>
      <c r="W40">
        <v>31</v>
      </c>
    </row>
    <row r="41" spans="2:23" x14ac:dyDescent="0.35">
      <c r="B41">
        <f t="shared" si="0"/>
        <v>37</v>
      </c>
      <c r="C41" s="5">
        <v>65.351855009521316</v>
      </c>
      <c r="H41" s="167" t="s">
        <v>473</v>
      </c>
      <c r="I41">
        <v>15</v>
      </c>
      <c r="V41" s="167" t="s">
        <v>371</v>
      </c>
      <c r="W41">
        <v>33</v>
      </c>
    </row>
    <row r="42" spans="2:23" x14ac:dyDescent="0.35">
      <c r="B42">
        <f t="shared" si="0"/>
        <v>38</v>
      </c>
      <c r="C42" s="5">
        <v>62.511001838597053</v>
      </c>
      <c r="H42" s="147" t="s">
        <v>318</v>
      </c>
      <c r="I42" s="147">
        <v>10000</v>
      </c>
      <c r="V42" s="167" t="s">
        <v>372</v>
      </c>
      <c r="W42">
        <v>23</v>
      </c>
    </row>
    <row r="43" spans="2:23" x14ac:dyDescent="0.35">
      <c r="B43">
        <f t="shared" si="0"/>
        <v>39</v>
      </c>
      <c r="C43" s="5">
        <v>101.96179231521472</v>
      </c>
      <c r="V43" s="167" t="s">
        <v>373</v>
      </c>
      <c r="W43">
        <v>32</v>
      </c>
    </row>
    <row r="44" spans="2:23" x14ac:dyDescent="0.35">
      <c r="B44">
        <f t="shared" si="0"/>
        <v>40</v>
      </c>
      <c r="C44" s="5">
        <v>200.43077154911791</v>
      </c>
      <c r="V44" s="167" t="s">
        <v>374</v>
      </c>
      <c r="W44">
        <v>26</v>
      </c>
    </row>
    <row r="45" spans="2:23" x14ac:dyDescent="0.35">
      <c r="B45">
        <f t="shared" si="0"/>
        <v>41</v>
      </c>
      <c r="C45" s="5">
        <v>218.76068387785102</v>
      </c>
      <c r="V45" s="167" t="s">
        <v>375</v>
      </c>
      <c r="W45">
        <v>19</v>
      </c>
    </row>
    <row r="46" spans="2:23" x14ac:dyDescent="0.35">
      <c r="B46">
        <f t="shared" si="0"/>
        <v>42</v>
      </c>
      <c r="C46" s="5">
        <v>342.76560940220696</v>
      </c>
      <c r="V46" s="167" t="s">
        <v>376</v>
      </c>
      <c r="W46">
        <v>30</v>
      </c>
    </row>
    <row r="47" spans="2:23" x14ac:dyDescent="0.35">
      <c r="B47">
        <f t="shared" si="0"/>
        <v>43</v>
      </c>
      <c r="C47" s="5">
        <v>315.34285410516208</v>
      </c>
      <c r="V47" s="167" t="s">
        <v>377</v>
      </c>
      <c r="W47">
        <v>22</v>
      </c>
    </row>
    <row r="48" spans="2:23" x14ac:dyDescent="0.35">
      <c r="B48">
        <f t="shared" si="0"/>
        <v>44</v>
      </c>
      <c r="C48" s="5">
        <v>487.82507973047592</v>
      </c>
      <c r="V48" s="167" t="s">
        <v>378</v>
      </c>
      <c r="W48">
        <v>19</v>
      </c>
    </row>
    <row r="49" spans="2:23" x14ac:dyDescent="0.35">
      <c r="B49">
        <f t="shared" si="0"/>
        <v>45</v>
      </c>
      <c r="C49" s="5">
        <v>168.26699632553101</v>
      </c>
      <c r="V49" s="167" t="s">
        <v>379</v>
      </c>
      <c r="W49">
        <v>15</v>
      </c>
    </row>
    <row r="50" spans="2:23" x14ac:dyDescent="0.35">
      <c r="B50">
        <f t="shared" si="0"/>
        <v>46</v>
      </c>
      <c r="C50" s="5">
        <v>164.05839998979721</v>
      </c>
      <c r="V50" s="167" t="s">
        <v>380</v>
      </c>
      <c r="W50">
        <v>15</v>
      </c>
    </row>
    <row r="51" spans="2:23" x14ac:dyDescent="0.35">
      <c r="B51">
        <f t="shared" si="0"/>
        <v>47</v>
      </c>
      <c r="C51" s="5">
        <v>66.652567501113111</v>
      </c>
      <c r="V51" s="167" t="s">
        <v>381</v>
      </c>
      <c r="W51">
        <v>12</v>
      </c>
    </row>
    <row r="52" spans="2:23" x14ac:dyDescent="0.35">
      <c r="B52">
        <f t="shared" si="0"/>
        <v>48</v>
      </c>
      <c r="C52" s="5">
        <v>41.502585243221809</v>
      </c>
      <c r="V52" s="167" t="s">
        <v>382</v>
      </c>
      <c r="W52">
        <v>15</v>
      </c>
    </row>
    <row r="53" spans="2:23" x14ac:dyDescent="0.35">
      <c r="B53">
        <f t="shared" si="0"/>
        <v>49</v>
      </c>
      <c r="C53" s="5">
        <v>158.76561608454099</v>
      </c>
      <c r="V53" s="167" t="s">
        <v>383</v>
      </c>
      <c r="W53">
        <v>14</v>
      </c>
    </row>
    <row r="54" spans="2:23" x14ac:dyDescent="0.35">
      <c r="B54">
        <f t="shared" si="0"/>
        <v>50</v>
      </c>
      <c r="C54" s="5">
        <v>54.826482852506693</v>
      </c>
      <c r="V54" s="167" t="s">
        <v>384</v>
      </c>
      <c r="W54">
        <v>11</v>
      </c>
    </row>
    <row r="55" spans="2:23" x14ac:dyDescent="0.35">
      <c r="B55">
        <f t="shared" si="0"/>
        <v>51</v>
      </c>
      <c r="C55" s="5">
        <v>179.47183352402106</v>
      </c>
      <c r="V55" s="167" t="s">
        <v>385</v>
      </c>
      <c r="W55">
        <v>10</v>
      </c>
    </row>
    <row r="56" spans="2:23" x14ac:dyDescent="0.35">
      <c r="B56">
        <f t="shared" si="0"/>
        <v>52</v>
      </c>
      <c r="C56" s="5">
        <v>94.768979944393251</v>
      </c>
      <c r="V56" s="167" t="s">
        <v>386</v>
      </c>
      <c r="W56">
        <v>10</v>
      </c>
    </row>
    <row r="57" spans="2:23" x14ac:dyDescent="0.35">
      <c r="B57">
        <f t="shared" si="0"/>
        <v>53</v>
      </c>
      <c r="C57" s="5">
        <v>169.46436259343062</v>
      </c>
      <c r="V57" s="167" t="s">
        <v>387</v>
      </c>
      <c r="W57">
        <v>12</v>
      </c>
    </row>
    <row r="58" spans="2:23" x14ac:dyDescent="0.35">
      <c r="B58">
        <f t="shared" si="0"/>
        <v>54</v>
      </c>
      <c r="C58" s="5">
        <v>43.951021965328977</v>
      </c>
      <c r="V58" s="167" t="s">
        <v>388</v>
      </c>
      <c r="W58">
        <v>15</v>
      </c>
    </row>
    <row r="59" spans="2:23" x14ac:dyDescent="0.35">
      <c r="B59">
        <f t="shared" si="0"/>
        <v>55</v>
      </c>
      <c r="C59" s="5">
        <v>170.27315200241591</v>
      </c>
      <c r="V59" s="167" t="s">
        <v>389</v>
      </c>
      <c r="W59">
        <v>8</v>
      </c>
    </row>
    <row r="60" spans="2:23" x14ac:dyDescent="0.35">
      <c r="B60">
        <f t="shared" si="0"/>
        <v>56</v>
      </c>
      <c r="C60" s="5">
        <v>290.81282253477951</v>
      </c>
      <c r="V60" s="167" t="s">
        <v>390</v>
      </c>
      <c r="W60">
        <v>8</v>
      </c>
    </row>
    <row r="61" spans="2:23" x14ac:dyDescent="0.35">
      <c r="B61">
        <f t="shared" si="0"/>
        <v>57</v>
      </c>
      <c r="C61" s="5">
        <v>198.78949353900759</v>
      </c>
      <c r="V61" s="167" t="s">
        <v>391</v>
      </c>
      <c r="W61">
        <v>6</v>
      </c>
    </row>
    <row r="62" spans="2:23" x14ac:dyDescent="0.35">
      <c r="B62">
        <f t="shared" si="0"/>
        <v>58</v>
      </c>
      <c r="C62" s="5">
        <v>92.592130396297961</v>
      </c>
      <c r="V62" s="167" t="s">
        <v>392</v>
      </c>
      <c r="W62">
        <v>3</v>
      </c>
    </row>
    <row r="63" spans="2:23" x14ac:dyDescent="0.35">
      <c r="B63">
        <f t="shared" si="0"/>
        <v>59</v>
      </c>
      <c r="C63" s="5">
        <v>337.85861400157285</v>
      </c>
      <c r="V63" s="167" t="s">
        <v>393</v>
      </c>
      <c r="W63">
        <v>9</v>
      </c>
    </row>
    <row r="64" spans="2:23" x14ac:dyDescent="0.35">
      <c r="B64">
        <f t="shared" si="0"/>
        <v>60</v>
      </c>
      <c r="C64" s="5">
        <v>204.22810351373593</v>
      </c>
      <c r="V64" s="167" t="s">
        <v>394</v>
      </c>
      <c r="W64">
        <v>2</v>
      </c>
    </row>
    <row r="65" spans="2:23" x14ac:dyDescent="0.35">
      <c r="B65">
        <f t="shared" si="0"/>
        <v>61</v>
      </c>
      <c r="C65" s="5">
        <v>168.96929655120627</v>
      </c>
      <c r="V65" s="167" t="s">
        <v>395</v>
      </c>
      <c r="W65">
        <v>9</v>
      </c>
    </row>
    <row r="66" spans="2:23" x14ac:dyDescent="0.35">
      <c r="B66">
        <f t="shared" si="0"/>
        <v>62</v>
      </c>
      <c r="C66" s="5">
        <v>76.976098244133325</v>
      </c>
      <c r="V66" s="167" t="s">
        <v>396</v>
      </c>
      <c r="W66">
        <v>6</v>
      </c>
    </row>
    <row r="67" spans="2:23" x14ac:dyDescent="0.35">
      <c r="B67">
        <f t="shared" si="0"/>
        <v>63</v>
      </c>
      <c r="C67" s="5">
        <v>834.8537465744256</v>
      </c>
      <c r="V67" s="167" t="s">
        <v>397</v>
      </c>
      <c r="W67">
        <v>6</v>
      </c>
    </row>
    <row r="68" spans="2:23" x14ac:dyDescent="0.35">
      <c r="B68">
        <f t="shared" si="0"/>
        <v>64</v>
      </c>
      <c r="C68" s="5">
        <v>281.57259016179069</v>
      </c>
      <c r="V68" s="167" t="s">
        <v>398</v>
      </c>
      <c r="W68">
        <v>13</v>
      </c>
    </row>
    <row r="69" spans="2:23" x14ac:dyDescent="0.35">
      <c r="B69">
        <f t="shared" si="0"/>
        <v>65</v>
      </c>
      <c r="C69" s="5">
        <v>164.46482553999354</v>
      </c>
      <c r="V69" s="167" t="s">
        <v>399</v>
      </c>
      <c r="W69">
        <v>8</v>
      </c>
    </row>
    <row r="70" spans="2:23" x14ac:dyDescent="0.35">
      <c r="B70">
        <f t="shared" si="0"/>
        <v>66</v>
      </c>
      <c r="C70" s="5">
        <v>86.632107253963028</v>
      </c>
      <c r="V70" s="167" t="s">
        <v>400</v>
      </c>
      <c r="W70">
        <v>6</v>
      </c>
    </row>
    <row r="71" spans="2:23" x14ac:dyDescent="0.35">
      <c r="B71">
        <f t="shared" ref="B71:B134" si="1">B70+1</f>
        <v>67</v>
      </c>
      <c r="C71" s="5">
        <v>140.46577356555846</v>
      </c>
      <c r="V71" s="167" t="s">
        <v>401</v>
      </c>
      <c r="W71">
        <v>4</v>
      </c>
    </row>
    <row r="72" spans="2:23" x14ac:dyDescent="0.35">
      <c r="B72">
        <f t="shared" si="1"/>
        <v>68</v>
      </c>
      <c r="C72" s="5">
        <v>146.04342927040938</v>
      </c>
      <c r="V72" s="167" t="s">
        <v>402</v>
      </c>
      <c r="W72">
        <v>6</v>
      </c>
    </row>
    <row r="73" spans="2:23" x14ac:dyDescent="0.35">
      <c r="B73">
        <f t="shared" si="1"/>
        <v>69</v>
      </c>
      <c r="C73" s="5">
        <v>244.27146410646711</v>
      </c>
      <c r="V73" s="167" t="s">
        <v>403</v>
      </c>
      <c r="W73">
        <v>4</v>
      </c>
    </row>
    <row r="74" spans="2:23" x14ac:dyDescent="0.35">
      <c r="B74">
        <f t="shared" si="1"/>
        <v>70</v>
      </c>
      <c r="C74" s="5">
        <v>116.38732195265897</v>
      </c>
      <c r="V74" s="167" t="s">
        <v>404</v>
      </c>
      <c r="W74">
        <v>6</v>
      </c>
    </row>
    <row r="75" spans="2:23" x14ac:dyDescent="0.35">
      <c r="B75">
        <f t="shared" si="1"/>
        <v>71</v>
      </c>
      <c r="C75" s="5">
        <v>43.962612048701111</v>
      </c>
      <c r="V75" s="167" t="s">
        <v>405</v>
      </c>
      <c r="W75">
        <v>2</v>
      </c>
    </row>
    <row r="76" spans="2:23" x14ac:dyDescent="0.35">
      <c r="B76">
        <f t="shared" si="1"/>
        <v>72</v>
      </c>
      <c r="C76" s="5">
        <v>246.6829640347554</v>
      </c>
      <c r="V76" s="167" t="s">
        <v>406</v>
      </c>
      <c r="W76">
        <v>6</v>
      </c>
    </row>
    <row r="77" spans="2:23" x14ac:dyDescent="0.35">
      <c r="B77">
        <f t="shared" si="1"/>
        <v>73</v>
      </c>
      <c r="C77" s="5">
        <v>347.5189017675757</v>
      </c>
      <c r="V77" s="167" t="s">
        <v>407</v>
      </c>
      <c r="W77">
        <v>1</v>
      </c>
    </row>
    <row r="78" spans="2:23" x14ac:dyDescent="0.35">
      <c r="B78">
        <f t="shared" si="1"/>
        <v>74</v>
      </c>
      <c r="C78" s="5">
        <v>178.74361439485205</v>
      </c>
      <c r="V78" s="167" t="s">
        <v>408</v>
      </c>
      <c r="W78">
        <v>5</v>
      </c>
    </row>
    <row r="79" spans="2:23" x14ac:dyDescent="0.35">
      <c r="B79">
        <f t="shared" si="1"/>
        <v>75</v>
      </c>
      <c r="C79" s="5">
        <v>302.59179490138285</v>
      </c>
      <c r="V79" s="167" t="s">
        <v>409</v>
      </c>
      <c r="W79">
        <v>3</v>
      </c>
    </row>
    <row r="80" spans="2:23" x14ac:dyDescent="0.35">
      <c r="B80">
        <f t="shared" si="1"/>
        <v>76</v>
      </c>
      <c r="C80" s="5">
        <v>303.11278817496941</v>
      </c>
      <c r="V80" s="167" t="s">
        <v>410</v>
      </c>
      <c r="W80">
        <v>8</v>
      </c>
    </row>
    <row r="81" spans="2:23" x14ac:dyDescent="0.35">
      <c r="B81">
        <f t="shared" si="1"/>
        <v>77</v>
      </c>
      <c r="C81" s="5">
        <v>114.24788866269421</v>
      </c>
      <c r="V81" s="167" t="s">
        <v>411</v>
      </c>
      <c r="W81">
        <v>4</v>
      </c>
    </row>
    <row r="82" spans="2:23" x14ac:dyDescent="0.35">
      <c r="B82">
        <f t="shared" si="1"/>
        <v>78</v>
      </c>
      <c r="C82" s="5">
        <v>45.71694251866608</v>
      </c>
      <c r="V82" s="167" t="s">
        <v>412</v>
      </c>
      <c r="W82">
        <v>1</v>
      </c>
    </row>
    <row r="83" spans="2:23" x14ac:dyDescent="0.35">
      <c r="B83">
        <f t="shared" si="1"/>
        <v>79</v>
      </c>
      <c r="C83" s="5">
        <v>179.19505364674654</v>
      </c>
      <c r="V83" s="167" t="s">
        <v>459</v>
      </c>
      <c r="W83">
        <v>7</v>
      </c>
    </row>
    <row r="84" spans="2:23" x14ac:dyDescent="0.35">
      <c r="B84">
        <f t="shared" si="1"/>
        <v>80</v>
      </c>
      <c r="C84" s="5">
        <v>88.741280663321035</v>
      </c>
      <c r="V84" s="167" t="s">
        <v>413</v>
      </c>
      <c r="W84">
        <v>3</v>
      </c>
    </row>
    <row r="85" spans="2:23" x14ac:dyDescent="0.35">
      <c r="B85">
        <f t="shared" si="1"/>
        <v>81</v>
      </c>
      <c r="C85" s="5">
        <v>243.48932070900563</v>
      </c>
      <c r="V85" s="167" t="s">
        <v>460</v>
      </c>
      <c r="W85">
        <v>4</v>
      </c>
    </row>
    <row r="86" spans="2:23" x14ac:dyDescent="0.35">
      <c r="B86">
        <f t="shared" si="1"/>
        <v>82</v>
      </c>
      <c r="C86" s="5">
        <v>123.47426706559214</v>
      </c>
      <c r="V86" s="167" t="s">
        <v>461</v>
      </c>
      <c r="W86">
        <v>2</v>
      </c>
    </row>
    <row r="87" spans="2:23" x14ac:dyDescent="0.35">
      <c r="B87">
        <f t="shared" si="1"/>
        <v>83</v>
      </c>
      <c r="C87" s="5">
        <v>307.60851450549518</v>
      </c>
      <c r="V87" s="167" t="s">
        <v>414</v>
      </c>
      <c r="W87">
        <v>5</v>
      </c>
    </row>
    <row r="88" spans="2:23" x14ac:dyDescent="0.35">
      <c r="B88">
        <f t="shared" si="1"/>
        <v>84</v>
      </c>
      <c r="C88" s="5">
        <v>74.382123736895039</v>
      </c>
      <c r="V88" s="167" t="s">
        <v>462</v>
      </c>
      <c r="W88">
        <v>2</v>
      </c>
    </row>
    <row r="89" spans="2:23" x14ac:dyDescent="0.35">
      <c r="B89">
        <f t="shared" si="1"/>
        <v>85</v>
      </c>
      <c r="C89" s="5">
        <v>176.02629714992423</v>
      </c>
      <c r="V89" s="167" t="s">
        <v>415</v>
      </c>
      <c r="W89">
        <v>4</v>
      </c>
    </row>
    <row r="90" spans="2:23" x14ac:dyDescent="0.35">
      <c r="B90">
        <f t="shared" si="1"/>
        <v>86</v>
      </c>
      <c r="C90" s="5">
        <v>79.991457895312891</v>
      </c>
      <c r="V90" s="167" t="s">
        <v>416</v>
      </c>
      <c r="W90">
        <v>1</v>
      </c>
    </row>
    <row r="91" spans="2:23" x14ac:dyDescent="0.35">
      <c r="B91">
        <f t="shared" si="1"/>
        <v>87</v>
      </c>
      <c r="C91" s="5">
        <v>76.943689510406855</v>
      </c>
      <c r="V91" s="167" t="s">
        <v>463</v>
      </c>
      <c r="W91">
        <v>3</v>
      </c>
    </row>
    <row r="92" spans="2:23" x14ac:dyDescent="0.35">
      <c r="B92">
        <f t="shared" si="1"/>
        <v>88</v>
      </c>
      <c r="C92" s="5">
        <v>96.706247098356116</v>
      </c>
      <c r="V92" s="167" t="s">
        <v>417</v>
      </c>
      <c r="W92">
        <v>2</v>
      </c>
    </row>
    <row r="93" spans="2:23" x14ac:dyDescent="0.35">
      <c r="B93">
        <f t="shared" si="1"/>
        <v>89</v>
      </c>
      <c r="C93" s="5">
        <v>263.10873238208507</v>
      </c>
      <c r="V93" s="167" t="s">
        <v>418</v>
      </c>
      <c r="W93">
        <v>2</v>
      </c>
    </row>
    <row r="94" spans="2:23" x14ac:dyDescent="0.35">
      <c r="B94">
        <f t="shared" si="1"/>
        <v>90</v>
      </c>
      <c r="C94" s="5">
        <v>185.88778341080769</v>
      </c>
      <c r="V94" s="167" t="s">
        <v>419</v>
      </c>
      <c r="W94">
        <v>3</v>
      </c>
    </row>
    <row r="95" spans="2:23" x14ac:dyDescent="0.35">
      <c r="B95">
        <f t="shared" si="1"/>
        <v>91</v>
      </c>
      <c r="C95" s="5">
        <v>1435.3402964749948</v>
      </c>
      <c r="V95" s="167" t="s">
        <v>420</v>
      </c>
      <c r="W95">
        <v>5</v>
      </c>
    </row>
    <row r="96" spans="2:23" x14ac:dyDescent="0.35">
      <c r="B96">
        <f t="shared" si="1"/>
        <v>92</v>
      </c>
      <c r="C96" s="5">
        <v>55.684793707620535</v>
      </c>
      <c r="V96" s="167" t="s">
        <v>474</v>
      </c>
      <c r="W96">
        <v>2</v>
      </c>
    </row>
    <row r="97" spans="2:23" x14ac:dyDescent="0.35">
      <c r="B97">
        <f t="shared" si="1"/>
        <v>93</v>
      </c>
      <c r="C97" s="5">
        <v>342.01960956491695</v>
      </c>
      <c r="V97" s="167" t="s">
        <v>421</v>
      </c>
      <c r="W97">
        <v>1</v>
      </c>
    </row>
    <row r="98" spans="2:23" x14ac:dyDescent="0.35">
      <c r="B98">
        <f t="shared" si="1"/>
        <v>94</v>
      </c>
      <c r="C98" s="5">
        <v>56.613889516076249</v>
      </c>
      <c r="V98" s="167" t="s">
        <v>464</v>
      </c>
      <c r="W98">
        <v>1</v>
      </c>
    </row>
    <row r="99" spans="2:23" x14ac:dyDescent="0.35">
      <c r="B99">
        <f t="shared" si="1"/>
        <v>95</v>
      </c>
      <c r="C99" s="5">
        <v>113.6293901484586</v>
      </c>
      <c r="V99" s="167" t="s">
        <v>465</v>
      </c>
      <c r="W99">
        <v>1</v>
      </c>
    </row>
    <row r="100" spans="2:23" x14ac:dyDescent="0.35">
      <c r="B100">
        <f t="shared" si="1"/>
        <v>96</v>
      </c>
      <c r="C100" s="5">
        <v>32.739420609100833</v>
      </c>
      <c r="V100" s="167" t="s">
        <v>422</v>
      </c>
      <c r="W100">
        <v>3</v>
      </c>
    </row>
    <row r="101" spans="2:23" x14ac:dyDescent="0.35">
      <c r="B101">
        <f t="shared" si="1"/>
        <v>97</v>
      </c>
      <c r="C101" s="5">
        <v>80.044119921046828</v>
      </c>
      <c r="V101" s="167" t="s">
        <v>475</v>
      </c>
      <c r="W101">
        <v>1</v>
      </c>
    </row>
    <row r="102" spans="2:23" x14ac:dyDescent="0.35">
      <c r="B102">
        <f t="shared" si="1"/>
        <v>98</v>
      </c>
      <c r="C102" s="5">
        <v>109.92534369326627</v>
      </c>
      <c r="V102" s="167" t="s">
        <v>500</v>
      </c>
      <c r="W102">
        <v>2</v>
      </c>
    </row>
    <row r="103" spans="2:23" x14ac:dyDescent="0.35">
      <c r="B103">
        <f t="shared" si="1"/>
        <v>99</v>
      </c>
      <c r="C103" s="5">
        <v>107.21683437134618</v>
      </c>
      <c r="V103" s="167" t="s">
        <v>423</v>
      </c>
      <c r="W103">
        <v>1</v>
      </c>
    </row>
    <row r="104" spans="2:23" x14ac:dyDescent="0.35">
      <c r="B104">
        <f t="shared" si="1"/>
        <v>100</v>
      </c>
      <c r="C104" s="5">
        <v>141.18062541321225</v>
      </c>
      <c r="V104" s="167" t="s">
        <v>466</v>
      </c>
      <c r="W104">
        <v>2</v>
      </c>
    </row>
    <row r="105" spans="2:23" x14ac:dyDescent="0.35">
      <c r="B105">
        <f t="shared" si="1"/>
        <v>101</v>
      </c>
      <c r="C105" s="5">
        <v>167.34922799249799</v>
      </c>
      <c r="V105" s="167" t="s">
        <v>501</v>
      </c>
      <c r="W105">
        <v>2</v>
      </c>
    </row>
    <row r="106" spans="2:23" x14ac:dyDescent="0.35">
      <c r="B106">
        <f t="shared" si="1"/>
        <v>102</v>
      </c>
      <c r="C106" s="5">
        <v>47.210788891756053</v>
      </c>
      <c r="V106" s="167" t="s">
        <v>502</v>
      </c>
      <c r="W106">
        <v>1</v>
      </c>
    </row>
    <row r="107" spans="2:23" x14ac:dyDescent="0.35">
      <c r="B107">
        <f t="shared" si="1"/>
        <v>103</v>
      </c>
      <c r="C107" s="5">
        <v>411.86849273556436</v>
      </c>
      <c r="V107" s="167" t="s">
        <v>485</v>
      </c>
      <c r="W107">
        <v>3</v>
      </c>
    </row>
    <row r="108" spans="2:23" x14ac:dyDescent="0.35">
      <c r="B108">
        <f t="shared" si="1"/>
        <v>104</v>
      </c>
      <c r="C108" s="5">
        <v>396.0604097324258</v>
      </c>
      <c r="V108" s="167" t="s">
        <v>467</v>
      </c>
      <c r="W108">
        <v>1</v>
      </c>
    </row>
    <row r="109" spans="2:23" x14ac:dyDescent="0.35">
      <c r="B109">
        <f t="shared" si="1"/>
        <v>105</v>
      </c>
      <c r="C109" s="5">
        <v>189.31893125859659</v>
      </c>
      <c r="V109" s="167" t="s">
        <v>468</v>
      </c>
      <c r="W109">
        <v>1</v>
      </c>
    </row>
    <row r="110" spans="2:23" x14ac:dyDescent="0.35">
      <c r="B110">
        <f t="shared" si="1"/>
        <v>106</v>
      </c>
      <c r="C110" s="5">
        <v>198.05229406477497</v>
      </c>
      <c r="V110" s="167" t="s">
        <v>469</v>
      </c>
      <c r="W110">
        <v>1</v>
      </c>
    </row>
    <row r="111" spans="2:23" x14ac:dyDescent="0.35">
      <c r="B111">
        <f t="shared" si="1"/>
        <v>107</v>
      </c>
      <c r="C111" s="5">
        <v>259.63936888528798</v>
      </c>
      <c r="V111" s="167" t="s">
        <v>470</v>
      </c>
      <c r="W111">
        <v>1</v>
      </c>
    </row>
    <row r="112" spans="2:23" x14ac:dyDescent="0.35">
      <c r="B112">
        <f t="shared" si="1"/>
        <v>108</v>
      </c>
      <c r="C112" s="5">
        <v>413.45496712769915</v>
      </c>
      <c r="V112" s="167" t="s">
        <v>471</v>
      </c>
      <c r="W112">
        <v>1</v>
      </c>
    </row>
    <row r="113" spans="2:23" x14ac:dyDescent="0.35">
      <c r="B113">
        <f t="shared" si="1"/>
        <v>109</v>
      </c>
      <c r="C113" s="5">
        <v>258.47505694090296</v>
      </c>
      <c r="V113" s="167" t="s">
        <v>503</v>
      </c>
      <c r="W113">
        <v>3</v>
      </c>
    </row>
    <row r="114" spans="2:23" x14ac:dyDescent="0.35">
      <c r="B114">
        <f t="shared" si="1"/>
        <v>110</v>
      </c>
      <c r="C114" s="5">
        <v>85.335222573206352</v>
      </c>
      <c r="V114" s="167" t="s">
        <v>504</v>
      </c>
      <c r="W114">
        <v>1</v>
      </c>
    </row>
    <row r="115" spans="2:23" x14ac:dyDescent="0.35">
      <c r="B115">
        <f t="shared" si="1"/>
        <v>111</v>
      </c>
      <c r="C115" s="5">
        <v>64.615682308530992</v>
      </c>
      <c r="V115" s="167" t="s">
        <v>505</v>
      </c>
      <c r="W115">
        <v>3</v>
      </c>
    </row>
    <row r="116" spans="2:23" x14ac:dyDescent="0.35">
      <c r="B116">
        <f t="shared" si="1"/>
        <v>112</v>
      </c>
      <c r="C116" s="5">
        <v>98.09982478306965</v>
      </c>
      <c r="V116" s="167" t="s">
        <v>486</v>
      </c>
      <c r="W116">
        <v>1</v>
      </c>
    </row>
    <row r="117" spans="2:23" x14ac:dyDescent="0.35">
      <c r="B117">
        <f t="shared" si="1"/>
        <v>113</v>
      </c>
      <c r="C117" s="5">
        <v>63.904824697009722</v>
      </c>
      <c r="V117" s="167" t="s">
        <v>476</v>
      </c>
      <c r="W117">
        <v>2</v>
      </c>
    </row>
    <row r="118" spans="2:23" x14ac:dyDescent="0.35">
      <c r="B118">
        <f t="shared" si="1"/>
        <v>114</v>
      </c>
      <c r="C118" s="5">
        <v>282.91690355639906</v>
      </c>
      <c r="V118" s="167" t="s">
        <v>492</v>
      </c>
      <c r="W118">
        <v>1</v>
      </c>
    </row>
    <row r="119" spans="2:23" x14ac:dyDescent="0.35">
      <c r="B119">
        <f t="shared" si="1"/>
        <v>115</v>
      </c>
      <c r="C119" s="5">
        <v>245.66925249839332</v>
      </c>
      <c r="V119" s="167" t="s">
        <v>487</v>
      </c>
      <c r="W119">
        <v>1</v>
      </c>
    </row>
    <row r="120" spans="2:23" x14ac:dyDescent="0.35">
      <c r="B120">
        <f t="shared" si="1"/>
        <v>116</v>
      </c>
      <c r="C120" s="5">
        <v>108.75452314383458</v>
      </c>
      <c r="V120" s="167" t="s">
        <v>477</v>
      </c>
      <c r="W120">
        <v>2</v>
      </c>
    </row>
    <row r="121" spans="2:23" x14ac:dyDescent="0.35">
      <c r="B121">
        <f t="shared" si="1"/>
        <v>117</v>
      </c>
      <c r="C121" s="5">
        <v>725.26264843422223</v>
      </c>
      <c r="V121" s="167" t="s">
        <v>493</v>
      </c>
      <c r="W121">
        <v>1</v>
      </c>
    </row>
    <row r="122" spans="2:23" x14ac:dyDescent="0.35">
      <c r="B122">
        <f t="shared" si="1"/>
        <v>118</v>
      </c>
      <c r="C122" s="5">
        <v>161.6570102315429</v>
      </c>
      <c r="V122" s="167" t="s">
        <v>472</v>
      </c>
      <c r="W122">
        <v>1</v>
      </c>
    </row>
    <row r="123" spans="2:23" x14ac:dyDescent="0.35">
      <c r="B123">
        <f t="shared" si="1"/>
        <v>119</v>
      </c>
      <c r="C123" s="5">
        <v>181.68944867489716</v>
      </c>
      <c r="V123" s="167" t="s">
        <v>506</v>
      </c>
      <c r="W123">
        <v>1</v>
      </c>
    </row>
    <row r="124" spans="2:23" x14ac:dyDescent="0.35">
      <c r="B124">
        <f t="shared" si="1"/>
        <v>120</v>
      </c>
      <c r="C124" s="5">
        <v>148.91119490516866</v>
      </c>
      <c r="V124" s="167" t="s">
        <v>507</v>
      </c>
      <c r="W124">
        <v>2</v>
      </c>
    </row>
    <row r="125" spans="2:23" x14ac:dyDescent="0.35">
      <c r="B125">
        <f t="shared" si="1"/>
        <v>121</v>
      </c>
      <c r="C125" s="5">
        <v>139.53548133787086</v>
      </c>
      <c r="V125" s="167" t="s">
        <v>494</v>
      </c>
      <c r="W125">
        <v>1</v>
      </c>
    </row>
    <row r="126" spans="2:23" x14ac:dyDescent="0.35">
      <c r="B126">
        <f t="shared" si="1"/>
        <v>122</v>
      </c>
      <c r="C126" s="5">
        <v>164.01814846457194</v>
      </c>
      <c r="V126" s="167" t="s">
        <v>495</v>
      </c>
      <c r="W126">
        <v>2</v>
      </c>
    </row>
    <row r="127" spans="2:23" x14ac:dyDescent="0.35">
      <c r="B127">
        <f t="shared" si="1"/>
        <v>123</v>
      </c>
      <c r="C127" s="5">
        <v>62.093550218304308</v>
      </c>
      <c r="V127" s="167" t="s">
        <v>508</v>
      </c>
      <c r="W127">
        <v>1</v>
      </c>
    </row>
    <row r="128" spans="2:23" x14ac:dyDescent="0.35">
      <c r="B128">
        <f t="shared" si="1"/>
        <v>124</v>
      </c>
      <c r="C128" s="5">
        <v>60.583244946612297</v>
      </c>
      <c r="V128" s="167" t="s">
        <v>491</v>
      </c>
      <c r="W128">
        <v>1</v>
      </c>
    </row>
    <row r="129" spans="2:23" x14ac:dyDescent="0.35">
      <c r="B129">
        <f t="shared" si="1"/>
        <v>125</v>
      </c>
      <c r="C129" s="5">
        <v>113.76806720237381</v>
      </c>
      <c r="V129" s="167" t="s">
        <v>509</v>
      </c>
      <c r="W129">
        <v>1</v>
      </c>
    </row>
    <row r="130" spans="2:23" x14ac:dyDescent="0.35">
      <c r="B130">
        <f t="shared" si="1"/>
        <v>126</v>
      </c>
      <c r="C130" s="5">
        <v>105.52155193583961</v>
      </c>
      <c r="V130" s="167" t="s">
        <v>510</v>
      </c>
      <c r="W130">
        <v>1</v>
      </c>
    </row>
    <row r="131" spans="2:23" x14ac:dyDescent="0.35">
      <c r="B131">
        <f t="shared" si="1"/>
        <v>127</v>
      </c>
      <c r="C131" s="5">
        <v>140.62546164597399</v>
      </c>
      <c r="V131" s="167" t="s">
        <v>488</v>
      </c>
      <c r="W131">
        <v>1</v>
      </c>
    </row>
    <row r="132" spans="2:23" x14ac:dyDescent="0.35">
      <c r="B132">
        <f t="shared" si="1"/>
        <v>128</v>
      </c>
      <c r="C132" s="5">
        <v>101.88740778463908</v>
      </c>
      <c r="V132" s="167" t="s">
        <v>511</v>
      </c>
      <c r="W132">
        <v>1</v>
      </c>
    </row>
    <row r="133" spans="2:23" x14ac:dyDescent="0.35">
      <c r="B133">
        <f t="shared" si="1"/>
        <v>129</v>
      </c>
      <c r="C133" s="5">
        <v>108.78676107078026</v>
      </c>
      <c r="V133" s="167" t="s">
        <v>512</v>
      </c>
      <c r="W133">
        <v>1</v>
      </c>
    </row>
    <row r="134" spans="2:23" x14ac:dyDescent="0.35">
      <c r="B134">
        <f t="shared" si="1"/>
        <v>130</v>
      </c>
      <c r="C134" s="5">
        <v>569.78742752195967</v>
      </c>
      <c r="V134" s="167" t="s">
        <v>513</v>
      </c>
      <c r="W134">
        <v>1</v>
      </c>
    </row>
    <row r="135" spans="2:23" x14ac:dyDescent="0.35">
      <c r="B135">
        <f t="shared" ref="B135:B198" si="2">B134+1</f>
        <v>131</v>
      </c>
      <c r="C135" s="5">
        <v>322.17102821671165</v>
      </c>
      <c r="V135" s="167" t="s">
        <v>514</v>
      </c>
      <c r="W135">
        <v>1</v>
      </c>
    </row>
    <row r="136" spans="2:23" x14ac:dyDescent="0.35">
      <c r="B136">
        <f t="shared" si="2"/>
        <v>132</v>
      </c>
      <c r="C136" s="5">
        <v>92.149928355671094</v>
      </c>
      <c r="V136" s="167" t="s">
        <v>496</v>
      </c>
      <c r="W136">
        <v>1</v>
      </c>
    </row>
    <row r="137" spans="2:23" x14ac:dyDescent="0.35">
      <c r="B137">
        <f t="shared" si="2"/>
        <v>133</v>
      </c>
      <c r="C137" s="5">
        <v>215.80637491748982</v>
      </c>
      <c r="V137" s="167" t="s">
        <v>515</v>
      </c>
      <c r="W137">
        <v>1</v>
      </c>
    </row>
    <row r="138" spans="2:23" x14ac:dyDescent="0.35">
      <c r="B138">
        <f t="shared" si="2"/>
        <v>134</v>
      </c>
      <c r="C138" s="5">
        <v>168.46434973329946</v>
      </c>
      <c r="V138" s="167" t="s">
        <v>497</v>
      </c>
      <c r="W138">
        <v>1</v>
      </c>
    </row>
    <row r="139" spans="2:23" x14ac:dyDescent="0.35">
      <c r="B139">
        <f t="shared" si="2"/>
        <v>135</v>
      </c>
      <c r="C139" s="5">
        <v>192.17554414871671</v>
      </c>
      <c r="V139" s="167" t="s">
        <v>473</v>
      </c>
      <c r="W139">
        <v>15</v>
      </c>
    </row>
    <row r="140" spans="2:23" x14ac:dyDescent="0.35">
      <c r="B140">
        <f t="shared" si="2"/>
        <v>136</v>
      </c>
      <c r="C140" s="5">
        <v>280.59496881905682</v>
      </c>
      <c r="V140" s="167" t="s">
        <v>318</v>
      </c>
      <c r="W140">
        <v>10000</v>
      </c>
    </row>
    <row r="141" spans="2:23" x14ac:dyDescent="0.35">
      <c r="B141">
        <f t="shared" si="2"/>
        <v>137</v>
      </c>
      <c r="C141" s="5">
        <v>99.468308948164974</v>
      </c>
    </row>
    <row r="142" spans="2:23" x14ac:dyDescent="0.35">
      <c r="B142">
        <f t="shared" si="2"/>
        <v>138</v>
      </c>
      <c r="C142" s="5">
        <v>80.891329493801578</v>
      </c>
    </row>
    <row r="143" spans="2:23" x14ac:dyDescent="0.35">
      <c r="B143">
        <f t="shared" si="2"/>
        <v>139</v>
      </c>
      <c r="C143" s="5">
        <v>54.589234328044085</v>
      </c>
    </row>
    <row r="144" spans="2:23" x14ac:dyDescent="0.35">
      <c r="B144">
        <f t="shared" si="2"/>
        <v>140</v>
      </c>
      <c r="C144" s="5">
        <v>93.929307266363807</v>
      </c>
    </row>
    <row r="145" spans="2:3" x14ac:dyDescent="0.35">
      <c r="B145">
        <f t="shared" si="2"/>
        <v>141</v>
      </c>
      <c r="C145" s="5">
        <v>215.10953695558626</v>
      </c>
    </row>
    <row r="146" spans="2:3" x14ac:dyDescent="0.35">
      <c r="B146">
        <f t="shared" si="2"/>
        <v>142</v>
      </c>
      <c r="C146" s="5">
        <v>145.76549614080511</v>
      </c>
    </row>
    <row r="147" spans="2:3" x14ac:dyDescent="0.35">
      <c r="B147">
        <f t="shared" si="2"/>
        <v>143</v>
      </c>
      <c r="C147" s="5">
        <v>74.613094029102754</v>
      </c>
    </row>
    <row r="148" spans="2:3" x14ac:dyDescent="0.35">
      <c r="B148">
        <f t="shared" si="2"/>
        <v>144</v>
      </c>
      <c r="C148" s="5">
        <v>136.39155747109439</v>
      </c>
    </row>
    <row r="149" spans="2:3" x14ac:dyDescent="0.35">
      <c r="B149">
        <f t="shared" si="2"/>
        <v>145</v>
      </c>
      <c r="C149" s="5">
        <v>248.71249281520755</v>
      </c>
    </row>
    <row r="150" spans="2:3" x14ac:dyDescent="0.35">
      <c r="B150">
        <f t="shared" si="2"/>
        <v>146</v>
      </c>
      <c r="C150" s="5">
        <v>88.766274683903944</v>
      </c>
    </row>
    <row r="151" spans="2:3" x14ac:dyDescent="0.35">
      <c r="B151">
        <f t="shared" si="2"/>
        <v>147</v>
      </c>
      <c r="C151" s="5">
        <v>226.63440574785994</v>
      </c>
    </row>
    <row r="152" spans="2:3" x14ac:dyDescent="0.35">
      <c r="B152">
        <f t="shared" si="2"/>
        <v>148</v>
      </c>
      <c r="C152" s="5">
        <v>394.62139095508098</v>
      </c>
    </row>
    <row r="153" spans="2:3" x14ac:dyDescent="0.35">
      <c r="B153">
        <f t="shared" si="2"/>
        <v>149</v>
      </c>
      <c r="C153" s="5">
        <v>95.17529062976412</v>
      </c>
    </row>
    <row r="154" spans="2:3" x14ac:dyDescent="0.35">
      <c r="B154">
        <f t="shared" si="2"/>
        <v>150</v>
      </c>
      <c r="C154" s="5">
        <v>130.65603753895468</v>
      </c>
    </row>
    <row r="155" spans="2:3" x14ac:dyDescent="0.35">
      <c r="B155">
        <f t="shared" si="2"/>
        <v>151</v>
      </c>
      <c r="C155" s="5">
        <v>55.397427861846282</v>
      </c>
    </row>
    <row r="156" spans="2:3" x14ac:dyDescent="0.35">
      <c r="B156">
        <f t="shared" si="2"/>
        <v>152</v>
      </c>
      <c r="C156" s="5">
        <v>421.51112443208859</v>
      </c>
    </row>
    <row r="157" spans="2:3" x14ac:dyDescent="0.35">
      <c r="B157">
        <f t="shared" si="2"/>
        <v>153</v>
      </c>
      <c r="C157" s="5">
        <v>1623.7816004234862</v>
      </c>
    </row>
    <row r="158" spans="2:3" x14ac:dyDescent="0.35">
      <c r="B158">
        <f t="shared" si="2"/>
        <v>154</v>
      </c>
      <c r="C158" s="5">
        <v>80.13086972938963</v>
      </c>
    </row>
    <row r="159" spans="2:3" x14ac:dyDescent="0.35">
      <c r="B159">
        <f t="shared" si="2"/>
        <v>155</v>
      </c>
      <c r="C159" s="5">
        <v>63.976113005772802</v>
      </c>
    </row>
    <row r="160" spans="2:3" x14ac:dyDescent="0.35">
      <c r="B160">
        <f t="shared" si="2"/>
        <v>156</v>
      </c>
      <c r="C160" s="5">
        <v>272.94286993975805</v>
      </c>
    </row>
    <row r="161" spans="2:3" x14ac:dyDescent="0.35">
      <c r="B161">
        <f t="shared" si="2"/>
        <v>157</v>
      </c>
      <c r="C161" s="5">
        <v>210.39057682775316</v>
      </c>
    </row>
    <row r="162" spans="2:3" x14ac:dyDescent="0.35">
      <c r="B162">
        <f t="shared" si="2"/>
        <v>158</v>
      </c>
      <c r="C162" s="5">
        <v>36.093044000757573</v>
      </c>
    </row>
    <row r="163" spans="2:3" x14ac:dyDescent="0.35">
      <c r="B163">
        <f t="shared" si="2"/>
        <v>159</v>
      </c>
      <c r="C163" s="5">
        <v>109.13256255764662</v>
      </c>
    </row>
    <row r="164" spans="2:3" x14ac:dyDescent="0.35">
      <c r="B164">
        <f t="shared" si="2"/>
        <v>160</v>
      </c>
      <c r="C164" s="5">
        <v>213.25599872012006</v>
      </c>
    </row>
    <row r="165" spans="2:3" x14ac:dyDescent="0.35">
      <c r="B165">
        <f t="shared" si="2"/>
        <v>161</v>
      </c>
      <c r="C165" s="5">
        <v>100.13552520945882</v>
      </c>
    </row>
    <row r="166" spans="2:3" x14ac:dyDescent="0.35">
      <c r="B166">
        <f t="shared" si="2"/>
        <v>162</v>
      </c>
      <c r="C166" s="5">
        <v>160.63597795435766</v>
      </c>
    </row>
    <row r="167" spans="2:3" x14ac:dyDescent="0.35">
      <c r="B167">
        <f t="shared" si="2"/>
        <v>163</v>
      </c>
      <c r="C167" s="5">
        <v>154.87519727437609</v>
      </c>
    </row>
    <row r="168" spans="2:3" x14ac:dyDescent="0.35">
      <c r="B168">
        <f t="shared" si="2"/>
        <v>164</v>
      </c>
      <c r="C168" s="5">
        <v>81.282062328156513</v>
      </c>
    </row>
    <row r="169" spans="2:3" x14ac:dyDescent="0.35">
      <c r="B169">
        <f t="shared" si="2"/>
        <v>165</v>
      </c>
      <c r="C169" s="5">
        <v>49.215768361354954</v>
      </c>
    </row>
    <row r="170" spans="2:3" x14ac:dyDescent="0.35">
      <c r="B170">
        <f t="shared" si="2"/>
        <v>166</v>
      </c>
      <c r="C170" s="5">
        <v>124.26609128516918</v>
      </c>
    </row>
    <row r="171" spans="2:3" x14ac:dyDescent="0.35">
      <c r="B171">
        <f t="shared" si="2"/>
        <v>167</v>
      </c>
      <c r="C171" s="5">
        <v>118.26896937973765</v>
      </c>
    </row>
    <row r="172" spans="2:3" x14ac:dyDescent="0.35">
      <c r="B172">
        <f t="shared" si="2"/>
        <v>168</v>
      </c>
      <c r="C172" s="5">
        <v>219.87408274621131</v>
      </c>
    </row>
    <row r="173" spans="2:3" x14ac:dyDescent="0.35">
      <c r="B173">
        <f t="shared" si="2"/>
        <v>169</v>
      </c>
      <c r="C173" s="5">
        <v>535.26756396170731</v>
      </c>
    </row>
    <row r="174" spans="2:3" x14ac:dyDescent="0.35">
      <c r="B174">
        <f t="shared" si="2"/>
        <v>170</v>
      </c>
      <c r="C174" s="5">
        <v>176.481971895659</v>
      </c>
    </row>
    <row r="175" spans="2:3" x14ac:dyDescent="0.35">
      <c r="B175">
        <f t="shared" si="2"/>
        <v>171</v>
      </c>
      <c r="C175" s="5">
        <v>228.64068930062879</v>
      </c>
    </row>
    <row r="176" spans="2:3" x14ac:dyDescent="0.35">
      <c r="B176">
        <f t="shared" si="2"/>
        <v>172</v>
      </c>
      <c r="C176" s="5">
        <v>93.592903600429381</v>
      </c>
    </row>
    <row r="177" spans="2:3" x14ac:dyDescent="0.35">
      <c r="B177">
        <f t="shared" si="2"/>
        <v>173</v>
      </c>
      <c r="C177" s="5">
        <v>143.81789000394789</v>
      </c>
    </row>
    <row r="178" spans="2:3" x14ac:dyDescent="0.35">
      <c r="B178">
        <f t="shared" si="2"/>
        <v>174</v>
      </c>
      <c r="C178" s="5">
        <v>48.812715418212633</v>
      </c>
    </row>
    <row r="179" spans="2:3" x14ac:dyDescent="0.35">
      <c r="B179">
        <f t="shared" si="2"/>
        <v>175</v>
      </c>
      <c r="C179" s="5">
        <v>267.49298168872167</v>
      </c>
    </row>
    <row r="180" spans="2:3" x14ac:dyDescent="0.35">
      <c r="B180">
        <f t="shared" si="2"/>
        <v>176</v>
      </c>
      <c r="C180" s="5">
        <v>86.45527032610714</v>
      </c>
    </row>
    <row r="181" spans="2:3" x14ac:dyDescent="0.35">
      <c r="B181">
        <f t="shared" si="2"/>
        <v>177</v>
      </c>
      <c r="C181" s="5">
        <v>161.10163514339669</v>
      </c>
    </row>
    <row r="182" spans="2:3" x14ac:dyDescent="0.35">
      <c r="B182">
        <f t="shared" si="2"/>
        <v>178</v>
      </c>
      <c r="C182" s="5">
        <v>232.54067551517275</v>
      </c>
    </row>
    <row r="183" spans="2:3" x14ac:dyDescent="0.35">
      <c r="B183">
        <f t="shared" si="2"/>
        <v>179</v>
      </c>
      <c r="C183" s="5">
        <v>47.10577083832198</v>
      </c>
    </row>
    <row r="184" spans="2:3" x14ac:dyDescent="0.35">
      <c r="B184">
        <f t="shared" si="2"/>
        <v>180</v>
      </c>
      <c r="C184" s="5">
        <v>186.42680183284887</v>
      </c>
    </row>
    <row r="185" spans="2:3" x14ac:dyDescent="0.35">
      <c r="B185">
        <f t="shared" si="2"/>
        <v>181</v>
      </c>
      <c r="C185" s="5">
        <v>82.65522665607341</v>
      </c>
    </row>
    <row r="186" spans="2:3" x14ac:dyDescent="0.35">
      <c r="B186">
        <f t="shared" si="2"/>
        <v>182</v>
      </c>
      <c r="C186" s="5">
        <v>140.56672678870316</v>
      </c>
    </row>
    <row r="187" spans="2:3" x14ac:dyDescent="0.35">
      <c r="B187">
        <f t="shared" si="2"/>
        <v>183</v>
      </c>
      <c r="C187" s="5">
        <v>136.06505000532383</v>
      </c>
    </row>
    <row r="188" spans="2:3" x14ac:dyDescent="0.35">
      <c r="B188">
        <f t="shared" si="2"/>
        <v>184</v>
      </c>
      <c r="C188" s="5">
        <v>282.35052935023879</v>
      </c>
    </row>
    <row r="189" spans="2:3" x14ac:dyDescent="0.35">
      <c r="B189">
        <f t="shared" si="2"/>
        <v>185</v>
      </c>
      <c r="C189" s="5">
        <v>61.618134728976429</v>
      </c>
    </row>
    <row r="190" spans="2:3" x14ac:dyDescent="0.35">
      <c r="B190">
        <f t="shared" si="2"/>
        <v>186</v>
      </c>
      <c r="C190" s="5">
        <v>333.4763364385127</v>
      </c>
    </row>
    <row r="191" spans="2:3" x14ac:dyDescent="0.35">
      <c r="B191">
        <f t="shared" si="2"/>
        <v>187</v>
      </c>
      <c r="C191" s="5">
        <v>60.847624312754988</v>
      </c>
    </row>
    <row r="192" spans="2:3" x14ac:dyDescent="0.35">
      <c r="B192">
        <f t="shared" si="2"/>
        <v>188</v>
      </c>
      <c r="C192" s="5">
        <v>45.907825403759176</v>
      </c>
    </row>
    <row r="193" spans="2:3" x14ac:dyDescent="0.35">
      <c r="B193">
        <f t="shared" si="2"/>
        <v>189</v>
      </c>
      <c r="C193" s="5">
        <v>223.52496815964739</v>
      </c>
    </row>
    <row r="194" spans="2:3" x14ac:dyDescent="0.35">
      <c r="B194">
        <f t="shared" si="2"/>
        <v>190</v>
      </c>
      <c r="C194" s="5">
        <v>242.52406540933529</v>
      </c>
    </row>
    <row r="195" spans="2:3" x14ac:dyDescent="0.35">
      <c r="B195">
        <f t="shared" si="2"/>
        <v>191</v>
      </c>
      <c r="C195" s="5">
        <v>93.06419248701792</v>
      </c>
    </row>
    <row r="196" spans="2:3" x14ac:dyDescent="0.35">
      <c r="B196">
        <f t="shared" si="2"/>
        <v>192</v>
      </c>
      <c r="C196" s="5">
        <v>349.74739159615115</v>
      </c>
    </row>
    <row r="197" spans="2:3" x14ac:dyDescent="0.35">
      <c r="B197">
        <f t="shared" si="2"/>
        <v>193</v>
      </c>
      <c r="C197" s="5">
        <v>157.68449128319048</v>
      </c>
    </row>
    <row r="198" spans="2:3" x14ac:dyDescent="0.35">
      <c r="B198">
        <f t="shared" si="2"/>
        <v>194</v>
      </c>
      <c r="C198" s="5">
        <v>65.075927035767933</v>
      </c>
    </row>
    <row r="199" spans="2:3" x14ac:dyDescent="0.35">
      <c r="B199">
        <f t="shared" ref="B199:B262" si="3">B198+1</f>
        <v>195</v>
      </c>
      <c r="C199" s="5">
        <v>1078.890370280043</v>
      </c>
    </row>
    <row r="200" spans="2:3" x14ac:dyDescent="0.35">
      <c r="B200">
        <f t="shared" si="3"/>
        <v>196</v>
      </c>
      <c r="C200" s="5">
        <v>182.22735469215422</v>
      </c>
    </row>
    <row r="201" spans="2:3" x14ac:dyDescent="0.35">
      <c r="B201">
        <f t="shared" si="3"/>
        <v>197</v>
      </c>
      <c r="C201" s="5">
        <v>287.93257800782726</v>
      </c>
    </row>
    <row r="202" spans="2:3" x14ac:dyDescent="0.35">
      <c r="B202">
        <f t="shared" si="3"/>
        <v>198</v>
      </c>
      <c r="C202" s="5">
        <v>142.90897969059355</v>
      </c>
    </row>
    <row r="203" spans="2:3" x14ac:dyDescent="0.35">
      <c r="B203">
        <f t="shared" si="3"/>
        <v>199</v>
      </c>
      <c r="C203" s="5">
        <v>132.51351385830773</v>
      </c>
    </row>
    <row r="204" spans="2:3" x14ac:dyDescent="0.35">
      <c r="B204">
        <f t="shared" si="3"/>
        <v>200</v>
      </c>
      <c r="C204" s="5">
        <v>255.60700643608504</v>
      </c>
    </row>
    <row r="205" spans="2:3" x14ac:dyDescent="0.35">
      <c r="B205">
        <f t="shared" si="3"/>
        <v>201</v>
      </c>
      <c r="C205" s="5">
        <v>132.62199040322304</v>
      </c>
    </row>
    <row r="206" spans="2:3" x14ac:dyDescent="0.35">
      <c r="B206">
        <f t="shared" si="3"/>
        <v>202</v>
      </c>
      <c r="C206" s="5">
        <v>278.2405635237717</v>
      </c>
    </row>
    <row r="207" spans="2:3" x14ac:dyDescent="0.35">
      <c r="B207">
        <f t="shared" si="3"/>
        <v>203</v>
      </c>
      <c r="C207" s="5">
        <v>272.00600316059132</v>
      </c>
    </row>
    <row r="208" spans="2:3" x14ac:dyDescent="0.35">
      <c r="B208">
        <f t="shared" si="3"/>
        <v>204</v>
      </c>
      <c r="C208" s="5">
        <v>65.065402456190043</v>
      </c>
    </row>
    <row r="209" spans="2:3" x14ac:dyDescent="0.35">
      <c r="B209">
        <f t="shared" si="3"/>
        <v>205</v>
      </c>
      <c r="C209" s="5">
        <v>140.14688997876351</v>
      </c>
    </row>
    <row r="210" spans="2:3" x14ac:dyDescent="0.35">
      <c r="B210">
        <f t="shared" si="3"/>
        <v>206</v>
      </c>
      <c r="C210" s="5">
        <v>52.96146440309542</v>
      </c>
    </row>
    <row r="211" spans="2:3" x14ac:dyDescent="0.35">
      <c r="B211">
        <f t="shared" si="3"/>
        <v>207</v>
      </c>
      <c r="C211" s="5">
        <v>104.81145971131673</v>
      </c>
    </row>
    <row r="212" spans="2:3" x14ac:dyDescent="0.35">
      <c r="B212">
        <f t="shared" si="3"/>
        <v>208</v>
      </c>
      <c r="C212" s="5">
        <v>170.72762005867676</v>
      </c>
    </row>
    <row r="213" spans="2:3" x14ac:dyDescent="0.35">
      <c r="B213">
        <f t="shared" si="3"/>
        <v>209</v>
      </c>
      <c r="C213" s="5">
        <v>49.887181409811298</v>
      </c>
    </row>
    <row r="214" spans="2:3" x14ac:dyDescent="0.35">
      <c r="B214">
        <f t="shared" si="3"/>
        <v>210</v>
      </c>
      <c r="C214" s="5">
        <v>253.09823332477933</v>
      </c>
    </row>
    <row r="215" spans="2:3" x14ac:dyDescent="0.35">
      <c r="B215">
        <f t="shared" si="3"/>
        <v>211</v>
      </c>
      <c r="C215" s="5">
        <v>87.585948470330905</v>
      </c>
    </row>
    <row r="216" spans="2:3" x14ac:dyDescent="0.35">
      <c r="B216">
        <f t="shared" si="3"/>
        <v>212</v>
      </c>
      <c r="C216" s="5">
        <v>80.583892503892358</v>
      </c>
    </row>
    <row r="217" spans="2:3" x14ac:dyDescent="0.35">
      <c r="B217">
        <f t="shared" si="3"/>
        <v>213</v>
      </c>
      <c r="C217" s="5">
        <v>111.88214898369613</v>
      </c>
    </row>
    <row r="218" spans="2:3" x14ac:dyDescent="0.35">
      <c r="B218">
        <f t="shared" si="3"/>
        <v>214</v>
      </c>
      <c r="C218" s="5">
        <v>38.238400249279444</v>
      </c>
    </row>
    <row r="219" spans="2:3" x14ac:dyDescent="0.35">
      <c r="B219">
        <f t="shared" si="3"/>
        <v>215</v>
      </c>
      <c r="C219" s="5">
        <v>147.70471272089412</v>
      </c>
    </row>
    <row r="220" spans="2:3" x14ac:dyDescent="0.35">
      <c r="B220">
        <f t="shared" si="3"/>
        <v>216</v>
      </c>
      <c r="C220" s="5">
        <v>179.5580603683425</v>
      </c>
    </row>
    <row r="221" spans="2:3" x14ac:dyDescent="0.35">
      <c r="B221">
        <f t="shared" si="3"/>
        <v>217</v>
      </c>
      <c r="C221" s="5">
        <v>840.16403716231719</v>
      </c>
    </row>
    <row r="222" spans="2:3" x14ac:dyDescent="0.35">
      <c r="B222">
        <f t="shared" si="3"/>
        <v>218</v>
      </c>
      <c r="C222" s="5">
        <v>96.768102754910686</v>
      </c>
    </row>
    <row r="223" spans="2:3" x14ac:dyDescent="0.35">
      <c r="B223">
        <f t="shared" si="3"/>
        <v>219</v>
      </c>
      <c r="C223" s="5">
        <v>199.62981172172087</v>
      </c>
    </row>
    <row r="224" spans="2:3" x14ac:dyDescent="0.35">
      <c r="B224">
        <f t="shared" si="3"/>
        <v>220</v>
      </c>
      <c r="C224" s="5">
        <v>216.41450839906651</v>
      </c>
    </row>
    <row r="225" spans="2:3" x14ac:dyDescent="0.35">
      <c r="B225">
        <f t="shared" si="3"/>
        <v>221</v>
      </c>
      <c r="C225" s="5">
        <v>200.78043420198054</v>
      </c>
    </row>
    <row r="226" spans="2:3" x14ac:dyDescent="0.35">
      <c r="B226">
        <f t="shared" si="3"/>
        <v>222</v>
      </c>
      <c r="C226" s="5">
        <v>92.199224981773227</v>
      </c>
    </row>
    <row r="227" spans="2:3" x14ac:dyDescent="0.35">
      <c r="B227">
        <f t="shared" si="3"/>
        <v>223</v>
      </c>
      <c r="C227" s="5">
        <v>66.330291127710097</v>
      </c>
    </row>
    <row r="228" spans="2:3" x14ac:dyDescent="0.35">
      <c r="B228">
        <f t="shared" si="3"/>
        <v>224</v>
      </c>
      <c r="C228" s="5">
        <v>638.23213092975595</v>
      </c>
    </row>
    <row r="229" spans="2:3" x14ac:dyDescent="0.35">
      <c r="B229">
        <f t="shared" si="3"/>
        <v>225</v>
      </c>
      <c r="C229" s="5">
        <v>62.0676157886165</v>
      </c>
    </row>
    <row r="230" spans="2:3" x14ac:dyDescent="0.35">
      <c r="B230">
        <f t="shared" si="3"/>
        <v>226</v>
      </c>
      <c r="C230" s="5">
        <v>187.28836516764355</v>
      </c>
    </row>
    <row r="231" spans="2:3" x14ac:dyDescent="0.35">
      <c r="B231">
        <f t="shared" si="3"/>
        <v>227</v>
      </c>
      <c r="C231" s="5">
        <v>110.22895788579393</v>
      </c>
    </row>
    <row r="232" spans="2:3" x14ac:dyDescent="0.35">
      <c r="B232">
        <f t="shared" si="3"/>
        <v>228</v>
      </c>
      <c r="C232" s="5">
        <v>101.40567353147615</v>
      </c>
    </row>
    <row r="233" spans="2:3" x14ac:dyDescent="0.35">
      <c r="B233">
        <f t="shared" si="3"/>
        <v>229</v>
      </c>
      <c r="C233" s="5">
        <v>190.73495591662933</v>
      </c>
    </row>
    <row r="234" spans="2:3" x14ac:dyDescent="0.35">
      <c r="B234">
        <f t="shared" si="3"/>
        <v>230</v>
      </c>
      <c r="C234" s="5">
        <v>279.29440128682108</v>
      </c>
    </row>
    <row r="235" spans="2:3" x14ac:dyDescent="0.35">
      <c r="B235">
        <f t="shared" si="3"/>
        <v>231</v>
      </c>
      <c r="C235" s="5">
        <v>178.45134359418776</v>
      </c>
    </row>
    <row r="236" spans="2:3" x14ac:dyDescent="0.35">
      <c r="B236">
        <f t="shared" si="3"/>
        <v>232</v>
      </c>
      <c r="C236" s="5">
        <v>65.499107619742773</v>
      </c>
    </row>
    <row r="237" spans="2:3" x14ac:dyDescent="0.35">
      <c r="B237">
        <f t="shared" si="3"/>
        <v>233</v>
      </c>
      <c r="C237" s="5">
        <v>71.084140255701769</v>
      </c>
    </row>
    <row r="238" spans="2:3" x14ac:dyDescent="0.35">
      <c r="B238">
        <f t="shared" si="3"/>
        <v>234</v>
      </c>
      <c r="C238" s="5">
        <v>780.20395397319135</v>
      </c>
    </row>
    <row r="239" spans="2:3" x14ac:dyDescent="0.35">
      <c r="B239">
        <f t="shared" si="3"/>
        <v>235</v>
      </c>
      <c r="C239" s="5">
        <v>257.42744483587506</v>
      </c>
    </row>
    <row r="240" spans="2:3" x14ac:dyDescent="0.35">
      <c r="B240">
        <f t="shared" si="3"/>
        <v>236</v>
      </c>
      <c r="C240" s="5">
        <v>171.09503430691825</v>
      </c>
    </row>
    <row r="241" spans="2:3" x14ac:dyDescent="0.35">
      <c r="B241">
        <f t="shared" si="3"/>
        <v>237</v>
      </c>
      <c r="C241" s="5">
        <v>118.2826156826694</v>
      </c>
    </row>
    <row r="242" spans="2:3" x14ac:dyDescent="0.35">
      <c r="B242">
        <f t="shared" si="3"/>
        <v>238</v>
      </c>
      <c r="C242" s="5">
        <v>54.691684121837277</v>
      </c>
    </row>
    <row r="243" spans="2:3" x14ac:dyDescent="0.35">
      <c r="B243">
        <f t="shared" si="3"/>
        <v>239</v>
      </c>
      <c r="C243" s="5">
        <v>117.21219492274352</v>
      </c>
    </row>
    <row r="244" spans="2:3" x14ac:dyDescent="0.35">
      <c r="B244">
        <f t="shared" si="3"/>
        <v>240</v>
      </c>
      <c r="C244" s="5">
        <v>242.26188151332835</v>
      </c>
    </row>
    <row r="245" spans="2:3" x14ac:dyDescent="0.35">
      <c r="B245">
        <f t="shared" si="3"/>
        <v>241</v>
      </c>
      <c r="C245" s="5">
        <v>84.000665284859835</v>
      </c>
    </row>
    <row r="246" spans="2:3" x14ac:dyDescent="0.35">
      <c r="B246">
        <f t="shared" si="3"/>
        <v>242</v>
      </c>
      <c r="C246" s="5">
        <v>226.98290044432156</v>
      </c>
    </row>
    <row r="247" spans="2:3" x14ac:dyDescent="0.35">
      <c r="B247">
        <f t="shared" si="3"/>
        <v>243</v>
      </c>
      <c r="C247" s="5">
        <v>445.0489088453914</v>
      </c>
    </row>
    <row r="248" spans="2:3" x14ac:dyDescent="0.35">
      <c r="B248">
        <f t="shared" si="3"/>
        <v>244</v>
      </c>
      <c r="C248" s="5">
        <v>71.249488713956325</v>
      </c>
    </row>
    <row r="249" spans="2:3" x14ac:dyDescent="0.35">
      <c r="B249">
        <f t="shared" si="3"/>
        <v>245</v>
      </c>
      <c r="C249" s="5">
        <v>211.81494100029505</v>
      </c>
    </row>
    <row r="250" spans="2:3" x14ac:dyDescent="0.35">
      <c r="B250">
        <f t="shared" si="3"/>
        <v>246</v>
      </c>
      <c r="C250" s="5">
        <v>291.35543507980844</v>
      </c>
    </row>
    <row r="251" spans="2:3" x14ac:dyDescent="0.35">
      <c r="B251">
        <f t="shared" si="3"/>
        <v>247</v>
      </c>
      <c r="C251" s="5">
        <v>88.772239545653051</v>
      </c>
    </row>
    <row r="252" spans="2:3" x14ac:dyDescent="0.35">
      <c r="B252">
        <f t="shared" si="3"/>
        <v>248</v>
      </c>
      <c r="C252" s="5">
        <v>47.364253138996339</v>
      </c>
    </row>
    <row r="253" spans="2:3" x14ac:dyDescent="0.35">
      <c r="B253">
        <f t="shared" si="3"/>
        <v>249</v>
      </c>
      <c r="C253" s="5">
        <v>99.145283757595578</v>
      </c>
    </row>
    <row r="254" spans="2:3" x14ac:dyDescent="0.35">
      <c r="B254">
        <f t="shared" si="3"/>
        <v>250</v>
      </c>
      <c r="C254" s="5">
        <v>269.63250479847227</v>
      </c>
    </row>
    <row r="255" spans="2:3" x14ac:dyDescent="0.35">
      <c r="B255">
        <f t="shared" si="3"/>
        <v>251</v>
      </c>
      <c r="C255" s="5">
        <v>206.622883244321</v>
      </c>
    </row>
    <row r="256" spans="2:3" x14ac:dyDescent="0.35">
      <c r="B256">
        <f t="shared" si="3"/>
        <v>252</v>
      </c>
      <c r="C256" s="5">
        <v>179.24914113492477</v>
      </c>
    </row>
    <row r="257" spans="2:3" x14ac:dyDescent="0.35">
      <c r="B257">
        <f t="shared" si="3"/>
        <v>253</v>
      </c>
      <c r="C257" s="5">
        <v>154.29357344741948</v>
      </c>
    </row>
    <row r="258" spans="2:3" x14ac:dyDescent="0.35">
      <c r="B258">
        <f t="shared" si="3"/>
        <v>254</v>
      </c>
      <c r="C258" s="5">
        <v>39.302773188654626</v>
      </c>
    </row>
    <row r="259" spans="2:3" x14ac:dyDescent="0.35">
      <c r="B259">
        <f t="shared" si="3"/>
        <v>255</v>
      </c>
      <c r="C259" s="5">
        <v>52.283990155268818</v>
      </c>
    </row>
    <row r="260" spans="2:3" x14ac:dyDescent="0.35">
      <c r="B260">
        <f t="shared" si="3"/>
        <v>256</v>
      </c>
      <c r="C260" s="5">
        <v>132.4193257793244</v>
      </c>
    </row>
    <row r="261" spans="2:3" x14ac:dyDescent="0.35">
      <c r="B261">
        <f t="shared" si="3"/>
        <v>257</v>
      </c>
      <c r="C261" s="5">
        <v>98.874453886701701</v>
      </c>
    </row>
    <row r="262" spans="2:3" x14ac:dyDescent="0.35">
      <c r="B262">
        <f t="shared" si="3"/>
        <v>258</v>
      </c>
      <c r="C262" s="5">
        <v>207.27587135327988</v>
      </c>
    </row>
    <row r="263" spans="2:3" x14ac:dyDescent="0.35">
      <c r="B263">
        <f t="shared" ref="B263:B326" si="4">B262+1</f>
        <v>259</v>
      </c>
      <c r="C263" s="5">
        <v>151.03313565956933</v>
      </c>
    </row>
    <row r="264" spans="2:3" x14ac:dyDescent="0.35">
      <c r="B264">
        <f t="shared" si="4"/>
        <v>260</v>
      </c>
      <c r="C264" s="5">
        <v>160.17225092364617</v>
      </c>
    </row>
    <row r="265" spans="2:3" x14ac:dyDescent="0.35">
      <c r="B265">
        <f t="shared" si="4"/>
        <v>261</v>
      </c>
      <c r="C265" s="5">
        <v>380.30358541780527</v>
      </c>
    </row>
    <row r="266" spans="2:3" x14ac:dyDescent="0.35">
      <c r="B266">
        <f t="shared" si="4"/>
        <v>262</v>
      </c>
      <c r="C266" s="5">
        <v>155.03226717138395</v>
      </c>
    </row>
    <row r="267" spans="2:3" x14ac:dyDescent="0.35">
      <c r="B267">
        <f t="shared" si="4"/>
        <v>263</v>
      </c>
      <c r="C267" s="5">
        <v>92.332011848572222</v>
      </c>
    </row>
    <row r="268" spans="2:3" x14ac:dyDescent="0.35">
      <c r="B268">
        <f t="shared" si="4"/>
        <v>264</v>
      </c>
      <c r="C268" s="5">
        <v>48.160049422316064</v>
      </c>
    </row>
    <row r="269" spans="2:3" x14ac:dyDescent="0.35">
      <c r="B269">
        <f t="shared" si="4"/>
        <v>265</v>
      </c>
      <c r="C269" s="5">
        <v>79.09465423740869</v>
      </c>
    </row>
    <row r="270" spans="2:3" x14ac:dyDescent="0.35">
      <c r="B270">
        <f t="shared" si="4"/>
        <v>266</v>
      </c>
      <c r="C270" s="5">
        <v>138.42656880135058</v>
      </c>
    </row>
    <row r="271" spans="2:3" x14ac:dyDescent="0.35">
      <c r="B271">
        <f t="shared" si="4"/>
        <v>267</v>
      </c>
      <c r="C271" s="5">
        <v>531.88116974519494</v>
      </c>
    </row>
    <row r="272" spans="2:3" x14ac:dyDescent="0.35">
      <c r="B272">
        <f t="shared" si="4"/>
        <v>268</v>
      </c>
      <c r="C272" s="5">
        <v>527.75190093227206</v>
      </c>
    </row>
    <row r="273" spans="2:3" x14ac:dyDescent="0.35">
      <c r="B273">
        <f t="shared" si="4"/>
        <v>269</v>
      </c>
      <c r="C273" s="5">
        <v>714.2564326639141</v>
      </c>
    </row>
    <row r="274" spans="2:3" x14ac:dyDescent="0.35">
      <c r="B274">
        <f t="shared" si="4"/>
        <v>270</v>
      </c>
      <c r="C274" s="5">
        <v>57.956222979709807</v>
      </c>
    </row>
    <row r="275" spans="2:3" x14ac:dyDescent="0.35">
      <c r="B275">
        <f t="shared" si="4"/>
        <v>271</v>
      </c>
      <c r="C275" s="5">
        <v>239.45216567264123</v>
      </c>
    </row>
    <row r="276" spans="2:3" x14ac:dyDescent="0.35">
      <c r="B276">
        <f t="shared" si="4"/>
        <v>272</v>
      </c>
      <c r="C276" s="5">
        <v>128.71010581010316</v>
      </c>
    </row>
    <row r="277" spans="2:3" x14ac:dyDescent="0.35">
      <c r="B277">
        <f t="shared" si="4"/>
        <v>273</v>
      </c>
      <c r="C277" s="5">
        <v>85.569673728052237</v>
      </c>
    </row>
    <row r="278" spans="2:3" x14ac:dyDescent="0.35">
      <c r="B278">
        <f t="shared" si="4"/>
        <v>274</v>
      </c>
      <c r="C278" s="5">
        <v>60.275609799712889</v>
      </c>
    </row>
    <row r="279" spans="2:3" x14ac:dyDescent="0.35">
      <c r="B279">
        <f t="shared" si="4"/>
        <v>275</v>
      </c>
      <c r="C279" s="5">
        <v>84.310601337565544</v>
      </c>
    </row>
    <row r="280" spans="2:3" x14ac:dyDescent="0.35">
      <c r="B280">
        <f t="shared" si="4"/>
        <v>276</v>
      </c>
      <c r="C280" s="5">
        <v>85.273471990479834</v>
      </c>
    </row>
    <row r="281" spans="2:3" x14ac:dyDescent="0.35">
      <c r="B281">
        <f t="shared" si="4"/>
        <v>277</v>
      </c>
      <c r="C281" s="5">
        <v>525.70211653216813</v>
      </c>
    </row>
    <row r="282" spans="2:3" x14ac:dyDescent="0.35">
      <c r="B282">
        <f t="shared" si="4"/>
        <v>278</v>
      </c>
      <c r="C282" s="5">
        <v>106.40207719163435</v>
      </c>
    </row>
    <row r="283" spans="2:3" x14ac:dyDescent="0.35">
      <c r="B283">
        <f t="shared" si="4"/>
        <v>279</v>
      </c>
      <c r="C283" s="5">
        <v>261.44575550404551</v>
      </c>
    </row>
    <row r="284" spans="2:3" x14ac:dyDescent="0.35">
      <c r="B284">
        <f t="shared" si="4"/>
        <v>280</v>
      </c>
      <c r="C284" s="5">
        <v>108.3428408428309</v>
      </c>
    </row>
    <row r="285" spans="2:3" x14ac:dyDescent="0.35">
      <c r="B285">
        <f t="shared" si="4"/>
        <v>281</v>
      </c>
      <c r="C285" s="5">
        <v>42.217140054229766</v>
      </c>
    </row>
    <row r="286" spans="2:3" x14ac:dyDescent="0.35">
      <c r="B286">
        <f t="shared" si="4"/>
        <v>282</v>
      </c>
      <c r="C286" s="5">
        <v>36.04010179019761</v>
      </c>
    </row>
    <row r="287" spans="2:3" x14ac:dyDescent="0.35">
      <c r="B287">
        <f t="shared" si="4"/>
        <v>283</v>
      </c>
      <c r="C287" s="5">
        <v>373.88456289025231</v>
      </c>
    </row>
    <row r="288" spans="2:3" x14ac:dyDescent="0.35">
      <c r="B288">
        <f t="shared" si="4"/>
        <v>284</v>
      </c>
      <c r="C288" s="5">
        <v>148.17504960738535</v>
      </c>
    </row>
    <row r="289" spans="2:3" x14ac:dyDescent="0.35">
      <c r="B289">
        <f t="shared" si="4"/>
        <v>285</v>
      </c>
      <c r="C289" s="5">
        <v>166.94444752154411</v>
      </c>
    </row>
    <row r="290" spans="2:3" x14ac:dyDescent="0.35">
      <c r="B290">
        <f t="shared" si="4"/>
        <v>286</v>
      </c>
      <c r="C290" s="5">
        <v>582.30970503136859</v>
      </c>
    </row>
    <row r="291" spans="2:3" x14ac:dyDescent="0.35">
      <c r="B291">
        <f t="shared" si="4"/>
        <v>287</v>
      </c>
      <c r="C291" s="5">
        <v>90.022270346257287</v>
      </c>
    </row>
    <row r="292" spans="2:3" x14ac:dyDescent="0.35">
      <c r="B292">
        <f t="shared" si="4"/>
        <v>288</v>
      </c>
      <c r="C292" s="5">
        <v>90.139672012765502</v>
      </c>
    </row>
    <row r="293" spans="2:3" x14ac:dyDescent="0.35">
      <c r="B293">
        <f t="shared" si="4"/>
        <v>289</v>
      </c>
      <c r="C293" s="5">
        <v>125.86125373975851</v>
      </c>
    </row>
    <row r="294" spans="2:3" x14ac:dyDescent="0.35">
      <c r="B294">
        <f t="shared" si="4"/>
        <v>290</v>
      </c>
      <c r="C294" s="5">
        <v>81.630857150445934</v>
      </c>
    </row>
    <row r="295" spans="2:3" x14ac:dyDescent="0.35">
      <c r="B295">
        <f t="shared" si="4"/>
        <v>291</v>
      </c>
      <c r="C295" s="5">
        <v>334.51615093731925</v>
      </c>
    </row>
    <row r="296" spans="2:3" x14ac:dyDescent="0.35">
      <c r="B296">
        <f t="shared" si="4"/>
        <v>292</v>
      </c>
      <c r="C296" s="5">
        <v>223.68716591438701</v>
      </c>
    </row>
    <row r="297" spans="2:3" x14ac:dyDescent="0.35">
      <c r="B297">
        <f t="shared" si="4"/>
        <v>293</v>
      </c>
      <c r="C297" s="5">
        <v>166.34628451593969</v>
      </c>
    </row>
    <row r="298" spans="2:3" x14ac:dyDescent="0.35">
      <c r="B298">
        <f t="shared" si="4"/>
        <v>294</v>
      </c>
      <c r="C298" s="5">
        <v>333.22165433290593</v>
      </c>
    </row>
    <row r="299" spans="2:3" x14ac:dyDescent="0.35">
      <c r="B299">
        <f t="shared" si="4"/>
        <v>295</v>
      </c>
      <c r="C299" s="5">
        <v>447.3534374841787</v>
      </c>
    </row>
    <row r="300" spans="2:3" x14ac:dyDescent="0.35">
      <c r="B300">
        <f t="shared" si="4"/>
        <v>296</v>
      </c>
      <c r="C300" s="5">
        <v>178.85761108323092</v>
      </c>
    </row>
    <row r="301" spans="2:3" x14ac:dyDescent="0.35">
      <c r="B301">
        <f t="shared" si="4"/>
        <v>297</v>
      </c>
      <c r="C301" s="5">
        <v>1790.4636871229316</v>
      </c>
    </row>
    <row r="302" spans="2:3" x14ac:dyDescent="0.35">
      <c r="B302">
        <f t="shared" si="4"/>
        <v>298</v>
      </c>
      <c r="C302" s="5">
        <v>164.06220982838246</v>
      </c>
    </row>
    <row r="303" spans="2:3" x14ac:dyDescent="0.35">
      <c r="B303">
        <f t="shared" si="4"/>
        <v>299</v>
      </c>
      <c r="C303" s="5">
        <v>181.17535766213609</v>
      </c>
    </row>
    <row r="304" spans="2:3" x14ac:dyDescent="0.35">
      <c r="B304">
        <f t="shared" si="4"/>
        <v>300</v>
      </c>
      <c r="C304" s="5">
        <v>74.098108286445054</v>
      </c>
    </row>
    <row r="305" spans="2:3" x14ac:dyDescent="0.35">
      <c r="B305">
        <f t="shared" si="4"/>
        <v>301</v>
      </c>
      <c r="C305" s="5">
        <v>1590.676924931319</v>
      </c>
    </row>
    <row r="306" spans="2:3" x14ac:dyDescent="0.35">
      <c r="B306">
        <f t="shared" si="4"/>
        <v>302</v>
      </c>
      <c r="C306" s="5">
        <v>51.562037540553369</v>
      </c>
    </row>
    <row r="307" spans="2:3" x14ac:dyDescent="0.35">
      <c r="B307">
        <f t="shared" si="4"/>
        <v>303</v>
      </c>
      <c r="C307" s="5">
        <v>130.43233591249361</v>
      </c>
    </row>
    <row r="308" spans="2:3" x14ac:dyDescent="0.35">
      <c r="B308">
        <f t="shared" si="4"/>
        <v>304</v>
      </c>
      <c r="C308" s="5">
        <v>199.75859948801917</v>
      </c>
    </row>
    <row r="309" spans="2:3" x14ac:dyDescent="0.35">
      <c r="B309">
        <f t="shared" si="4"/>
        <v>305</v>
      </c>
      <c r="C309" s="5">
        <v>129.56218292849491</v>
      </c>
    </row>
    <row r="310" spans="2:3" x14ac:dyDescent="0.35">
      <c r="B310">
        <f t="shared" si="4"/>
        <v>306</v>
      </c>
      <c r="C310" s="5">
        <v>209.23801965836839</v>
      </c>
    </row>
    <row r="311" spans="2:3" x14ac:dyDescent="0.35">
      <c r="B311">
        <f t="shared" si="4"/>
        <v>307</v>
      </c>
      <c r="C311" s="5">
        <v>122.43816031616311</v>
      </c>
    </row>
    <row r="312" spans="2:3" x14ac:dyDescent="0.35">
      <c r="B312">
        <f t="shared" si="4"/>
        <v>308</v>
      </c>
      <c r="C312" s="5">
        <v>139.08619726315425</v>
      </c>
    </row>
    <row r="313" spans="2:3" x14ac:dyDescent="0.35">
      <c r="B313">
        <f t="shared" si="4"/>
        <v>309</v>
      </c>
      <c r="C313" s="5">
        <v>58.714268277969779</v>
      </c>
    </row>
    <row r="314" spans="2:3" x14ac:dyDescent="0.35">
      <c r="B314">
        <f t="shared" si="4"/>
        <v>310</v>
      </c>
      <c r="C314" s="5">
        <v>223.93696865870015</v>
      </c>
    </row>
    <row r="315" spans="2:3" x14ac:dyDescent="0.35">
      <c r="B315">
        <f t="shared" si="4"/>
        <v>311</v>
      </c>
      <c r="C315" s="5">
        <v>239.83737107322952</v>
      </c>
    </row>
    <row r="316" spans="2:3" x14ac:dyDescent="0.35">
      <c r="B316">
        <f t="shared" si="4"/>
        <v>312</v>
      </c>
      <c r="C316" s="5">
        <v>100.84912264482975</v>
      </c>
    </row>
    <row r="317" spans="2:3" x14ac:dyDescent="0.35">
      <c r="B317">
        <f t="shared" si="4"/>
        <v>313</v>
      </c>
      <c r="C317" s="5">
        <v>79.119983856680832</v>
      </c>
    </row>
    <row r="318" spans="2:3" x14ac:dyDescent="0.35">
      <c r="B318">
        <f t="shared" si="4"/>
        <v>314</v>
      </c>
      <c r="C318" s="5">
        <v>190.55372803818571</v>
      </c>
    </row>
    <row r="319" spans="2:3" x14ac:dyDescent="0.35">
      <c r="B319">
        <f t="shared" si="4"/>
        <v>315</v>
      </c>
      <c r="C319" s="5">
        <v>94.094012769014284</v>
      </c>
    </row>
    <row r="320" spans="2:3" x14ac:dyDescent="0.35">
      <c r="B320">
        <f t="shared" si="4"/>
        <v>316</v>
      </c>
      <c r="C320" s="5">
        <v>70.291306590938959</v>
      </c>
    </row>
    <row r="321" spans="2:3" x14ac:dyDescent="0.35">
      <c r="B321">
        <f t="shared" si="4"/>
        <v>317</v>
      </c>
      <c r="C321" s="5">
        <v>599.93327900930956</v>
      </c>
    </row>
    <row r="322" spans="2:3" x14ac:dyDescent="0.35">
      <c r="B322">
        <f t="shared" si="4"/>
        <v>318</v>
      </c>
      <c r="C322" s="5">
        <v>48.326545126485406</v>
      </c>
    </row>
    <row r="323" spans="2:3" x14ac:dyDescent="0.35">
      <c r="B323">
        <f t="shared" si="4"/>
        <v>319</v>
      </c>
      <c r="C323" s="5">
        <v>76.411433031675131</v>
      </c>
    </row>
    <row r="324" spans="2:3" x14ac:dyDescent="0.35">
      <c r="B324">
        <f t="shared" si="4"/>
        <v>320</v>
      </c>
      <c r="C324" s="5">
        <v>153.72269630669098</v>
      </c>
    </row>
    <row r="325" spans="2:3" x14ac:dyDescent="0.35">
      <c r="B325">
        <f t="shared" si="4"/>
        <v>321</v>
      </c>
      <c r="C325" s="5">
        <v>187.95395952822562</v>
      </c>
    </row>
    <row r="326" spans="2:3" x14ac:dyDescent="0.35">
      <c r="B326">
        <f t="shared" si="4"/>
        <v>322</v>
      </c>
      <c r="C326" s="5">
        <v>145.49985687982257</v>
      </c>
    </row>
    <row r="327" spans="2:3" x14ac:dyDescent="0.35">
      <c r="B327">
        <f t="shared" ref="B327:B390" si="5">B326+1</f>
        <v>323</v>
      </c>
      <c r="C327" s="5">
        <v>227.88104119277534</v>
      </c>
    </row>
    <row r="328" spans="2:3" x14ac:dyDescent="0.35">
      <c r="B328">
        <f t="shared" si="5"/>
        <v>324</v>
      </c>
      <c r="C328" s="5">
        <v>100.94853566660774</v>
      </c>
    </row>
    <row r="329" spans="2:3" x14ac:dyDescent="0.35">
      <c r="B329">
        <f t="shared" si="5"/>
        <v>325</v>
      </c>
      <c r="C329" s="5">
        <v>134.05614939901335</v>
      </c>
    </row>
    <row r="330" spans="2:3" x14ac:dyDescent="0.35">
      <c r="B330">
        <f t="shared" si="5"/>
        <v>326</v>
      </c>
      <c r="C330" s="5">
        <v>374.00219056882315</v>
      </c>
    </row>
    <row r="331" spans="2:3" x14ac:dyDescent="0.35">
      <c r="B331">
        <f t="shared" si="5"/>
        <v>327</v>
      </c>
      <c r="C331" s="5">
        <v>124.17883777080307</v>
      </c>
    </row>
    <row r="332" spans="2:3" x14ac:dyDescent="0.35">
      <c r="B332">
        <f t="shared" si="5"/>
        <v>328</v>
      </c>
      <c r="C332" s="5">
        <v>62.880161888151633</v>
      </c>
    </row>
    <row r="333" spans="2:3" x14ac:dyDescent="0.35">
      <c r="B333">
        <f t="shared" si="5"/>
        <v>329</v>
      </c>
      <c r="C333" s="5">
        <v>204.61673154637268</v>
      </c>
    </row>
    <row r="334" spans="2:3" x14ac:dyDescent="0.35">
      <c r="B334">
        <f t="shared" si="5"/>
        <v>330</v>
      </c>
      <c r="C334" s="5">
        <v>100.52398284033512</v>
      </c>
    </row>
    <row r="335" spans="2:3" x14ac:dyDescent="0.35">
      <c r="B335">
        <f t="shared" si="5"/>
        <v>331</v>
      </c>
      <c r="C335" s="5">
        <v>141.33713015026791</v>
      </c>
    </row>
    <row r="336" spans="2:3" x14ac:dyDescent="0.35">
      <c r="B336">
        <f t="shared" si="5"/>
        <v>332</v>
      </c>
      <c r="C336" s="5">
        <v>38.219379243793647</v>
      </c>
    </row>
    <row r="337" spans="2:3" x14ac:dyDescent="0.35">
      <c r="B337">
        <f t="shared" si="5"/>
        <v>333</v>
      </c>
      <c r="C337" s="5">
        <v>1206.5411336783884</v>
      </c>
    </row>
    <row r="338" spans="2:3" x14ac:dyDescent="0.35">
      <c r="B338">
        <f t="shared" si="5"/>
        <v>334</v>
      </c>
      <c r="C338" s="5">
        <v>210.76146567173612</v>
      </c>
    </row>
    <row r="339" spans="2:3" x14ac:dyDescent="0.35">
      <c r="B339">
        <f t="shared" si="5"/>
        <v>335</v>
      </c>
      <c r="C339" s="5">
        <v>120.36897477261408</v>
      </c>
    </row>
    <row r="340" spans="2:3" x14ac:dyDescent="0.35">
      <c r="B340">
        <f t="shared" si="5"/>
        <v>336</v>
      </c>
      <c r="C340" s="5">
        <v>64.450746223927212</v>
      </c>
    </row>
    <row r="341" spans="2:3" x14ac:dyDescent="0.35">
      <c r="B341">
        <f t="shared" si="5"/>
        <v>337</v>
      </c>
      <c r="C341" s="5">
        <v>401.1446102613898</v>
      </c>
    </row>
    <row r="342" spans="2:3" x14ac:dyDescent="0.35">
      <c r="B342">
        <f t="shared" si="5"/>
        <v>338</v>
      </c>
      <c r="C342" s="5">
        <v>66.209737098003771</v>
      </c>
    </row>
    <row r="343" spans="2:3" x14ac:dyDescent="0.35">
      <c r="B343">
        <f t="shared" si="5"/>
        <v>339</v>
      </c>
      <c r="C343" s="5">
        <v>181.10535011679232</v>
      </c>
    </row>
    <row r="344" spans="2:3" x14ac:dyDescent="0.35">
      <c r="B344">
        <f t="shared" si="5"/>
        <v>340</v>
      </c>
      <c r="C344" s="5">
        <v>257.10944264472272</v>
      </c>
    </row>
    <row r="345" spans="2:3" x14ac:dyDescent="0.35">
      <c r="B345">
        <f t="shared" si="5"/>
        <v>341</v>
      </c>
      <c r="C345" s="5">
        <v>40.142540780231101</v>
      </c>
    </row>
    <row r="346" spans="2:3" x14ac:dyDescent="0.35">
      <c r="B346">
        <f t="shared" si="5"/>
        <v>342</v>
      </c>
      <c r="C346" s="5">
        <v>96.502339255439324</v>
      </c>
    </row>
    <row r="347" spans="2:3" x14ac:dyDescent="0.35">
      <c r="B347">
        <f t="shared" si="5"/>
        <v>343</v>
      </c>
      <c r="C347" s="5">
        <v>446.99957832667445</v>
      </c>
    </row>
    <row r="348" spans="2:3" x14ac:dyDescent="0.35">
      <c r="B348">
        <f t="shared" si="5"/>
        <v>344</v>
      </c>
      <c r="C348" s="5">
        <v>157.03510175606215</v>
      </c>
    </row>
    <row r="349" spans="2:3" x14ac:dyDescent="0.35">
      <c r="B349">
        <f t="shared" si="5"/>
        <v>345</v>
      </c>
      <c r="C349" s="5">
        <v>82.611885238319232</v>
      </c>
    </row>
    <row r="350" spans="2:3" x14ac:dyDescent="0.35">
      <c r="B350">
        <f t="shared" si="5"/>
        <v>346</v>
      </c>
      <c r="C350" s="5">
        <v>568.45263135878281</v>
      </c>
    </row>
    <row r="351" spans="2:3" x14ac:dyDescent="0.35">
      <c r="B351">
        <f t="shared" si="5"/>
        <v>347</v>
      </c>
      <c r="C351" s="5">
        <v>43.729577065343747</v>
      </c>
    </row>
    <row r="352" spans="2:3" x14ac:dyDescent="0.35">
      <c r="B352">
        <f t="shared" si="5"/>
        <v>348</v>
      </c>
      <c r="C352" s="5">
        <v>132.77436948186732</v>
      </c>
    </row>
    <row r="353" spans="2:3" x14ac:dyDescent="0.35">
      <c r="B353">
        <f t="shared" si="5"/>
        <v>349</v>
      </c>
      <c r="C353" s="5">
        <v>84.896672507734948</v>
      </c>
    </row>
    <row r="354" spans="2:3" x14ac:dyDescent="0.35">
      <c r="B354">
        <f t="shared" si="5"/>
        <v>350</v>
      </c>
      <c r="C354" s="5">
        <v>49.261257229158275</v>
      </c>
    </row>
    <row r="355" spans="2:3" x14ac:dyDescent="0.35">
      <c r="B355">
        <f t="shared" si="5"/>
        <v>351</v>
      </c>
      <c r="C355" s="5">
        <v>118.10979674167965</v>
      </c>
    </row>
    <row r="356" spans="2:3" x14ac:dyDescent="0.35">
      <c r="B356">
        <f t="shared" si="5"/>
        <v>352</v>
      </c>
      <c r="C356" s="5">
        <v>105.00013363279967</v>
      </c>
    </row>
    <row r="357" spans="2:3" x14ac:dyDescent="0.35">
      <c r="B357">
        <f t="shared" si="5"/>
        <v>353</v>
      </c>
      <c r="C357" s="5">
        <v>106.4209453883645</v>
      </c>
    </row>
    <row r="358" spans="2:3" x14ac:dyDescent="0.35">
      <c r="B358">
        <f t="shared" si="5"/>
        <v>354</v>
      </c>
      <c r="C358" s="5">
        <v>760.44642919287844</v>
      </c>
    </row>
    <row r="359" spans="2:3" x14ac:dyDescent="0.35">
      <c r="B359">
        <f t="shared" si="5"/>
        <v>355</v>
      </c>
      <c r="C359" s="5">
        <v>213.29622944299368</v>
      </c>
    </row>
    <row r="360" spans="2:3" x14ac:dyDescent="0.35">
      <c r="B360">
        <f t="shared" si="5"/>
        <v>356</v>
      </c>
      <c r="C360" s="5">
        <v>52.326224231709524</v>
      </c>
    </row>
    <row r="361" spans="2:3" x14ac:dyDescent="0.35">
      <c r="B361">
        <f t="shared" si="5"/>
        <v>357</v>
      </c>
      <c r="C361" s="5">
        <v>245.67422856266757</v>
      </c>
    </row>
    <row r="362" spans="2:3" x14ac:dyDescent="0.35">
      <c r="B362">
        <f t="shared" si="5"/>
        <v>358</v>
      </c>
      <c r="C362" s="5">
        <v>64.225534416600098</v>
      </c>
    </row>
    <row r="363" spans="2:3" x14ac:dyDescent="0.35">
      <c r="B363">
        <f t="shared" si="5"/>
        <v>359</v>
      </c>
      <c r="C363" s="5">
        <v>159.73794560650435</v>
      </c>
    </row>
    <row r="364" spans="2:3" x14ac:dyDescent="0.35">
      <c r="B364">
        <f t="shared" si="5"/>
        <v>360</v>
      </c>
      <c r="C364" s="5">
        <v>73.964719811742896</v>
      </c>
    </row>
    <row r="365" spans="2:3" x14ac:dyDescent="0.35">
      <c r="B365">
        <f t="shared" si="5"/>
        <v>361</v>
      </c>
      <c r="C365" s="5">
        <v>174.73994135764556</v>
      </c>
    </row>
    <row r="366" spans="2:3" x14ac:dyDescent="0.35">
      <c r="B366">
        <f t="shared" si="5"/>
        <v>362</v>
      </c>
      <c r="C366" s="5">
        <v>89.86561891116483</v>
      </c>
    </row>
    <row r="367" spans="2:3" x14ac:dyDescent="0.35">
      <c r="B367">
        <f t="shared" si="5"/>
        <v>363</v>
      </c>
      <c r="C367" s="5">
        <v>61.520176548065336</v>
      </c>
    </row>
    <row r="368" spans="2:3" x14ac:dyDescent="0.35">
      <c r="B368">
        <f t="shared" si="5"/>
        <v>364</v>
      </c>
      <c r="C368" s="5">
        <v>36.120310936398376</v>
      </c>
    </row>
    <row r="369" spans="2:3" x14ac:dyDescent="0.35">
      <c r="B369">
        <f t="shared" si="5"/>
        <v>365</v>
      </c>
      <c r="C369" s="5">
        <v>173.1710984786784</v>
      </c>
    </row>
    <row r="370" spans="2:3" x14ac:dyDescent="0.35">
      <c r="B370">
        <f t="shared" si="5"/>
        <v>366</v>
      </c>
      <c r="C370" s="5">
        <v>88.849332968069035</v>
      </c>
    </row>
    <row r="371" spans="2:3" x14ac:dyDescent="0.35">
      <c r="B371">
        <f t="shared" si="5"/>
        <v>367</v>
      </c>
      <c r="C371" s="5">
        <v>135.21597392743249</v>
      </c>
    </row>
    <row r="372" spans="2:3" x14ac:dyDescent="0.35">
      <c r="B372">
        <f t="shared" si="5"/>
        <v>368</v>
      </c>
      <c r="C372" s="5">
        <v>285.74611257267884</v>
      </c>
    </row>
    <row r="373" spans="2:3" x14ac:dyDescent="0.35">
      <c r="B373">
        <f t="shared" si="5"/>
        <v>369</v>
      </c>
      <c r="C373" s="5">
        <v>266.75644449621274</v>
      </c>
    </row>
    <row r="374" spans="2:3" x14ac:dyDescent="0.35">
      <c r="B374">
        <f t="shared" si="5"/>
        <v>370</v>
      </c>
      <c r="C374" s="5">
        <v>185.57685014319659</v>
      </c>
    </row>
    <row r="375" spans="2:3" x14ac:dyDescent="0.35">
      <c r="B375">
        <f t="shared" si="5"/>
        <v>371</v>
      </c>
      <c r="C375" s="5">
        <v>225.49245001303805</v>
      </c>
    </row>
    <row r="376" spans="2:3" x14ac:dyDescent="0.35">
      <c r="B376">
        <f t="shared" si="5"/>
        <v>372</v>
      </c>
      <c r="C376" s="5">
        <v>133.92391979851317</v>
      </c>
    </row>
    <row r="377" spans="2:3" x14ac:dyDescent="0.35">
      <c r="B377">
        <f t="shared" si="5"/>
        <v>373</v>
      </c>
      <c r="C377" s="5">
        <v>178.47038298029437</v>
      </c>
    </row>
    <row r="378" spans="2:3" x14ac:dyDescent="0.35">
      <c r="B378">
        <f t="shared" si="5"/>
        <v>374</v>
      </c>
      <c r="C378" s="5">
        <v>61.275957808942167</v>
      </c>
    </row>
    <row r="379" spans="2:3" x14ac:dyDescent="0.35">
      <c r="B379">
        <f t="shared" si="5"/>
        <v>375</v>
      </c>
      <c r="C379" s="5">
        <v>70.663001528372845</v>
      </c>
    </row>
    <row r="380" spans="2:3" x14ac:dyDescent="0.35">
      <c r="B380">
        <f t="shared" si="5"/>
        <v>376</v>
      </c>
      <c r="C380" s="5">
        <v>62.692078688728913</v>
      </c>
    </row>
    <row r="381" spans="2:3" x14ac:dyDescent="0.35">
      <c r="B381">
        <f t="shared" si="5"/>
        <v>377</v>
      </c>
      <c r="C381" s="5">
        <v>174.50422625460706</v>
      </c>
    </row>
    <row r="382" spans="2:3" x14ac:dyDescent="0.35">
      <c r="B382">
        <f t="shared" si="5"/>
        <v>378</v>
      </c>
      <c r="C382" s="5">
        <v>280.7469121226485</v>
      </c>
    </row>
    <row r="383" spans="2:3" x14ac:dyDescent="0.35">
      <c r="B383">
        <f t="shared" si="5"/>
        <v>379</v>
      </c>
      <c r="C383" s="5">
        <v>355.08132699034331</v>
      </c>
    </row>
    <row r="384" spans="2:3" x14ac:dyDescent="0.35">
      <c r="B384">
        <f t="shared" si="5"/>
        <v>380</v>
      </c>
      <c r="C384" s="5">
        <v>142.98387702200509</v>
      </c>
    </row>
    <row r="385" spans="2:3" x14ac:dyDescent="0.35">
      <c r="B385">
        <f t="shared" si="5"/>
        <v>381</v>
      </c>
      <c r="C385" s="5">
        <v>178.41868280319801</v>
      </c>
    </row>
    <row r="386" spans="2:3" x14ac:dyDescent="0.35">
      <c r="B386">
        <f t="shared" si="5"/>
        <v>382</v>
      </c>
      <c r="C386" s="5">
        <v>83.823508114046703</v>
      </c>
    </row>
    <row r="387" spans="2:3" x14ac:dyDescent="0.35">
      <c r="B387">
        <f t="shared" si="5"/>
        <v>383</v>
      </c>
      <c r="C387" s="5">
        <v>112.40575864167582</v>
      </c>
    </row>
    <row r="388" spans="2:3" x14ac:dyDescent="0.35">
      <c r="B388">
        <f t="shared" si="5"/>
        <v>384</v>
      </c>
      <c r="C388" s="5">
        <v>384.83847273340569</v>
      </c>
    </row>
    <row r="389" spans="2:3" x14ac:dyDescent="0.35">
      <c r="B389">
        <f t="shared" si="5"/>
        <v>385</v>
      </c>
      <c r="C389" s="5">
        <v>152.91603780829089</v>
      </c>
    </row>
    <row r="390" spans="2:3" x14ac:dyDescent="0.35">
      <c r="B390">
        <f t="shared" si="5"/>
        <v>386</v>
      </c>
      <c r="C390" s="5">
        <v>98.556436987638932</v>
      </c>
    </row>
    <row r="391" spans="2:3" x14ac:dyDescent="0.35">
      <c r="B391">
        <f t="shared" ref="B391:B454" si="6">B390+1</f>
        <v>387</v>
      </c>
      <c r="C391" s="5">
        <v>189.65353000576522</v>
      </c>
    </row>
    <row r="392" spans="2:3" x14ac:dyDescent="0.35">
      <c r="B392">
        <f t="shared" si="6"/>
        <v>388</v>
      </c>
      <c r="C392" s="5">
        <v>217.31255901400175</v>
      </c>
    </row>
    <row r="393" spans="2:3" x14ac:dyDescent="0.35">
      <c r="B393">
        <f t="shared" si="6"/>
        <v>389</v>
      </c>
      <c r="C393" s="5">
        <v>106.46889773532617</v>
      </c>
    </row>
    <row r="394" spans="2:3" x14ac:dyDescent="0.35">
      <c r="B394">
        <f t="shared" si="6"/>
        <v>390</v>
      </c>
      <c r="C394" s="5">
        <v>384.65118833158755</v>
      </c>
    </row>
    <row r="395" spans="2:3" x14ac:dyDescent="0.35">
      <c r="B395">
        <f t="shared" si="6"/>
        <v>391</v>
      </c>
      <c r="C395" s="5">
        <v>136.40333625859498</v>
      </c>
    </row>
    <row r="396" spans="2:3" x14ac:dyDescent="0.35">
      <c r="B396">
        <f t="shared" si="6"/>
        <v>392</v>
      </c>
      <c r="C396" s="5">
        <v>142.20545549377246</v>
      </c>
    </row>
    <row r="397" spans="2:3" x14ac:dyDescent="0.35">
      <c r="B397">
        <f t="shared" si="6"/>
        <v>393</v>
      </c>
      <c r="C397" s="5">
        <v>76.823686413443681</v>
      </c>
    </row>
    <row r="398" spans="2:3" x14ac:dyDescent="0.35">
      <c r="B398">
        <f t="shared" si="6"/>
        <v>394</v>
      </c>
      <c r="C398" s="5">
        <v>56.628963807755227</v>
      </c>
    </row>
    <row r="399" spans="2:3" x14ac:dyDescent="0.35">
      <c r="B399">
        <f t="shared" si="6"/>
        <v>395</v>
      </c>
      <c r="C399" s="5">
        <v>96.875263612278545</v>
      </c>
    </row>
    <row r="400" spans="2:3" x14ac:dyDescent="0.35">
      <c r="B400">
        <f t="shared" si="6"/>
        <v>396</v>
      </c>
      <c r="C400" s="5">
        <v>142.47988679362908</v>
      </c>
    </row>
    <row r="401" spans="2:3" x14ac:dyDescent="0.35">
      <c r="B401">
        <f t="shared" si="6"/>
        <v>397</v>
      </c>
      <c r="C401" s="5">
        <v>344.78767095019572</v>
      </c>
    </row>
    <row r="402" spans="2:3" x14ac:dyDescent="0.35">
      <c r="B402">
        <f t="shared" si="6"/>
        <v>398</v>
      </c>
      <c r="C402" s="5">
        <v>202.12961290581876</v>
      </c>
    </row>
    <row r="403" spans="2:3" x14ac:dyDescent="0.35">
      <c r="B403">
        <f t="shared" si="6"/>
        <v>399</v>
      </c>
      <c r="C403" s="5">
        <v>80.950919153221164</v>
      </c>
    </row>
    <row r="404" spans="2:3" x14ac:dyDescent="0.35">
      <c r="B404">
        <f t="shared" si="6"/>
        <v>400</v>
      </c>
      <c r="C404" s="5">
        <v>81.445354800837691</v>
      </c>
    </row>
    <row r="405" spans="2:3" x14ac:dyDescent="0.35">
      <c r="B405">
        <f t="shared" si="6"/>
        <v>401</v>
      </c>
      <c r="C405" s="5">
        <v>107.28316076745831</v>
      </c>
    </row>
    <row r="406" spans="2:3" x14ac:dyDescent="0.35">
      <c r="B406">
        <f t="shared" si="6"/>
        <v>402</v>
      </c>
      <c r="C406" s="5">
        <v>400.29004175823599</v>
      </c>
    </row>
    <row r="407" spans="2:3" x14ac:dyDescent="0.35">
      <c r="B407">
        <f t="shared" si="6"/>
        <v>403</v>
      </c>
      <c r="C407" s="5">
        <v>160.86876878131355</v>
      </c>
    </row>
    <row r="408" spans="2:3" x14ac:dyDescent="0.35">
      <c r="B408">
        <f t="shared" si="6"/>
        <v>404</v>
      </c>
      <c r="C408" s="5">
        <v>269.98467542426766</v>
      </c>
    </row>
    <row r="409" spans="2:3" x14ac:dyDescent="0.35">
      <c r="B409">
        <f t="shared" si="6"/>
        <v>405</v>
      </c>
      <c r="C409" s="5">
        <v>110.85318822800052</v>
      </c>
    </row>
    <row r="410" spans="2:3" x14ac:dyDescent="0.35">
      <c r="B410">
        <f t="shared" si="6"/>
        <v>406</v>
      </c>
      <c r="C410" s="5">
        <v>470.91184541285401</v>
      </c>
    </row>
    <row r="411" spans="2:3" x14ac:dyDescent="0.35">
      <c r="B411">
        <f t="shared" si="6"/>
        <v>407</v>
      </c>
      <c r="C411" s="5">
        <v>267.29401004489597</v>
      </c>
    </row>
    <row r="412" spans="2:3" x14ac:dyDescent="0.35">
      <c r="B412">
        <f t="shared" si="6"/>
        <v>408</v>
      </c>
      <c r="C412" s="5">
        <v>195.17235789627995</v>
      </c>
    </row>
    <row r="413" spans="2:3" x14ac:dyDescent="0.35">
      <c r="B413">
        <f t="shared" si="6"/>
        <v>409</v>
      </c>
      <c r="C413" s="5">
        <v>1167.1482343019838</v>
      </c>
    </row>
    <row r="414" spans="2:3" x14ac:dyDescent="0.35">
      <c r="B414">
        <f t="shared" si="6"/>
        <v>410</v>
      </c>
      <c r="C414" s="5">
        <v>142.26393446446724</v>
      </c>
    </row>
    <row r="415" spans="2:3" x14ac:dyDescent="0.35">
      <c r="B415">
        <f t="shared" si="6"/>
        <v>411</v>
      </c>
      <c r="C415" s="5">
        <v>50.071924433330814</v>
      </c>
    </row>
    <row r="416" spans="2:3" x14ac:dyDescent="0.35">
      <c r="B416">
        <f t="shared" si="6"/>
        <v>412</v>
      </c>
      <c r="C416" s="5">
        <v>84.751619290671059</v>
      </c>
    </row>
    <row r="417" spans="2:3" x14ac:dyDescent="0.35">
      <c r="B417">
        <f t="shared" si="6"/>
        <v>413</v>
      </c>
      <c r="C417" s="5">
        <v>124.28444360624016</v>
      </c>
    </row>
    <row r="418" spans="2:3" x14ac:dyDescent="0.35">
      <c r="B418">
        <f t="shared" si="6"/>
        <v>414</v>
      </c>
      <c r="C418" s="5">
        <v>63.104537640618297</v>
      </c>
    </row>
    <row r="419" spans="2:3" x14ac:dyDescent="0.35">
      <c r="B419">
        <f t="shared" si="6"/>
        <v>415</v>
      </c>
      <c r="C419" s="5">
        <v>82.511655817385872</v>
      </c>
    </row>
    <row r="420" spans="2:3" x14ac:dyDescent="0.35">
      <c r="B420">
        <f t="shared" si="6"/>
        <v>416</v>
      </c>
      <c r="C420" s="5">
        <v>134.64048600586628</v>
      </c>
    </row>
    <row r="421" spans="2:3" x14ac:dyDescent="0.35">
      <c r="B421">
        <f t="shared" si="6"/>
        <v>417</v>
      </c>
      <c r="C421" s="5">
        <v>97.921901068807514</v>
      </c>
    </row>
    <row r="422" spans="2:3" x14ac:dyDescent="0.35">
      <c r="B422">
        <f t="shared" si="6"/>
        <v>418</v>
      </c>
      <c r="C422" s="5">
        <v>304.54705274037565</v>
      </c>
    </row>
    <row r="423" spans="2:3" x14ac:dyDescent="0.35">
      <c r="B423">
        <f t="shared" si="6"/>
        <v>419</v>
      </c>
      <c r="C423" s="5">
        <v>169.52318070597516</v>
      </c>
    </row>
    <row r="424" spans="2:3" x14ac:dyDescent="0.35">
      <c r="B424">
        <f t="shared" si="6"/>
        <v>420</v>
      </c>
      <c r="C424" s="5">
        <v>54.707725827849998</v>
      </c>
    </row>
    <row r="425" spans="2:3" x14ac:dyDescent="0.35">
      <c r="B425">
        <f t="shared" si="6"/>
        <v>421</v>
      </c>
      <c r="C425" s="5">
        <v>233.88186576286097</v>
      </c>
    </row>
    <row r="426" spans="2:3" x14ac:dyDescent="0.35">
      <c r="B426">
        <f t="shared" si="6"/>
        <v>422</v>
      </c>
      <c r="C426" s="5">
        <v>348.91967836411948</v>
      </c>
    </row>
    <row r="427" spans="2:3" x14ac:dyDescent="0.35">
      <c r="B427">
        <f t="shared" si="6"/>
        <v>423</v>
      </c>
      <c r="C427" s="5">
        <v>67.286715521459854</v>
      </c>
    </row>
    <row r="428" spans="2:3" x14ac:dyDescent="0.35">
      <c r="B428">
        <f t="shared" si="6"/>
        <v>424</v>
      </c>
      <c r="C428" s="5">
        <v>149.72115116221923</v>
      </c>
    </row>
    <row r="429" spans="2:3" x14ac:dyDescent="0.35">
      <c r="B429">
        <f t="shared" si="6"/>
        <v>425</v>
      </c>
      <c r="C429" s="5">
        <v>133.79485174963145</v>
      </c>
    </row>
    <row r="430" spans="2:3" x14ac:dyDescent="0.35">
      <c r="B430">
        <f t="shared" si="6"/>
        <v>426</v>
      </c>
      <c r="C430" s="5">
        <v>68.278089167486655</v>
      </c>
    </row>
    <row r="431" spans="2:3" x14ac:dyDescent="0.35">
      <c r="B431">
        <f t="shared" si="6"/>
        <v>427</v>
      </c>
      <c r="C431" s="5">
        <v>156.18761248828307</v>
      </c>
    </row>
    <row r="432" spans="2:3" x14ac:dyDescent="0.35">
      <c r="B432">
        <f t="shared" si="6"/>
        <v>428</v>
      </c>
      <c r="C432" s="5">
        <v>64.654068447419135</v>
      </c>
    </row>
    <row r="433" spans="2:3" x14ac:dyDescent="0.35">
      <c r="B433">
        <f t="shared" si="6"/>
        <v>429</v>
      </c>
      <c r="C433" s="5">
        <v>126.42717407433292</v>
      </c>
    </row>
    <row r="434" spans="2:3" x14ac:dyDescent="0.35">
      <c r="B434">
        <f t="shared" si="6"/>
        <v>430</v>
      </c>
      <c r="C434" s="5">
        <v>86.776116422443366</v>
      </c>
    </row>
    <row r="435" spans="2:3" x14ac:dyDescent="0.35">
      <c r="B435">
        <f t="shared" si="6"/>
        <v>431</v>
      </c>
      <c r="C435" s="5">
        <v>148.65323387896419</v>
      </c>
    </row>
    <row r="436" spans="2:3" x14ac:dyDescent="0.35">
      <c r="B436">
        <f t="shared" si="6"/>
        <v>432</v>
      </c>
      <c r="C436" s="5">
        <v>185.13305664097223</v>
      </c>
    </row>
    <row r="437" spans="2:3" x14ac:dyDescent="0.35">
      <c r="B437">
        <f t="shared" si="6"/>
        <v>433</v>
      </c>
      <c r="C437" s="5">
        <v>243.03674903816204</v>
      </c>
    </row>
    <row r="438" spans="2:3" x14ac:dyDescent="0.35">
      <c r="B438">
        <f t="shared" si="6"/>
        <v>434</v>
      </c>
      <c r="C438" s="5">
        <v>181.78044266223469</v>
      </c>
    </row>
    <row r="439" spans="2:3" x14ac:dyDescent="0.35">
      <c r="B439">
        <f t="shared" si="6"/>
        <v>435</v>
      </c>
      <c r="C439" s="5">
        <v>148.82294344181923</v>
      </c>
    </row>
    <row r="440" spans="2:3" x14ac:dyDescent="0.35">
      <c r="B440">
        <f t="shared" si="6"/>
        <v>436</v>
      </c>
      <c r="C440" s="5">
        <v>288.40527863166341</v>
      </c>
    </row>
    <row r="441" spans="2:3" x14ac:dyDescent="0.35">
      <c r="B441">
        <f t="shared" si="6"/>
        <v>437</v>
      </c>
      <c r="C441" s="5">
        <v>162.68691350475609</v>
      </c>
    </row>
    <row r="442" spans="2:3" x14ac:dyDescent="0.35">
      <c r="B442">
        <f t="shared" si="6"/>
        <v>438</v>
      </c>
      <c r="C442" s="5">
        <v>35.506666362059661</v>
      </c>
    </row>
    <row r="443" spans="2:3" x14ac:dyDescent="0.35">
      <c r="B443">
        <f t="shared" si="6"/>
        <v>439</v>
      </c>
      <c r="C443" s="5">
        <v>52.811079569354519</v>
      </c>
    </row>
    <row r="444" spans="2:3" x14ac:dyDescent="0.35">
      <c r="B444">
        <f t="shared" si="6"/>
        <v>440</v>
      </c>
      <c r="C444" s="5">
        <v>122.98452819490663</v>
      </c>
    </row>
    <row r="445" spans="2:3" x14ac:dyDescent="0.35">
      <c r="B445">
        <f t="shared" si="6"/>
        <v>441</v>
      </c>
      <c r="C445" s="5">
        <v>108.5642405178876</v>
      </c>
    </row>
    <row r="446" spans="2:3" x14ac:dyDescent="0.35">
      <c r="B446">
        <f t="shared" si="6"/>
        <v>442</v>
      </c>
      <c r="C446" s="5">
        <v>55.89919327153784</v>
      </c>
    </row>
    <row r="447" spans="2:3" x14ac:dyDescent="0.35">
      <c r="B447">
        <f t="shared" si="6"/>
        <v>443</v>
      </c>
      <c r="C447" s="5">
        <v>597.5512073968265</v>
      </c>
    </row>
    <row r="448" spans="2:3" x14ac:dyDescent="0.35">
      <c r="B448">
        <f t="shared" si="6"/>
        <v>444</v>
      </c>
      <c r="C448" s="5">
        <v>157.87666527226727</v>
      </c>
    </row>
    <row r="449" spans="2:3" x14ac:dyDescent="0.35">
      <c r="B449">
        <f t="shared" si="6"/>
        <v>445</v>
      </c>
      <c r="C449" s="5">
        <v>159.86125948673526</v>
      </c>
    </row>
    <row r="450" spans="2:3" x14ac:dyDescent="0.35">
      <c r="B450">
        <f t="shared" si="6"/>
        <v>446</v>
      </c>
      <c r="C450" s="5">
        <v>128.09826945539942</v>
      </c>
    </row>
    <row r="451" spans="2:3" x14ac:dyDescent="0.35">
      <c r="B451">
        <f t="shared" si="6"/>
        <v>447</v>
      </c>
      <c r="C451" s="5">
        <v>223.57186762187268</v>
      </c>
    </row>
    <row r="452" spans="2:3" x14ac:dyDescent="0.35">
      <c r="B452">
        <f t="shared" si="6"/>
        <v>448</v>
      </c>
      <c r="C452" s="5">
        <v>120.7041592718667</v>
      </c>
    </row>
    <row r="453" spans="2:3" x14ac:dyDescent="0.35">
      <c r="B453">
        <f t="shared" si="6"/>
        <v>449</v>
      </c>
      <c r="C453" s="5">
        <v>113.9139778367451</v>
      </c>
    </row>
    <row r="454" spans="2:3" x14ac:dyDescent="0.35">
      <c r="B454">
        <f t="shared" si="6"/>
        <v>450</v>
      </c>
      <c r="C454" s="5">
        <v>70.601216007429187</v>
      </c>
    </row>
    <row r="455" spans="2:3" x14ac:dyDescent="0.35">
      <c r="B455">
        <f t="shared" ref="B455:B518" si="7">B454+1</f>
        <v>451</v>
      </c>
      <c r="C455" s="5">
        <v>95.606771882483059</v>
      </c>
    </row>
    <row r="456" spans="2:3" x14ac:dyDescent="0.35">
      <c r="B456">
        <f t="shared" si="7"/>
        <v>452</v>
      </c>
      <c r="C456" s="5">
        <v>184.07543411938056</v>
      </c>
    </row>
    <row r="457" spans="2:3" x14ac:dyDescent="0.35">
      <c r="B457">
        <f t="shared" si="7"/>
        <v>453</v>
      </c>
      <c r="C457" s="5">
        <v>162.94939850111615</v>
      </c>
    </row>
    <row r="458" spans="2:3" x14ac:dyDescent="0.35">
      <c r="B458">
        <f t="shared" si="7"/>
        <v>454</v>
      </c>
      <c r="C458" s="5">
        <v>136.42800514694872</v>
      </c>
    </row>
    <row r="459" spans="2:3" x14ac:dyDescent="0.35">
      <c r="B459">
        <f t="shared" si="7"/>
        <v>455</v>
      </c>
      <c r="C459" s="5">
        <v>193.25208909017849</v>
      </c>
    </row>
    <row r="460" spans="2:3" x14ac:dyDescent="0.35">
      <c r="B460">
        <f t="shared" si="7"/>
        <v>456</v>
      </c>
      <c r="C460" s="5">
        <v>177.83310216604974</v>
      </c>
    </row>
    <row r="461" spans="2:3" x14ac:dyDescent="0.35">
      <c r="B461">
        <f t="shared" si="7"/>
        <v>457</v>
      </c>
      <c r="C461" s="5">
        <v>81.02918976493774</v>
      </c>
    </row>
    <row r="462" spans="2:3" x14ac:dyDescent="0.35">
      <c r="B462">
        <f t="shared" si="7"/>
        <v>458</v>
      </c>
      <c r="C462" s="5">
        <v>238.24980461787226</v>
      </c>
    </row>
    <row r="463" spans="2:3" x14ac:dyDescent="0.35">
      <c r="B463">
        <f t="shared" si="7"/>
        <v>459</v>
      </c>
      <c r="C463" s="5">
        <v>242.46263360720906</v>
      </c>
    </row>
    <row r="464" spans="2:3" x14ac:dyDescent="0.35">
      <c r="B464">
        <f t="shared" si="7"/>
        <v>460</v>
      </c>
      <c r="C464" s="5">
        <v>52.575464484482062</v>
      </c>
    </row>
    <row r="465" spans="2:3" x14ac:dyDescent="0.35">
      <c r="B465">
        <f t="shared" si="7"/>
        <v>461</v>
      </c>
      <c r="C465" s="5">
        <v>78.457467158825636</v>
      </c>
    </row>
    <row r="466" spans="2:3" x14ac:dyDescent="0.35">
      <c r="B466">
        <f t="shared" si="7"/>
        <v>462</v>
      </c>
      <c r="C466" s="5">
        <v>156.58140365756802</v>
      </c>
    </row>
    <row r="467" spans="2:3" x14ac:dyDescent="0.35">
      <c r="B467">
        <f t="shared" si="7"/>
        <v>463</v>
      </c>
      <c r="C467" s="5">
        <v>1626.0722978150309</v>
      </c>
    </row>
    <row r="468" spans="2:3" x14ac:dyDescent="0.35">
      <c r="B468">
        <f t="shared" si="7"/>
        <v>464</v>
      </c>
      <c r="C468" s="5">
        <v>82.132147142502191</v>
      </c>
    </row>
    <row r="469" spans="2:3" x14ac:dyDescent="0.35">
      <c r="B469">
        <f t="shared" si="7"/>
        <v>465</v>
      </c>
      <c r="C469" s="5">
        <v>211.98120653183409</v>
      </c>
    </row>
    <row r="470" spans="2:3" x14ac:dyDescent="0.35">
      <c r="B470">
        <f t="shared" si="7"/>
        <v>466</v>
      </c>
      <c r="C470" s="5">
        <v>217.04479074093086</v>
      </c>
    </row>
    <row r="471" spans="2:3" x14ac:dyDescent="0.35">
      <c r="B471">
        <f t="shared" si="7"/>
        <v>467</v>
      </c>
      <c r="C471" s="5">
        <v>277.22613613018746</v>
      </c>
    </row>
    <row r="472" spans="2:3" x14ac:dyDescent="0.35">
      <c r="B472">
        <f t="shared" si="7"/>
        <v>468</v>
      </c>
      <c r="C472" s="5">
        <v>98.865086500941558</v>
      </c>
    </row>
    <row r="473" spans="2:3" x14ac:dyDescent="0.35">
      <c r="B473">
        <f t="shared" si="7"/>
        <v>469</v>
      </c>
      <c r="C473" s="5">
        <v>103.96816032281788</v>
      </c>
    </row>
    <row r="474" spans="2:3" x14ac:dyDescent="0.35">
      <c r="B474">
        <f t="shared" si="7"/>
        <v>470</v>
      </c>
      <c r="C474" s="5">
        <v>266.8400959224893</v>
      </c>
    </row>
    <row r="475" spans="2:3" x14ac:dyDescent="0.35">
      <c r="B475">
        <f t="shared" si="7"/>
        <v>471</v>
      </c>
      <c r="C475" s="5">
        <v>60.255670590013921</v>
      </c>
    </row>
    <row r="476" spans="2:3" x14ac:dyDescent="0.35">
      <c r="B476">
        <f t="shared" si="7"/>
        <v>472</v>
      </c>
      <c r="C476" s="5">
        <v>93.976724822950459</v>
      </c>
    </row>
    <row r="477" spans="2:3" x14ac:dyDescent="0.35">
      <c r="B477">
        <f t="shared" si="7"/>
        <v>473</v>
      </c>
      <c r="C477" s="5">
        <v>223.17944568934257</v>
      </c>
    </row>
    <row r="478" spans="2:3" x14ac:dyDescent="0.35">
      <c r="B478">
        <f t="shared" si="7"/>
        <v>474</v>
      </c>
      <c r="C478" s="5">
        <v>174.42328097970855</v>
      </c>
    </row>
    <row r="479" spans="2:3" x14ac:dyDescent="0.35">
      <c r="B479">
        <f t="shared" si="7"/>
        <v>475</v>
      </c>
      <c r="C479" s="5">
        <v>105.61710151185174</v>
      </c>
    </row>
    <row r="480" spans="2:3" x14ac:dyDescent="0.35">
      <c r="B480">
        <f t="shared" si="7"/>
        <v>476</v>
      </c>
      <c r="C480" s="5">
        <v>155.90428115162172</v>
      </c>
    </row>
    <row r="481" spans="2:3" x14ac:dyDescent="0.35">
      <c r="B481">
        <f t="shared" si="7"/>
        <v>477</v>
      </c>
      <c r="C481" s="5">
        <v>138.31010235077031</v>
      </c>
    </row>
    <row r="482" spans="2:3" x14ac:dyDescent="0.35">
      <c r="B482">
        <f t="shared" si="7"/>
        <v>478</v>
      </c>
      <c r="C482" s="5">
        <v>149.87955811370605</v>
      </c>
    </row>
    <row r="483" spans="2:3" x14ac:dyDescent="0.35">
      <c r="B483">
        <f t="shared" si="7"/>
        <v>479</v>
      </c>
      <c r="C483" s="5">
        <v>269.4052050669082</v>
      </c>
    </row>
    <row r="484" spans="2:3" x14ac:dyDescent="0.35">
      <c r="B484">
        <f t="shared" si="7"/>
        <v>480</v>
      </c>
      <c r="C484" s="5">
        <v>347.02609496044454</v>
      </c>
    </row>
    <row r="485" spans="2:3" x14ac:dyDescent="0.35">
      <c r="B485">
        <f t="shared" si="7"/>
        <v>481</v>
      </c>
      <c r="C485" s="5">
        <v>90.881961149551444</v>
      </c>
    </row>
    <row r="486" spans="2:3" x14ac:dyDescent="0.35">
      <c r="B486">
        <f t="shared" si="7"/>
        <v>482</v>
      </c>
      <c r="C486" s="5">
        <v>147.82035480863925</v>
      </c>
    </row>
    <row r="487" spans="2:3" x14ac:dyDescent="0.35">
      <c r="B487">
        <f t="shared" si="7"/>
        <v>483</v>
      </c>
      <c r="C487" s="5">
        <v>158.93604212534029</v>
      </c>
    </row>
    <row r="488" spans="2:3" x14ac:dyDescent="0.35">
      <c r="B488">
        <f t="shared" si="7"/>
        <v>484</v>
      </c>
      <c r="C488" s="5">
        <v>103.30968710918437</v>
      </c>
    </row>
    <row r="489" spans="2:3" x14ac:dyDescent="0.35">
      <c r="B489">
        <f t="shared" si="7"/>
        <v>485</v>
      </c>
      <c r="C489" s="5">
        <v>244.40747384398864</v>
      </c>
    </row>
    <row r="490" spans="2:3" x14ac:dyDescent="0.35">
      <c r="B490">
        <f t="shared" si="7"/>
        <v>486</v>
      </c>
      <c r="C490" s="5">
        <v>109.74443386909385</v>
      </c>
    </row>
    <row r="491" spans="2:3" x14ac:dyDescent="0.35">
      <c r="B491">
        <f t="shared" si="7"/>
        <v>487</v>
      </c>
      <c r="C491" s="5">
        <v>84.648637208222226</v>
      </c>
    </row>
    <row r="492" spans="2:3" x14ac:dyDescent="0.35">
      <c r="B492">
        <f t="shared" si="7"/>
        <v>488</v>
      </c>
      <c r="C492" s="5">
        <v>78.258239374654011</v>
      </c>
    </row>
    <row r="493" spans="2:3" x14ac:dyDescent="0.35">
      <c r="B493">
        <f t="shared" si="7"/>
        <v>489</v>
      </c>
      <c r="C493" s="5">
        <v>158.800622790066</v>
      </c>
    </row>
    <row r="494" spans="2:3" x14ac:dyDescent="0.35">
      <c r="B494">
        <f t="shared" si="7"/>
        <v>490</v>
      </c>
      <c r="C494" s="5">
        <v>451.74916011264361</v>
      </c>
    </row>
    <row r="495" spans="2:3" x14ac:dyDescent="0.35">
      <c r="B495">
        <f t="shared" si="7"/>
        <v>491</v>
      </c>
      <c r="C495" s="5">
        <v>214.83666539301123</v>
      </c>
    </row>
    <row r="496" spans="2:3" x14ac:dyDescent="0.35">
      <c r="B496">
        <f t="shared" si="7"/>
        <v>492</v>
      </c>
      <c r="C496" s="5">
        <v>65.968562388497205</v>
      </c>
    </row>
    <row r="497" spans="2:3" x14ac:dyDescent="0.35">
      <c r="B497">
        <f t="shared" si="7"/>
        <v>493</v>
      </c>
      <c r="C497" s="5">
        <v>187.70713036061747</v>
      </c>
    </row>
    <row r="498" spans="2:3" x14ac:dyDescent="0.35">
      <c r="B498">
        <f t="shared" si="7"/>
        <v>494</v>
      </c>
      <c r="C498" s="5">
        <v>60.535539479826156</v>
      </c>
    </row>
    <row r="499" spans="2:3" x14ac:dyDescent="0.35">
      <c r="B499">
        <f t="shared" si="7"/>
        <v>495</v>
      </c>
      <c r="C499" s="5">
        <v>77.599180505943195</v>
      </c>
    </row>
    <row r="500" spans="2:3" x14ac:dyDescent="0.35">
      <c r="B500">
        <f t="shared" si="7"/>
        <v>496</v>
      </c>
      <c r="C500" s="5">
        <v>92.930496496750337</v>
      </c>
    </row>
    <row r="501" spans="2:3" x14ac:dyDescent="0.35">
      <c r="B501">
        <f t="shared" si="7"/>
        <v>497</v>
      </c>
      <c r="C501" s="5">
        <v>466.83627374668072</v>
      </c>
    </row>
    <row r="502" spans="2:3" x14ac:dyDescent="0.35">
      <c r="B502">
        <f t="shared" si="7"/>
        <v>498</v>
      </c>
      <c r="C502" s="5">
        <v>204.10050231184005</v>
      </c>
    </row>
    <row r="503" spans="2:3" x14ac:dyDescent="0.35">
      <c r="B503">
        <f t="shared" si="7"/>
        <v>499</v>
      </c>
      <c r="C503" s="5">
        <v>203.86676946467307</v>
      </c>
    </row>
    <row r="504" spans="2:3" x14ac:dyDescent="0.35">
      <c r="B504">
        <f t="shared" si="7"/>
        <v>500</v>
      </c>
      <c r="C504" s="5">
        <v>182.49981837232377</v>
      </c>
    </row>
    <row r="505" spans="2:3" x14ac:dyDescent="0.35">
      <c r="B505">
        <f t="shared" si="7"/>
        <v>501</v>
      </c>
      <c r="C505" s="5">
        <v>213.58258145332496</v>
      </c>
    </row>
    <row r="506" spans="2:3" x14ac:dyDescent="0.35">
      <c r="B506">
        <f t="shared" si="7"/>
        <v>502</v>
      </c>
      <c r="C506" s="5">
        <v>192.36374747534941</v>
      </c>
    </row>
    <row r="507" spans="2:3" x14ac:dyDescent="0.35">
      <c r="B507">
        <f t="shared" si="7"/>
        <v>503</v>
      </c>
      <c r="C507" s="5">
        <v>43.072499477997553</v>
      </c>
    </row>
    <row r="508" spans="2:3" x14ac:dyDescent="0.35">
      <c r="B508">
        <f t="shared" si="7"/>
        <v>504</v>
      </c>
      <c r="C508" s="5">
        <v>167.28234656326944</v>
      </c>
    </row>
    <row r="509" spans="2:3" x14ac:dyDescent="0.35">
      <c r="B509">
        <f t="shared" si="7"/>
        <v>505</v>
      </c>
      <c r="C509" s="5">
        <v>203.16584250051531</v>
      </c>
    </row>
    <row r="510" spans="2:3" x14ac:dyDescent="0.35">
      <c r="B510">
        <f t="shared" si="7"/>
        <v>506</v>
      </c>
      <c r="C510" s="5">
        <v>118.17419069272387</v>
      </c>
    </row>
    <row r="511" spans="2:3" x14ac:dyDescent="0.35">
      <c r="B511">
        <f t="shared" si="7"/>
        <v>507</v>
      </c>
      <c r="C511" s="5">
        <v>38.654836179771131</v>
      </c>
    </row>
    <row r="512" spans="2:3" x14ac:dyDescent="0.35">
      <c r="B512">
        <f t="shared" si="7"/>
        <v>508</v>
      </c>
      <c r="C512" s="5">
        <v>103.98029471118367</v>
      </c>
    </row>
    <row r="513" spans="2:3" x14ac:dyDescent="0.35">
      <c r="B513">
        <f t="shared" si="7"/>
        <v>509</v>
      </c>
      <c r="C513" s="5">
        <v>144.39818731560138</v>
      </c>
    </row>
    <row r="514" spans="2:3" x14ac:dyDescent="0.35">
      <c r="B514">
        <f t="shared" si="7"/>
        <v>510</v>
      </c>
      <c r="C514" s="5">
        <v>207.60071408607817</v>
      </c>
    </row>
    <row r="515" spans="2:3" x14ac:dyDescent="0.35">
      <c r="B515">
        <f t="shared" si="7"/>
        <v>511</v>
      </c>
      <c r="C515" s="5">
        <v>59.117689735123989</v>
      </c>
    </row>
    <row r="516" spans="2:3" x14ac:dyDescent="0.35">
      <c r="B516">
        <f t="shared" si="7"/>
        <v>512</v>
      </c>
      <c r="C516" s="5">
        <v>38.763435987879859</v>
      </c>
    </row>
    <row r="517" spans="2:3" x14ac:dyDescent="0.35">
      <c r="B517">
        <f t="shared" si="7"/>
        <v>513</v>
      </c>
      <c r="C517" s="5">
        <v>41.496503380401094</v>
      </c>
    </row>
    <row r="518" spans="2:3" x14ac:dyDescent="0.35">
      <c r="B518">
        <f t="shared" si="7"/>
        <v>514</v>
      </c>
      <c r="C518" s="5">
        <v>70.139229990980141</v>
      </c>
    </row>
    <row r="519" spans="2:3" x14ac:dyDescent="0.35">
      <c r="B519">
        <f t="shared" ref="B519:B582" si="8">B518+1</f>
        <v>515</v>
      </c>
      <c r="C519" s="5">
        <v>217.7881040534775</v>
      </c>
    </row>
    <row r="520" spans="2:3" x14ac:dyDescent="0.35">
      <c r="B520">
        <f t="shared" si="8"/>
        <v>516</v>
      </c>
      <c r="C520" s="5">
        <v>128.88908751821381</v>
      </c>
    </row>
    <row r="521" spans="2:3" x14ac:dyDescent="0.35">
      <c r="B521">
        <f t="shared" si="8"/>
        <v>517</v>
      </c>
      <c r="C521" s="5">
        <v>112.52432205746678</v>
      </c>
    </row>
    <row r="522" spans="2:3" x14ac:dyDescent="0.35">
      <c r="B522">
        <f t="shared" si="8"/>
        <v>518</v>
      </c>
      <c r="C522" s="5">
        <v>90.601504801799933</v>
      </c>
    </row>
    <row r="523" spans="2:3" x14ac:dyDescent="0.35">
      <c r="B523">
        <f t="shared" si="8"/>
        <v>519</v>
      </c>
      <c r="C523" s="5">
        <v>133.9233143769558</v>
      </c>
    </row>
    <row r="524" spans="2:3" x14ac:dyDescent="0.35">
      <c r="B524">
        <f t="shared" si="8"/>
        <v>520</v>
      </c>
      <c r="C524" s="5">
        <v>158.03711058776898</v>
      </c>
    </row>
    <row r="525" spans="2:3" x14ac:dyDescent="0.35">
      <c r="B525">
        <f t="shared" si="8"/>
        <v>521</v>
      </c>
      <c r="C525" s="5">
        <v>95.948086846122678</v>
      </c>
    </row>
    <row r="526" spans="2:3" x14ac:dyDescent="0.35">
      <c r="B526">
        <f t="shared" si="8"/>
        <v>522</v>
      </c>
      <c r="C526" s="5">
        <v>139.27587030818447</v>
      </c>
    </row>
    <row r="527" spans="2:3" x14ac:dyDescent="0.35">
      <c r="B527">
        <f t="shared" si="8"/>
        <v>523</v>
      </c>
      <c r="C527" s="5">
        <v>236.58644028589654</v>
      </c>
    </row>
    <row r="528" spans="2:3" x14ac:dyDescent="0.35">
      <c r="B528">
        <f t="shared" si="8"/>
        <v>524</v>
      </c>
      <c r="C528" s="5">
        <v>196.20827043827839</v>
      </c>
    </row>
    <row r="529" spans="2:3" x14ac:dyDescent="0.35">
      <c r="B529">
        <f t="shared" si="8"/>
        <v>525</v>
      </c>
      <c r="C529" s="5">
        <v>161.68128752847568</v>
      </c>
    </row>
    <row r="530" spans="2:3" x14ac:dyDescent="0.35">
      <c r="B530">
        <f t="shared" si="8"/>
        <v>526</v>
      </c>
      <c r="C530" s="5">
        <v>248.14041855359085</v>
      </c>
    </row>
    <row r="531" spans="2:3" x14ac:dyDescent="0.35">
      <c r="B531">
        <f t="shared" si="8"/>
        <v>527</v>
      </c>
      <c r="C531" s="5">
        <v>110.57435765738053</v>
      </c>
    </row>
    <row r="532" spans="2:3" x14ac:dyDescent="0.35">
      <c r="B532">
        <f t="shared" si="8"/>
        <v>528</v>
      </c>
      <c r="C532" s="5">
        <v>105.08202512419487</v>
      </c>
    </row>
    <row r="533" spans="2:3" x14ac:dyDescent="0.35">
      <c r="B533">
        <f t="shared" si="8"/>
        <v>529</v>
      </c>
      <c r="C533" s="5">
        <v>147.31204102363495</v>
      </c>
    </row>
    <row r="534" spans="2:3" x14ac:dyDescent="0.35">
      <c r="B534">
        <f t="shared" si="8"/>
        <v>530</v>
      </c>
      <c r="C534" s="5">
        <v>77.17619874316965</v>
      </c>
    </row>
    <row r="535" spans="2:3" x14ac:dyDescent="0.35">
      <c r="B535">
        <f t="shared" si="8"/>
        <v>531</v>
      </c>
      <c r="C535" s="5">
        <v>54.219132523386705</v>
      </c>
    </row>
    <row r="536" spans="2:3" x14ac:dyDescent="0.35">
      <c r="B536">
        <f t="shared" si="8"/>
        <v>532</v>
      </c>
      <c r="C536" s="5">
        <v>55.642539746034082</v>
      </c>
    </row>
    <row r="537" spans="2:3" x14ac:dyDescent="0.35">
      <c r="B537">
        <f t="shared" si="8"/>
        <v>533</v>
      </c>
      <c r="C537" s="5">
        <v>72.838621722530348</v>
      </c>
    </row>
    <row r="538" spans="2:3" x14ac:dyDescent="0.35">
      <c r="B538">
        <f t="shared" si="8"/>
        <v>534</v>
      </c>
      <c r="C538" s="5">
        <v>156.96709430351652</v>
      </c>
    </row>
    <row r="539" spans="2:3" x14ac:dyDescent="0.35">
      <c r="B539">
        <f t="shared" si="8"/>
        <v>535</v>
      </c>
      <c r="C539" s="5">
        <v>95.379513232209831</v>
      </c>
    </row>
    <row r="540" spans="2:3" x14ac:dyDescent="0.35">
      <c r="B540">
        <f t="shared" si="8"/>
        <v>536</v>
      </c>
      <c r="C540" s="5">
        <v>112.04866057719573</v>
      </c>
    </row>
    <row r="541" spans="2:3" x14ac:dyDescent="0.35">
      <c r="B541">
        <f t="shared" si="8"/>
        <v>537</v>
      </c>
      <c r="C541" s="5">
        <v>272.19896131820155</v>
      </c>
    </row>
    <row r="542" spans="2:3" x14ac:dyDescent="0.35">
      <c r="B542">
        <f t="shared" si="8"/>
        <v>538</v>
      </c>
      <c r="C542" s="5">
        <v>145.89204337698209</v>
      </c>
    </row>
    <row r="543" spans="2:3" x14ac:dyDescent="0.35">
      <c r="B543">
        <f t="shared" si="8"/>
        <v>539</v>
      </c>
      <c r="C543" s="5">
        <v>98.28085713088187</v>
      </c>
    </row>
    <row r="544" spans="2:3" x14ac:dyDescent="0.35">
      <c r="B544">
        <f t="shared" si="8"/>
        <v>540</v>
      </c>
      <c r="C544" s="5">
        <v>148.63681211673381</v>
      </c>
    </row>
    <row r="545" spans="2:3" x14ac:dyDescent="0.35">
      <c r="B545">
        <f t="shared" si="8"/>
        <v>541</v>
      </c>
      <c r="C545" s="5">
        <v>89.267109363756276</v>
      </c>
    </row>
    <row r="546" spans="2:3" x14ac:dyDescent="0.35">
      <c r="B546">
        <f t="shared" si="8"/>
        <v>542</v>
      </c>
      <c r="C546" s="5">
        <v>92.438644721209982</v>
      </c>
    </row>
    <row r="547" spans="2:3" x14ac:dyDescent="0.35">
      <c r="B547">
        <f t="shared" si="8"/>
        <v>543</v>
      </c>
      <c r="C547" s="5">
        <v>74.452463118413263</v>
      </c>
    </row>
    <row r="548" spans="2:3" x14ac:dyDescent="0.35">
      <c r="B548">
        <f t="shared" si="8"/>
        <v>544</v>
      </c>
      <c r="C548" s="5">
        <v>219.96342456080481</v>
      </c>
    </row>
    <row r="549" spans="2:3" x14ac:dyDescent="0.35">
      <c r="B549">
        <f t="shared" si="8"/>
        <v>545</v>
      </c>
      <c r="C549" s="5">
        <v>567.84757734924017</v>
      </c>
    </row>
    <row r="550" spans="2:3" x14ac:dyDescent="0.35">
      <c r="B550">
        <f t="shared" si="8"/>
        <v>546</v>
      </c>
      <c r="C550" s="5">
        <v>80.074702194767809</v>
      </c>
    </row>
    <row r="551" spans="2:3" x14ac:dyDescent="0.35">
      <c r="B551">
        <f t="shared" si="8"/>
        <v>547</v>
      </c>
      <c r="C551" s="5">
        <v>239.45838081619451</v>
      </c>
    </row>
    <row r="552" spans="2:3" x14ac:dyDescent="0.35">
      <c r="B552">
        <f t="shared" si="8"/>
        <v>548</v>
      </c>
      <c r="C552" s="5">
        <v>94.700254965999193</v>
      </c>
    </row>
    <row r="553" spans="2:3" x14ac:dyDescent="0.35">
      <c r="B553">
        <f t="shared" si="8"/>
        <v>549</v>
      </c>
      <c r="C553" s="5">
        <v>81.204904111466945</v>
      </c>
    </row>
    <row r="554" spans="2:3" x14ac:dyDescent="0.35">
      <c r="B554">
        <f t="shared" si="8"/>
        <v>550</v>
      </c>
      <c r="C554" s="5">
        <v>176.8716931753398</v>
      </c>
    </row>
    <row r="555" spans="2:3" x14ac:dyDescent="0.35">
      <c r="B555">
        <f t="shared" si="8"/>
        <v>551</v>
      </c>
      <c r="C555" s="5">
        <v>126.77613623345562</v>
      </c>
    </row>
    <row r="556" spans="2:3" x14ac:dyDescent="0.35">
      <c r="B556">
        <f t="shared" si="8"/>
        <v>552</v>
      </c>
      <c r="C556" s="5">
        <v>62.861755049634489</v>
      </c>
    </row>
    <row r="557" spans="2:3" x14ac:dyDescent="0.35">
      <c r="B557">
        <f t="shared" si="8"/>
        <v>553</v>
      </c>
      <c r="C557" s="5">
        <v>131.1360901642376</v>
      </c>
    </row>
    <row r="558" spans="2:3" x14ac:dyDescent="0.35">
      <c r="B558">
        <f t="shared" si="8"/>
        <v>554</v>
      </c>
      <c r="C558" s="5">
        <v>440.40583378250926</v>
      </c>
    </row>
    <row r="559" spans="2:3" x14ac:dyDescent="0.35">
      <c r="B559">
        <f t="shared" si="8"/>
        <v>555</v>
      </c>
      <c r="C559" s="5">
        <v>95.368686675166046</v>
      </c>
    </row>
    <row r="560" spans="2:3" x14ac:dyDescent="0.35">
      <c r="B560">
        <f t="shared" si="8"/>
        <v>556</v>
      </c>
      <c r="C560" s="5">
        <v>60.71182169784624</v>
      </c>
    </row>
    <row r="561" spans="2:3" x14ac:dyDescent="0.35">
      <c r="B561">
        <f t="shared" si="8"/>
        <v>557</v>
      </c>
      <c r="C561" s="5">
        <v>114.44638796373359</v>
      </c>
    </row>
    <row r="562" spans="2:3" x14ac:dyDescent="0.35">
      <c r="B562">
        <f t="shared" si="8"/>
        <v>558</v>
      </c>
      <c r="C562" s="5">
        <v>95.995396387212651</v>
      </c>
    </row>
    <row r="563" spans="2:3" x14ac:dyDescent="0.35">
      <c r="B563">
        <f t="shared" si="8"/>
        <v>559</v>
      </c>
      <c r="C563" s="5">
        <v>207.96303968055162</v>
      </c>
    </row>
    <row r="564" spans="2:3" x14ac:dyDescent="0.35">
      <c r="B564">
        <f t="shared" si="8"/>
        <v>560</v>
      </c>
      <c r="C564" s="5">
        <v>373.83601297794502</v>
      </c>
    </row>
    <row r="565" spans="2:3" x14ac:dyDescent="0.35">
      <c r="B565">
        <f t="shared" si="8"/>
        <v>561</v>
      </c>
      <c r="C565" s="5">
        <v>34.589420955069954</v>
      </c>
    </row>
    <row r="566" spans="2:3" x14ac:dyDescent="0.35">
      <c r="B566">
        <f t="shared" si="8"/>
        <v>562</v>
      </c>
      <c r="C566" s="5">
        <v>261.39936158267318</v>
      </c>
    </row>
    <row r="567" spans="2:3" x14ac:dyDescent="0.35">
      <c r="B567">
        <f t="shared" si="8"/>
        <v>563</v>
      </c>
      <c r="C567" s="5">
        <v>201.18007304359224</v>
      </c>
    </row>
    <row r="568" spans="2:3" x14ac:dyDescent="0.35">
      <c r="B568">
        <f t="shared" si="8"/>
        <v>564</v>
      </c>
      <c r="C568" s="5">
        <v>127.7421646773228</v>
      </c>
    </row>
    <row r="569" spans="2:3" x14ac:dyDescent="0.35">
      <c r="B569">
        <f t="shared" si="8"/>
        <v>565</v>
      </c>
      <c r="C569" s="5">
        <v>80.097511266593614</v>
      </c>
    </row>
    <row r="570" spans="2:3" x14ac:dyDescent="0.35">
      <c r="B570">
        <f t="shared" si="8"/>
        <v>566</v>
      </c>
      <c r="C570" s="5">
        <v>184.5887898570351</v>
      </c>
    </row>
    <row r="571" spans="2:3" x14ac:dyDescent="0.35">
      <c r="B571">
        <f t="shared" si="8"/>
        <v>567</v>
      </c>
      <c r="C571" s="5">
        <v>66.927196706722469</v>
      </c>
    </row>
    <row r="572" spans="2:3" x14ac:dyDescent="0.35">
      <c r="B572">
        <f t="shared" si="8"/>
        <v>568</v>
      </c>
      <c r="C572" s="5">
        <v>65.150383194227445</v>
      </c>
    </row>
    <row r="573" spans="2:3" x14ac:dyDescent="0.35">
      <c r="B573">
        <f t="shared" si="8"/>
        <v>569</v>
      </c>
      <c r="C573" s="5">
        <v>54.174866320358291</v>
      </c>
    </row>
    <row r="574" spans="2:3" x14ac:dyDescent="0.35">
      <c r="B574">
        <f t="shared" si="8"/>
        <v>570</v>
      </c>
      <c r="C574" s="5">
        <v>266.52244495493522</v>
      </c>
    </row>
    <row r="575" spans="2:3" x14ac:dyDescent="0.35">
      <c r="B575">
        <f t="shared" si="8"/>
        <v>571</v>
      </c>
      <c r="C575" s="5">
        <v>153.38743662668097</v>
      </c>
    </row>
    <row r="576" spans="2:3" x14ac:dyDescent="0.35">
      <c r="B576">
        <f t="shared" si="8"/>
        <v>572</v>
      </c>
      <c r="C576" s="5">
        <v>185.11757711969398</v>
      </c>
    </row>
    <row r="577" spans="2:3" x14ac:dyDescent="0.35">
      <c r="B577">
        <f t="shared" si="8"/>
        <v>573</v>
      </c>
      <c r="C577" s="5">
        <v>44.555747559001595</v>
      </c>
    </row>
    <row r="578" spans="2:3" x14ac:dyDescent="0.35">
      <c r="B578">
        <f t="shared" si="8"/>
        <v>574</v>
      </c>
      <c r="C578" s="5">
        <v>36.348629860450806</v>
      </c>
    </row>
    <row r="579" spans="2:3" x14ac:dyDescent="0.35">
      <c r="B579">
        <f t="shared" si="8"/>
        <v>575</v>
      </c>
      <c r="C579" s="5">
        <v>129.89895377205315</v>
      </c>
    </row>
    <row r="580" spans="2:3" x14ac:dyDescent="0.35">
      <c r="B580">
        <f t="shared" si="8"/>
        <v>576</v>
      </c>
      <c r="C580" s="5">
        <v>119.50713636181538</v>
      </c>
    </row>
    <row r="581" spans="2:3" x14ac:dyDescent="0.35">
      <c r="B581">
        <f t="shared" si="8"/>
        <v>577</v>
      </c>
      <c r="C581" s="5">
        <v>36.792866841150925</v>
      </c>
    </row>
    <row r="582" spans="2:3" x14ac:dyDescent="0.35">
      <c r="B582">
        <f t="shared" si="8"/>
        <v>578</v>
      </c>
      <c r="C582" s="5">
        <v>81.84477821268348</v>
      </c>
    </row>
    <row r="583" spans="2:3" x14ac:dyDescent="0.35">
      <c r="B583">
        <f t="shared" ref="B583:B646" si="9">B582+1</f>
        <v>579</v>
      </c>
      <c r="C583" s="5">
        <v>860.14768803142158</v>
      </c>
    </row>
    <row r="584" spans="2:3" x14ac:dyDescent="0.35">
      <c r="B584">
        <f t="shared" si="9"/>
        <v>580</v>
      </c>
      <c r="C584" s="5">
        <v>245.68365023974172</v>
      </c>
    </row>
    <row r="585" spans="2:3" x14ac:dyDescent="0.35">
      <c r="B585">
        <f t="shared" si="9"/>
        <v>581</v>
      </c>
      <c r="C585" s="5">
        <v>577.7305186860234</v>
      </c>
    </row>
    <row r="586" spans="2:3" x14ac:dyDescent="0.35">
      <c r="B586">
        <f t="shared" si="9"/>
        <v>582</v>
      </c>
      <c r="C586" s="5">
        <v>56.801215330364435</v>
      </c>
    </row>
    <row r="587" spans="2:3" x14ac:dyDescent="0.35">
      <c r="B587">
        <f t="shared" si="9"/>
        <v>583</v>
      </c>
      <c r="C587" s="5">
        <v>244.46088929633561</v>
      </c>
    </row>
    <row r="588" spans="2:3" x14ac:dyDescent="0.35">
      <c r="B588">
        <f t="shared" si="9"/>
        <v>584</v>
      </c>
      <c r="C588" s="5">
        <v>195.70702546343367</v>
      </c>
    </row>
    <row r="589" spans="2:3" x14ac:dyDescent="0.35">
      <c r="B589">
        <f t="shared" si="9"/>
        <v>585</v>
      </c>
      <c r="C589" s="5">
        <v>35.254372545840518</v>
      </c>
    </row>
    <row r="590" spans="2:3" x14ac:dyDescent="0.35">
      <c r="B590">
        <f t="shared" si="9"/>
        <v>586</v>
      </c>
      <c r="C590" s="5">
        <v>263.95251431588025</v>
      </c>
    </row>
    <row r="591" spans="2:3" x14ac:dyDescent="0.35">
      <c r="B591">
        <f t="shared" si="9"/>
        <v>587</v>
      </c>
      <c r="C591" s="5">
        <v>170.35282581978242</v>
      </c>
    </row>
    <row r="592" spans="2:3" x14ac:dyDescent="0.35">
      <c r="B592">
        <f t="shared" si="9"/>
        <v>588</v>
      </c>
      <c r="C592" s="5">
        <v>101.52391044162516</v>
      </c>
    </row>
    <row r="593" spans="2:3" x14ac:dyDescent="0.35">
      <c r="B593">
        <f t="shared" si="9"/>
        <v>589</v>
      </c>
      <c r="C593" s="5">
        <v>162.40973424257584</v>
      </c>
    </row>
    <row r="594" spans="2:3" x14ac:dyDescent="0.35">
      <c r="B594">
        <f t="shared" si="9"/>
        <v>590</v>
      </c>
      <c r="C594" s="5">
        <v>225.8440035720636</v>
      </c>
    </row>
    <row r="595" spans="2:3" x14ac:dyDescent="0.35">
      <c r="B595">
        <f t="shared" si="9"/>
        <v>591</v>
      </c>
      <c r="C595" s="5">
        <v>93.304147346127792</v>
      </c>
    </row>
    <row r="596" spans="2:3" x14ac:dyDescent="0.35">
      <c r="B596">
        <f t="shared" si="9"/>
        <v>592</v>
      </c>
      <c r="C596" s="5">
        <v>125.49951934668074</v>
      </c>
    </row>
    <row r="597" spans="2:3" x14ac:dyDescent="0.35">
      <c r="B597">
        <f t="shared" si="9"/>
        <v>593</v>
      </c>
      <c r="C597" s="5">
        <v>59.027446115167855</v>
      </c>
    </row>
    <row r="598" spans="2:3" x14ac:dyDescent="0.35">
      <c r="B598">
        <f t="shared" si="9"/>
        <v>594</v>
      </c>
      <c r="C598" s="5">
        <v>87.953206559389045</v>
      </c>
    </row>
    <row r="599" spans="2:3" x14ac:dyDescent="0.35">
      <c r="B599">
        <f t="shared" si="9"/>
        <v>595</v>
      </c>
      <c r="C599" s="5">
        <v>206.24821375484697</v>
      </c>
    </row>
    <row r="600" spans="2:3" x14ac:dyDescent="0.35">
      <c r="B600">
        <f t="shared" si="9"/>
        <v>596</v>
      </c>
      <c r="C600" s="5">
        <v>76.306707713088073</v>
      </c>
    </row>
    <row r="601" spans="2:3" x14ac:dyDescent="0.35">
      <c r="B601">
        <f t="shared" si="9"/>
        <v>597</v>
      </c>
      <c r="C601" s="5">
        <v>46.523832366604701</v>
      </c>
    </row>
    <row r="602" spans="2:3" x14ac:dyDescent="0.35">
      <c r="B602">
        <f t="shared" si="9"/>
        <v>598</v>
      </c>
      <c r="C602" s="5">
        <v>49.21097656152164</v>
      </c>
    </row>
    <row r="603" spans="2:3" x14ac:dyDescent="0.35">
      <c r="B603">
        <f t="shared" si="9"/>
        <v>599</v>
      </c>
      <c r="C603" s="5">
        <v>143.57155780606482</v>
      </c>
    </row>
    <row r="604" spans="2:3" x14ac:dyDescent="0.35">
      <c r="B604">
        <f t="shared" si="9"/>
        <v>600</v>
      </c>
      <c r="C604" s="5">
        <v>75.72841768455794</v>
      </c>
    </row>
    <row r="605" spans="2:3" x14ac:dyDescent="0.35">
      <c r="B605">
        <f t="shared" si="9"/>
        <v>601</v>
      </c>
      <c r="C605" s="5">
        <v>25.540722286226973</v>
      </c>
    </row>
    <row r="606" spans="2:3" x14ac:dyDescent="0.35">
      <c r="B606">
        <f t="shared" si="9"/>
        <v>602</v>
      </c>
      <c r="C606" s="5">
        <v>35.922455129376438</v>
      </c>
    </row>
    <row r="607" spans="2:3" x14ac:dyDescent="0.35">
      <c r="B607">
        <f t="shared" si="9"/>
        <v>603</v>
      </c>
      <c r="C607" s="5">
        <v>177.5196689432276</v>
      </c>
    </row>
    <row r="608" spans="2:3" x14ac:dyDescent="0.35">
      <c r="B608">
        <f t="shared" si="9"/>
        <v>604</v>
      </c>
      <c r="C608" s="5">
        <v>66.76229410622328</v>
      </c>
    </row>
    <row r="609" spans="2:3" x14ac:dyDescent="0.35">
      <c r="B609">
        <f t="shared" si="9"/>
        <v>605</v>
      </c>
      <c r="C609" s="5">
        <v>29.665249571446964</v>
      </c>
    </row>
    <row r="610" spans="2:3" x14ac:dyDescent="0.35">
      <c r="B610">
        <f t="shared" si="9"/>
        <v>606</v>
      </c>
      <c r="C610" s="5">
        <v>253.26568068277311</v>
      </c>
    </row>
    <row r="611" spans="2:3" x14ac:dyDescent="0.35">
      <c r="B611">
        <f t="shared" si="9"/>
        <v>607</v>
      </c>
      <c r="C611" s="5">
        <v>145.7398679789668</v>
      </c>
    </row>
    <row r="612" spans="2:3" x14ac:dyDescent="0.35">
      <c r="B612">
        <f t="shared" si="9"/>
        <v>608</v>
      </c>
      <c r="C612" s="5">
        <v>82.113451132590242</v>
      </c>
    </row>
    <row r="613" spans="2:3" x14ac:dyDescent="0.35">
      <c r="B613">
        <f t="shared" si="9"/>
        <v>609</v>
      </c>
      <c r="C613" s="5">
        <v>196.54556773145092</v>
      </c>
    </row>
    <row r="614" spans="2:3" x14ac:dyDescent="0.35">
      <c r="B614">
        <f t="shared" si="9"/>
        <v>610</v>
      </c>
      <c r="C614" s="5">
        <v>143.83877668894985</v>
      </c>
    </row>
    <row r="615" spans="2:3" x14ac:dyDescent="0.35">
      <c r="B615">
        <f t="shared" si="9"/>
        <v>611</v>
      </c>
      <c r="C615" s="5">
        <v>104.8622471173643</v>
      </c>
    </row>
    <row r="616" spans="2:3" x14ac:dyDescent="0.35">
      <c r="B616">
        <f t="shared" si="9"/>
        <v>612</v>
      </c>
      <c r="C616" s="5">
        <v>701.84336009609694</v>
      </c>
    </row>
    <row r="617" spans="2:3" x14ac:dyDescent="0.35">
      <c r="B617">
        <f t="shared" si="9"/>
        <v>613</v>
      </c>
      <c r="C617" s="5">
        <v>94.338060253276652</v>
      </c>
    </row>
    <row r="618" spans="2:3" x14ac:dyDescent="0.35">
      <c r="B618">
        <f t="shared" si="9"/>
        <v>614</v>
      </c>
      <c r="C618" s="5">
        <v>59.406512210969481</v>
      </c>
    </row>
    <row r="619" spans="2:3" x14ac:dyDescent="0.35">
      <c r="B619">
        <f t="shared" si="9"/>
        <v>615</v>
      </c>
      <c r="C619" s="5">
        <v>121.75312929794535</v>
      </c>
    </row>
    <row r="620" spans="2:3" x14ac:dyDescent="0.35">
      <c r="B620">
        <f t="shared" si="9"/>
        <v>616</v>
      </c>
      <c r="C620" s="5">
        <v>188.66646453113199</v>
      </c>
    </row>
    <row r="621" spans="2:3" x14ac:dyDescent="0.35">
      <c r="B621">
        <f t="shared" si="9"/>
        <v>617</v>
      </c>
      <c r="C621" s="5">
        <v>164.76256096056801</v>
      </c>
    </row>
    <row r="622" spans="2:3" x14ac:dyDescent="0.35">
      <c r="B622">
        <f t="shared" si="9"/>
        <v>618</v>
      </c>
      <c r="C622" s="5">
        <v>447.52206279489792</v>
      </c>
    </row>
    <row r="623" spans="2:3" x14ac:dyDescent="0.35">
      <c r="B623">
        <f t="shared" si="9"/>
        <v>619</v>
      </c>
      <c r="C623" s="5">
        <v>67.345161117153637</v>
      </c>
    </row>
    <row r="624" spans="2:3" x14ac:dyDescent="0.35">
      <c r="B624">
        <f t="shared" si="9"/>
        <v>620</v>
      </c>
      <c r="C624" s="5">
        <v>316.72142523546586</v>
      </c>
    </row>
    <row r="625" spans="2:3" x14ac:dyDescent="0.35">
      <c r="B625">
        <f t="shared" si="9"/>
        <v>621</v>
      </c>
      <c r="C625" s="5">
        <v>424.15394784113494</v>
      </c>
    </row>
    <row r="626" spans="2:3" x14ac:dyDescent="0.35">
      <c r="B626">
        <f t="shared" si="9"/>
        <v>622</v>
      </c>
      <c r="C626" s="5">
        <v>45.614878771208289</v>
      </c>
    </row>
    <row r="627" spans="2:3" x14ac:dyDescent="0.35">
      <c r="B627">
        <f t="shared" si="9"/>
        <v>623</v>
      </c>
      <c r="C627" s="5">
        <v>71.276833560672699</v>
      </c>
    </row>
    <row r="628" spans="2:3" x14ac:dyDescent="0.35">
      <c r="B628">
        <f t="shared" si="9"/>
        <v>624</v>
      </c>
      <c r="C628" s="5">
        <v>222.24141063292365</v>
      </c>
    </row>
    <row r="629" spans="2:3" x14ac:dyDescent="0.35">
      <c r="B629">
        <f t="shared" si="9"/>
        <v>625</v>
      </c>
      <c r="C629" s="5">
        <v>73.482828236484849</v>
      </c>
    </row>
    <row r="630" spans="2:3" x14ac:dyDescent="0.35">
      <c r="B630">
        <f t="shared" si="9"/>
        <v>626</v>
      </c>
      <c r="C630" s="5">
        <v>83.523831714063476</v>
      </c>
    </row>
    <row r="631" spans="2:3" x14ac:dyDescent="0.35">
      <c r="B631">
        <f t="shared" si="9"/>
        <v>627</v>
      </c>
      <c r="C631" s="5">
        <v>79.513821815340108</v>
      </c>
    </row>
    <row r="632" spans="2:3" x14ac:dyDescent="0.35">
      <c r="B632">
        <f t="shared" si="9"/>
        <v>628</v>
      </c>
      <c r="C632" s="5">
        <v>119.22031338194877</v>
      </c>
    </row>
    <row r="633" spans="2:3" x14ac:dyDescent="0.35">
      <c r="B633">
        <f t="shared" si="9"/>
        <v>629</v>
      </c>
      <c r="C633" s="5">
        <v>109.94664482986335</v>
      </c>
    </row>
    <row r="634" spans="2:3" x14ac:dyDescent="0.35">
      <c r="B634">
        <f t="shared" si="9"/>
        <v>630</v>
      </c>
      <c r="C634" s="5">
        <v>104.25729256665178</v>
      </c>
    </row>
    <row r="635" spans="2:3" x14ac:dyDescent="0.35">
      <c r="B635">
        <f t="shared" si="9"/>
        <v>631</v>
      </c>
      <c r="C635" s="5">
        <v>163.97532577698482</v>
      </c>
    </row>
    <row r="636" spans="2:3" x14ac:dyDescent="0.35">
      <c r="B636">
        <f t="shared" si="9"/>
        <v>632</v>
      </c>
      <c r="C636" s="5">
        <v>123.44542529108901</v>
      </c>
    </row>
    <row r="637" spans="2:3" x14ac:dyDescent="0.35">
      <c r="B637">
        <f t="shared" si="9"/>
        <v>633</v>
      </c>
      <c r="C637" s="5">
        <v>82.69007299496505</v>
      </c>
    </row>
    <row r="638" spans="2:3" x14ac:dyDescent="0.35">
      <c r="B638">
        <f t="shared" si="9"/>
        <v>634</v>
      </c>
      <c r="C638" s="5">
        <v>126.64936615754321</v>
      </c>
    </row>
    <row r="639" spans="2:3" x14ac:dyDescent="0.35">
      <c r="B639">
        <f t="shared" si="9"/>
        <v>635</v>
      </c>
      <c r="C639" s="5">
        <v>67.419935015453831</v>
      </c>
    </row>
    <row r="640" spans="2:3" x14ac:dyDescent="0.35">
      <c r="B640">
        <f t="shared" si="9"/>
        <v>636</v>
      </c>
      <c r="C640" s="5">
        <v>106.05538926652029</v>
      </c>
    </row>
    <row r="641" spans="2:3" x14ac:dyDescent="0.35">
      <c r="B641">
        <f t="shared" si="9"/>
        <v>637</v>
      </c>
      <c r="C641" s="5">
        <v>156.81900183489932</v>
      </c>
    </row>
    <row r="642" spans="2:3" x14ac:dyDescent="0.35">
      <c r="B642">
        <f t="shared" si="9"/>
        <v>638</v>
      </c>
      <c r="C642" s="5">
        <v>112.00453149377786</v>
      </c>
    </row>
    <row r="643" spans="2:3" x14ac:dyDescent="0.35">
      <c r="B643">
        <f t="shared" si="9"/>
        <v>639</v>
      </c>
      <c r="C643" s="5">
        <v>146.25450855090145</v>
      </c>
    </row>
    <row r="644" spans="2:3" x14ac:dyDescent="0.35">
      <c r="B644">
        <f t="shared" si="9"/>
        <v>640</v>
      </c>
      <c r="C644" s="5">
        <v>62.302432875644698</v>
      </c>
    </row>
    <row r="645" spans="2:3" x14ac:dyDescent="0.35">
      <c r="B645">
        <f t="shared" si="9"/>
        <v>641</v>
      </c>
      <c r="C645" s="5">
        <v>198.85080911585928</v>
      </c>
    </row>
    <row r="646" spans="2:3" x14ac:dyDescent="0.35">
      <c r="B646">
        <f t="shared" si="9"/>
        <v>642</v>
      </c>
      <c r="C646" s="5">
        <v>232.88559224795205</v>
      </c>
    </row>
    <row r="647" spans="2:3" x14ac:dyDescent="0.35">
      <c r="B647">
        <f t="shared" ref="B647:B710" si="10">B646+1</f>
        <v>643</v>
      </c>
      <c r="C647" s="5">
        <v>152.99606900522272</v>
      </c>
    </row>
    <row r="648" spans="2:3" x14ac:dyDescent="0.35">
      <c r="B648">
        <f t="shared" si="10"/>
        <v>644</v>
      </c>
      <c r="C648" s="5">
        <v>164.61393659483744</v>
      </c>
    </row>
    <row r="649" spans="2:3" x14ac:dyDescent="0.35">
      <c r="B649">
        <f t="shared" si="10"/>
        <v>645</v>
      </c>
      <c r="C649" s="5">
        <v>304.49103659796236</v>
      </c>
    </row>
    <row r="650" spans="2:3" x14ac:dyDescent="0.35">
      <c r="B650">
        <f t="shared" si="10"/>
        <v>646</v>
      </c>
      <c r="C650" s="5">
        <v>174.6675428682492</v>
      </c>
    </row>
    <row r="651" spans="2:3" x14ac:dyDescent="0.35">
      <c r="B651">
        <f t="shared" si="10"/>
        <v>647</v>
      </c>
      <c r="C651" s="5">
        <v>175.27847990152034</v>
      </c>
    </row>
    <row r="652" spans="2:3" x14ac:dyDescent="0.35">
      <c r="B652">
        <f t="shared" si="10"/>
        <v>648</v>
      </c>
      <c r="C652" s="5">
        <v>61.967871154025936</v>
      </c>
    </row>
    <row r="653" spans="2:3" x14ac:dyDescent="0.35">
      <c r="B653">
        <f t="shared" si="10"/>
        <v>649</v>
      </c>
      <c r="C653" s="5">
        <v>73.138370459084911</v>
      </c>
    </row>
    <row r="654" spans="2:3" x14ac:dyDescent="0.35">
      <c r="B654">
        <f t="shared" si="10"/>
        <v>650</v>
      </c>
      <c r="C654" s="5">
        <v>258.90149841462016</v>
      </c>
    </row>
    <row r="655" spans="2:3" x14ac:dyDescent="0.35">
      <c r="B655">
        <f t="shared" si="10"/>
        <v>651</v>
      </c>
      <c r="C655" s="5">
        <v>241.22647132332105</v>
      </c>
    </row>
    <row r="656" spans="2:3" x14ac:dyDescent="0.35">
      <c r="B656">
        <f t="shared" si="10"/>
        <v>652</v>
      </c>
      <c r="C656" s="5">
        <v>51.928186630527343</v>
      </c>
    </row>
    <row r="657" spans="2:3" x14ac:dyDescent="0.35">
      <c r="B657">
        <f t="shared" si="10"/>
        <v>653</v>
      </c>
      <c r="C657" s="5">
        <v>1037.9992508709604</v>
      </c>
    </row>
    <row r="658" spans="2:3" x14ac:dyDescent="0.35">
      <c r="B658">
        <f t="shared" si="10"/>
        <v>654</v>
      </c>
      <c r="C658" s="5">
        <v>255.3798786312577</v>
      </c>
    </row>
    <row r="659" spans="2:3" x14ac:dyDescent="0.35">
      <c r="B659">
        <f t="shared" si="10"/>
        <v>655</v>
      </c>
      <c r="C659" s="5">
        <v>90.420878237427786</v>
      </c>
    </row>
    <row r="660" spans="2:3" x14ac:dyDescent="0.35">
      <c r="B660">
        <f t="shared" si="10"/>
        <v>656</v>
      </c>
      <c r="C660" s="5">
        <v>100.37255103614464</v>
      </c>
    </row>
    <row r="661" spans="2:3" x14ac:dyDescent="0.35">
      <c r="B661">
        <f t="shared" si="10"/>
        <v>657</v>
      </c>
      <c r="C661" s="5">
        <v>68.845575750181681</v>
      </c>
    </row>
    <row r="662" spans="2:3" x14ac:dyDescent="0.35">
      <c r="B662">
        <f t="shared" si="10"/>
        <v>658</v>
      </c>
      <c r="C662" s="5">
        <v>274.83341533676514</v>
      </c>
    </row>
    <row r="663" spans="2:3" x14ac:dyDescent="0.35">
      <c r="B663">
        <f t="shared" si="10"/>
        <v>659</v>
      </c>
      <c r="C663" s="5">
        <v>132.86754464752539</v>
      </c>
    </row>
    <row r="664" spans="2:3" x14ac:dyDescent="0.35">
      <c r="B664">
        <f t="shared" si="10"/>
        <v>660</v>
      </c>
      <c r="C664" s="5">
        <v>90.149587081265693</v>
      </c>
    </row>
    <row r="665" spans="2:3" x14ac:dyDescent="0.35">
      <c r="B665">
        <f t="shared" si="10"/>
        <v>661</v>
      </c>
      <c r="C665" s="5">
        <v>267.92759927586837</v>
      </c>
    </row>
    <row r="666" spans="2:3" x14ac:dyDescent="0.35">
      <c r="B666">
        <f t="shared" si="10"/>
        <v>662</v>
      </c>
      <c r="C666" s="5">
        <v>121.89833591144328</v>
      </c>
    </row>
    <row r="667" spans="2:3" x14ac:dyDescent="0.35">
      <c r="B667">
        <f t="shared" si="10"/>
        <v>663</v>
      </c>
      <c r="C667" s="5">
        <v>86.625233724147705</v>
      </c>
    </row>
    <row r="668" spans="2:3" x14ac:dyDescent="0.35">
      <c r="B668">
        <f t="shared" si="10"/>
        <v>664</v>
      </c>
      <c r="C668" s="5">
        <v>180.13133957060663</v>
      </c>
    </row>
    <row r="669" spans="2:3" x14ac:dyDescent="0.35">
      <c r="B669">
        <f t="shared" si="10"/>
        <v>665</v>
      </c>
      <c r="C669" s="5">
        <v>92.649364153762122</v>
      </c>
    </row>
    <row r="670" spans="2:3" x14ac:dyDescent="0.35">
      <c r="B670">
        <f t="shared" si="10"/>
        <v>666</v>
      </c>
      <c r="C670" s="5">
        <v>113.40096080982299</v>
      </c>
    </row>
    <row r="671" spans="2:3" x14ac:dyDescent="0.35">
      <c r="B671">
        <f t="shared" si="10"/>
        <v>667</v>
      </c>
      <c r="C671" s="5">
        <v>1025.9149812293742</v>
      </c>
    </row>
    <row r="672" spans="2:3" x14ac:dyDescent="0.35">
      <c r="B672">
        <f t="shared" si="10"/>
        <v>668</v>
      </c>
      <c r="C672" s="5">
        <v>394.68544991659263</v>
      </c>
    </row>
    <row r="673" spans="2:3" x14ac:dyDescent="0.35">
      <c r="B673">
        <f t="shared" si="10"/>
        <v>669</v>
      </c>
      <c r="C673" s="5">
        <v>281.09382260461734</v>
      </c>
    </row>
    <row r="674" spans="2:3" x14ac:dyDescent="0.35">
      <c r="B674">
        <f t="shared" si="10"/>
        <v>670</v>
      </c>
      <c r="C674" s="5">
        <v>89.435875653288079</v>
      </c>
    </row>
    <row r="675" spans="2:3" x14ac:dyDescent="0.35">
      <c r="B675">
        <f t="shared" si="10"/>
        <v>671</v>
      </c>
      <c r="C675" s="5">
        <v>135.91081972439747</v>
      </c>
    </row>
    <row r="676" spans="2:3" x14ac:dyDescent="0.35">
      <c r="B676">
        <f t="shared" si="10"/>
        <v>672</v>
      </c>
      <c r="C676" s="5">
        <v>80.480016124658647</v>
      </c>
    </row>
    <row r="677" spans="2:3" x14ac:dyDescent="0.35">
      <c r="B677">
        <f t="shared" si="10"/>
        <v>673</v>
      </c>
      <c r="C677" s="5">
        <v>365.90992235387102</v>
      </c>
    </row>
    <row r="678" spans="2:3" x14ac:dyDescent="0.35">
      <c r="B678">
        <f t="shared" si="10"/>
        <v>674</v>
      </c>
      <c r="C678" s="5">
        <v>69.188473725852276</v>
      </c>
    </row>
    <row r="679" spans="2:3" x14ac:dyDescent="0.35">
      <c r="B679">
        <f t="shared" si="10"/>
        <v>675</v>
      </c>
      <c r="C679" s="5">
        <v>69.311733711639349</v>
      </c>
    </row>
    <row r="680" spans="2:3" x14ac:dyDescent="0.35">
      <c r="B680">
        <f t="shared" si="10"/>
        <v>676</v>
      </c>
      <c r="C680" s="5">
        <v>157.11567769787308</v>
      </c>
    </row>
    <row r="681" spans="2:3" x14ac:dyDescent="0.35">
      <c r="B681">
        <f t="shared" si="10"/>
        <v>677</v>
      </c>
      <c r="C681" s="5">
        <v>284.67188306686</v>
      </c>
    </row>
    <row r="682" spans="2:3" x14ac:dyDescent="0.35">
      <c r="B682">
        <f t="shared" si="10"/>
        <v>678</v>
      </c>
      <c r="C682" s="5">
        <v>221.94755552645259</v>
      </c>
    </row>
    <row r="683" spans="2:3" x14ac:dyDescent="0.35">
      <c r="B683">
        <f t="shared" si="10"/>
        <v>679</v>
      </c>
      <c r="C683" s="5">
        <v>334.37746891215011</v>
      </c>
    </row>
    <row r="684" spans="2:3" x14ac:dyDescent="0.35">
      <c r="B684">
        <f t="shared" si="10"/>
        <v>680</v>
      </c>
      <c r="C684" s="5">
        <v>60.362358152780381</v>
      </c>
    </row>
    <row r="685" spans="2:3" x14ac:dyDescent="0.35">
      <c r="B685">
        <f t="shared" si="10"/>
        <v>681</v>
      </c>
      <c r="C685" s="5">
        <v>49.992055797059166</v>
      </c>
    </row>
    <row r="686" spans="2:3" x14ac:dyDescent="0.35">
      <c r="B686">
        <f t="shared" si="10"/>
        <v>682</v>
      </c>
      <c r="C686" s="5">
        <v>298.17544052280442</v>
      </c>
    </row>
    <row r="687" spans="2:3" x14ac:dyDescent="0.35">
      <c r="B687">
        <f t="shared" si="10"/>
        <v>683</v>
      </c>
      <c r="C687" s="5">
        <v>309.37394207228596</v>
      </c>
    </row>
    <row r="688" spans="2:3" x14ac:dyDescent="0.35">
      <c r="B688">
        <f t="shared" si="10"/>
        <v>684</v>
      </c>
      <c r="C688" s="5">
        <v>243.61965847369405</v>
      </c>
    </row>
    <row r="689" spans="2:3" x14ac:dyDescent="0.35">
      <c r="B689">
        <f t="shared" si="10"/>
        <v>685</v>
      </c>
      <c r="C689" s="5">
        <v>227.65565422286909</v>
      </c>
    </row>
    <row r="690" spans="2:3" x14ac:dyDescent="0.35">
      <c r="B690">
        <f t="shared" si="10"/>
        <v>686</v>
      </c>
      <c r="C690" s="5">
        <v>180.11968298828518</v>
      </c>
    </row>
    <row r="691" spans="2:3" x14ac:dyDescent="0.35">
      <c r="B691">
        <f t="shared" si="10"/>
        <v>687</v>
      </c>
      <c r="C691" s="5">
        <v>290.55233744213251</v>
      </c>
    </row>
    <row r="692" spans="2:3" x14ac:dyDescent="0.35">
      <c r="B692">
        <f t="shared" si="10"/>
        <v>688</v>
      </c>
      <c r="C692" s="5">
        <v>139.51032788626543</v>
      </c>
    </row>
    <row r="693" spans="2:3" x14ac:dyDescent="0.35">
      <c r="B693">
        <f t="shared" si="10"/>
        <v>689</v>
      </c>
      <c r="C693" s="5">
        <v>231.54979352072343</v>
      </c>
    </row>
    <row r="694" spans="2:3" x14ac:dyDescent="0.35">
      <c r="B694">
        <f t="shared" si="10"/>
        <v>690</v>
      </c>
      <c r="C694" s="5">
        <v>176.7910294891856</v>
      </c>
    </row>
    <row r="695" spans="2:3" x14ac:dyDescent="0.35">
      <c r="B695">
        <f t="shared" si="10"/>
        <v>691</v>
      </c>
      <c r="C695" s="5">
        <v>160.70051445790324</v>
      </c>
    </row>
    <row r="696" spans="2:3" x14ac:dyDescent="0.35">
      <c r="B696">
        <f t="shared" si="10"/>
        <v>692</v>
      </c>
      <c r="C696" s="5">
        <v>107.40976015910934</v>
      </c>
    </row>
    <row r="697" spans="2:3" x14ac:dyDescent="0.35">
      <c r="B697">
        <f t="shared" si="10"/>
        <v>693</v>
      </c>
      <c r="C697" s="5">
        <v>95.656645755499198</v>
      </c>
    </row>
    <row r="698" spans="2:3" x14ac:dyDescent="0.35">
      <c r="B698">
        <f t="shared" si="10"/>
        <v>694</v>
      </c>
      <c r="C698" s="5">
        <v>303.30109508343929</v>
      </c>
    </row>
    <row r="699" spans="2:3" x14ac:dyDescent="0.35">
      <c r="B699">
        <f t="shared" si="10"/>
        <v>695</v>
      </c>
      <c r="C699" s="5">
        <v>52.268450519616351</v>
      </c>
    </row>
    <row r="700" spans="2:3" x14ac:dyDescent="0.35">
      <c r="B700">
        <f t="shared" si="10"/>
        <v>696</v>
      </c>
      <c r="C700" s="5">
        <v>79.706557812123478</v>
      </c>
    </row>
    <row r="701" spans="2:3" x14ac:dyDescent="0.35">
      <c r="B701">
        <f t="shared" si="10"/>
        <v>697</v>
      </c>
      <c r="C701" s="5">
        <v>299.20192683041932</v>
      </c>
    </row>
    <row r="702" spans="2:3" x14ac:dyDescent="0.35">
      <c r="B702">
        <f t="shared" si="10"/>
        <v>698</v>
      </c>
      <c r="C702" s="5">
        <v>290.58412541216103</v>
      </c>
    </row>
    <row r="703" spans="2:3" x14ac:dyDescent="0.35">
      <c r="B703">
        <f t="shared" si="10"/>
        <v>699</v>
      </c>
      <c r="C703" s="5">
        <v>139.79574448341657</v>
      </c>
    </row>
    <row r="704" spans="2:3" x14ac:dyDescent="0.35">
      <c r="B704">
        <f t="shared" si="10"/>
        <v>700</v>
      </c>
      <c r="C704" s="5">
        <v>71.43419510832048</v>
      </c>
    </row>
    <row r="705" spans="2:3" x14ac:dyDescent="0.35">
      <c r="B705">
        <f t="shared" si="10"/>
        <v>701</v>
      </c>
      <c r="C705" s="5">
        <v>168.28614013032634</v>
      </c>
    </row>
    <row r="706" spans="2:3" x14ac:dyDescent="0.35">
      <c r="B706">
        <f t="shared" si="10"/>
        <v>702</v>
      </c>
      <c r="C706" s="5">
        <v>371.09933100935689</v>
      </c>
    </row>
    <row r="707" spans="2:3" x14ac:dyDescent="0.35">
      <c r="B707">
        <f t="shared" si="10"/>
        <v>703</v>
      </c>
      <c r="C707" s="5">
        <v>587.65541341741664</v>
      </c>
    </row>
    <row r="708" spans="2:3" x14ac:dyDescent="0.35">
      <c r="B708">
        <f t="shared" si="10"/>
        <v>704</v>
      </c>
      <c r="C708" s="5">
        <v>125.15309425674056</v>
      </c>
    </row>
    <row r="709" spans="2:3" x14ac:dyDescent="0.35">
      <c r="B709">
        <f t="shared" si="10"/>
        <v>705</v>
      </c>
      <c r="C709" s="5">
        <v>180.70548571177483</v>
      </c>
    </row>
    <row r="710" spans="2:3" x14ac:dyDescent="0.35">
      <c r="B710">
        <f t="shared" si="10"/>
        <v>706</v>
      </c>
      <c r="C710" s="5">
        <v>184.5713458791906</v>
      </c>
    </row>
    <row r="711" spans="2:3" x14ac:dyDescent="0.35">
      <c r="B711">
        <f t="shared" ref="B711:B774" si="11">B710+1</f>
        <v>707</v>
      </c>
      <c r="C711" s="5">
        <v>79.286358658970343</v>
      </c>
    </row>
    <row r="712" spans="2:3" x14ac:dyDescent="0.35">
      <c r="B712">
        <f t="shared" si="11"/>
        <v>708</v>
      </c>
      <c r="C712" s="5">
        <v>33.067923810020325</v>
      </c>
    </row>
    <row r="713" spans="2:3" x14ac:dyDescent="0.35">
      <c r="B713">
        <f t="shared" si="11"/>
        <v>709</v>
      </c>
      <c r="C713" s="5">
        <v>79.504313034383657</v>
      </c>
    </row>
    <row r="714" spans="2:3" x14ac:dyDescent="0.35">
      <c r="B714">
        <f t="shared" si="11"/>
        <v>710</v>
      </c>
      <c r="C714" s="5">
        <v>362.69710721285873</v>
      </c>
    </row>
    <row r="715" spans="2:3" x14ac:dyDescent="0.35">
      <c r="B715">
        <f t="shared" si="11"/>
        <v>711</v>
      </c>
      <c r="C715" s="5">
        <v>216.74425761535318</v>
      </c>
    </row>
    <row r="716" spans="2:3" x14ac:dyDescent="0.35">
      <c r="B716">
        <f t="shared" si="11"/>
        <v>712</v>
      </c>
      <c r="C716" s="5">
        <v>109.0553996753808</v>
      </c>
    </row>
    <row r="717" spans="2:3" x14ac:dyDescent="0.35">
      <c r="B717">
        <f t="shared" si="11"/>
        <v>713</v>
      </c>
      <c r="C717" s="5">
        <v>99.278241641528282</v>
      </c>
    </row>
    <row r="718" spans="2:3" x14ac:dyDescent="0.35">
      <c r="B718">
        <f t="shared" si="11"/>
        <v>714</v>
      </c>
      <c r="C718" s="5">
        <v>63.445333710415817</v>
      </c>
    </row>
    <row r="719" spans="2:3" x14ac:dyDescent="0.35">
      <c r="B719">
        <f t="shared" si="11"/>
        <v>715</v>
      </c>
      <c r="C719" s="5">
        <v>120.67849455034374</v>
      </c>
    </row>
    <row r="720" spans="2:3" x14ac:dyDescent="0.35">
      <c r="B720">
        <f t="shared" si="11"/>
        <v>716</v>
      </c>
      <c r="C720" s="5">
        <v>204.85579191888479</v>
      </c>
    </row>
    <row r="721" spans="2:3" x14ac:dyDescent="0.35">
      <c r="B721">
        <f t="shared" si="11"/>
        <v>717</v>
      </c>
      <c r="C721" s="5">
        <v>140.87641365056751</v>
      </c>
    </row>
    <row r="722" spans="2:3" x14ac:dyDescent="0.35">
      <c r="B722">
        <f t="shared" si="11"/>
        <v>718</v>
      </c>
      <c r="C722" s="5">
        <v>245.99201651233261</v>
      </c>
    </row>
    <row r="723" spans="2:3" x14ac:dyDescent="0.35">
      <c r="B723">
        <f t="shared" si="11"/>
        <v>719</v>
      </c>
      <c r="C723" s="5">
        <v>157.02548309516771</v>
      </c>
    </row>
    <row r="724" spans="2:3" x14ac:dyDescent="0.35">
      <c r="B724">
        <f t="shared" si="11"/>
        <v>720</v>
      </c>
      <c r="C724" s="5">
        <v>135.25884406671918</v>
      </c>
    </row>
    <row r="725" spans="2:3" x14ac:dyDescent="0.35">
      <c r="B725">
        <f t="shared" si="11"/>
        <v>721</v>
      </c>
      <c r="C725" s="5">
        <v>116.13573734765802</v>
      </c>
    </row>
    <row r="726" spans="2:3" x14ac:dyDescent="0.35">
      <c r="B726">
        <f t="shared" si="11"/>
        <v>722</v>
      </c>
      <c r="C726" s="5">
        <v>154.02888142098999</v>
      </c>
    </row>
    <row r="727" spans="2:3" x14ac:dyDescent="0.35">
      <c r="B727">
        <f t="shared" si="11"/>
        <v>723</v>
      </c>
      <c r="C727" s="5">
        <v>110.69310158197881</v>
      </c>
    </row>
    <row r="728" spans="2:3" x14ac:dyDescent="0.35">
      <c r="B728">
        <f t="shared" si="11"/>
        <v>724</v>
      </c>
      <c r="C728" s="5">
        <v>166.40857247666062</v>
      </c>
    </row>
    <row r="729" spans="2:3" x14ac:dyDescent="0.35">
      <c r="B729">
        <f t="shared" si="11"/>
        <v>725</v>
      </c>
      <c r="C729" s="5">
        <v>348.29789448797811</v>
      </c>
    </row>
    <row r="730" spans="2:3" x14ac:dyDescent="0.35">
      <c r="B730">
        <f t="shared" si="11"/>
        <v>726</v>
      </c>
      <c r="C730" s="5">
        <v>123.88233056695906</v>
      </c>
    </row>
    <row r="731" spans="2:3" x14ac:dyDescent="0.35">
      <c r="B731">
        <f t="shared" si="11"/>
        <v>727</v>
      </c>
      <c r="C731" s="5">
        <v>138.62647161517162</v>
      </c>
    </row>
    <row r="732" spans="2:3" x14ac:dyDescent="0.35">
      <c r="B732">
        <f t="shared" si="11"/>
        <v>728</v>
      </c>
      <c r="C732" s="5">
        <v>24.640126318756863</v>
      </c>
    </row>
    <row r="733" spans="2:3" x14ac:dyDescent="0.35">
      <c r="B733">
        <f t="shared" si="11"/>
        <v>729</v>
      </c>
      <c r="C733" s="5">
        <v>63.536909060226975</v>
      </c>
    </row>
    <row r="734" spans="2:3" x14ac:dyDescent="0.35">
      <c r="B734">
        <f t="shared" si="11"/>
        <v>730</v>
      </c>
      <c r="C734" s="5">
        <v>186.05624701048581</v>
      </c>
    </row>
    <row r="735" spans="2:3" x14ac:dyDescent="0.35">
      <c r="B735">
        <f t="shared" si="11"/>
        <v>731</v>
      </c>
      <c r="C735" s="5">
        <v>67.153884539151335</v>
      </c>
    </row>
    <row r="736" spans="2:3" x14ac:dyDescent="0.35">
      <c r="B736">
        <f t="shared" si="11"/>
        <v>732</v>
      </c>
      <c r="C736" s="5">
        <v>194.79921964322494</v>
      </c>
    </row>
    <row r="737" spans="2:3" x14ac:dyDescent="0.35">
      <c r="B737">
        <f t="shared" si="11"/>
        <v>733</v>
      </c>
      <c r="C737" s="5">
        <v>175.70014194818512</v>
      </c>
    </row>
    <row r="738" spans="2:3" x14ac:dyDescent="0.35">
      <c r="B738">
        <f t="shared" si="11"/>
        <v>734</v>
      </c>
      <c r="C738" s="5">
        <v>121.83972954110494</v>
      </c>
    </row>
    <row r="739" spans="2:3" x14ac:dyDescent="0.35">
      <c r="B739">
        <f t="shared" si="11"/>
        <v>735</v>
      </c>
      <c r="C739" s="5">
        <v>246.43732125125641</v>
      </c>
    </row>
    <row r="740" spans="2:3" x14ac:dyDescent="0.35">
      <c r="B740">
        <f t="shared" si="11"/>
        <v>736</v>
      </c>
      <c r="C740" s="5">
        <v>202.18684024477363</v>
      </c>
    </row>
    <row r="741" spans="2:3" x14ac:dyDescent="0.35">
      <c r="B741">
        <f t="shared" si="11"/>
        <v>737</v>
      </c>
      <c r="C741" s="5">
        <v>59.452517120486846</v>
      </c>
    </row>
    <row r="742" spans="2:3" x14ac:dyDescent="0.35">
      <c r="B742">
        <f t="shared" si="11"/>
        <v>738</v>
      </c>
      <c r="C742" s="5">
        <v>145.21665039478302</v>
      </c>
    </row>
    <row r="743" spans="2:3" x14ac:dyDescent="0.35">
      <c r="B743">
        <f t="shared" si="11"/>
        <v>739</v>
      </c>
      <c r="C743" s="5">
        <v>159.74752391340371</v>
      </c>
    </row>
    <row r="744" spans="2:3" x14ac:dyDescent="0.35">
      <c r="B744">
        <f t="shared" si="11"/>
        <v>740</v>
      </c>
      <c r="C744" s="5">
        <v>125.07133828627667</v>
      </c>
    </row>
    <row r="745" spans="2:3" x14ac:dyDescent="0.35">
      <c r="B745">
        <f t="shared" si="11"/>
        <v>741</v>
      </c>
      <c r="C745" s="5">
        <v>569.60109731240948</v>
      </c>
    </row>
    <row r="746" spans="2:3" x14ac:dyDescent="0.35">
      <c r="B746">
        <f t="shared" si="11"/>
        <v>742</v>
      </c>
      <c r="C746" s="5">
        <v>351.15633406055861</v>
      </c>
    </row>
    <row r="747" spans="2:3" x14ac:dyDescent="0.35">
      <c r="B747">
        <f t="shared" si="11"/>
        <v>743</v>
      </c>
      <c r="C747" s="5">
        <v>205.6669372559121</v>
      </c>
    </row>
    <row r="748" spans="2:3" x14ac:dyDescent="0.35">
      <c r="B748">
        <f t="shared" si="11"/>
        <v>744</v>
      </c>
      <c r="C748" s="5">
        <v>56.548434447449829</v>
      </c>
    </row>
    <row r="749" spans="2:3" x14ac:dyDescent="0.35">
      <c r="B749">
        <f t="shared" si="11"/>
        <v>745</v>
      </c>
      <c r="C749" s="5">
        <v>77.845342365174417</v>
      </c>
    </row>
    <row r="750" spans="2:3" x14ac:dyDescent="0.35">
      <c r="B750">
        <f t="shared" si="11"/>
        <v>746</v>
      </c>
      <c r="C750" s="5">
        <v>315.38098614400428</v>
      </c>
    </row>
    <row r="751" spans="2:3" x14ac:dyDescent="0.35">
      <c r="B751">
        <f t="shared" si="11"/>
        <v>747</v>
      </c>
      <c r="C751" s="5">
        <v>90.856106878245058</v>
      </c>
    </row>
    <row r="752" spans="2:3" x14ac:dyDescent="0.35">
      <c r="B752">
        <f t="shared" si="11"/>
        <v>748</v>
      </c>
      <c r="C752" s="5">
        <v>80.504127900236725</v>
      </c>
    </row>
    <row r="753" spans="2:3" x14ac:dyDescent="0.35">
      <c r="B753">
        <f t="shared" si="11"/>
        <v>749</v>
      </c>
      <c r="C753" s="5">
        <v>151.25435545476375</v>
      </c>
    </row>
    <row r="754" spans="2:3" x14ac:dyDescent="0.35">
      <c r="B754">
        <f t="shared" si="11"/>
        <v>750</v>
      </c>
      <c r="C754" s="5">
        <v>50.341726882325673</v>
      </c>
    </row>
    <row r="755" spans="2:3" x14ac:dyDescent="0.35">
      <c r="B755">
        <f t="shared" si="11"/>
        <v>751</v>
      </c>
      <c r="C755" s="5">
        <v>307.29659173042938</v>
      </c>
    </row>
    <row r="756" spans="2:3" x14ac:dyDescent="0.35">
      <c r="B756">
        <f t="shared" si="11"/>
        <v>752</v>
      </c>
      <c r="C756" s="5">
        <v>132.72673319425007</v>
      </c>
    </row>
    <row r="757" spans="2:3" x14ac:dyDescent="0.35">
      <c r="B757">
        <f t="shared" si="11"/>
        <v>753</v>
      </c>
      <c r="C757" s="5">
        <v>245.64791611569834</v>
      </c>
    </row>
    <row r="758" spans="2:3" x14ac:dyDescent="0.35">
      <c r="B758">
        <f t="shared" si="11"/>
        <v>754</v>
      </c>
      <c r="C758" s="5">
        <v>63.901337162088659</v>
      </c>
    </row>
    <row r="759" spans="2:3" x14ac:dyDescent="0.35">
      <c r="B759">
        <f t="shared" si="11"/>
        <v>755</v>
      </c>
      <c r="C759" s="5">
        <v>190.8453993122626</v>
      </c>
    </row>
    <row r="760" spans="2:3" x14ac:dyDescent="0.35">
      <c r="B760">
        <f t="shared" si="11"/>
        <v>756</v>
      </c>
      <c r="C760" s="5">
        <v>236.48112414114664</v>
      </c>
    </row>
    <row r="761" spans="2:3" x14ac:dyDescent="0.35">
      <c r="B761">
        <f t="shared" si="11"/>
        <v>757</v>
      </c>
      <c r="C761" s="5">
        <v>62.178270874436862</v>
      </c>
    </row>
    <row r="762" spans="2:3" x14ac:dyDescent="0.35">
      <c r="B762">
        <f t="shared" si="11"/>
        <v>758</v>
      </c>
      <c r="C762" s="5">
        <v>69.519651749110324</v>
      </c>
    </row>
    <row r="763" spans="2:3" x14ac:dyDescent="0.35">
      <c r="B763">
        <f t="shared" si="11"/>
        <v>759</v>
      </c>
      <c r="C763" s="5">
        <v>76.72463661324268</v>
      </c>
    </row>
    <row r="764" spans="2:3" x14ac:dyDescent="0.35">
      <c r="B764">
        <f t="shared" si="11"/>
        <v>760</v>
      </c>
      <c r="C764" s="5">
        <v>734.93846154296114</v>
      </c>
    </row>
    <row r="765" spans="2:3" x14ac:dyDescent="0.35">
      <c r="B765">
        <f t="shared" si="11"/>
        <v>761</v>
      </c>
      <c r="C765" s="5">
        <v>239.01555902909649</v>
      </c>
    </row>
    <row r="766" spans="2:3" x14ac:dyDescent="0.35">
      <c r="B766">
        <f t="shared" si="11"/>
        <v>762</v>
      </c>
      <c r="C766" s="5">
        <v>152.80275304744077</v>
      </c>
    </row>
    <row r="767" spans="2:3" x14ac:dyDescent="0.35">
      <c r="B767">
        <f t="shared" si="11"/>
        <v>763</v>
      </c>
      <c r="C767" s="5">
        <v>424.50855213145456</v>
      </c>
    </row>
    <row r="768" spans="2:3" x14ac:dyDescent="0.35">
      <c r="B768">
        <f t="shared" si="11"/>
        <v>764</v>
      </c>
      <c r="C768" s="5">
        <v>214.90618436626039</v>
      </c>
    </row>
    <row r="769" spans="2:3" x14ac:dyDescent="0.35">
      <c r="B769">
        <f t="shared" si="11"/>
        <v>765</v>
      </c>
      <c r="C769" s="5">
        <v>57.858634331830885</v>
      </c>
    </row>
    <row r="770" spans="2:3" x14ac:dyDescent="0.35">
      <c r="B770">
        <f t="shared" si="11"/>
        <v>766</v>
      </c>
      <c r="C770" s="5">
        <v>48.408514319071024</v>
      </c>
    </row>
    <row r="771" spans="2:3" x14ac:dyDescent="0.35">
      <c r="B771">
        <f t="shared" si="11"/>
        <v>767</v>
      </c>
      <c r="C771" s="5">
        <v>116.49746256370175</v>
      </c>
    </row>
    <row r="772" spans="2:3" x14ac:dyDescent="0.35">
      <c r="B772">
        <f t="shared" si="11"/>
        <v>768</v>
      </c>
      <c r="C772" s="5">
        <v>70.371268187726656</v>
      </c>
    </row>
    <row r="773" spans="2:3" x14ac:dyDescent="0.35">
      <c r="B773">
        <f t="shared" si="11"/>
        <v>769</v>
      </c>
      <c r="C773" s="5">
        <v>51.421897843867967</v>
      </c>
    </row>
    <row r="774" spans="2:3" x14ac:dyDescent="0.35">
      <c r="B774">
        <f t="shared" si="11"/>
        <v>770</v>
      </c>
      <c r="C774" s="5">
        <v>67.470973663120731</v>
      </c>
    </row>
    <row r="775" spans="2:3" x14ac:dyDescent="0.35">
      <c r="B775">
        <f t="shared" ref="B775:B838" si="12">B774+1</f>
        <v>771</v>
      </c>
      <c r="C775" s="5">
        <v>51.629653130475738</v>
      </c>
    </row>
    <row r="776" spans="2:3" x14ac:dyDescent="0.35">
      <c r="B776">
        <f t="shared" si="12"/>
        <v>772</v>
      </c>
      <c r="C776" s="5">
        <v>63.019329059936034</v>
      </c>
    </row>
    <row r="777" spans="2:3" x14ac:dyDescent="0.35">
      <c r="B777">
        <f t="shared" si="12"/>
        <v>773</v>
      </c>
      <c r="C777" s="5">
        <v>59.652628807905479</v>
      </c>
    </row>
    <row r="778" spans="2:3" x14ac:dyDescent="0.35">
      <c r="B778">
        <f t="shared" si="12"/>
        <v>774</v>
      </c>
      <c r="C778" s="5">
        <v>163.6569648469779</v>
      </c>
    </row>
    <row r="779" spans="2:3" x14ac:dyDescent="0.35">
      <c r="B779">
        <f t="shared" si="12"/>
        <v>775</v>
      </c>
      <c r="C779" s="5">
        <v>752.44781774839305</v>
      </c>
    </row>
    <row r="780" spans="2:3" x14ac:dyDescent="0.35">
      <c r="B780">
        <f t="shared" si="12"/>
        <v>776</v>
      </c>
      <c r="C780" s="5">
        <v>62.03410521472675</v>
      </c>
    </row>
    <row r="781" spans="2:3" x14ac:dyDescent="0.35">
      <c r="B781">
        <f t="shared" si="12"/>
        <v>777</v>
      </c>
      <c r="C781" s="5">
        <v>72.294459601862329</v>
      </c>
    </row>
    <row r="782" spans="2:3" x14ac:dyDescent="0.35">
      <c r="B782">
        <f t="shared" si="12"/>
        <v>778</v>
      </c>
      <c r="C782" s="5">
        <v>224.20407665301889</v>
      </c>
    </row>
    <row r="783" spans="2:3" x14ac:dyDescent="0.35">
      <c r="B783">
        <f t="shared" si="12"/>
        <v>779</v>
      </c>
      <c r="C783" s="5">
        <v>53.023472514574507</v>
      </c>
    </row>
    <row r="784" spans="2:3" x14ac:dyDescent="0.35">
      <c r="B784">
        <f t="shared" si="12"/>
        <v>780</v>
      </c>
      <c r="C784" s="5">
        <v>69.093487746592217</v>
      </c>
    </row>
    <row r="785" spans="2:3" x14ac:dyDescent="0.35">
      <c r="B785">
        <f t="shared" si="12"/>
        <v>781</v>
      </c>
      <c r="C785" s="5">
        <v>180.3353098507512</v>
      </c>
    </row>
    <row r="786" spans="2:3" x14ac:dyDescent="0.35">
      <c r="B786">
        <f t="shared" si="12"/>
        <v>782</v>
      </c>
      <c r="C786" s="5">
        <v>44.260143354083823</v>
      </c>
    </row>
    <row r="787" spans="2:3" x14ac:dyDescent="0.35">
      <c r="B787">
        <f t="shared" si="12"/>
        <v>783</v>
      </c>
      <c r="C787" s="5">
        <v>124.00870809880323</v>
      </c>
    </row>
    <row r="788" spans="2:3" x14ac:dyDescent="0.35">
      <c r="B788">
        <f t="shared" si="12"/>
        <v>784</v>
      </c>
      <c r="C788" s="5">
        <v>37.239210788560918</v>
      </c>
    </row>
    <row r="789" spans="2:3" x14ac:dyDescent="0.35">
      <c r="B789">
        <f t="shared" si="12"/>
        <v>785</v>
      </c>
      <c r="C789" s="5">
        <v>61.50641844720883</v>
      </c>
    </row>
    <row r="790" spans="2:3" x14ac:dyDescent="0.35">
      <c r="B790">
        <f t="shared" si="12"/>
        <v>786</v>
      </c>
      <c r="C790" s="5">
        <v>117.75541048538138</v>
      </c>
    </row>
    <row r="791" spans="2:3" x14ac:dyDescent="0.35">
      <c r="B791">
        <f t="shared" si="12"/>
        <v>787</v>
      </c>
      <c r="C791" s="5">
        <v>86.278097598886703</v>
      </c>
    </row>
    <row r="792" spans="2:3" x14ac:dyDescent="0.35">
      <c r="B792">
        <f t="shared" si="12"/>
        <v>788</v>
      </c>
      <c r="C792" s="5">
        <v>31.534811980564999</v>
      </c>
    </row>
    <row r="793" spans="2:3" x14ac:dyDescent="0.35">
      <c r="B793">
        <f t="shared" si="12"/>
        <v>789</v>
      </c>
      <c r="C793" s="5">
        <v>489.0279401496806</v>
      </c>
    </row>
    <row r="794" spans="2:3" x14ac:dyDescent="0.35">
      <c r="B794">
        <f t="shared" si="12"/>
        <v>790</v>
      </c>
      <c r="C794" s="5">
        <v>120.18584862629888</v>
      </c>
    </row>
    <row r="795" spans="2:3" x14ac:dyDescent="0.35">
      <c r="B795">
        <f t="shared" si="12"/>
        <v>791</v>
      </c>
      <c r="C795" s="5">
        <v>110.95357125577854</v>
      </c>
    </row>
    <row r="796" spans="2:3" x14ac:dyDescent="0.35">
      <c r="B796">
        <f t="shared" si="12"/>
        <v>792</v>
      </c>
      <c r="C796" s="5">
        <v>232.97599481131275</v>
      </c>
    </row>
    <row r="797" spans="2:3" x14ac:dyDescent="0.35">
      <c r="B797">
        <f t="shared" si="12"/>
        <v>793</v>
      </c>
      <c r="C797" s="5">
        <v>138.54730279691924</v>
      </c>
    </row>
    <row r="798" spans="2:3" x14ac:dyDescent="0.35">
      <c r="B798">
        <f t="shared" si="12"/>
        <v>794</v>
      </c>
      <c r="C798" s="5">
        <v>87.635859051380621</v>
      </c>
    </row>
    <row r="799" spans="2:3" x14ac:dyDescent="0.35">
      <c r="B799">
        <f t="shared" si="12"/>
        <v>795</v>
      </c>
      <c r="C799" s="5">
        <v>60.388321190953171</v>
      </c>
    </row>
    <row r="800" spans="2:3" x14ac:dyDescent="0.35">
      <c r="B800">
        <f t="shared" si="12"/>
        <v>796</v>
      </c>
      <c r="C800" s="5">
        <v>90.659629429040734</v>
      </c>
    </row>
    <row r="801" spans="2:3" x14ac:dyDescent="0.35">
      <c r="B801">
        <f t="shared" si="12"/>
        <v>797</v>
      </c>
      <c r="C801" s="5">
        <v>70.531842171862706</v>
      </c>
    </row>
    <row r="802" spans="2:3" x14ac:dyDescent="0.35">
      <c r="B802">
        <f t="shared" si="12"/>
        <v>798</v>
      </c>
      <c r="C802" s="5">
        <v>243.34288600180116</v>
      </c>
    </row>
    <row r="803" spans="2:3" x14ac:dyDescent="0.35">
      <c r="B803">
        <f t="shared" si="12"/>
        <v>799</v>
      </c>
      <c r="C803" s="5">
        <v>131.25149687591451</v>
      </c>
    </row>
    <row r="804" spans="2:3" x14ac:dyDescent="0.35">
      <c r="B804">
        <f t="shared" si="12"/>
        <v>800</v>
      </c>
      <c r="C804" s="5">
        <v>77.886519285844216</v>
      </c>
    </row>
    <row r="805" spans="2:3" x14ac:dyDescent="0.35">
      <c r="B805">
        <f t="shared" si="12"/>
        <v>801</v>
      </c>
      <c r="C805" s="5">
        <v>142.50679289772353</v>
      </c>
    </row>
    <row r="806" spans="2:3" x14ac:dyDescent="0.35">
      <c r="B806">
        <f t="shared" si="12"/>
        <v>802</v>
      </c>
      <c r="C806" s="5">
        <v>66.567087035358043</v>
      </c>
    </row>
    <row r="807" spans="2:3" x14ac:dyDescent="0.35">
      <c r="B807">
        <f t="shared" si="12"/>
        <v>803</v>
      </c>
      <c r="C807" s="5">
        <v>386.3589921164442</v>
      </c>
    </row>
    <row r="808" spans="2:3" x14ac:dyDescent="0.35">
      <c r="B808">
        <f t="shared" si="12"/>
        <v>804</v>
      </c>
      <c r="C808" s="5">
        <v>101.99962651346537</v>
      </c>
    </row>
    <row r="809" spans="2:3" x14ac:dyDescent="0.35">
      <c r="B809">
        <f t="shared" si="12"/>
        <v>805</v>
      </c>
      <c r="C809" s="5">
        <v>137.94405756322317</v>
      </c>
    </row>
    <row r="810" spans="2:3" x14ac:dyDescent="0.35">
      <c r="B810">
        <f t="shared" si="12"/>
        <v>806</v>
      </c>
      <c r="C810" s="5">
        <v>159.82311398831956</v>
      </c>
    </row>
    <row r="811" spans="2:3" x14ac:dyDescent="0.35">
      <c r="B811">
        <f t="shared" si="12"/>
        <v>807</v>
      </c>
      <c r="C811" s="5">
        <v>146.23370798960991</v>
      </c>
    </row>
    <row r="812" spans="2:3" x14ac:dyDescent="0.35">
      <c r="B812">
        <f t="shared" si="12"/>
        <v>808</v>
      </c>
      <c r="C812" s="5">
        <v>137.33470768567022</v>
      </c>
    </row>
    <row r="813" spans="2:3" x14ac:dyDescent="0.35">
      <c r="B813">
        <f t="shared" si="12"/>
        <v>809</v>
      </c>
      <c r="C813" s="5">
        <v>139.22683730707263</v>
      </c>
    </row>
    <row r="814" spans="2:3" x14ac:dyDescent="0.35">
      <c r="B814">
        <f t="shared" si="12"/>
        <v>810</v>
      </c>
      <c r="C814" s="5">
        <v>49.609106385924704</v>
      </c>
    </row>
    <row r="815" spans="2:3" x14ac:dyDescent="0.35">
      <c r="B815">
        <f t="shared" si="12"/>
        <v>811</v>
      </c>
      <c r="C815" s="5">
        <v>267.59455192335992</v>
      </c>
    </row>
    <row r="816" spans="2:3" x14ac:dyDescent="0.35">
      <c r="B816">
        <f t="shared" si="12"/>
        <v>812</v>
      </c>
      <c r="C816" s="5">
        <v>122.03945329222474</v>
      </c>
    </row>
    <row r="817" spans="2:3" x14ac:dyDescent="0.35">
      <c r="B817">
        <f t="shared" si="12"/>
        <v>813</v>
      </c>
      <c r="C817" s="5">
        <v>226.46852802515781</v>
      </c>
    </row>
    <row r="818" spans="2:3" x14ac:dyDescent="0.35">
      <c r="B818">
        <f t="shared" si="12"/>
        <v>814</v>
      </c>
      <c r="C818" s="5">
        <v>321.01069885030438</v>
      </c>
    </row>
    <row r="819" spans="2:3" x14ac:dyDescent="0.35">
      <c r="B819">
        <f t="shared" si="12"/>
        <v>815</v>
      </c>
      <c r="C819" s="5">
        <v>248.71123136297135</v>
      </c>
    </row>
    <row r="820" spans="2:3" x14ac:dyDescent="0.35">
      <c r="B820">
        <f t="shared" si="12"/>
        <v>816</v>
      </c>
      <c r="C820" s="5">
        <v>151.98412644633933</v>
      </c>
    </row>
    <row r="821" spans="2:3" x14ac:dyDescent="0.35">
      <c r="B821">
        <f t="shared" si="12"/>
        <v>817</v>
      </c>
      <c r="C821" s="5">
        <v>52.227167543641499</v>
      </c>
    </row>
    <row r="822" spans="2:3" x14ac:dyDescent="0.35">
      <c r="B822">
        <f t="shared" si="12"/>
        <v>818</v>
      </c>
      <c r="C822" s="5">
        <v>204.53207457962617</v>
      </c>
    </row>
    <row r="823" spans="2:3" x14ac:dyDescent="0.35">
      <c r="B823">
        <f t="shared" si="12"/>
        <v>819</v>
      </c>
      <c r="C823" s="5">
        <v>334.29725446224137</v>
      </c>
    </row>
    <row r="824" spans="2:3" x14ac:dyDescent="0.35">
      <c r="B824">
        <f t="shared" si="12"/>
        <v>820</v>
      </c>
      <c r="C824" s="5">
        <v>105.84488807735853</v>
      </c>
    </row>
    <row r="825" spans="2:3" x14ac:dyDescent="0.35">
      <c r="B825">
        <f t="shared" si="12"/>
        <v>821</v>
      </c>
      <c r="C825" s="5">
        <v>164.51899552028613</v>
      </c>
    </row>
    <row r="826" spans="2:3" x14ac:dyDescent="0.35">
      <c r="B826">
        <f t="shared" si="12"/>
        <v>822</v>
      </c>
      <c r="C826" s="5">
        <v>156.61236938636435</v>
      </c>
    </row>
    <row r="827" spans="2:3" x14ac:dyDescent="0.35">
      <c r="B827">
        <f t="shared" si="12"/>
        <v>823</v>
      </c>
      <c r="C827" s="5">
        <v>241.79588020210454</v>
      </c>
    </row>
    <row r="828" spans="2:3" x14ac:dyDescent="0.35">
      <c r="B828">
        <f t="shared" si="12"/>
        <v>824</v>
      </c>
      <c r="C828" s="5">
        <v>126.67061427108145</v>
      </c>
    </row>
    <row r="829" spans="2:3" x14ac:dyDescent="0.35">
      <c r="B829">
        <f t="shared" si="12"/>
        <v>825</v>
      </c>
      <c r="C829" s="5">
        <v>161.34144038799712</v>
      </c>
    </row>
    <row r="830" spans="2:3" x14ac:dyDescent="0.35">
      <c r="B830">
        <f t="shared" si="12"/>
        <v>826</v>
      </c>
      <c r="C830" s="5">
        <v>363.14309982035087</v>
      </c>
    </row>
    <row r="831" spans="2:3" x14ac:dyDescent="0.35">
      <c r="B831">
        <f t="shared" si="12"/>
        <v>827</v>
      </c>
      <c r="C831" s="5">
        <v>179.09548386542536</v>
      </c>
    </row>
    <row r="832" spans="2:3" x14ac:dyDescent="0.35">
      <c r="B832">
        <f t="shared" si="12"/>
        <v>828</v>
      </c>
      <c r="C832" s="5">
        <v>183.72263416748851</v>
      </c>
    </row>
    <row r="833" spans="2:3" x14ac:dyDescent="0.35">
      <c r="B833">
        <f t="shared" si="12"/>
        <v>829</v>
      </c>
      <c r="C833" s="5">
        <v>143.14062975104133</v>
      </c>
    </row>
    <row r="834" spans="2:3" x14ac:dyDescent="0.35">
      <c r="B834">
        <f t="shared" si="12"/>
        <v>830</v>
      </c>
      <c r="C834" s="5">
        <v>324.4986001908884</v>
      </c>
    </row>
    <row r="835" spans="2:3" x14ac:dyDescent="0.35">
      <c r="B835">
        <f t="shared" si="12"/>
        <v>831</v>
      </c>
      <c r="C835" s="5">
        <v>118.04630932180198</v>
      </c>
    </row>
    <row r="836" spans="2:3" x14ac:dyDescent="0.35">
      <c r="B836">
        <f t="shared" si="12"/>
        <v>832</v>
      </c>
      <c r="C836" s="5">
        <v>280.29608093912219</v>
      </c>
    </row>
    <row r="837" spans="2:3" x14ac:dyDescent="0.35">
      <c r="B837">
        <f t="shared" si="12"/>
        <v>833</v>
      </c>
      <c r="C837" s="5">
        <v>463.09555614217584</v>
      </c>
    </row>
    <row r="838" spans="2:3" x14ac:dyDescent="0.35">
      <c r="B838">
        <f t="shared" si="12"/>
        <v>834</v>
      </c>
      <c r="C838" s="5">
        <v>879.17444400819147</v>
      </c>
    </row>
    <row r="839" spans="2:3" x14ac:dyDescent="0.35">
      <c r="B839">
        <f t="shared" ref="B839:B902" si="13">B838+1</f>
        <v>835</v>
      </c>
      <c r="C839" s="5">
        <v>54.962973816491214</v>
      </c>
    </row>
    <row r="840" spans="2:3" x14ac:dyDescent="0.35">
      <c r="B840">
        <f t="shared" si="13"/>
        <v>836</v>
      </c>
      <c r="C840" s="5">
        <v>34.651169953040231</v>
      </c>
    </row>
    <row r="841" spans="2:3" x14ac:dyDescent="0.35">
      <c r="B841">
        <f t="shared" si="13"/>
        <v>837</v>
      </c>
      <c r="C841" s="5">
        <v>180.5086134775888</v>
      </c>
    </row>
    <row r="842" spans="2:3" x14ac:dyDescent="0.35">
      <c r="B842">
        <f t="shared" si="13"/>
        <v>838</v>
      </c>
      <c r="C842" s="5">
        <v>421.20599849262686</v>
      </c>
    </row>
    <row r="843" spans="2:3" x14ac:dyDescent="0.35">
      <c r="B843">
        <f t="shared" si="13"/>
        <v>839</v>
      </c>
      <c r="C843" s="5">
        <v>123.26528989595492</v>
      </c>
    </row>
    <row r="844" spans="2:3" x14ac:dyDescent="0.35">
      <c r="B844">
        <f t="shared" si="13"/>
        <v>840</v>
      </c>
      <c r="C844" s="5">
        <v>105.07088302513756</v>
      </c>
    </row>
    <row r="845" spans="2:3" x14ac:dyDescent="0.35">
      <c r="B845">
        <f t="shared" si="13"/>
        <v>841</v>
      </c>
      <c r="C845" s="5">
        <v>84.916670915262017</v>
      </c>
    </row>
    <row r="846" spans="2:3" x14ac:dyDescent="0.35">
      <c r="B846">
        <f t="shared" si="13"/>
        <v>842</v>
      </c>
      <c r="C846" s="5">
        <v>113.07364716186714</v>
      </c>
    </row>
    <row r="847" spans="2:3" x14ac:dyDescent="0.35">
      <c r="B847">
        <f t="shared" si="13"/>
        <v>843</v>
      </c>
      <c r="C847" s="5">
        <v>240.80865250644453</v>
      </c>
    </row>
    <row r="848" spans="2:3" x14ac:dyDescent="0.35">
      <c r="B848">
        <f t="shared" si="13"/>
        <v>844</v>
      </c>
      <c r="C848" s="5">
        <v>47.402858967034604</v>
      </c>
    </row>
    <row r="849" spans="2:3" x14ac:dyDescent="0.35">
      <c r="B849">
        <f t="shared" si="13"/>
        <v>845</v>
      </c>
      <c r="C849" s="5">
        <v>172.34883837082921</v>
      </c>
    </row>
    <row r="850" spans="2:3" x14ac:dyDescent="0.35">
      <c r="B850">
        <f t="shared" si="13"/>
        <v>846</v>
      </c>
      <c r="C850" s="5">
        <v>313.9278357126372</v>
      </c>
    </row>
    <row r="851" spans="2:3" x14ac:dyDescent="0.35">
      <c r="B851">
        <f t="shared" si="13"/>
        <v>847</v>
      </c>
      <c r="C851" s="5">
        <v>138.50758572313248</v>
      </c>
    </row>
    <row r="852" spans="2:3" x14ac:dyDescent="0.35">
      <c r="B852">
        <f t="shared" si="13"/>
        <v>848</v>
      </c>
      <c r="C852" s="5">
        <v>81.757630768928749</v>
      </c>
    </row>
    <row r="853" spans="2:3" x14ac:dyDescent="0.35">
      <c r="B853">
        <f t="shared" si="13"/>
        <v>849</v>
      </c>
      <c r="C853" s="5">
        <v>402.55005284449061</v>
      </c>
    </row>
    <row r="854" spans="2:3" x14ac:dyDescent="0.35">
      <c r="B854">
        <f t="shared" si="13"/>
        <v>850</v>
      </c>
      <c r="C854" s="5">
        <v>231.3092621563371</v>
      </c>
    </row>
    <row r="855" spans="2:3" x14ac:dyDescent="0.35">
      <c r="B855">
        <f t="shared" si="13"/>
        <v>851</v>
      </c>
      <c r="C855" s="5">
        <v>71.762544278912358</v>
      </c>
    </row>
    <row r="856" spans="2:3" x14ac:dyDescent="0.35">
      <c r="B856">
        <f t="shared" si="13"/>
        <v>852</v>
      </c>
      <c r="C856" s="5">
        <v>45.015768639956072</v>
      </c>
    </row>
    <row r="857" spans="2:3" x14ac:dyDescent="0.35">
      <c r="B857">
        <f t="shared" si="13"/>
        <v>853</v>
      </c>
      <c r="C857" s="5">
        <v>71.990242276238916</v>
      </c>
    </row>
    <row r="858" spans="2:3" x14ac:dyDescent="0.35">
      <c r="B858">
        <f t="shared" si="13"/>
        <v>854</v>
      </c>
      <c r="C858" s="5">
        <v>62.062179798691133</v>
      </c>
    </row>
    <row r="859" spans="2:3" x14ac:dyDescent="0.35">
      <c r="B859">
        <f t="shared" si="13"/>
        <v>855</v>
      </c>
      <c r="C859" s="5">
        <v>45.153448861319347</v>
      </c>
    </row>
    <row r="860" spans="2:3" x14ac:dyDescent="0.35">
      <c r="B860">
        <f t="shared" si="13"/>
        <v>856</v>
      </c>
      <c r="C860" s="5">
        <v>274.88080725240928</v>
      </c>
    </row>
    <row r="861" spans="2:3" x14ac:dyDescent="0.35">
      <c r="B861">
        <f t="shared" si="13"/>
        <v>857</v>
      </c>
      <c r="C861" s="5">
        <v>69.213577387943616</v>
      </c>
    </row>
    <row r="862" spans="2:3" x14ac:dyDescent="0.35">
      <c r="B862">
        <f t="shared" si="13"/>
        <v>858</v>
      </c>
      <c r="C862" s="5">
        <v>81.019309492145922</v>
      </c>
    </row>
    <row r="863" spans="2:3" x14ac:dyDescent="0.35">
      <c r="B863">
        <f t="shared" si="13"/>
        <v>859</v>
      </c>
      <c r="C863" s="5">
        <v>148.33257470106716</v>
      </c>
    </row>
    <row r="864" spans="2:3" x14ac:dyDescent="0.35">
      <c r="B864">
        <f t="shared" si="13"/>
        <v>860</v>
      </c>
      <c r="C864" s="5">
        <v>161.21834585919947</v>
      </c>
    </row>
    <row r="865" spans="2:3" x14ac:dyDescent="0.35">
      <c r="B865">
        <f t="shared" si="13"/>
        <v>861</v>
      </c>
      <c r="C865" s="5">
        <v>397.5314995801204</v>
      </c>
    </row>
    <row r="866" spans="2:3" x14ac:dyDescent="0.35">
      <c r="B866">
        <f t="shared" si="13"/>
        <v>862</v>
      </c>
      <c r="C866" s="5">
        <v>108.51793973189417</v>
      </c>
    </row>
    <row r="867" spans="2:3" x14ac:dyDescent="0.35">
      <c r="B867">
        <f t="shared" si="13"/>
        <v>863</v>
      </c>
      <c r="C867" s="5">
        <v>117.71782588097477</v>
      </c>
    </row>
    <row r="868" spans="2:3" x14ac:dyDescent="0.35">
      <c r="B868">
        <f t="shared" si="13"/>
        <v>864</v>
      </c>
      <c r="C868" s="5">
        <v>243.19134719912512</v>
      </c>
    </row>
    <row r="869" spans="2:3" x14ac:dyDescent="0.35">
      <c r="B869">
        <f t="shared" si="13"/>
        <v>865</v>
      </c>
      <c r="C869" s="5">
        <v>84.061056096042179</v>
      </c>
    </row>
    <row r="870" spans="2:3" x14ac:dyDescent="0.35">
      <c r="B870">
        <f t="shared" si="13"/>
        <v>866</v>
      </c>
      <c r="C870" s="5">
        <v>103.46645158079514</v>
      </c>
    </row>
    <row r="871" spans="2:3" x14ac:dyDescent="0.35">
      <c r="B871">
        <f t="shared" si="13"/>
        <v>867</v>
      </c>
      <c r="C871" s="5">
        <v>89.178578636464223</v>
      </c>
    </row>
    <row r="872" spans="2:3" x14ac:dyDescent="0.35">
      <c r="B872">
        <f t="shared" si="13"/>
        <v>868</v>
      </c>
      <c r="C872" s="5">
        <v>41.327963214410239</v>
      </c>
    </row>
    <row r="873" spans="2:3" x14ac:dyDescent="0.35">
      <c r="B873">
        <f t="shared" si="13"/>
        <v>869</v>
      </c>
      <c r="C873" s="5">
        <v>62.17711150280396</v>
      </c>
    </row>
    <row r="874" spans="2:3" x14ac:dyDescent="0.35">
      <c r="B874">
        <f t="shared" si="13"/>
        <v>870</v>
      </c>
      <c r="C874" s="5">
        <v>145.38265227984562</v>
      </c>
    </row>
    <row r="875" spans="2:3" x14ac:dyDescent="0.35">
      <c r="B875">
        <f t="shared" si="13"/>
        <v>871</v>
      </c>
      <c r="C875" s="5">
        <v>96.034222317536404</v>
      </c>
    </row>
    <row r="876" spans="2:3" x14ac:dyDescent="0.35">
      <c r="B876">
        <f t="shared" si="13"/>
        <v>872</v>
      </c>
      <c r="C876" s="5">
        <v>133.38308901817348</v>
      </c>
    </row>
    <row r="877" spans="2:3" x14ac:dyDescent="0.35">
      <c r="B877">
        <f t="shared" si="13"/>
        <v>873</v>
      </c>
      <c r="C877" s="5">
        <v>191.62842328671863</v>
      </c>
    </row>
    <row r="878" spans="2:3" x14ac:dyDescent="0.35">
      <c r="B878">
        <f t="shared" si="13"/>
        <v>874</v>
      </c>
      <c r="C878" s="5">
        <v>227.61090408575322</v>
      </c>
    </row>
    <row r="879" spans="2:3" x14ac:dyDescent="0.35">
      <c r="B879">
        <f t="shared" si="13"/>
        <v>875</v>
      </c>
      <c r="C879" s="5">
        <v>104.64881771092251</v>
      </c>
    </row>
    <row r="880" spans="2:3" x14ac:dyDescent="0.35">
      <c r="B880">
        <f t="shared" si="13"/>
        <v>876</v>
      </c>
      <c r="C880" s="5">
        <v>205.34187947472313</v>
      </c>
    </row>
    <row r="881" spans="2:3" x14ac:dyDescent="0.35">
      <c r="B881">
        <f t="shared" si="13"/>
        <v>877</v>
      </c>
      <c r="C881" s="5">
        <v>126.1103722498105</v>
      </c>
    </row>
    <row r="882" spans="2:3" x14ac:dyDescent="0.35">
      <c r="B882">
        <f t="shared" si="13"/>
        <v>878</v>
      </c>
      <c r="C882" s="5">
        <v>234.28730812834789</v>
      </c>
    </row>
    <row r="883" spans="2:3" x14ac:dyDescent="0.35">
      <c r="B883">
        <f t="shared" si="13"/>
        <v>879</v>
      </c>
      <c r="C883" s="5">
        <v>318.27674047877395</v>
      </c>
    </row>
    <row r="884" spans="2:3" x14ac:dyDescent="0.35">
      <c r="B884">
        <f t="shared" si="13"/>
        <v>880</v>
      </c>
      <c r="C884" s="5">
        <v>116.10674550488605</v>
      </c>
    </row>
    <row r="885" spans="2:3" x14ac:dyDescent="0.35">
      <c r="B885">
        <f t="shared" si="13"/>
        <v>881</v>
      </c>
      <c r="C885" s="5">
        <v>132.02591964322727</v>
      </c>
    </row>
    <row r="886" spans="2:3" x14ac:dyDescent="0.35">
      <c r="B886">
        <f t="shared" si="13"/>
        <v>882</v>
      </c>
      <c r="C886" s="5">
        <v>52.275462278706001</v>
      </c>
    </row>
    <row r="887" spans="2:3" x14ac:dyDescent="0.35">
      <c r="B887">
        <f t="shared" si="13"/>
        <v>883</v>
      </c>
      <c r="C887" s="5">
        <v>188.53861022103143</v>
      </c>
    </row>
    <row r="888" spans="2:3" x14ac:dyDescent="0.35">
      <c r="B888">
        <f t="shared" si="13"/>
        <v>884</v>
      </c>
      <c r="C888" s="5">
        <v>59.316739669335412</v>
      </c>
    </row>
    <row r="889" spans="2:3" x14ac:dyDescent="0.35">
      <c r="B889">
        <f t="shared" si="13"/>
        <v>885</v>
      </c>
      <c r="C889" s="5">
        <v>181.13921055720991</v>
      </c>
    </row>
    <row r="890" spans="2:3" x14ac:dyDescent="0.35">
      <c r="B890">
        <f t="shared" si="13"/>
        <v>886</v>
      </c>
      <c r="C890" s="5">
        <v>199.78166866436243</v>
      </c>
    </row>
    <row r="891" spans="2:3" x14ac:dyDescent="0.35">
      <c r="B891">
        <f t="shared" si="13"/>
        <v>887</v>
      </c>
      <c r="C891" s="5">
        <v>151.45272771561517</v>
      </c>
    </row>
    <row r="892" spans="2:3" x14ac:dyDescent="0.35">
      <c r="B892">
        <f t="shared" si="13"/>
        <v>888</v>
      </c>
      <c r="C892" s="5">
        <v>113.05280756376983</v>
      </c>
    </row>
    <row r="893" spans="2:3" x14ac:dyDescent="0.35">
      <c r="B893">
        <f t="shared" si="13"/>
        <v>889</v>
      </c>
      <c r="C893" s="5">
        <v>255.55874304196183</v>
      </c>
    </row>
    <row r="894" spans="2:3" x14ac:dyDescent="0.35">
      <c r="B894">
        <f t="shared" si="13"/>
        <v>890</v>
      </c>
      <c r="C894" s="5">
        <v>776.51104969823814</v>
      </c>
    </row>
    <row r="895" spans="2:3" x14ac:dyDescent="0.35">
      <c r="B895">
        <f t="shared" si="13"/>
        <v>891</v>
      </c>
      <c r="C895" s="5">
        <v>129.05175138675833</v>
      </c>
    </row>
    <row r="896" spans="2:3" x14ac:dyDescent="0.35">
      <c r="B896">
        <f t="shared" si="13"/>
        <v>892</v>
      </c>
      <c r="C896" s="5">
        <v>208.9029205038529</v>
      </c>
    </row>
    <row r="897" spans="2:3" x14ac:dyDescent="0.35">
      <c r="B897">
        <f t="shared" si="13"/>
        <v>893</v>
      </c>
      <c r="C897" s="5">
        <v>341.25018397406109</v>
      </c>
    </row>
    <row r="898" spans="2:3" x14ac:dyDescent="0.35">
      <c r="B898">
        <f t="shared" si="13"/>
        <v>894</v>
      </c>
      <c r="C898" s="5">
        <v>35.129692584812439</v>
      </c>
    </row>
    <row r="899" spans="2:3" x14ac:dyDescent="0.35">
      <c r="B899">
        <f t="shared" si="13"/>
        <v>895</v>
      </c>
      <c r="C899" s="5">
        <v>150.27182318721785</v>
      </c>
    </row>
    <row r="900" spans="2:3" x14ac:dyDescent="0.35">
      <c r="B900">
        <f t="shared" si="13"/>
        <v>896</v>
      </c>
      <c r="C900" s="5">
        <v>151.07452714297818</v>
      </c>
    </row>
    <row r="901" spans="2:3" x14ac:dyDescent="0.35">
      <c r="B901">
        <f t="shared" si="13"/>
        <v>897</v>
      </c>
      <c r="C901" s="5">
        <v>482.18610191719898</v>
      </c>
    </row>
    <row r="902" spans="2:3" x14ac:dyDescent="0.35">
      <c r="B902">
        <f t="shared" si="13"/>
        <v>898</v>
      </c>
      <c r="C902" s="5">
        <v>176.44108236409903</v>
      </c>
    </row>
    <row r="903" spans="2:3" x14ac:dyDescent="0.35">
      <c r="B903">
        <f t="shared" ref="B903:B966" si="14">B902+1</f>
        <v>899</v>
      </c>
      <c r="C903" s="5">
        <v>361.79187315107288</v>
      </c>
    </row>
    <row r="904" spans="2:3" x14ac:dyDescent="0.35">
      <c r="B904">
        <f t="shared" si="14"/>
        <v>900</v>
      </c>
      <c r="C904" s="5">
        <v>84.682426000105679</v>
      </c>
    </row>
    <row r="905" spans="2:3" x14ac:dyDescent="0.35">
      <c r="B905">
        <f t="shared" si="14"/>
        <v>901</v>
      </c>
      <c r="C905" s="5">
        <v>207.73209903303393</v>
      </c>
    </row>
    <row r="906" spans="2:3" x14ac:dyDescent="0.35">
      <c r="B906">
        <f t="shared" si="14"/>
        <v>902</v>
      </c>
      <c r="C906" s="5">
        <v>75.296250769544713</v>
      </c>
    </row>
    <row r="907" spans="2:3" x14ac:dyDescent="0.35">
      <c r="B907">
        <f t="shared" si="14"/>
        <v>903</v>
      </c>
      <c r="C907" s="5">
        <v>177.86439433808346</v>
      </c>
    </row>
    <row r="908" spans="2:3" x14ac:dyDescent="0.35">
      <c r="B908">
        <f t="shared" si="14"/>
        <v>904</v>
      </c>
      <c r="C908" s="5">
        <v>29.913183442574898</v>
      </c>
    </row>
    <row r="909" spans="2:3" x14ac:dyDescent="0.35">
      <c r="B909">
        <f t="shared" si="14"/>
        <v>905</v>
      </c>
      <c r="C909" s="5">
        <v>77.796343251899714</v>
      </c>
    </row>
    <row r="910" spans="2:3" x14ac:dyDescent="0.35">
      <c r="B910">
        <f t="shared" si="14"/>
        <v>906</v>
      </c>
      <c r="C910" s="5">
        <v>201.23240461213663</v>
      </c>
    </row>
    <row r="911" spans="2:3" x14ac:dyDescent="0.35">
      <c r="B911">
        <f t="shared" si="14"/>
        <v>907</v>
      </c>
      <c r="C911" s="5">
        <v>85.958157904085866</v>
      </c>
    </row>
    <row r="912" spans="2:3" x14ac:dyDescent="0.35">
      <c r="B912">
        <f t="shared" si="14"/>
        <v>908</v>
      </c>
      <c r="C912" s="5">
        <v>142.68338755598779</v>
      </c>
    </row>
    <row r="913" spans="2:3" x14ac:dyDescent="0.35">
      <c r="B913">
        <f t="shared" si="14"/>
        <v>909</v>
      </c>
      <c r="C913" s="5">
        <v>48.569919055063224</v>
      </c>
    </row>
    <row r="914" spans="2:3" x14ac:dyDescent="0.35">
      <c r="B914">
        <f t="shared" si="14"/>
        <v>910</v>
      </c>
      <c r="C914" s="5">
        <v>183.68344528330388</v>
      </c>
    </row>
    <row r="915" spans="2:3" x14ac:dyDescent="0.35">
      <c r="B915">
        <f t="shared" si="14"/>
        <v>911</v>
      </c>
      <c r="C915" s="5">
        <v>144.90238510632742</v>
      </c>
    </row>
    <row r="916" spans="2:3" x14ac:dyDescent="0.35">
      <c r="B916">
        <f t="shared" si="14"/>
        <v>912</v>
      </c>
      <c r="C916" s="5">
        <v>515.32862080892096</v>
      </c>
    </row>
    <row r="917" spans="2:3" x14ac:dyDescent="0.35">
      <c r="B917">
        <f t="shared" si="14"/>
        <v>913</v>
      </c>
      <c r="C917" s="5">
        <v>78.643327184702599</v>
      </c>
    </row>
    <row r="918" spans="2:3" x14ac:dyDescent="0.35">
      <c r="B918">
        <f t="shared" si="14"/>
        <v>914</v>
      </c>
      <c r="C918" s="5">
        <v>98.085996973958245</v>
      </c>
    </row>
    <row r="919" spans="2:3" x14ac:dyDescent="0.35">
      <c r="B919">
        <f t="shared" si="14"/>
        <v>915</v>
      </c>
      <c r="C919" s="5">
        <v>64.236390964096046</v>
      </c>
    </row>
    <row r="920" spans="2:3" x14ac:dyDescent="0.35">
      <c r="B920">
        <f t="shared" si="14"/>
        <v>916</v>
      </c>
      <c r="C920" s="5">
        <v>208.37095126496422</v>
      </c>
    </row>
    <row r="921" spans="2:3" x14ac:dyDescent="0.35">
      <c r="B921">
        <f t="shared" si="14"/>
        <v>917</v>
      </c>
      <c r="C921" s="5">
        <v>372.45450079778527</v>
      </c>
    </row>
    <row r="922" spans="2:3" x14ac:dyDescent="0.35">
      <c r="B922">
        <f t="shared" si="14"/>
        <v>918</v>
      </c>
      <c r="C922" s="5">
        <v>113.26850399845523</v>
      </c>
    </row>
    <row r="923" spans="2:3" x14ac:dyDescent="0.35">
      <c r="B923">
        <f t="shared" si="14"/>
        <v>919</v>
      </c>
      <c r="C923" s="5">
        <v>57.410266195203775</v>
      </c>
    </row>
    <row r="924" spans="2:3" x14ac:dyDescent="0.35">
      <c r="B924">
        <f t="shared" si="14"/>
        <v>920</v>
      </c>
      <c r="C924" s="5">
        <v>116.23102027250026</v>
      </c>
    </row>
    <row r="925" spans="2:3" x14ac:dyDescent="0.35">
      <c r="B925">
        <f t="shared" si="14"/>
        <v>921</v>
      </c>
      <c r="C925" s="5">
        <v>207.78289190837896</v>
      </c>
    </row>
    <row r="926" spans="2:3" x14ac:dyDescent="0.35">
      <c r="B926">
        <f t="shared" si="14"/>
        <v>922</v>
      </c>
      <c r="C926" s="5">
        <v>160.82831697391404</v>
      </c>
    </row>
    <row r="927" spans="2:3" x14ac:dyDescent="0.35">
      <c r="B927">
        <f t="shared" si="14"/>
        <v>923</v>
      </c>
      <c r="C927" s="5">
        <v>94.16799460703308</v>
      </c>
    </row>
    <row r="928" spans="2:3" x14ac:dyDescent="0.35">
      <c r="B928">
        <f t="shared" si="14"/>
        <v>924</v>
      </c>
      <c r="C928" s="5">
        <v>333.81986306990183</v>
      </c>
    </row>
    <row r="929" spans="2:3" x14ac:dyDescent="0.35">
      <c r="B929">
        <f t="shared" si="14"/>
        <v>925</v>
      </c>
      <c r="C929" s="5">
        <v>51.661666323222839</v>
      </c>
    </row>
    <row r="930" spans="2:3" x14ac:dyDescent="0.35">
      <c r="B930">
        <f t="shared" si="14"/>
        <v>926</v>
      </c>
      <c r="C930" s="5">
        <v>162.24208522579653</v>
      </c>
    </row>
    <row r="931" spans="2:3" x14ac:dyDescent="0.35">
      <c r="B931">
        <f t="shared" si="14"/>
        <v>927</v>
      </c>
      <c r="C931" s="5">
        <v>132.66323225580112</v>
      </c>
    </row>
    <row r="932" spans="2:3" x14ac:dyDescent="0.35">
      <c r="B932">
        <f t="shared" si="14"/>
        <v>928</v>
      </c>
      <c r="C932" s="5">
        <v>184.3228283135175</v>
      </c>
    </row>
    <row r="933" spans="2:3" x14ac:dyDescent="0.35">
      <c r="B933">
        <f t="shared" si="14"/>
        <v>929</v>
      </c>
      <c r="C933" s="5">
        <v>59.219682517855162</v>
      </c>
    </row>
    <row r="934" spans="2:3" x14ac:dyDescent="0.35">
      <c r="B934">
        <f t="shared" si="14"/>
        <v>930</v>
      </c>
      <c r="C934" s="5">
        <v>86.929301070363792</v>
      </c>
    </row>
    <row r="935" spans="2:3" x14ac:dyDescent="0.35">
      <c r="B935">
        <f t="shared" si="14"/>
        <v>931</v>
      </c>
      <c r="C935" s="5">
        <v>228.11984240314234</v>
      </c>
    </row>
    <row r="936" spans="2:3" x14ac:dyDescent="0.35">
      <c r="B936">
        <f t="shared" si="14"/>
        <v>932</v>
      </c>
      <c r="C936" s="5">
        <v>115.61653983736103</v>
      </c>
    </row>
    <row r="937" spans="2:3" x14ac:dyDescent="0.35">
      <c r="B937">
        <f t="shared" si="14"/>
        <v>933</v>
      </c>
      <c r="C937" s="5">
        <v>93.908422993282372</v>
      </c>
    </row>
    <row r="938" spans="2:3" x14ac:dyDescent="0.35">
      <c r="B938">
        <f t="shared" si="14"/>
        <v>934</v>
      </c>
      <c r="C938" s="5">
        <v>47.816641293098229</v>
      </c>
    </row>
    <row r="939" spans="2:3" x14ac:dyDescent="0.35">
      <c r="B939">
        <f t="shared" si="14"/>
        <v>935</v>
      </c>
      <c r="C939" s="5">
        <v>78.656082747685119</v>
      </c>
    </row>
    <row r="940" spans="2:3" x14ac:dyDescent="0.35">
      <c r="B940">
        <f t="shared" si="14"/>
        <v>936</v>
      </c>
      <c r="C940" s="5">
        <v>268.1430626801212</v>
      </c>
    </row>
    <row r="941" spans="2:3" x14ac:dyDescent="0.35">
      <c r="B941">
        <f t="shared" si="14"/>
        <v>937</v>
      </c>
      <c r="C941" s="5">
        <v>70.331035008470067</v>
      </c>
    </row>
    <row r="942" spans="2:3" x14ac:dyDescent="0.35">
      <c r="B942">
        <f t="shared" si="14"/>
        <v>938</v>
      </c>
      <c r="C942" s="5">
        <v>62.446482564678384</v>
      </c>
    </row>
    <row r="943" spans="2:3" x14ac:dyDescent="0.35">
      <c r="B943">
        <f t="shared" si="14"/>
        <v>939</v>
      </c>
      <c r="C943" s="5">
        <v>84.913743251042391</v>
      </c>
    </row>
    <row r="944" spans="2:3" x14ac:dyDescent="0.35">
      <c r="B944">
        <f t="shared" si="14"/>
        <v>940</v>
      </c>
      <c r="C944" s="5">
        <v>173.85326046790354</v>
      </c>
    </row>
    <row r="945" spans="2:3" x14ac:dyDescent="0.35">
      <c r="B945">
        <f t="shared" si="14"/>
        <v>941</v>
      </c>
      <c r="C945" s="5">
        <v>103.17068997043552</v>
      </c>
    </row>
    <row r="946" spans="2:3" x14ac:dyDescent="0.35">
      <c r="B946">
        <f t="shared" si="14"/>
        <v>942</v>
      </c>
      <c r="C946" s="5">
        <v>91.777963678504804</v>
      </c>
    </row>
    <row r="947" spans="2:3" x14ac:dyDescent="0.35">
      <c r="B947">
        <f t="shared" si="14"/>
        <v>943</v>
      </c>
      <c r="C947" s="5">
        <v>62.061119012833274</v>
      </c>
    </row>
    <row r="948" spans="2:3" x14ac:dyDescent="0.35">
      <c r="B948">
        <f t="shared" si="14"/>
        <v>944</v>
      </c>
      <c r="C948" s="5">
        <v>50.841098051322511</v>
      </c>
    </row>
    <row r="949" spans="2:3" x14ac:dyDescent="0.35">
      <c r="B949">
        <f t="shared" si="14"/>
        <v>945</v>
      </c>
      <c r="C949" s="5">
        <v>60.730842035468712</v>
      </c>
    </row>
    <row r="950" spans="2:3" x14ac:dyDescent="0.35">
      <c r="B950">
        <f t="shared" si="14"/>
        <v>946</v>
      </c>
      <c r="C950" s="5">
        <v>268.48507503017788</v>
      </c>
    </row>
    <row r="951" spans="2:3" x14ac:dyDescent="0.35">
      <c r="B951">
        <f t="shared" si="14"/>
        <v>947</v>
      </c>
      <c r="C951" s="5">
        <v>331.64894858095761</v>
      </c>
    </row>
    <row r="952" spans="2:3" x14ac:dyDescent="0.35">
      <c r="B952">
        <f t="shared" si="14"/>
        <v>948</v>
      </c>
      <c r="C952" s="5">
        <v>287.49360548435851</v>
      </c>
    </row>
    <row r="953" spans="2:3" x14ac:dyDescent="0.35">
      <c r="B953">
        <f t="shared" si="14"/>
        <v>949</v>
      </c>
      <c r="C953" s="5">
        <v>56.918114224094829</v>
      </c>
    </row>
    <row r="954" spans="2:3" x14ac:dyDescent="0.35">
      <c r="B954">
        <f t="shared" si="14"/>
        <v>950</v>
      </c>
      <c r="C954" s="5">
        <v>178.2927665142945</v>
      </c>
    </row>
    <row r="955" spans="2:3" x14ac:dyDescent="0.35">
      <c r="B955">
        <f t="shared" si="14"/>
        <v>951</v>
      </c>
      <c r="C955" s="5">
        <v>226.47566101609576</v>
      </c>
    </row>
    <row r="956" spans="2:3" x14ac:dyDescent="0.35">
      <c r="B956">
        <f t="shared" si="14"/>
        <v>952</v>
      </c>
      <c r="C956" s="5">
        <v>85.526947805567005</v>
      </c>
    </row>
    <row r="957" spans="2:3" x14ac:dyDescent="0.35">
      <c r="B957">
        <f t="shared" si="14"/>
        <v>953</v>
      </c>
      <c r="C957" s="5">
        <v>129.75207024562087</v>
      </c>
    </row>
    <row r="958" spans="2:3" x14ac:dyDescent="0.35">
      <c r="B958">
        <f t="shared" si="14"/>
        <v>954</v>
      </c>
      <c r="C958" s="5">
        <v>23.424835396438201</v>
      </c>
    </row>
    <row r="959" spans="2:3" x14ac:dyDescent="0.35">
      <c r="B959">
        <f t="shared" si="14"/>
        <v>955</v>
      </c>
      <c r="C959" s="5">
        <v>95.241270481762484</v>
      </c>
    </row>
    <row r="960" spans="2:3" x14ac:dyDescent="0.35">
      <c r="B960">
        <f t="shared" si="14"/>
        <v>956</v>
      </c>
      <c r="C960" s="5">
        <v>554.89040408368658</v>
      </c>
    </row>
    <row r="961" spans="2:3" x14ac:dyDescent="0.35">
      <c r="B961">
        <f t="shared" si="14"/>
        <v>957</v>
      </c>
      <c r="C961" s="5">
        <v>79.624027035103239</v>
      </c>
    </row>
    <row r="962" spans="2:3" x14ac:dyDescent="0.35">
      <c r="B962">
        <f t="shared" si="14"/>
        <v>958</v>
      </c>
      <c r="C962" s="5">
        <v>70.229032077693461</v>
      </c>
    </row>
    <row r="963" spans="2:3" x14ac:dyDescent="0.35">
      <c r="B963">
        <f t="shared" si="14"/>
        <v>959</v>
      </c>
      <c r="C963" s="5">
        <v>184.72441084734444</v>
      </c>
    </row>
    <row r="964" spans="2:3" x14ac:dyDescent="0.35">
      <c r="B964">
        <f t="shared" si="14"/>
        <v>960</v>
      </c>
      <c r="C964" s="5">
        <v>203.47370564348688</v>
      </c>
    </row>
    <row r="965" spans="2:3" x14ac:dyDescent="0.35">
      <c r="B965">
        <f t="shared" si="14"/>
        <v>961</v>
      </c>
      <c r="C965" s="5">
        <v>233.32442550987028</v>
      </c>
    </row>
    <row r="966" spans="2:3" x14ac:dyDescent="0.35">
      <c r="B966">
        <f t="shared" si="14"/>
        <v>962</v>
      </c>
      <c r="C966" s="5">
        <v>277.18082067207212</v>
      </c>
    </row>
    <row r="967" spans="2:3" x14ac:dyDescent="0.35">
      <c r="B967">
        <f t="shared" ref="B967:B1030" si="15">B966+1</f>
        <v>963</v>
      </c>
      <c r="C967" s="5">
        <v>154.12232154420775</v>
      </c>
    </row>
    <row r="968" spans="2:3" x14ac:dyDescent="0.35">
      <c r="B968">
        <f t="shared" si="15"/>
        <v>964</v>
      </c>
      <c r="C968" s="5">
        <v>135.30935685403784</v>
      </c>
    </row>
    <row r="969" spans="2:3" x14ac:dyDescent="0.35">
      <c r="B969">
        <f t="shared" si="15"/>
        <v>965</v>
      </c>
      <c r="C969" s="5">
        <v>127.98498975050215</v>
      </c>
    </row>
    <row r="970" spans="2:3" x14ac:dyDescent="0.35">
      <c r="B970">
        <f t="shared" si="15"/>
        <v>966</v>
      </c>
      <c r="C970" s="5">
        <v>166.10603646983199</v>
      </c>
    </row>
    <row r="971" spans="2:3" x14ac:dyDescent="0.35">
      <c r="B971">
        <f t="shared" si="15"/>
        <v>967</v>
      </c>
      <c r="C971" s="5">
        <v>117.54635370077997</v>
      </c>
    </row>
    <row r="972" spans="2:3" x14ac:dyDescent="0.35">
      <c r="B972">
        <f t="shared" si="15"/>
        <v>968</v>
      </c>
      <c r="C972" s="5">
        <v>182.49436572772737</v>
      </c>
    </row>
    <row r="973" spans="2:3" x14ac:dyDescent="0.35">
      <c r="B973">
        <f t="shared" si="15"/>
        <v>969</v>
      </c>
      <c r="C973" s="5">
        <v>213.81910981497126</v>
      </c>
    </row>
    <row r="974" spans="2:3" x14ac:dyDescent="0.35">
      <c r="B974">
        <f t="shared" si="15"/>
        <v>970</v>
      </c>
      <c r="C974" s="5">
        <v>55.987226010921511</v>
      </c>
    </row>
    <row r="975" spans="2:3" x14ac:dyDescent="0.35">
      <c r="B975">
        <f t="shared" si="15"/>
        <v>971</v>
      </c>
      <c r="C975" s="5">
        <v>82.165664962120601</v>
      </c>
    </row>
    <row r="976" spans="2:3" x14ac:dyDescent="0.35">
      <c r="B976">
        <f t="shared" si="15"/>
        <v>972</v>
      </c>
      <c r="C976" s="5">
        <v>958.66431255557575</v>
      </c>
    </row>
    <row r="977" spans="2:3" x14ac:dyDescent="0.35">
      <c r="B977">
        <f t="shared" si="15"/>
        <v>973</v>
      </c>
      <c r="C977" s="5">
        <v>81.916414597269764</v>
      </c>
    </row>
    <row r="978" spans="2:3" x14ac:dyDescent="0.35">
      <c r="B978">
        <f t="shared" si="15"/>
        <v>974</v>
      </c>
      <c r="C978" s="5">
        <v>189.06226578965865</v>
      </c>
    </row>
    <row r="979" spans="2:3" x14ac:dyDescent="0.35">
      <c r="B979">
        <f t="shared" si="15"/>
        <v>975</v>
      </c>
      <c r="C979" s="5">
        <v>53.631960271660823</v>
      </c>
    </row>
    <row r="980" spans="2:3" x14ac:dyDescent="0.35">
      <c r="B980">
        <f t="shared" si="15"/>
        <v>976</v>
      </c>
      <c r="C980" s="5">
        <v>92.765997364195002</v>
      </c>
    </row>
    <row r="981" spans="2:3" x14ac:dyDescent="0.35">
      <c r="B981">
        <f t="shared" si="15"/>
        <v>977</v>
      </c>
      <c r="C981" s="5">
        <v>78.704822300109257</v>
      </c>
    </row>
    <row r="982" spans="2:3" x14ac:dyDescent="0.35">
      <c r="B982">
        <f t="shared" si="15"/>
        <v>978</v>
      </c>
      <c r="C982" s="5">
        <v>281.35231542221061</v>
      </c>
    </row>
    <row r="983" spans="2:3" x14ac:dyDescent="0.35">
      <c r="B983">
        <f t="shared" si="15"/>
        <v>979</v>
      </c>
      <c r="C983" s="5">
        <v>76.68369810115928</v>
      </c>
    </row>
    <row r="984" spans="2:3" x14ac:dyDescent="0.35">
      <c r="B984">
        <f t="shared" si="15"/>
        <v>980</v>
      </c>
      <c r="C984" s="5">
        <v>59.682455887100858</v>
      </c>
    </row>
    <row r="985" spans="2:3" x14ac:dyDescent="0.35">
      <c r="B985">
        <f t="shared" si="15"/>
        <v>981</v>
      </c>
      <c r="C985" s="5">
        <v>90.251270846056286</v>
      </c>
    </row>
    <row r="986" spans="2:3" x14ac:dyDescent="0.35">
      <c r="B986">
        <f t="shared" si="15"/>
        <v>982</v>
      </c>
      <c r="C986" s="5">
        <v>162.52305182234241</v>
      </c>
    </row>
    <row r="987" spans="2:3" x14ac:dyDescent="0.35">
      <c r="B987">
        <f t="shared" si="15"/>
        <v>983</v>
      </c>
      <c r="C987" s="5">
        <v>93.227324726328078</v>
      </c>
    </row>
    <row r="988" spans="2:3" x14ac:dyDescent="0.35">
      <c r="B988">
        <f t="shared" si="15"/>
        <v>984</v>
      </c>
      <c r="C988" s="5">
        <v>415.63798894471688</v>
      </c>
    </row>
    <row r="989" spans="2:3" x14ac:dyDescent="0.35">
      <c r="B989">
        <f t="shared" si="15"/>
        <v>985</v>
      </c>
      <c r="C989" s="5">
        <v>71.706191640502354</v>
      </c>
    </row>
    <row r="990" spans="2:3" x14ac:dyDescent="0.35">
      <c r="B990">
        <f t="shared" si="15"/>
        <v>986</v>
      </c>
      <c r="C990" s="5">
        <v>238.38617292709412</v>
      </c>
    </row>
    <row r="991" spans="2:3" x14ac:dyDescent="0.35">
      <c r="B991">
        <f t="shared" si="15"/>
        <v>987</v>
      </c>
      <c r="C991" s="5">
        <v>163.41109363696825</v>
      </c>
    </row>
    <row r="992" spans="2:3" x14ac:dyDescent="0.35">
      <c r="B992">
        <f t="shared" si="15"/>
        <v>988</v>
      </c>
      <c r="C992" s="5">
        <v>211.16210211347698</v>
      </c>
    </row>
    <row r="993" spans="2:3" x14ac:dyDescent="0.35">
      <c r="B993">
        <f t="shared" si="15"/>
        <v>989</v>
      </c>
      <c r="C993" s="5">
        <v>37.09212409766247</v>
      </c>
    </row>
    <row r="994" spans="2:3" x14ac:dyDescent="0.35">
      <c r="B994">
        <f t="shared" si="15"/>
        <v>990</v>
      </c>
      <c r="C994" s="5">
        <v>243.49868919481924</v>
      </c>
    </row>
    <row r="995" spans="2:3" x14ac:dyDescent="0.35">
      <c r="B995">
        <f t="shared" si="15"/>
        <v>991</v>
      </c>
      <c r="C995" s="5">
        <v>86.367120115083964</v>
      </c>
    </row>
    <row r="996" spans="2:3" x14ac:dyDescent="0.35">
      <c r="B996">
        <f t="shared" si="15"/>
        <v>992</v>
      </c>
      <c r="C996" s="5">
        <v>99.298974203038995</v>
      </c>
    </row>
    <row r="997" spans="2:3" x14ac:dyDescent="0.35">
      <c r="B997">
        <f t="shared" si="15"/>
        <v>993</v>
      </c>
      <c r="C997" s="5">
        <v>131.9095361280867</v>
      </c>
    </row>
    <row r="998" spans="2:3" x14ac:dyDescent="0.35">
      <c r="B998">
        <f t="shared" si="15"/>
        <v>994</v>
      </c>
      <c r="C998" s="5">
        <v>167.69679184574773</v>
      </c>
    </row>
    <row r="999" spans="2:3" x14ac:dyDescent="0.35">
      <c r="B999">
        <f t="shared" si="15"/>
        <v>995</v>
      </c>
      <c r="C999" s="5">
        <v>39.148131596821138</v>
      </c>
    </row>
    <row r="1000" spans="2:3" x14ac:dyDescent="0.35">
      <c r="B1000">
        <f t="shared" si="15"/>
        <v>996</v>
      </c>
      <c r="C1000" s="5">
        <v>356.94650439849954</v>
      </c>
    </row>
    <row r="1001" spans="2:3" x14ac:dyDescent="0.35">
      <c r="B1001">
        <f t="shared" si="15"/>
        <v>997</v>
      </c>
      <c r="C1001" s="5">
        <v>139.00326440080673</v>
      </c>
    </row>
    <row r="1002" spans="2:3" x14ac:dyDescent="0.35">
      <c r="B1002">
        <f t="shared" si="15"/>
        <v>998</v>
      </c>
      <c r="C1002" s="5">
        <v>163.99327673135616</v>
      </c>
    </row>
    <row r="1003" spans="2:3" x14ac:dyDescent="0.35">
      <c r="B1003">
        <f t="shared" si="15"/>
        <v>999</v>
      </c>
      <c r="C1003" s="5">
        <v>87.779133118497398</v>
      </c>
    </row>
    <row r="1004" spans="2:3" x14ac:dyDescent="0.35">
      <c r="B1004">
        <f t="shared" si="15"/>
        <v>1000</v>
      </c>
      <c r="C1004" s="5">
        <v>128.82373232950411</v>
      </c>
    </row>
    <row r="1005" spans="2:3" x14ac:dyDescent="0.35">
      <c r="B1005">
        <f t="shared" si="15"/>
        <v>1001</v>
      </c>
      <c r="C1005" s="5">
        <v>273.87878919165792</v>
      </c>
    </row>
    <row r="1006" spans="2:3" x14ac:dyDescent="0.35">
      <c r="B1006">
        <f t="shared" si="15"/>
        <v>1002</v>
      </c>
      <c r="C1006" s="5">
        <v>51.315891806694623</v>
      </c>
    </row>
    <row r="1007" spans="2:3" x14ac:dyDescent="0.35">
      <c r="B1007">
        <f t="shared" si="15"/>
        <v>1003</v>
      </c>
      <c r="C1007" s="5">
        <v>218.44251034299671</v>
      </c>
    </row>
    <row r="1008" spans="2:3" x14ac:dyDescent="0.35">
      <c r="B1008">
        <f t="shared" si="15"/>
        <v>1004</v>
      </c>
      <c r="C1008" s="5">
        <v>197.73704390847453</v>
      </c>
    </row>
    <row r="1009" spans="2:3" x14ac:dyDescent="0.35">
      <c r="B1009">
        <f t="shared" si="15"/>
        <v>1005</v>
      </c>
      <c r="C1009" s="5">
        <v>238.06423895496008</v>
      </c>
    </row>
    <row r="1010" spans="2:3" x14ac:dyDescent="0.35">
      <c r="B1010">
        <f t="shared" si="15"/>
        <v>1006</v>
      </c>
      <c r="C1010" s="5">
        <v>194.17525249789807</v>
      </c>
    </row>
    <row r="1011" spans="2:3" x14ac:dyDescent="0.35">
      <c r="B1011">
        <f t="shared" si="15"/>
        <v>1007</v>
      </c>
      <c r="C1011" s="5">
        <v>95.298359767891242</v>
      </c>
    </row>
    <row r="1012" spans="2:3" x14ac:dyDescent="0.35">
      <c r="B1012">
        <f t="shared" si="15"/>
        <v>1008</v>
      </c>
      <c r="C1012" s="5">
        <v>37.781370211814554</v>
      </c>
    </row>
    <row r="1013" spans="2:3" x14ac:dyDescent="0.35">
      <c r="B1013">
        <f t="shared" si="15"/>
        <v>1009</v>
      </c>
      <c r="C1013" s="5">
        <v>80.643103426593839</v>
      </c>
    </row>
    <row r="1014" spans="2:3" x14ac:dyDescent="0.35">
      <c r="B1014">
        <f t="shared" si="15"/>
        <v>1010</v>
      </c>
      <c r="C1014" s="5">
        <v>120.64723151561908</v>
      </c>
    </row>
    <row r="1015" spans="2:3" x14ac:dyDescent="0.35">
      <c r="B1015">
        <f t="shared" si="15"/>
        <v>1011</v>
      </c>
      <c r="C1015" s="5">
        <v>498.21607132143748</v>
      </c>
    </row>
    <row r="1016" spans="2:3" x14ac:dyDescent="0.35">
      <c r="B1016">
        <f t="shared" si="15"/>
        <v>1012</v>
      </c>
      <c r="C1016" s="5">
        <v>352.56860129866629</v>
      </c>
    </row>
    <row r="1017" spans="2:3" x14ac:dyDescent="0.35">
      <c r="B1017">
        <f t="shared" si="15"/>
        <v>1013</v>
      </c>
      <c r="C1017" s="5">
        <v>126.5614087827404</v>
      </c>
    </row>
    <row r="1018" spans="2:3" x14ac:dyDescent="0.35">
      <c r="B1018">
        <f t="shared" si="15"/>
        <v>1014</v>
      </c>
      <c r="C1018" s="5">
        <v>178.48930028561401</v>
      </c>
    </row>
    <row r="1019" spans="2:3" x14ac:dyDescent="0.35">
      <c r="B1019">
        <f t="shared" si="15"/>
        <v>1015</v>
      </c>
      <c r="C1019" s="5">
        <v>40.484901991858678</v>
      </c>
    </row>
    <row r="1020" spans="2:3" x14ac:dyDescent="0.35">
      <c r="B1020">
        <f t="shared" si="15"/>
        <v>1016</v>
      </c>
      <c r="C1020" s="5">
        <v>29.896821284003565</v>
      </c>
    </row>
    <row r="1021" spans="2:3" x14ac:dyDescent="0.35">
      <c r="B1021">
        <f t="shared" si="15"/>
        <v>1017</v>
      </c>
      <c r="C1021" s="5">
        <v>169.67229044183208</v>
      </c>
    </row>
    <row r="1022" spans="2:3" x14ac:dyDescent="0.35">
      <c r="B1022">
        <f t="shared" si="15"/>
        <v>1018</v>
      </c>
      <c r="C1022" s="5">
        <v>185.83510120938683</v>
      </c>
    </row>
    <row r="1023" spans="2:3" x14ac:dyDescent="0.35">
      <c r="B1023">
        <f t="shared" si="15"/>
        <v>1019</v>
      </c>
      <c r="C1023" s="5">
        <v>94.633291252292395</v>
      </c>
    </row>
    <row r="1024" spans="2:3" x14ac:dyDescent="0.35">
      <c r="B1024">
        <f t="shared" si="15"/>
        <v>1020</v>
      </c>
      <c r="C1024" s="5">
        <v>66.330968226491208</v>
      </c>
    </row>
    <row r="1025" spans="2:3" x14ac:dyDescent="0.35">
      <c r="B1025">
        <f t="shared" si="15"/>
        <v>1021</v>
      </c>
      <c r="C1025" s="5">
        <v>2233.3945872079626</v>
      </c>
    </row>
    <row r="1026" spans="2:3" x14ac:dyDescent="0.35">
      <c r="B1026">
        <f t="shared" si="15"/>
        <v>1022</v>
      </c>
      <c r="C1026" s="5">
        <v>120.02514257046617</v>
      </c>
    </row>
    <row r="1027" spans="2:3" x14ac:dyDescent="0.35">
      <c r="B1027">
        <f t="shared" si="15"/>
        <v>1023</v>
      </c>
      <c r="C1027" s="5">
        <v>98.595270123473185</v>
      </c>
    </row>
    <row r="1028" spans="2:3" x14ac:dyDescent="0.35">
      <c r="B1028">
        <f t="shared" si="15"/>
        <v>1024</v>
      </c>
      <c r="C1028" s="5">
        <v>71.888719371290208</v>
      </c>
    </row>
    <row r="1029" spans="2:3" x14ac:dyDescent="0.35">
      <c r="B1029">
        <f t="shared" si="15"/>
        <v>1025</v>
      </c>
      <c r="C1029" s="5">
        <v>184.18906310140324</v>
      </c>
    </row>
    <row r="1030" spans="2:3" x14ac:dyDescent="0.35">
      <c r="B1030">
        <f t="shared" si="15"/>
        <v>1026</v>
      </c>
      <c r="C1030" s="5">
        <v>98.591026117534767</v>
      </c>
    </row>
    <row r="1031" spans="2:3" x14ac:dyDescent="0.35">
      <c r="B1031">
        <f t="shared" ref="B1031:B1094" si="16">B1030+1</f>
        <v>1027</v>
      </c>
      <c r="C1031" s="5">
        <v>71.434315745171531</v>
      </c>
    </row>
    <row r="1032" spans="2:3" x14ac:dyDescent="0.35">
      <c r="B1032">
        <f t="shared" si="16"/>
        <v>1028</v>
      </c>
      <c r="C1032" s="5">
        <v>187.1143642811918</v>
      </c>
    </row>
    <row r="1033" spans="2:3" x14ac:dyDescent="0.35">
      <c r="B1033">
        <f t="shared" si="16"/>
        <v>1029</v>
      </c>
      <c r="C1033" s="5">
        <v>76.743072635520676</v>
      </c>
    </row>
    <row r="1034" spans="2:3" x14ac:dyDescent="0.35">
      <c r="B1034">
        <f t="shared" si="16"/>
        <v>1030</v>
      </c>
      <c r="C1034" s="5">
        <v>230.68852926948091</v>
      </c>
    </row>
    <row r="1035" spans="2:3" x14ac:dyDescent="0.35">
      <c r="B1035">
        <f t="shared" si="16"/>
        <v>1031</v>
      </c>
      <c r="C1035" s="5">
        <v>223.0661709144988</v>
      </c>
    </row>
    <row r="1036" spans="2:3" x14ac:dyDescent="0.35">
      <c r="B1036">
        <f t="shared" si="16"/>
        <v>1032</v>
      </c>
      <c r="C1036" s="5">
        <v>169.27766741450068</v>
      </c>
    </row>
    <row r="1037" spans="2:3" x14ac:dyDescent="0.35">
      <c r="B1037">
        <f t="shared" si="16"/>
        <v>1033</v>
      </c>
      <c r="C1037" s="5">
        <v>150.00718559083916</v>
      </c>
    </row>
    <row r="1038" spans="2:3" x14ac:dyDescent="0.35">
      <c r="B1038">
        <f t="shared" si="16"/>
        <v>1034</v>
      </c>
      <c r="C1038" s="5">
        <v>113.98307947398196</v>
      </c>
    </row>
    <row r="1039" spans="2:3" x14ac:dyDescent="0.35">
      <c r="B1039">
        <f t="shared" si="16"/>
        <v>1035</v>
      </c>
      <c r="C1039" s="5">
        <v>84.595562327684718</v>
      </c>
    </row>
    <row r="1040" spans="2:3" x14ac:dyDescent="0.35">
      <c r="B1040">
        <f t="shared" si="16"/>
        <v>1036</v>
      </c>
      <c r="C1040" s="5">
        <v>48.120264346900214</v>
      </c>
    </row>
    <row r="1041" spans="2:3" x14ac:dyDescent="0.35">
      <c r="B1041">
        <f t="shared" si="16"/>
        <v>1037</v>
      </c>
      <c r="C1041" s="5">
        <v>490.83143773131405</v>
      </c>
    </row>
    <row r="1042" spans="2:3" x14ac:dyDescent="0.35">
      <c r="B1042">
        <f t="shared" si="16"/>
        <v>1038</v>
      </c>
      <c r="C1042" s="5">
        <v>126.61349383995146</v>
      </c>
    </row>
    <row r="1043" spans="2:3" x14ac:dyDescent="0.35">
      <c r="B1043">
        <f t="shared" si="16"/>
        <v>1039</v>
      </c>
      <c r="C1043" s="5">
        <v>47.184096801337276</v>
      </c>
    </row>
    <row r="1044" spans="2:3" x14ac:dyDescent="0.35">
      <c r="B1044">
        <f t="shared" si="16"/>
        <v>1040</v>
      </c>
      <c r="C1044" s="5">
        <v>405.24367119958367</v>
      </c>
    </row>
    <row r="1045" spans="2:3" x14ac:dyDescent="0.35">
      <c r="B1045">
        <f t="shared" si="16"/>
        <v>1041</v>
      </c>
      <c r="C1045" s="5">
        <v>239.3263805246086</v>
      </c>
    </row>
    <row r="1046" spans="2:3" x14ac:dyDescent="0.35">
      <c r="B1046">
        <f t="shared" si="16"/>
        <v>1042</v>
      </c>
      <c r="C1046" s="5">
        <v>195.88502269644013</v>
      </c>
    </row>
    <row r="1047" spans="2:3" x14ac:dyDescent="0.35">
      <c r="B1047">
        <f t="shared" si="16"/>
        <v>1043</v>
      </c>
      <c r="C1047" s="5">
        <v>232.83519844315404</v>
      </c>
    </row>
    <row r="1048" spans="2:3" x14ac:dyDescent="0.35">
      <c r="B1048">
        <f t="shared" si="16"/>
        <v>1044</v>
      </c>
      <c r="C1048" s="5">
        <v>171.69990469503713</v>
      </c>
    </row>
    <row r="1049" spans="2:3" x14ac:dyDescent="0.35">
      <c r="B1049">
        <f t="shared" si="16"/>
        <v>1045</v>
      </c>
      <c r="C1049" s="5">
        <v>166.89841634616317</v>
      </c>
    </row>
    <row r="1050" spans="2:3" x14ac:dyDescent="0.35">
      <c r="B1050">
        <f t="shared" si="16"/>
        <v>1046</v>
      </c>
      <c r="C1050" s="5">
        <v>188.56183117764687</v>
      </c>
    </row>
    <row r="1051" spans="2:3" x14ac:dyDescent="0.35">
      <c r="B1051">
        <f t="shared" si="16"/>
        <v>1047</v>
      </c>
      <c r="C1051" s="5">
        <v>109.3325957790551</v>
      </c>
    </row>
    <row r="1052" spans="2:3" x14ac:dyDescent="0.35">
      <c r="B1052">
        <f t="shared" si="16"/>
        <v>1048</v>
      </c>
      <c r="C1052" s="5">
        <v>48.219610245606397</v>
      </c>
    </row>
    <row r="1053" spans="2:3" x14ac:dyDescent="0.35">
      <c r="B1053">
        <f t="shared" si="16"/>
        <v>1049</v>
      </c>
      <c r="C1053" s="5">
        <v>4142.4455816823192</v>
      </c>
    </row>
    <row r="1054" spans="2:3" x14ac:dyDescent="0.35">
      <c r="B1054">
        <f t="shared" si="16"/>
        <v>1050</v>
      </c>
      <c r="C1054" s="5">
        <v>118.93133829704855</v>
      </c>
    </row>
    <row r="1055" spans="2:3" x14ac:dyDescent="0.35">
      <c r="B1055">
        <f t="shared" si="16"/>
        <v>1051</v>
      </c>
      <c r="C1055" s="5">
        <v>187.90278236538322</v>
      </c>
    </row>
    <row r="1056" spans="2:3" x14ac:dyDescent="0.35">
      <c r="B1056">
        <f t="shared" si="16"/>
        <v>1052</v>
      </c>
      <c r="C1056" s="5">
        <v>84.548774038039255</v>
      </c>
    </row>
    <row r="1057" spans="2:3" x14ac:dyDescent="0.35">
      <c r="B1057">
        <f t="shared" si="16"/>
        <v>1053</v>
      </c>
      <c r="C1057" s="5">
        <v>248.063529656659</v>
      </c>
    </row>
    <row r="1058" spans="2:3" x14ac:dyDescent="0.35">
      <c r="B1058">
        <f t="shared" si="16"/>
        <v>1054</v>
      </c>
      <c r="C1058" s="5">
        <v>195.19609526491624</v>
      </c>
    </row>
    <row r="1059" spans="2:3" x14ac:dyDescent="0.35">
      <c r="B1059">
        <f t="shared" si="16"/>
        <v>1055</v>
      </c>
      <c r="C1059" s="5">
        <v>76.285052196026129</v>
      </c>
    </row>
    <row r="1060" spans="2:3" x14ac:dyDescent="0.35">
      <c r="B1060">
        <f t="shared" si="16"/>
        <v>1056</v>
      </c>
      <c r="C1060" s="5">
        <v>183.51808481929032</v>
      </c>
    </row>
    <row r="1061" spans="2:3" x14ac:dyDescent="0.35">
      <c r="B1061">
        <f t="shared" si="16"/>
        <v>1057</v>
      </c>
      <c r="C1061" s="5">
        <v>606.99380494138654</v>
      </c>
    </row>
    <row r="1062" spans="2:3" x14ac:dyDescent="0.35">
      <c r="B1062">
        <f t="shared" si="16"/>
        <v>1058</v>
      </c>
      <c r="C1062" s="5">
        <v>250.09159089152519</v>
      </c>
    </row>
    <row r="1063" spans="2:3" x14ac:dyDescent="0.35">
      <c r="B1063">
        <f t="shared" si="16"/>
        <v>1059</v>
      </c>
      <c r="C1063" s="5">
        <v>352.09266243228518</v>
      </c>
    </row>
    <row r="1064" spans="2:3" x14ac:dyDescent="0.35">
      <c r="B1064">
        <f t="shared" si="16"/>
        <v>1060</v>
      </c>
      <c r="C1064" s="5">
        <v>189.02226196623695</v>
      </c>
    </row>
    <row r="1065" spans="2:3" x14ac:dyDescent="0.35">
      <c r="B1065">
        <f t="shared" si="16"/>
        <v>1061</v>
      </c>
      <c r="C1065" s="5">
        <v>34.997508741397255</v>
      </c>
    </row>
    <row r="1066" spans="2:3" x14ac:dyDescent="0.35">
      <c r="B1066">
        <f t="shared" si="16"/>
        <v>1062</v>
      </c>
      <c r="C1066" s="5">
        <v>147.87544752900502</v>
      </c>
    </row>
    <row r="1067" spans="2:3" x14ac:dyDescent="0.35">
      <c r="B1067">
        <f t="shared" si="16"/>
        <v>1063</v>
      </c>
      <c r="C1067" s="5">
        <v>349.6462317796674</v>
      </c>
    </row>
    <row r="1068" spans="2:3" x14ac:dyDescent="0.35">
      <c r="B1068">
        <f t="shared" si="16"/>
        <v>1064</v>
      </c>
      <c r="C1068" s="5">
        <v>40.274126943147387</v>
      </c>
    </row>
    <row r="1069" spans="2:3" x14ac:dyDescent="0.35">
      <c r="B1069">
        <f t="shared" si="16"/>
        <v>1065</v>
      </c>
      <c r="C1069" s="5">
        <v>146.61406146723363</v>
      </c>
    </row>
    <row r="1070" spans="2:3" x14ac:dyDescent="0.35">
      <c r="B1070">
        <f t="shared" si="16"/>
        <v>1066</v>
      </c>
      <c r="C1070" s="5">
        <v>43.804701521291193</v>
      </c>
    </row>
    <row r="1071" spans="2:3" x14ac:dyDescent="0.35">
      <c r="B1071">
        <f t="shared" si="16"/>
        <v>1067</v>
      </c>
      <c r="C1071" s="5">
        <v>1206.2185969260142</v>
      </c>
    </row>
    <row r="1072" spans="2:3" x14ac:dyDescent="0.35">
      <c r="B1072">
        <f t="shared" si="16"/>
        <v>1068</v>
      </c>
      <c r="C1072" s="5">
        <v>173.94201481342483</v>
      </c>
    </row>
    <row r="1073" spans="2:3" x14ac:dyDescent="0.35">
      <c r="B1073">
        <f t="shared" si="16"/>
        <v>1069</v>
      </c>
      <c r="C1073" s="5">
        <v>91.802109172112154</v>
      </c>
    </row>
    <row r="1074" spans="2:3" x14ac:dyDescent="0.35">
      <c r="B1074">
        <f t="shared" si="16"/>
        <v>1070</v>
      </c>
      <c r="C1074" s="5">
        <v>308.93067217910516</v>
      </c>
    </row>
    <row r="1075" spans="2:3" x14ac:dyDescent="0.35">
      <c r="B1075">
        <f t="shared" si="16"/>
        <v>1071</v>
      </c>
      <c r="C1075" s="5">
        <v>220.58279198412404</v>
      </c>
    </row>
    <row r="1076" spans="2:3" x14ac:dyDescent="0.35">
      <c r="B1076">
        <f t="shared" si="16"/>
        <v>1072</v>
      </c>
      <c r="C1076" s="5">
        <v>97.7418616766562</v>
      </c>
    </row>
    <row r="1077" spans="2:3" x14ac:dyDescent="0.35">
      <c r="B1077">
        <f t="shared" si="16"/>
        <v>1073</v>
      </c>
      <c r="C1077" s="5">
        <v>158.65655264068812</v>
      </c>
    </row>
    <row r="1078" spans="2:3" x14ac:dyDescent="0.35">
      <c r="B1078">
        <f t="shared" si="16"/>
        <v>1074</v>
      </c>
      <c r="C1078" s="5">
        <v>87.359566759045507</v>
      </c>
    </row>
    <row r="1079" spans="2:3" x14ac:dyDescent="0.35">
      <c r="B1079">
        <f t="shared" si="16"/>
        <v>1075</v>
      </c>
      <c r="C1079" s="5">
        <v>88.049417491979796</v>
      </c>
    </row>
    <row r="1080" spans="2:3" x14ac:dyDescent="0.35">
      <c r="B1080">
        <f t="shared" si="16"/>
        <v>1076</v>
      </c>
      <c r="C1080" s="5">
        <v>232.34562375801468</v>
      </c>
    </row>
    <row r="1081" spans="2:3" x14ac:dyDescent="0.35">
      <c r="B1081">
        <f t="shared" si="16"/>
        <v>1077</v>
      </c>
      <c r="C1081" s="5">
        <v>1066.5458586404509</v>
      </c>
    </row>
    <row r="1082" spans="2:3" x14ac:dyDescent="0.35">
      <c r="B1082">
        <f t="shared" si="16"/>
        <v>1078</v>
      </c>
      <c r="C1082" s="5">
        <v>141.39224160223515</v>
      </c>
    </row>
    <row r="1083" spans="2:3" x14ac:dyDescent="0.35">
      <c r="B1083">
        <f t="shared" si="16"/>
        <v>1079</v>
      </c>
      <c r="C1083" s="5">
        <v>267.43754117726098</v>
      </c>
    </row>
    <row r="1084" spans="2:3" x14ac:dyDescent="0.35">
      <c r="B1084">
        <f t="shared" si="16"/>
        <v>1080</v>
      </c>
      <c r="C1084" s="5">
        <v>115.37496936609374</v>
      </c>
    </row>
    <row r="1085" spans="2:3" x14ac:dyDescent="0.35">
      <c r="B1085">
        <f t="shared" si="16"/>
        <v>1081</v>
      </c>
      <c r="C1085" s="5">
        <v>57.24818083579455</v>
      </c>
    </row>
    <row r="1086" spans="2:3" x14ac:dyDescent="0.35">
      <c r="B1086">
        <f t="shared" si="16"/>
        <v>1082</v>
      </c>
      <c r="C1086" s="5">
        <v>306.17216289116243</v>
      </c>
    </row>
    <row r="1087" spans="2:3" x14ac:dyDescent="0.35">
      <c r="B1087">
        <f t="shared" si="16"/>
        <v>1083</v>
      </c>
      <c r="C1087" s="5">
        <v>189.66034774570372</v>
      </c>
    </row>
    <row r="1088" spans="2:3" x14ac:dyDescent="0.35">
      <c r="B1088">
        <f t="shared" si="16"/>
        <v>1084</v>
      </c>
      <c r="C1088" s="5">
        <v>69.593111889337692</v>
      </c>
    </row>
    <row r="1089" spans="2:3" x14ac:dyDescent="0.35">
      <c r="B1089">
        <f t="shared" si="16"/>
        <v>1085</v>
      </c>
      <c r="C1089" s="5">
        <v>135.54999830236784</v>
      </c>
    </row>
    <row r="1090" spans="2:3" x14ac:dyDescent="0.35">
      <c r="B1090">
        <f t="shared" si="16"/>
        <v>1086</v>
      </c>
      <c r="C1090" s="5">
        <v>801.3426446850707</v>
      </c>
    </row>
    <row r="1091" spans="2:3" x14ac:dyDescent="0.35">
      <c r="B1091">
        <f t="shared" si="16"/>
        <v>1087</v>
      </c>
      <c r="C1091" s="5">
        <v>134.12871453203809</v>
      </c>
    </row>
    <row r="1092" spans="2:3" x14ac:dyDescent="0.35">
      <c r="B1092">
        <f t="shared" si="16"/>
        <v>1088</v>
      </c>
      <c r="C1092" s="5">
        <v>220.06430938424981</v>
      </c>
    </row>
    <row r="1093" spans="2:3" x14ac:dyDescent="0.35">
      <c r="B1093">
        <f t="shared" si="16"/>
        <v>1089</v>
      </c>
      <c r="C1093" s="5">
        <v>120.25829343024219</v>
      </c>
    </row>
    <row r="1094" spans="2:3" x14ac:dyDescent="0.35">
      <c r="B1094">
        <f t="shared" si="16"/>
        <v>1090</v>
      </c>
      <c r="C1094" s="5">
        <v>179.75503440785329</v>
      </c>
    </row>
    <row r="1095" spans="2:3" x14ac:dyDescent="0.35">
      <c r="B1095">
        <f t="shared" ref="B1095:B1158" si="17">B1094+1</f>
        <v>1091</v>
      </c>
      <c r="C1095" s="5">
        <v>141.67598883695828</v>
      </c>
    </row>
    <row r="1096" spans="2:3" x14ac:dyDescent="0.35">
      <c r="B1096">
        <f t="shared" si="17"/>
        <v>1092</v>
      </c>
      <c r="C1096" s="5">
        <v>63.123979102086132</v>
      </c>
    </row>
    <row r="1097" spans="2:3" x14ac:dyDescent="0.35">
      <c r="B1097">
        <f t="shared" si="17"/>
        <v>1093</v>
      </c>
      <c r="C1097" s="5">
        <v>321.09860202569001</v>
      </c>
    </row>
    <row r="1098" spans="2:3" x14ac:dyDescent="0.35">
      <c r="B1098">
        <f t="shared" si="17"/>
        <v>1094</v>
      </c>
      <c r="C1098" s="5">
        <v>98.275763449121641</v>
      </c>
    </row>
    <row r="1099" spans="2:3" x14ac:dyDescent="0.35">
      <c r="B1099">
        <f t="shared" si="17"/>
        <v>1095</v>
      </c>
      <c r="C1099" s="5">
        <v>163.66959865740901</v>
      </c>
    </row>
    <row r="1100" spans="2:3" x14ac:dyDescent="0.35">
      <c r="B1100">
        <f t="shared" si="17"/>
        <v>1096</v>
      </c>
      <c r="C1100" s="5">
        <v>168.16659856813462</v>
      </c>
    </row>
    <row r="1101" spans="2:3" x14ac:dyDescent="0.35">
      <c r="B1101">
        <f t="shared" si="17"/>
        <v>1097</v>
      </c>
      <c r="C1101" s="5">
        <v>107.31105883434196</v>
      </c>
    </row>
    <row r="1102" spans="2:3" x14ac:dyDescent="0.35">
      <c r="B1102">
        <f t="shared" si="17"/>
        <v>1098</v>
      </c>
      <c r="C1102" s="5">
        <v>132.03751676418074</v>
      </c>
    </row>
    <row r="1103" spans="2:3" x14ac:dyDescent="0.35">
      <c r="B1103">
        <f t="shared" si="17"/>
        <v>1099</v>
      </c>
      <c r="C1103" s="5">
        <v>321.3041756863305</v>
      </c>
    </row>
    <row r="1104" spans="2:3" x14ac:dyDescent="0.35">
      <c r="B1104">
        <f t="shared" si="17"/>
        <v>1100</v>
      </c>
      <c r="C1104" s="5">
        <v>86.108347172356432</v>
      </c>
    </row>
    <row r="1105" spans="2:3" x14ac:dyDescent="0.35">
      <c r="B1105">
        <f t="shared" si="17"/>
        <v>1101</v>
      </c>
      <c r="C1105" s="5">
        <v>242.54897717715525</v>
      </c>
    </row>
    <row r="1106" spans="2:3" x14ac:dyDescent="0.35">
      <c r="B1106">
        <f t="shared" si="17"/>
        <v>1102</v>
      </c>
      <c r="C1106" s="5">
        <v>161.94969350568357</v>
      </c>
    </row>
    <row r="1107" spans="2:3" x14ac:dyDescent="0.35">
      <c r="B1107">
        <f t="shared" si="17"/>
        <v>1103</v>
      </c>
      <c r="C1107" s="5">
        <v>1169.9191665674082</v>
      </c>
    </row>
    <row r="1108" spans="2:3" x14ac:dyDescent="0.35">
      <c r="B1108">
        <f t="shared" si="17"/>
        <v>1104</v>
      </c>
      <c r="C1108" s="5">
        <v>250.02386269730005</v>
      </c>
    </row>
    <row r="1109" spans="2:3" x14ac:dyDescent="0.35">
      <c r="B1109">
        <f t="shared" si="17"/>
        <v>1105</v>
      </c>
      <c r="C1109" s="5">
        <v>178.9845215029016</v>
      </c>
    </row>
    <row r="1110" spans="2:3" x14ac:dyDescent="0.35">
      <c r="B1110">
        <f t="shared" si="17"/>
        <v>1106</v>
      </c>
      <c r="C1110" s="5">
        <v>52.146163572368998</v>
      </c>
    </row>
    <row r="1111" spans="2:3" x14ac:dyDescent="0.35">
      <c r="B1111">
        <f t="shared" si="17"/>
        <v>1107</v>
      </c>
      <c r="C1111" s="5">
        <v>141.71167971413072</v>
      </c>
    </row>
    <row r="1112" spans="2:3" x14ac:dyDescent="0.35">
      <c r="B1112">
        <f t="shared" si="17"/>
        <v>1108</v>
      </c>
      <c r="C1112" s="5">
        <v>305.6480953823787</v>
      </c>
    </row>
    <row r="1113" spans="2:3" x14ac:dyDescent="0.35">
      <c r="B1113">
        <f t="shared" si="17"/>
        <v>1109</v>
      </c>
      <c r="C1113" s="5">
        <v>220.85647896337184</v>
      </c>
    </row>
    <row r="1114" spans="2:3" x14ac:dyDescent="0.35">
      <c r="B1114">
        <f t="shared" si="17"/>
        <v>1110</v>
      </c>
      <c r="C1114" s="5">
        <v>71.004036466827671</v>
      </c>
    </row>
    <row r="1115" spans="2:3" x14ac:dyDescent="0.35">
      <c r="B1115">
        <f t="shared" si="17"/>
        <v>1111</v>
      </c>
      <c r="C1115" s="5">
        <v>266.65316585442463</v>
      </c>
    </row>
    <row r="1116" spans="2:3" x14ac:dyDescent="0.35">
      <c r="B1116">
        <f t="shared" si="17"/>
        <v>1112</v>
      </c>
      <c r="C1116" s="5">
        <v>199.84131279866858</v>
      </c>
    </row>
    <row r="1117" spans="2:3" x14ac:dyDescent="0.35">
      <c r="B1117">
        <f t="shared" si="17"/>
        <v>1113</v>
      </c>
      <c r="C1117" s="5">
        <v>138.69899219462695</v>
      </c>
    </row>
    <row r="1118" spans="2:3" x14ac:dyDescent="0.35">
      <c r="B1118">
        <f t="shared" si="17"/>
        <v>1114</v>
      </c>
      <c r="C1118" s="5">
        <v>241.93085522433731</v>
      </c>
    </row>
    <row r="1119" spans="2:3" x14ac:dyDescent="0.35">
      <c r="B1119">
        <f t="shared" si="17"/>
        <v>1115</v>
      </c>
      <c r="C1119" s="5">
        <v>191.05089131194896</v>
      </c>
    </row>
    <row r="1120" spans="2:3" x14ac:dyDescent="0.35">
      <c r="B1120">
        <f t="shared" si="17"/>
        <v>1116</v>
      </c>
      <c r="C1120" s="5">
        <v>138.03243277635283</v>
      </c>
    </row>
    <row r="1121" spans="2:3" x14ac:dyDescent="0.35">
      <c r="B1121">
        <f t="shared" si="17"/>
        <v>1117</v>
      </c>
      <c r="C1121" s="5">
        <v>214.98533662312195</v>
      </c>
    </row>
    <row r="1122" spans="2:3" x14ac:dyDescent="0.35">
      <c r="B1122">
        <f t="shared" si="17"/>
        <v>1118</v>
      </c>
      <c r="C1122" s="5">
        <v>96.243477764521785</v>
      </c>
    </row>
    <row r="1123" spans="2:3" x14ac:dyDescent="0.35">
      <c r="B1123">
        <f t="shared" si="17"/>
        <v>1119</v>
      </c>
      <c r="C1123" s="5">
        <v>84.520080574650507</v>
      </c>
    </row>
    <row r="1124" spans="2:3" x14ac:dyDescent="0.35">
      <c r="B1124">
        <f t="shared" si="17"/>
        <v>1120</v>
      </c>
      <c r="C1124" s="5">
        <v>207.91735058259553</v>
      </c>
    </row>
    <row r="1125" spans="2:3" x14ac:dyDescent="0.35">
      <c r="B1125">
        <f t="shared" si="17"/>
        <v>1121</v>
      </c>
      <c r="C1125" s="5">
        <v>146.67584968236596</v>
      </c>
    </row>
    <row r="1126" spans="2:3" x14ac:dyDescent="0.35">
      <c r="B1126">
        <f t="shared" si="17"/>
        <v>1122</v>
      </c>
      <c r="C1126" s="5">
        <v>64.416824791112234</v>
      </c>
    </row>
    <row r="1127" spans="2:3" x14ac:dyDescent="0.35">
      <c r="B1127">
        <f t="shared" si="17"/>
        <v>1123</v>
      </c>
      <c r="C1127" s="5">
        <v>725.27018658186751</v>
      </c>
    </row>
    <row r="1128" spans="2:3" x14ac:dyDescent="0.35">
      <c r="B1128">
        <f t="shared" si="17"/>
        <v>1124</v>
      </c>
      <c r="C1128" s="5">
        <v>57.078138053316586</v>
      </c>
    </row>
    <row r="1129" spans="2:3" x14ac:dyDescent="0.35">
      <c r="B1129">
        <f t="shared" si="17"/>
        <v>1125</v>
      </c>
      <c r="C1129" s="5">
        <v>163.81530590214547</v>
      </c>
    </row>
    <row r="1130" spans="2:3" x14ac:dyDescent="0.35">
      <c r="B1130">
        <f t="shared" si="17"/>
        <v>1126</v>
      </c>
      <c r="C1130" s="5">
        <v>273.47799590485715</v>
      </c>
    </row>
    <row r="1131" spans="2:3" x14ac:dyDescent="0.35">
      <c r="B1131">
        <f t="shared" si="17"/>
        <v>1127</v>
      </c>
      <c r="C1131" s="5">
        <v>418.22620726017595</v>
      </c>
    </row>
    <row r="1132" spans="2:3" x14ac:dyDescent="0.35">
      <c r="B1132">
        <f t="shared" si="17"/>
        <v>1128</v>
      </c>
      <c r="C1132" s="5">
        <v>136.42415107687205</v>
      </c>
    </row>
    <row r="1133" spans="2:3" x14ac:dyDescent="0.35">
      <c r="B1133">
        <f t="shared" si="17"/>
        <v>1129</v>
      </c>
      <c r="C1133" s="5">
        <v>35.769892643054085</v>
      </c>
    </row>
    <row r="1134" spans="2:3" x14ac:dyDescent="0.35">
      <c r="B1134">
        <f t="shared" si="17"/>
        <v>1130</v>
      </c>
      <c r="C1134" s="5">
        <v>128.27502987709678</v>
      </c>
    </row>
    <row r="1135" spans="2:3" x14ac:dyDescent="0.35">
      <c r="B1135">
        <f t="shared" si="17"/>
        <v>1131</v>
      </c>
      <c r="C1135" s="5">
        <v>312.43738100984632</v>
      </c>
    </row>
    <row r="1136" spans="2:3" x14ac:dyDescent="0.35">
      <c r="B1136">
        <f t="shared" si="17"/>
        <v>1132</v>
      </c>
      <c r="C1136" s="5">
        <v>156.86430886399467</v>
      </c>
    </row>
    <row r="1137" spans="2:3" x14ac:dyDescent="0.35">
      <c r="B1137">
        <f t="shared" si="17"/>
        <v>1133</v>
      </c>
      <c r="C1137" s="5">
        <v>213.33537913400986</v>
      </c>
    </row>
    <row r="1138" spans="2:3" x14ac:dyDescent="0.35">
      <c r="B1138">
        <f t="shared" si="17"/>
        <v>1134</v>
      </c>
      <c r="C1138" s="5">
        <v>181.59942100880878</v>
      </c>
    </row>
    <row r="1139" spans="2:3" x14ac:dyDescent="0.35">
      <c r="B1139">
        <f t="shared" si="17"/>
        <v>1135</v>
      </c>
      <c r="C1139" s="5">
        <v>142.61888362666031</v>
      </c>
    </row>
    <row r="1140" spans="2:3" x14ac:dyDescent="0.35">
      <c r="B1140">
        <f t="shared" si="17"/>
        <v>1136</v>
      </c>
      <c r="C1140" s="5">
        <v>126.62215821745463</v>
      </c>
    </row>
    <row r="1141" spans="2:3" x14ac:dyDescent="0.35">
      <c r="B1141">
        <f t="shared" si="17"/>
        <v>1137</v>
      </c>
      <c r="C1141" s="5">
        <v>174.28776262766536</v>
      </c>
    </row>
    <row r="1142" spans="2:3" x14ac:dyDescent="0.35">
      <c r="B1142">
        <f t="shared" si="17"/>
        <v>1138</v>
      </c>
      <c r="C1142" s="5">
        <v>32.147144557067016</v>
      </c>
    </row>
    <row r="1143" spans="2:3" x14ac:dyDescent="0.35">
      <c r="B1143">
        <f t="shared" si="17"/>
        <v>1139</v>
      </c>
      <c r="C1143" s="5">
        <v>203.88118892527731</v>
      </c>
    </row>
    <row r="1144" spans="2:3" x14ac:dyDescent="0.35">
      <c r="B1144">
        <f t="shared" si="17"/>
        <v>1140</v>
      </c>
      <c r="C1144" s="5">
        <v>59.169034180847817</v>
      </c>
    </row>
    <row r="1145" spans="2:3" x14ac:dyDescent="0.35">
      <c r="B1145">
        <f t="shared" si="17"/>
        <v>1141</v>
      </c>
      <c r="C1145" s="5">
        <v>720.88247431237733</v>
      </c>
    </row>
    <row r="1146" spans="2:3" x14ac:dyDescent="0.35">
      <c r="B1146">
        <f t="shared" si="17"/>
        <v>1142</v>
      </c>
      <c r="C1146" s="5">
        <v>171.27980047972838</v>
      </c>
    </row>
    <row r="1147" spans="2:3" x14ac:dyDescent="0.35">
      <c r="B1147">
        <f t="shared" si="17"/>
        <v>1143</v>
      </c>
      <c r="C1147" s="5">
        <v>100.09806049244992</v>
      </c>
    </row>
    <row r="1148" spans="2:3" x14ac:dyDescent="0.35">
      <c r="B1148">
        <f t="shared" si="17"/>
        <v>1144</v>
      </c>
      <c r="C1148" s="5">
        <v>150.90084949764628</v>
      </c>
    </row>
    <row r="1149" spans="2:3" x14ac:dyDescent="0.35">
      <c r="B1149">
        <f t="shared" si="17"/>
        <v>1145</v>
      </c>
      <c r="C1149" s="5">
        <v>140.88642952610309</v>
      </c>
    </row>
    <row r="1150" spans="2:3" x14ac:dyDescent="0.35">
      <c r="B1150">
        <f t="shared" si="17"/>
        <v>1146</v>
      </c>
      <c r="C1150" s="5">
        <v>236.65548820748509</v>
      </c>
    </row>
    <row r="1151" spans="2:3" x14ac:dyDescent="0.35">
      <c r="B1151">
        <f t="shared" si="17"/>
        <v>1147</v>
      </c>
      <c r="C1151" s="5">
        <v>120.38383608473657</v>
      </c>
    </row>
    <row r="1152" spans="2:3" x14ac:dyDescent="0.35">
      <c r="B1152">
        <f t="shared" si="17"/>
        <v>1148</v>
      </c>
      <c r="C1152" s="5">
        <v>151.98594003820156</v>
      </c>
    </row>
    <row r="1153" spans="2:3" x14ac:dyDescent="0.35">
      <c r="B1153">
        <f t="shared" si="17"/>
        <v>1149</v>
      </c>
      <c r="C1153" s="5">
        <v>168.03454957050155</v>
      </c>
    </row>
    <row r="1154" spans="2:3" x14ac:dyDescent="0.35">
      <c r="B1154">
        <f t="shared" si="17"/>
        <v>1150</v>
      </c>
      <c r="C1154" s="5">
        <v>338.97408944409818</v>
      </c>
    </row>
    <row r="1155" spans="2:3" x14ac:dyDescent="0.35">
      <c r="B1155">
        <f t="shared" si="17"/>
        <v>1151</v>
      </c>
      <c r="C1155" s="5">
        <v>72.440381280912149</v>
      </c>
    </row>
    <row r="1156" spans="2:3" x14ac:dyDescent="0.35">
      <c r="B1156">
        <f t="shared" si="17"/>
        <v>1152</v>
      </c>
      <c r="C1156" s="5">
        <v>228.97125957569176</v>
      </c>
    </row>
    <row r="1157" spans="2:3" x14ac:dyDescent="0.35">
      <c r="B1157">
        <f t="shared" si="17"/>
        <v>1153</v>
      </c>
      <c r="C1157" s="5">
        <v>318.91449920977692</v>
      </c>
    </row>
    <row r="1158" spans="2:3" x14ac:dyDescent="0.35">
      <c r="B1158">
        <f t="shared" si="17"/>
        <v>1154</v>
      </c>
      <c r="C1158" s="5">
        <v>144.8656156594773</v>
      </c>
    </row>
    <row r="1159" spans="2:3" x14ac:dyDescent="0.35">
      <c r="B1159">
        <f t="shared" ref="B1159:B1222" si="18">B1158+1</f>
        <v>1155</v>
      </c>
      <c r="C1159" s="5">
        <v>240.26885470597159</v>
      </c>
    </row>
    <row r="1160" spans="2:3" x14ac:dyDescent="0.35">
      <c r="B1160">
        <f t="shared" si="18"/>
        <v>1156</v>
      </c>
      <c r="C1160" s="5">
        <v>52.384688884073547</v>
      </c>
    </row>
    <row r="1161" spans="2:3" x14ac:dyDescent="0.35">
      <c r="B1161">
        <f t="shared" si="18"/>
        <v>1157</v>
      </c>
      <c r="C1161" s="5">
        <v>95.644578916180976</v>
      </c>
    </row>
    <row r="1162" spans="2:3" x14ac:dyDescent="0.35">
      <c r="B1162">
        <f t="shared" si="18"/>
        <v>1158</v>
      </c>
      <c r="C1162" s="5">
        <v>61.762064537733465</v>
      </c>
    </row>
    <row r="1163" spans="2:3" x14ac:dyDescent="0.35">
      <c r="B1163">
        <f t="shared" si="18"/>
        <v>1159</v>
      </c>
      <c r="C1163" s="5">
        <v>272.63486749322198</v>
      </c>
    </row>
    <row r="1164" spans="2:3" x14ac:dyDescent="0.35">
      <c r="B1164">
        <f t="shared" si="18"/>
        <v>1160</v>
      </c>
      <c r="C1164" s="5">
        <v>159.80894327318452</v>
      </c>
    </row>
    <row r="1165" spans="2:3" x14ac:dyDescent="0.35">
      <c r="B1165">
        <f t="shared" si="18"/>
        <v>1161</v>
      </c>
      <c r="C1165" s="5">
        <v>169.81323200701942</v>
      </c>
    </row>
    <row r="1166" spans="2:3" x14ac:dyDescent="0.35">
      <c r="B1166">
        <f t="shared" si="18"/>
        <v>1162</v>
      </c>
      <c r="C1166" s="5">
        <v>131.87562598926252</v>
      </c>
    </row>
    <row r="1167" spans="2:3" x14ac:dyDescent="0.35">
      <c r="B1167">
        <f t="shared" si="18"/>
        <v>1163</v>
      </c>
      <c r="C1167" s="5">
        <v>168.85144565193949</v>
      </c>
    </row>
    <row r="1168" spans="2:3" x14ac:dyDescent="0.35">
      <c r="B1168">
        <f t="shared" si="18"/>
        <v>1164</v>
      </c>
      <c r="C1168" s="5">
        <v>104.31360762661686</v>
      </c>
    </row>
    <row r="1169" spans="2:3" x14ac:dyDescent="0.35">
      <c r="B1169">
        <f t="shared" si="18"/>
        <v>1165</v>
      </c>
      <c r="C1169" s="5">
        <v>212.38623412346493</v>
      </c>
    </row>
    <row r="1170" spans="2:3" x14ac:dyDescent="0.35">
      <c r="B1170">
        <f t="shared" si="18"/>
        <v>1166</v>
      </c>
      <c r="C1170" s="5">
        <v>1199.839750025596</v>
      </c>
    </row>
    <row r="1171" spans="2:3" x14ac:dyDescent="0.35">
      <c r="B1171">
        <f t="shared" si="18"/>
        <v>1167</v>
      </c>
      <c r="C1171" s="5">
        <v>239.36610653327816</v>
      </c>
    </row>
    <row r="1172" spans="2:3" x14ac:dyDescent="0.35">
      <c r="B1172">
        <f t="shared" si="18"/>
        <v>1168</v>
      </c>
      <c r="C1172" s="5">
        <v>220.74542604985359</v>
      </c>
    </row>
    <row r="1173" spans="2:3" x14ac:dyDescent="0.35">
      <c r="B1173">
        <f t="shared" si="18"/>
        <v>1169</v>
      </c>
      <c r="C1173" s="5">
        <v>354.04723595417084</v>
      </c>
    </row>
    <row r="1174" spans="2:3" x14ac:dyDescent="0.35">
      <c r="B1174">
        <f t="shared" si="18"/>
        <v>1170</v>
      </c>
      <c r="C1174" s="5">
        <v>105.92044611544969</v>
      </c>
    </row>
    <row r="1175" spans="2:3" x14ac:dyDescent="0.35">
      <c r="B1175">
        <f t="shared" si="18"/>
        <v>1171</v>
      </c>
      <c r="C1175" s="5">
        <v>303.9015222344018</v>
      </c>
    </row>
    <row r="1176" spans="2:3" x14ac:dyDescent="0.35">
      <c r="B1176">
        <f t="shared" si="18"/>
        <v>1172</v>
      </c>
      <c r="C1176" s="5">
        <v>52.079722683013642</v>
      </c>
    </row>
    <row r="1177" spans="2:3" x14ac:dyDescent="0.35">
      <c r="B1177">
        <f t="shared" si="18"/>
        <v>1173</v>
      </c>
      <c r="C1177" s="5">
        <v>90.91305047248558</v>
      </c>
    </row>
    <row r="1178" spans="2:3" x14ac:dyDescent="0.35">
      <c r="B1178">
        <f t="shared" si="18"/>
        <v>1174</v>
      </c>
      <c r="C1178" s="5">
        <v>155.46075414576495</v>
      </c>
    </row>
    <row r="1179" spans="2:3" x14ac:dyDescent="0.35">
      <c r="B1179">
        <f t="shared" si="18"/>
        <v>1175</v>
      </c>
      <c r="C1179" s="5">
        <v>365.43893211156575</v>
      </c>
    </row>
    <row r="1180" spans="2:3" x14ac:dyDescent="0.35">
      <c r="B1180">
        <f t="shared" si="18"/>
        <v>1176</v>
      </c>
      <c r="C1180" s="5">
        <v>525.05099903513781</v>
      </c>
    </row>
    <row r="1181" spans="2:3" x14ac:dyDescent="0.35">
      <c r="B1181">
        <f t="shared" si="18"/>
        <v>1177</v>
      </c>
      <c r="C1181" s="5">
        <v>171.72985301326173</v>
      </c>
    </row>
    <row r="1182" spans="2:3" x14ac:dyDescent="0.35">
      <c r="B1182">
        <f t="shared" si="18"/>
        <v>1178</v>
      </c>
      <c r="C1182" s="5">
        <v>234.45709615634075</v>
      </c>
    </row>
    <row r="1183" spans="2:3" x14ac:dyDescent="0.35">
      <c r="B1183">
        <f t="shared" si="18"/>
        <v>1179</v>
      </c>
      <c r="C1183" s="5">
        <v>623.52673592517988</v>
      </c>
    </row>
    <row r="1184" spans="2:3" x14ac:dyDescent="0.35">
      <c r="B1184">
        <f t="shared" si="18"/>
        <v>1180</v>
      </c>
      <c r="C1184" s="5">
        <v>66.434890324160989</v>
      </c>
    </row>
    <row r="1185" spans="2:3" x14ac:dyDescent="0.35">
      <c r="B1185">
        <f t="shared" si="18"/>
        <v>1181</v>
      </c>
      <c r="C1185" s="5">
        <v>115.77094492711855</v>
      </c>
    </row>
    <row r="1186" spans="2:3" x14ac:dyDescent="0.35">
      <c r="B1186">
        <f t="shared" si="18"/>
        <v>1182</v>
      </c>
      <c r="C1186" s="5">
        <v>209.98688734267378</v>
      </c>
    </row>
    <row r="1187" spans="2:3" x14ac:dyDescent="0.35">
      <c r="B1187">
        <f t="shared" si="18"/>
        <v>1183</v>
      </c>
      <c r="C1187" s="5">
        <v>165.51049542301627</v>
      </c>
    </row>
    <row r="1188" spans="2:3" x14ac:dyDescent="0.35">
      <c r="B1188">
        <f t="shared" si="18"/>
        <v>1184</v>
      </c>
      <c r="C1188" s="5">
        <v>125.40029505646652</v>
      </c>
    </row>
    <row r="1189" spans="2:3" x14ac:dyDescent="0.35">
      <c r="B1189">
        <f t="shared" si="18"/>
        <v>1185</v>
      </c>
      <c r="C1189" s="5">
        <v>174.63843379261502</v>
      </c>
    </row>
    <row r="1190" spans="2:3" x14ac:dyDescent="0.35">
      <c r="B1190">
        <f t="shared" si="18"/>
        <v>1186</v>
      </c>
      <c r="C1190" s="5">
        <v>158.75457621148735</v>
      </c>
    </row>
    <row r="1191" spans="2:3" x14ac:dyDescent="0.35">
      <c r="B1191">
        <f t="shared" si="18"/>
        <v>1187</v>
      </c>
      <c r="C1191" s="5">
        <v>70.959400241972787</v>
      </c>
    </row>
    <row r="1192" spans="2:3" x14ac:dyDescent="0.35">
      <c r="B1192">
        <f t="shared" si="18"/>
        <v>1188</v>
      </c>
      <c r="C1192" s="5">
        <v>68.462144598872683</v>
      </c>
    </row>
    <row r="1193" spans="2:3" x14ac:dyDescent="0.35">
      <c r="B1193">
        <f t="shared" si="18"/>
        <v>1189</v>
      </c>
      <c r="C1193" s="5">
        <v>172.80663137801781</v>
      </c>
    </row>
    <row r="1194" spans="2:3" x14ac:dyDescent="0.35">
      <c r="B1194">
        <f t="shared" si="18"/>
        <v>1190</v>
      </c>
      <c r="C1194" s="5">
        <v>951.728828345789</v>
      </c>
    </row>
    <row r="1195" spans="2:3" x14ac:dyDescent="0.35">
      <c r="B1195">
        <f t="shared" si="18"/>
        <v>1191</v>
      </c>
      <c r="C1195" s="5">
        <v>229.85260973527085</v>
      </c>
    </row>
    <row r="1196" spans="2:3" x14ac:dyDescent="0.35">
      <c r="B1196">
        <f t="shared" si="18"/>
        <v>1192</v>
      </c>
      <c r="C1196" s="5">
        <v>36.463099030462779</v>
      </c>
    </row>
    <row r="1197" spans="2:3" x14ac:dyDescent="0.35">
      <c r="B1197">
        <f t="shared" si="18"/>
        <v>1193</v>
      </c>
      <c r="C1197" s="5">
        <v>124.68400175429952</v>
      </c>
    </row>
    <row r="1198" spans="2:3" x14ac:dyDescent="0.35">
      <c r="B1198">
        <f t="shared" si="18"/>
        <v>1194</v>
      </c>
      <c r="C1198" s="5">
        <v>419.81259600167908</v>
      </c>
    </row>
    <row r="1199" spans="2:3" x14ac:dyDescent="0.35">
      <c r="B1199">
        <f t="shared" si="18"/>
        <v>1195</v>
      </c>
      <c r="C1199" s="5">
        <v>230.93476852568503</v>
      </c>
    </row>
    <row r="1200" spans="2:3" x14ac:dyDescent="0.35">
      <c r="B1200">
        <f t="shared" si="18"/>
        <v>1196</v>
      </c>
      <c r="C1200" s="5">
        <v>304.3746704349843</v>
      </c>
    </row>
    <row r="1201" spans="2:3" x14ac:dyDescent="0.35">
      <c r="B1201">
        <f t="shared" si="18"/>
        <v>1197</v>
      </c>
      <c r="C1201" s="5">
        <v>127.61596044431899</v>
      </c>
    </row>
    <row r="1202" spans="2:3" x14ac:dyDescent="0.35">
      <c r="B1202">
        <f t="shared" si="18"/>
        <v>1198</v>
      </c>
      <c r="C1202" s="5">
        <v>136.21544595321737</v>
      </c>
    </row>
    <row r="1203" spans="2:3" x14ac:dyDescent="0.35">
      <c r="B1203">
        <f t="shared" si="18"/>
        <v>1199</v>
      </c>
      <c r="C1203" s="5">
        <v>412.85763673074348</v>
      </c>
    </row>
    <row r="1204" spans="2:3" x14ac:dyDescent="0.35">
      <c r="B1204">
        <f t="shared" si="18"/>
        <v>1200</v>
      </c>
      <c r="C1204" s="5">
        <v>90.546731851986593</v>
      </c>
    </row>
    <row r="1205" spans="2:3" x14ac:dyDescent="0.35">
      <c r="B1205">
        <f t="shared" si="18"/>
        <v>1201</v>
      </c>
      <c r="C1205" s="5">
        <v>272.41048236149379</v>
      </c>
    </row>
    <row r="1206" spans="2:3" x14ac:dyDescent="0.35">
      <c r="B1206">
        <f t="shared" si="18"/>
        <v>1202</v>
      </c>
      <c r="C1206" s="5">
        <v>183.15663955128386</v>
      </c>
    </row>
    <row r="1207" spans="2:3" x14ac:dyDescent="0.35">
      <c r="B1207">
        <f t="shared" si="18"/>
        <v>1203</v>
      </c>
      <c r="C1207" s="5">
        <v>362.14137083432882</v>
      </c>
    </row>
    <row r="1208" spans="2:3" x14ac:dyDescent="0.35">
      <c r="B1208">
        <f t="shared" si="18"/>
        <v>1204</v>
      </c>
      <c r="C1208" s="5">
        <v>220.99526788486759</v>
      </c>
    </row>
    <row r="1209" spans="2:3" x14ac:dyDescent="0.35">
      <c r="B1209">
        <f t="shared" si="18"/>
        <v>1205</v>
      </c>
      <c r="C1209" s="5">
        <v>36.351996199978039</v>
      </c>
    </row>
    <row r="1210" spans="2:3" x14ac:dyDescent="0.35">
      <c r="B1210">
        <f t="shared" si="18"/>
        <v>1206</v>
      </c>
      <c r="C1210" s="5">
        <v>80.738963962652576</v>
      </c>
    </row>
    <row r="1211" spans="2:3" x14ac:dyDescent="0.35">
      <c r="B1211">
        <f t="shared" si="18"/>
        <v>1207</v>
      </c>
      <c r="C1211" s="5">
        <v>173.30253495500963</v>
      </c>
    </row>
    <row r="1212" spans="2:3" x14ac:dyDescent="0.35">
      <c r="B1212">
        <f t="shared" si="18"/>
        <v>1208</v>
      </c>
      <c r="C1212" s="5">
        <v>51.432487545661076</v>
      </c>
    </row>
    <row r="1213" spans="2:3" x14ac:dyDescent="0.35">
      <c r="B1213">
        <f t="shared" si="18"/>
        <v>1209</v>
      </c>
      <c r="C1213" s="5">
        <v>578.31745974787327</v>
      </c>
    </row>
    <row r="1214" spans="2:3" x14ac:dyDescent="0.35">
      <c r="B1214">
        <f t="shared" si="18"/>
        <v>1210</v>
      </c>
      <c r="C1214" s="5">
        <v>174.26835285887796</v>
      </c>
    </row>
    <row r="1215" spans="2:3" x14ac:dyDescent="0.35">
      <c r="B1215">
        <f t="shared" si="18"/>
        <v>1211</v>
      </c>
      <c r="C1215" s="5">
        <v>227.51268904807304</v>
      </c>
    </row>
    <row r="1216" spans="2:3" x14ac:dyDescent="0.35">
      <c r="B1216">
        <f t="shared" si="18"/>
        <v>1212</v>
      </c>
      <c r="C1216" s="5">
        <v>123.38402982986459</v>
      </c>
    </row>
    <row r="1217" spans="2:3" x14ac:dyDescent="0.35">
      <c r="B1217">
        <f t="shared" si="18"/>
        <v>1213</v>
      </c>
      <c r="C1217" s="5">
        <v>70.9288525920079</v>
      </c>
    </row>
    <row r="1218" spans="2:3" x14ac:dyDescent="0.35">
      <c r="B1218">
        <f t="shared" si="18"/>
        <v>1214</v>
      </c>
      <c r="C1218" s="5">
        <v>167.33002494955915</v>
      </c>
    </row>
    <row r="1219" spans="2:3" x14ac:dyDescent="0.35">
      <c r="B1219">
        <f t="shared" si="18"/>
        <v>1215</v>
      </c>
      <c r="C1219" s="5">
        <v>152.37858897517111</v>
      </c>
    </row>
    <row r="1220" spans="2:3" x14ac:dyDescent="0.35">
      <c r="B1220">
        <f t="shared" si="18"/>
        <v>1216</v>
      </c>
      <c r="C1220" s="5">
        <v>1082.7592650408742</v>
      </c>
    </row>
    <row r="1221" spans="2:3" x14ac:dyDescent="0.35">
      <c r="B1221">
        <f t="shared" si="18"/>
        <v>1217</v>
      </c>
      <c r="C1221" s="5">
        <v>169.30542238524328</v>
      </c>
    </row>
    <row r="1222" spans="2:3" x14ac:dyDescent="0.35">
      <c r="B1222">
        <f t="shared" si="18"/>
        <v>1218</v>
      </c>
      <c r="C1222" s="5">
        <v>48.19766593598434</v>
      </c>
    </row>
    <row r="1223" spans="2:3" x14ac:dyDescent="0.35">
      <c r="B1223">
        <f t="shared" ref="B1223:B1286" si="19">B1222+1</f>
        <v>1219</v>
      </c>
      <c r="C1223" s="5">
        <v>45.78063274411538</v>
      </c>
    </row>
    <row r="1224" spans="2:3" x14ac:dyDescent="0.35">
      <c r="B1224">
        <f t="shared" si="19"/>
        <v>1220</v>
      </c>
      <c r="C1224" s="5">
        <v>280.01530837064286</v>
      </c>
    </row>
    <row r="1225" spans="2:3" x14ac:dyDescent="0.35">
      <c r="B1225">
        <f t="shared" si="19"/>
        <v>1221</v>
      </c>
      <c r="C1225" s="5">
        <v>214.28541573059701</v>
      </c>
    </row>
    <row r="1226" spans="2:3" x14ac:dyDescent="0.35">
      <c r="B1226">
        <f t="shared" si="19"/>
        <v>1222</v>
      </c>
      <c r="C1226" s="5">
        <v>49.515344086401328</v>
      </c>
    </row>
    <row r="1227" spans="2:3" x14ac:dyDescent="0.35">
      <c r="B1227">
        <f t="shared" si="19"/>
        <v>1223</v>
      </c>
      <c r="C1227" s="5">
        <v>64.973162550507993</v>
      </c>
    </row>
    <row r="1228" spans="2:3" x14ac:dyDescent="0.35">
      <c r="B1228">
        <f t="shared" si="19"/>
        <v>1224</v>
      </c>
      <c r="C1228" s="5">
        <v>53.830304694861347</v>
      </c>
    </row>
    <row r="1229" spans="2:3" x14ac:dyDescent="0.35">
      <c r="B1229">
        <f t="shared" si="19"/>
        <v>1225</v>
      </c>
      <c r="C1229" s="5">
        <v>254.67429767456682</v>
      </c>
    </row>
    <row r="1230" spans="2:3" x14ac:dyDescent="0.35">
      <c r="B1230">
        <f t="shared" si="19"/>
        <v>1226</v>
      </c>
      <c r="C1230" s="5">
        <v>253.95366683023514</v>
      </c>
    </row>
    <row r="1231" spans="2:3" x14ac:dyDescent="0.35">
      <c r="B1231">
        <f t="shared" si="19"/>
        <v>1227</v>
      </c>
      <c r="C1231" s="5">
        <v>65.112073371562985</v>
      </c>
    </row>
    <row r="1232" spans="2:3" x14ac:dyDescent="0.35">
      <c r="B1232">
        <f t="shared" si="19"/>
        <v>1228</v>
      </c>
      <c r="C1232" s="5">
        <v>107.05335274641941</v>
      </c>
    </row>
    <row r="1233" spans="2:3" x14ac:dyDescent="0.35">
      <c r="B1233">
        <f t="shared" si="19"/>
        <v>1229</v>
      </c>
      <c r="C1233" s="5">
        <v>68.844622900319834</v>
      </c>
    </row>
    <row r="1234" spans="2:3" x14ac:dyDescent="0.35">
      <c r="B1234">
        <f t="shared" si="19"/>
        <v>1230</v>
      </c>
      <c r="C1234" s="5">
        <v>158.57627835045471</v>
      </c>
    </row>
    <row r="1235" spans="2:3" x14ac:dyDescent="0.35">
      <c r="B1235">
        <f t="shared" si="19"/>
        <v>1231</v>
      </c>
      <c r="C1235" s="5">
        <v>170.51393398335122</v>
      </c>
    </row>
    <row r="1236" spans="2:3" x14ac:dyDescent="0.35">
      <c r="B1236">
        <f t="shared" si="19"/>
        <v>1232</v>
      </c>
      <c r="C1236" s="5">
        <v>152.91237274194359</v>
      </c>
    </row>
    <row r="1237" spans="2:3" x14ac:dyDescent="0.35">
      <c r="B1237">
        <f t="shared" si="19"/>
        <v>1233</v>
      </c>
      <c r="C1237" s="5">
        <v>91.115366328913439</v>
      </c>
    </row>
    <row r="1238" spans="2:3" x14ac:dyDescent="0.35">
      <c r="B1238">
        <f t="shared" si="19"/>
        <v>1234</v>
      </c>
      <c r="C1238" s="5">
        <v>68.044559413862544</v>
      </c>
    </row>
    <row r="1239" spans="2:3" x14ac:dyDescent="0.35">
      <c r="B1239">
        <f t="shared" si="19"/>
        <v>1235</v>
      </c>
      <c r="C1239" s="5">
        <v>54.880000618878519</v>
      </c>
    </row>
    <row r="1240" spans="2:3" x14ac:dyDescent="0.35">
      <c r="B1240">
        <f t="shared" si="19"/>
        <v>1236</v>
      </c>
      <c r="C1240" s="5">
        <v>62.832121965481171</v>
      </c>
    </row>
    <row r="1241" spans="2:3" x14ac:dyDescent="0.35">
      <c r="B1241">
        <f t="shared" si="19"/>
        <v>1237</v>
      </c>
      <c r="C1241" s="5">
        <v>51.773312049890855</v>
      </c>
    </row>
    <row r="1242" spans="2:3" x14ac:dyDescent="0.35">
      <c r="B1242">
        <f t="shared" si="19"/>
        <v>1238</v>
      </c>
      <c r="C1242" s="5">
        <v>217.67877094149821</v>
      </c>
    </row>
    <row r="1243" spans="2:3" x14ac:dyDescent="0.35">
      <c r="B1243">
        <f t="shared" si="19"/>
        <v>1239</v>
      </c>
      <c r="C1243" s="5">
        <v>95.111586854973567</v>
      </c>
    </row>
    <row r="1244" spans="2:3" x14ac:dyDescent="0.35">
      <c r="B1244">
        <f t="shared" si="19"/>
        <v>1240</v>
      </c>
      <c r="C1244" s="5">
        <v>117.18327232359169</v>
      </c>
    </row>
    <row r="1245" spans="2:3" x14ac:dyDescent="0.35">
      <c r="B1245">
        <f t="shared" si="19"/>
        <v>1241</v>
      </c>
      <c r="C1245" s="5">
        <v>63.599824363553296</v>
      </c>
    </row>
    <row r="1246" spans="2:3" x14ac:dyDescent="0.35">
      <c r="B1246">
        <f t="shared" si="19"/>
        <v>1242</v>
      </c>
      <c r="C1246" s="5">
        <v>148.72301780651105</v>
      </c>
    </row>
    <row r="1247" spans="2:3" x14ac:dyDescent="0.35">
      <c r="B1247">
        <f t="shared" si="19"/>
        <v>1243</v>
      </c>
      <c r="C1247" s="5">
        <v>157.10359366498662</v>
      </c>
    </row>
    <row r="1248" spans="2:3" x14ac:dyDescent="0.35">
      <c r="B1248">
        <f t="shared" si="19"/>
        <v>1244</v>
      </c>
      <c r="C1248" s="5">
        <v>186.90752132008092</v>
      </c>
    </row>
    <row r="1249" spans="2:3" x14ac:dyDescent="0.35">
      <c r="B1249">
        <f t="shared" si="19"/>
        <v>1245</v>
      </c>
      <c r="C1249" s="5">
        <v>199.84077914550059</v>
      </c>
    </row>
    <row r="1250" spans="2:3" x14ac:dyDescent="0.35">
      <c r="B1250">
        <f t="shared" si="19"/>
        <v>1246</v>
      </c>
      <c r="C1250" s="5">
        <v>334.20890828390873</v>
      </c>
    </row>
    <row r="1251" spans="2:3" x14ac:dyDescent="0.35">
      <c r="B1251">
        <f t="shared" si="19"/>
        <v>1247</v>
      </c>
      <c r="C1251" s="5">
        <v>102.3702384023786</v>
      </c>
    </row>
    <row r="1252" spans="2:3" x14ac:dyDescent="0.35">
      <c r="B1252">
        <f t="shared" si="19"/>
        <v>1248</v>
      </c>
      <c r="C1252" s="5">
        <v>1614.2174790170125</v>
      </c>
    </row>
    <row r="1253" spans="2:3" x14ac:dyDescent="0.35">
      <c r="B1253">
        <f t="shared" si="19"/>
        <v>1249</v>
      </c>
      <c r="C1253" s="5">
        <v>99.360228083134103</v>
      </c>
    </row>
    <row r="1254" spans="2:3" x14ac:dyDescent="0.35">
      <c r="B1254">
        <f t="shared" si="19"/>
        <v>1250</v>
      </c>
      <c r="C1254" s="5">
        <v>176.55265910375891</v>
      </c>
    </row>
    <row r="1255" spans="2:3" x14ac:dyDescent="0.35">
      <c r="B1255">
        <f t="shared" si="19"/>
        <v>1251</v>
      </c>
      <c r="C1255" s="5">
        <v>155.61546572829823</v>
      </c>
    </row>
    <row r="1256" spans="2:3" x14ac:dyDescent="0.35">
      <c r="B1256">
        <f t="shared" si="19"/>
        <v>1252</v>
      </c>
      <c r="C1256" s="5">
        <v>60.555984807454777</v>
      </c>
    </row>
    <row r="1257" spans="2:3" x14ac:dyDescent="0.35">
      <c r="B1257">
        <f t="shared" si="19"/>
        <v>1253</v>
      </c>
      <c r="C1257" s="5">
        <v>220.9906226733917</v>
      </c>
    </row>
    <row r="1258" spans="2:3" x14ac:dyDescent="0.35">
      <c r="B1258">
        <f t="shared" si="19"/>
        <v>1254</v>
      </c>
      <c r="C1258" s="5">
        <v>239.83132512256742</v>
      </c>
    </row>
    <row r="1259" spans="2:3" x14ac:dyDescent="0.35">
      <c r="B1259">
        <f t="shared" si="19"/>
        <v>1255</v>
      </c>
      <c r="C1259" s="5">
        <v>757.81531339016988</v>
      </c>
    </row>
    <row r="1260" spans="2:3" x14ac:dyDescent="0.35">
      <c r="B1260">
        <f t="shared" si="19"/>
        <v>1256</v>
      </c>
      <c r="C1260" s="5">
        <v>66.800122488242337</v>
      </c>
    </row>
    <row r="1261" spans="2:3" x14ac:dyDescent="0.35">
      <c r="B1261">
        <f t="shared" si="19"/>
        <v>1257</v>
      </c>
      <c r="C1261" s="5">
        <v>317.14556955801987</v>
      </c>
    </row>
    <row r="1262" spans="2:3" x14ac:dyDescent="0.35">
      <c r="B1262">
        <f t="shared" si="19"/>
        <v>1258</v>
      </c>
      <c r="C1262" s="5">
        <v>224.683666047374</v>
      </c>
    </row>
    <row r="1263" spans="2:3" x14ac:dyDescent="0.35">
      <c r="B1263">
        <f t="shared" si="19"/>
        <v>1259</v>
      </c>
      <c r="C1263" s="5">
        <v>170.21605317580935</v>
      </c>
    </row>
    <row r="1264" spans="2:3" x14ac:dyDescent="0.35">
      <c r="B1264">
        <f t="shared" si="19"/>
        <v>1260</v>
      </c>
      <c r="C1264" s="5">
        <v>580.30893925813803</v>
      </c>
    </row>
    <row r="1265" spans="2:3" x14ac:dyDescent="0.35">
      <c r="B1265">
        <f t="shared" si="19"/>
        <v>1261</v>
      </c>
      <c r="C1265" s="5">
        <v>56.262466146530414</v>
      </c>
    </row>
    <row r="1266" spans="2:3" x14ac:dyDescent="0.35">
      <c r="B1266">
        <f t="shared" si="19"/>
        <v>1262</v>
      </c>
      <c r="C1266" s="5">
        <v>110.45396195752072</v>
      </c>
    </row>
    <row r="1267" spans="2:3" x14ac:dyDescent="0.35">
      <c r="B1267">
        <f t="shared" si="19"/>
        <v>1263</v>
      </c>
      <c r="C1267" s="5">
        <v>144.25878233340208</v>
      </c>
    </row>
    <row r="1268" spans="2:3" x14ac:dyDescent="0.35">
      <c r="B1268">
        <f t="shared" si="19"/>
        <v>1264</v>
      </c>
      <c r="C1268" s="5">
        <v>181.5738126309852</v>
      </c>
    </row>
    <row r="1269" spans="2:3" x14ac:dyDescent="0.35">
      <c r="B1269">
        <f t="shared" si="19"/>
        <v>1265</v>
      </c>
      <c r="C1269" s="5">
        <v>158.71157773434533</v>
      </c>
    </row>
    <row r="1270" spans="2:3" x14ac:dyDescent="0.35">
      <c r="B1270">
        <f t="shared" si="19"/>
        <v>1266</v>
      </c>
      <c r="C1270" s="5">
        <v>181.30542848888086</v>
      </c>
    </row>
    <row r="1271" spans="2:3" x14ac:dyDescent="0.35">
      <c r="B1271">
        <f t="shared" si="19"/>
        <v>1267</v>
      </c>
      <c r="C1271" s="5">
        <v>78.177478226140735</v>
      </c>
    </row>
    <row r="1272" spans="2:3" x14ac:dyDescent="0.35">
      <c r="B1272">
        <f t="shared" si="19"/>
        <v>1268</v>
      </c>
      <c r="C1272" s="5">
        <v>111.67551806298364</v>
      </c>
    </row>
    <row r="1273" spans="2:3" x14ac:dyDescent="0.35">
      <c r="B1273">
        <f t="shared" si="19"/>
        <v>1269</v>
      </c>
      <c r="C1273" s="5">
        <v>181.78492342659706</v>
      </c>
    </row>
    <row r="1274" spans="2:3" x14ac:dyDescent="0.35">
      <c r="B1274">
        <f t="shared" si="19"/>
        <v>1270</v>
      </c>
      <c r="C1274" s="5">
        <v>107.066912422607</v>
      </c>
    </row>
    <row r="1275" spans="2:3" x14ac:dyDescent="0.35">
      <c r="B1275">
        <f t="shared" si="19"/>
        <v>1271</v>
      </c>
      <c r="C1275" s="5">
        <v>157.72249714591828</v>
      </c>
    </row>
    <row r="1276" spans="2:3" x14ac:dyDescent="0.35">
      <c r="B1276">
        <f t="shared" si="19"/>
        <v>1272</v>
      </c>
      <c r="C1276" s="5">
        <v>155.00876655502032</v>
      </c>
    </row>
    <row r="1277" spans="2:3" x14ac:dyDescent="0.35">
      <c r="B1277">
        <f t="shared" si="19"/>
        <v>1273</v>
      </c>
      <c r="C1277" s="5">
        <v>60.692265525812012</v>
      </c>
    </row>
    <row r="1278" spans="2:3" x14ac:dyDescent="0.35">
      <c r="B1278">
        <f t="shared" si="19"/>
        <v>1274</v>
      </c>
      <c r="C1278" s="5">
        <v>811.93366407135397</v>
      </c>
    </row>
    <row r="1279" spans="2:3" x14ac:dyDescent="0.35">
      <c r="B1279">
        <f t="shared" si="19"/>
        <v>1275</v>
      </c>
      <c r="C1279" s="5">
        <v>161.21277547274411</v>
      </c>
    </row>
    <row r="1280" spans="2:3" x14ac:dyDescent="0.35">
      <c r="B1280">
        <f t="shared" si="19"/>
        <v>1276</v>
      </c>
      <c r="C1280" s="5">
        <v>81.391723353763041</v>
      </c>
    </row>
    <row r="1281" spans="2:3" x14ac:dyDescent="0.35">
      <c r="B1281">
        <f t="shared" si="19"/>
        <v>1277</v>
      </c>
      <c r="C1281" s="5">
        <v>144.6339596249546</v>
      </c>
    </row>
    <row r="1282" spans="2:3" x14ac:dyDescent="0.35">
      <c r="B1282">
        <f t="shared" si="19"/>
        <v>1278</v>
      </c>
      <c r="C1282" s="5">
        <v>35.452273832128235</v>
      </c>
    </row>
    <row r="1283" spans="2:3" x14ac:dyDescent="0.35">
      <c r="B1283">
        <f t="shared" si="19"/>
        <v>1279</v>
      </c>
      <c r="C1283" s="5">
        <v>248.26723743302924</v>
      </c>
    </row>
    <row r="1284" spans="2:3" x14ac:dyDescent="0.35">
      <c r="B1284">
        <f t="shared" si="19"/>
        <v>1280</v>
      </c>
      <c r="C1284" s="5">
        <v>224.47454637407975</v>
      </c>
    </row>
    <row r="1285" spans="2:3" x14ac:dyDescent="0.35">
      <c r="B1285">
        <f t="shared" si="19"/>
        <v>1281</v>
      </c>
      <c r="C1285" s="5">
        <v>147.49840412784491</v>
      </c>
    </row>
    <row r="1286" spans="2:3" x14ac:dyDescent="0.35">
      <c r="B1286">
        <f t="shared" si="19"/>
        <v>1282</v>
      </c>
      <c r="C1286" s="5">
        <v>126.4782148640921</v>
      </c>
    </row>
    <row r="1287" spans="2:3" x14ac:dyDescent="0.35">
      <c r="B1287">
        <f t="shared" ref="B1287:B1350" si="20">B1286+1</f>
        <v>1283</v>
      </c>
      <c r="C1287" s="5">
        <v>464.18580315590077</v>
      </c>
    </row>
    <row r="1288" spans="2:3" x14ac:dyDescent="0.35">
      <c r="B1288">
        <f t="shared" si="20"/>
        <v>1284</v>
      </c>
      <c r="C1288" s="5">
        <v>94.313779460231416</v>
      </c>
    </row>
    <row r="1289" spans="2:3" x14ac:dyDescent="0.35">
      <c r="B1289">
        <f t="shared" si="20"/>
        <v>1285</v>
      </c>
      <c r="C1289" s="5">
        <v>52.438147307273937</v>
      </c>
    </row>
    <row r="1290" spans="2:3" x14ac:dyDescent="0.35">
      <c r="B1290">
        <f t="shared" si="20"/>
        <v>1286</v>
      </c>
      <c r="C1290" s="5">
        <v>171.23878856518493</v>
      </c>
    </row>
    <row r="1291" spans="2:3" x14ac:dyDescent="0.35">
      <c r="B1291">
        <f t="shared" si="20"/>
        <v>1287</v>
      </c>
      <c r="C1291" s="5">
        <v>129.03271410736889</v>
      </c>
    </row>
    <row r="1292" spans="2:3" x14ac:dyDescent="0.35">
      <c r="B1292">
        <f t="shared" si="20"/>
        <v>1288</v>
      </c>
      <c r="C1292" s="5">
        <v>85.280647471332031</v>
      </c>
    </row>
    <row r="1293" spans="2:3" x14ac:dyDescent="0.35">
      <c r="B1293">
        <f t="shared" si="20"/>
        <v>1289</v>
      </c>
      <c r="C1293" s="5">
        <v>159.93258400949443</v>
      </c>
    </row>
    <row r="1294" spans="2:3" x14ac:dyDescent="0.35">
      <c r="B1294">
        <f t="shared" si="20"/>
        <v>1290</v>
      </c>
      <c r="C1294" s="5">
        <v>236.15719912781734</v>
      </c>
    </row>
    <row r="1295" spans="2:3" x14ac:dyDescent="0.35">
      <c r="B1295">
        <f t="shared" si="20"/>
        <v>1291</v>
      </c>
      <c r="C1295" s="5">
        <v>137.94819569162163</v>
      </c>
    </row>
    <row r="1296" spans="2:3" x14ac:dyDescent="0.35">
      <c r="B1296">
        <f t="shared" si="20"/>
        <v>1292</v>
      </c>
      <c r="C1296" s="5">
        <v>47.361356033701625</v>
      </c>
    </row>
    <row r="1297" spans="2:3" x14ac:dyDescent="0.35">
      <c r="B1297">
        <f t="shared" si="20"/>
        <v>1293</v>
      </c>
      <c r="C1297" s="5">
        <v>364.30897089960558</v>
      </c>
    </row>
    <row r="1298" spans="2:3" x14ac:dyDescent="0.35">
      <c r="B1298">
        <f t="shared" si="20"/>
        <v>1294</v>
      </c>
      <c r="C1298" s="5">
        <v>240.44828203012662</v>
      </c>
    </row>
    <row r="1299" spans="2:3" x14ac:dyDescent="0.35">
      <c r="B1299">
        <f t="shared" si="20"/>
        <v>1295</v>
      </c>
      <c r="C1299" s="5">
        <v>95.926694826471902</v>
      </c>
    </row>
    <row r="1300" spans="2:3" x14ac:dyDescent="0.35">
      <c r="B1300">
        <f t="shared" si="20"/>
        <v>1296</v>
      </c>
      <c r="C1300" s="5">
        <v>198.3255435004688</v>
      </c>
    </row>
    <row r="1301" spans="2:3" x14ac:dyDescent="0.35">
      <c r="B1301">
        <f t="shared" si="20"/>
        <v>1297</v>
      </c>
      <c r="C1301" s="5">
        <v>66.158017438648002</v>
      </c>
    </row>
    <row r="1302" spans="2:3" x14ac:dyDescent="0.35">
      <c r="B1302">
        <f t="shared" si="20"/>
        <v>1298</v>
      </c>
      <c r="C1302" s="5">
        <v>170.63051913462078</v>
      </c>
    </row>
    <row r="1303" spans="2:3" x14ac:dyDescent="0.35">
      <c r="B1303">
        <f t="shared" si="20"/>
        <v>1299</v>
      </c>
      <c r="C1303" s="5">
        <v>126.04802945037143</v>
      </c>
    </row>
    <row r="1304" spans="2:3" x14ac:dyDescent="0.35">
      <c r="B1304">
        <f t="shared" si="20"/>
        <v>1300</v>
      </c>
      <c r="C1304" s="5">
        <v>271.75094539455392</v>
      </c>
    </row>
    <row r="1305" spans="2:3" x14ac:dyDescent="0.35">
      <c r="B1305">
        <f t="shared" si="20"/>
        <v>1301</v>
      </c>
      <c r="C1305" s="5">
        <v>79.591839715414238</v>
      </c>
    </row>
    <row r="1306" spans="2:3" x14ac:dyDescent="0.35">
      <c r="B1306">
        <f t="shared" si="20"/>
        <v>1302</v>
      </c>
      <c r="C1306" s="5">
        <v>163.20199456111811</v>
      </c>
    </row>
    <row r="1307" spans="2:3" x14ac:dyDescent="0.35">
      <c r="B1307">
        <f t="shared" si="20"/>
        <v>1303</v>
      </c>
      <c r="C1307" s="5">
        <v>42.731009366019123</v>
      </c>
    </row>
    <row r="1308" spans="2:3" x14ac:dyDescent="0.35">
      <c r="B1308">
        <f t="shared" si="20"/>
        <v>1304</v>
      </c>
      <c r="C1308" s="5">
        <v>478.58419742114097</v>
      </c>
    </row>
    <row r="1309" spans="2:3" x14ac:dyDescent="0.35">
      <c r="B1309">
        <f t="shared" si="20"/>
        <v>1305</v>
      </c>
      <c r="C1309" s="5">
        <v>212.83818360258942</v>
      </c>
    </row>
    <row r="1310" spans="2:3" x14ac:dyDescent="0.35">
      <c r="B1310">
        <f t="shared" si="20"/>
        <v>1306</v>
      </c>
      <c r="C1310" s="5">
        <v>97.671714460536791</v>
      </c>
    </row>
    <row r="1311" spans="2:3" x14ac:dyDescent="0.35">
      <c r="B1311">
        <f t="shared" si="20"/>
        <v>1307</v>
      </c>
      <c r="C1311" s="5">
        <v>353.23496114464217</v>
      </c>
    </row>
    <row r="1312" spans="2:3" x14ac:dyDescent="0.35">
      <c r="B1312">
        <f t="shared" si="20"/>
        <v>1308</v>
      </c>
      <c r="C1312" s="5">
        <v>52.523574958466163</v>
      </c>
    </row>
    <row r="1313" spans="2:3" x14ac:dyDescent="0.35">
      <c r="B1313">
        <f t="shared" si="20"/>
        <v>1309</v>
      </c>
      <c r="C1313" s="5">
        <v>43.250199532227711</v>
      </c>
    </row>
    <row r="1314" spans="2:3" x14ac:dyDescent="0.35">
      <c r="B1314">
        <f t="shared" si="20"/>
        <v>1310</v>
      </c>
      <c r="C1314" s="5">
        <v>52.449793480565724</v>
      </c>
    </row>
    <row r="1315" spans="2:3" x14ac:dyDescent="0.35">
      <c r="B1315">
        <f t="shared" si="20"/>
        <v>1311</v>
      </c>
      <c r="C1315" s="5">
        <v>230.16564051024525</v>
      </c>
    </row>
    <row r="1316" spans="2:3" x14ac:dyDescent="0.35">
      <c r="B1316">
        <f t="shared" si="20"/>
        <v>1312</v>
      </c>
      <c r="C1316" s="5">
        <v>89.188699471919563</v>
      </c>
    </row>
    <row r="1317" spans="2:3" x14ac:dyDescent="0.35">
      <c r="B1317">
        <f t="shared" si="20"/>
        <v>1313</v>
      </c>
      <c r="C1317" s="5">
        <v>65.838792547574513</v>
      </c>
    </row>
    <row r="1318" spans="2:3" x14ac:dyDescent="0.35">
      <c r="B1318">
        <f t="shared" si="20"/>
        <v>1314</v>
      </c>
      <c r="C1318" s="5">
        <v>246.1461690314602</v>
      </c>
    </row>
    <row r="1319" spans="2:3" x14ac:dyDescent="0.35">
      <c r="B1319">
        <f t="shared" si="20"/>
        <v>1315</v>
      </c>
      <c r="C1319" s="5">
        <v>168.58273519339278</v>
      </c>
    </row>
    <row r="1320" spans="2:3" x14ac:dyDescent="0.35">
      <c r="B1320">
        <f t="shared" si="20"/>
        <v>1316</v>
      </c>
      <c r="C1320" s="5">
        <v>159.44333843773273</v>
      </c>
    </row>
    <row r="1321" spans="2:3" x14ac:dyDescent="0.35">
      <c r="B1321">
        <f t="shared" si="20"/>
        <v>1317</v>
      </c>
      <c r="C1321" s="5">
        <v>88.657090325233824</v>
      </c>
    </row>
    <row r="1322" spans="2:3" x14ac:dyDescent="0.35">
      <c r="B1322">
        <f t="shared" si="20"/>
        <v>1318</v>
      </c>
      <c r="C1322" s="5">
        <v>344.67171906530831</v>
      </c>
    </row>
    <row r="1323" spans="2:3" x14ac:dyDescent="0.35">
      <c r="B1323">
        <f t="shared" si="20"/>
        <v>1319</v>
      </c>
      <c r="C1323" s="5">
        <v>21.696547447639617</v>
      </c>
    </row>
    <row r="1324" spans="2:3" x14ac:dyDescent="0.35">
      <c r="B1324">
        <f t="shared" si="20"/>
        <v>1320</v>
      </c>
      <c r="C1324" s="5">
        <v>74.182430186753294</v>
      </c>
    </row>
    <row r="1325" spans="2:3" x14ac:dyDescent="0.35">
      <c r="B1325">
        <f t="shared" si="20"/>
        <v>1321</v>
      </c>
      <c r="C1325" s="5">
        <v>135.4892234750761</v>
      </c>
    </row>
    <row r="1326" spans="2:3" x14ac:dyDescent="0.35">
      <c r="B1326">
        <f t="shared" si="20"/>
        <v>1322</v>
      </c>
      <c r="C1326" s="5">
        <v>41.663055604224752</v>
      </c>
    </row>
    <row r="1327" spans="2:3" x14ac:dyDescent="0.35">
      <c r="B1327">
        <f t="shared" si="20"/>
        <v>1323</v>
      </c>
      <c r="C1327" s="5">
        <v>292.61783514654735</v>
      </c>
    </row>
    <row r="1328" spans="2:3" x14ac:dyDescent="0.35">
      <c r="B1328">
        <f t="shared" si="20"/>
        <v>1324</v>
      </c>
      <c r="C1328" s="5">
        <v>207.20209049693835</v>
      </c>
    </row>
    <row r="1329" spans="2:3" x14ac:dyDescent="0.35">
      <c r="B1329">
        <f t="shared" si="20"/>
        <v>1325</v>
      </c>
      <c r="C1329" s="5">
        <v>286.63945295264887</v>
      </c>
    </row>
    <row r="1330" spans="2:3" x14ac:dyDescent="0.35">
      <c r="B1330">
        <f t="shared" si="20"/>
        <v>1326</v>
      </c>
      <c r="C1330" s="5">
        <v>130.20373380777428</v>
      </c>
    </row>
    <row r="1331" spans="2:3" x14ac:dyDescent="0.35">
      <c r="B1331">
        <f t="shared" si="20"/>
        <v>1327</v>
      </c>
      <c r="C1331" s="5">
        <v>199.52447545975105</v>
      </c>
    </row>
    <row r="1332" spans="2:3" x14ac:dyDescent="0.35">
      <c r="B1332">
        <f t="shared" si="20"/>
        <v>1328</v>
      </c>
      <c r="C1332" s="5">
        <v>127.3576353975174</v>
      </c>
    </row>
    <row r="1333" spans="2:3" x14ac:dyDescent="0.35">
      <c r="B1333">
        <f t="shared" si="20"/>
        <v>1329</v>
      </c>
      <c r="C1333" s="5">
        <v>222.87063780510658</v>
      </c>
    </row>
    <row r="1334" spans="2:3" x14ac:dyDescent="0.35">
      <c r="B1334">
        <f t="shared" si="20"/>
        <v>1330</v>
      </c>
      <c r="C1334" s="5">
        <v>201.04867595496833</v>
      </c>
    </row>
    <row r="1335" spans="2:3" x14ac:dyDescent="0.35">
      <c r="B1335">
        <f t="shared" si="20"/>
        <v>1331</v>
      </c>
      <c r="C1335" s="5">
        <v>147.56725907095822</v>
      </c>
    </row>
    <row r="1336" spans="2:3" x14ac:dyDescent="0.35">
      <c r="B1336">
        <f t="shared" si="20"/>
        <v>1332</v>
      </c>
      <c r="C1336" s="5">
        <v>327.91981647445897</v>
      </c>
    </row>
    <row r="1337" spans="2:3" x14ac:dyDescent="0.35">
      <c r="B1337">
        <f t="shared" si="20"/>
        <v>1333</v>
      </c>
      <c r="C1337" s="5">
        <v>60.464498416465794</v>
      </c>
    </row>
    <row r="1338" spans="2:3" x14ac:dyDescent="0.35">
      <c r="B1338">
        <f t="shared" si="20"/>
        <v>1334</v>
      </c>
      <c r="C1338" s="5">
        <v>64.585551332509965</v>
      </c>
    </row>
    <row r="1339" spans="2:3" x14ac:dyDescent="0.35">
      <c r="B1339">
        <f t="shared" si="20"/>
        <v>1335</v>
      </c>
      <c r="C1339" s="5">
        <v>77.25643612927513</v>
      </c>
    </row>
    <row r="1340" spans="2:3" x14ac:dyDescent="0.35">
      <c r="B1340">
        <f t="shared" si="20"/>
        <v>1336</v>
      </c>
      <c r="C1340" s="5">
        <v>390.00556054101406</v>
      </c>
    </row>
    <row r="1341" spans="2:3" x14ac:dyDescent="0.35">
      <c r="B1341">
        <f t="shared" si="20"/>
        <v>1337</v>
      </c>
      <c r="C1341" s="5">
        <v>42.217337461945206</v>
      </c>
    </row>
    <row r="1342" spans="2:3" x14ac:dyDescent="0.35">
      <c r="B1342">
        <f t="shared" si="20"/>
        <v>1338</v>
      </c>
      <c r="C1342" s="5">
        <v>239.57261049043902</v>
      </c>
    </row>
    <row r="1343" spans="2:3" x14ac:dyDescent="0.35">
      <c r="B1343">
        <f t="shared" si="20"/>
        <v>1339</v>
      </c>
      <c r="C1343" s="5">
        <v>284.69334050597263</v>
      </c>
    </row>
    <row r="1344" spans="2:3" x14ac:dyDescent="0.35">
      <c r="B1344">
        <f t="shared" si="20"/>
        <v>1340</v>
      </c>
      <c r="C1344" s="5">
        <v>85.170688512254117</v>
      </c>
    </row>
    <row r="1345" spans="2:3" x14ac:dyDescent="0.35">
      <c r="B1345">
        <f t="shared" si="20"/>
        <v>1341</v>
      </c>
      <c r="C1345" s="5">
        <v>163.60807700954854</v>
      </c>
    </row>
    <row r="1346" spans="2:3" x14ac:dyDescent="0.35">
      <c r="B1346">
        <f t="shared" si="20"/>
        <v>1342</v>
      </c>
      <c r="C1346" s="5">
        <v>112.97076317018295</v>
      </c>
    </row>
    <row r="1347" spans="2:3" x14ac:dyDescent="0.35">
      <c r="B1347">
        <f t="shared" si="20"/>
        <v>1343</v>
      </c>
      <c r="C1347" s="5">
        <v>165.24741198716151</v>
      </c>
    </row>
    <row r="1348" spans="2:3" x14ac:dyDescent="0.35">
      <c r="B1348">
        <f t="shared" si="20"/>
        <v>1344</v>
      </c>
      <c r="C1348" s="5">
        <v>97.399100669038489</v>
      </c>
    </row>
    <row r="1349" spans="2:3" x14ac:dyDescent="0.35">
      <c r="B1349">
        <f t="shared" si="20"/>
        <v>1345</v>
      </c>
      <c r="C1349" s="5">
        <v>163.62268848447144</v>
      </c>
    </row>
    <row r="1350" spans="2:3" x14ac:dyDescent="0.35">
      <c r="B1350">
        <f t="shared" si="20"/>
        <v>1346</v>
      </c>
      <c r="C1350" s="5">
        <v>48.230568919832656</v>
      </c>
    </row>
    <row r="1351" spans="2:3" x14ac:dyDescent="0.35">
      <c r="B1351">
        <f t="shared" ref="B1351:B1414" si="21">B1350+1</f>
        <v>1347</v>
      </c>
      <c r="C1351" s="5">
        <v>40.014702673907522</v>
      </c>
    </row>
    <row r="1352" spans="2:3" x14ac:dyDescent="0.35">
      <c r="B1352">
        <f t="shared" si="21"/>
        <v>1348</v>
      </c>
      <c r="C1352" s="5">
        <v>49.373659019067603</v>
      </c>
    </row>
    <row r="1353" spans="2:3" x14ac:dyDescent="0.35">
      <c r="B1353">
        <f t="shared" si="21"/>
        <v>1349</v>
      </c>
      <c r="C1353" s="5">
        <v>254.48180994281989</v>
      </c>
    </row>
    <row r="1354" spans="2:3" x14ac:dyDescent="0.35">
      <c r="B1354">
        <f t="shared" si="21"/>
        <v>1350</v>
      </c>
      <c r="C1354" s="5">
        <v>382.50524964840275</v>
      </c>
    </row>
    <row r="1355" spans="2:3" x14ac:dyDescent="0.35">
      <c r="B1355">
        <f t="shared" si="21"/>
        <v>1351</v>
      </c>
      <c r="C1355" s="5">
        <v>90.483838997361929</v>
      </c>
    </row>
    <row r="1356" spans="2:3" x14ac:dyDescent="0.35">
      <c r="B1356">
        <f t="shared" si="21"/>
        <v>1352</v>
      </c>
      <c r="C1356" s="5">
        <v>392.95774809124674</v>
      </c>
    </row>
    <row r="1357" spans="2:3" x14ac:dyDescent="0.35">
      <c r="B1357">
        <f t="shared" si="21"/>
        <v>1353</v>
      </c>
      <c r="C1357" s="5">
        <v>409.67489281788068</v>
      </c>
    </row>
    <row r="1358" spans="2:3" x14ac:dyDescent="0.35">
      <c r="B1358">
        <f t="shared" si="21"/>
        <v>1354</v>
      </c>
      <c r="C1358" s="5">
        <v>107.38686274639467</v>
      </c>
    </row>
    <row r="1359" spans="2:3" x14ac:dyDescent="0.35">
      <c r="B1359">
        <f t="shared" si="21"/>
        <v>1355</v>
      </c>
      <c r="C1359" s="5">
        <v>162.36116780158744</v>
      </c>
    </row>
    <row r="1360" spans="2:3" x14ac:dyDescent="0.35">
      <c r="B1360">
        <f t="shared" si="21"/>
        <v>1356</v>
      </c>
      <c r="C1360" s="5">
        <v>189.40549701617377</v>
      </c>
    </row>
    <row r="1361" spans="2:3" x14ac:dyDescent="0.35">
      <c r="B1361">
        <f t="shared" si="21"/>
        <v>1357</v>
      </c>
      <c r="C1361" s="5">
        <v>387.61350345019122</v>
      </c>
    </row>
    <row r="1362" spans="2:3" x14ac:dyDescent="0.35">
      <c r="B1362">
        <f t="shared" si="21"/>
        <v>1358</v>
      </c>
      <c r="C1362" s="5">
        <v>38.935242842326275</v>
      </c>
    </row>
    <row r="1363" spans="2:3" x14ac:dyDescent="0.35">
      <c r="B1363">
        <f t="shared" si="21"/>
        <v>1359</v>
      </c>
      <c r="C1363" s="5">
        <v>40.499939517922392</v>
      </c>
    </row>
    <row r="1364" spans="2:3" x14ac:dyDescent="0.35">
      <c r="B1364">
        <f t="shared" si="21"/>
        <v>1360</v>
      </c>
      <c r="C1364" s="5">
        <v>141.40760837887356</v>
      </c>
    </row>
    <row r="1365" spans="2:3" x14ac:dyDescent="0.35">
      <c r="B1365">
        <f t="shared" si="21"/>
        <v>1361</v>
      </c>
      <c r="C1365" s="5">
        <v>221.70495956430486</v>
      </c>
    </row>
    <row r="1366" spans="2:3" x14ac:dyDescent="0.35">
      <c r="B1366">
        <f t="shared" si="21"/>
        <v>1362</v>
      </c>
      <c r="C1366" s="5">
        <v>99.368250966892845</v>
      </c>
    </row>
    <row r="1367" spans="2:3" x14ac:dyDescent="0.35">
      <c r="B1367">
        <f t="shared" si="21"/>
        <v>1363</v>
      </c>
      <c r="C1367" s="5">
        <v>55.817152159869828</v>
      </c>
    </row>
    <row r="1368" spans="2:3" x14ac:dyDescent="0.35">
      <c r="B1368">
        <f t="shared" si="21"/>
        <v>1364</v>
      </c>
      <c r="C1368" s="5">
        <v>441.87393259311204</v>
      </c>
    </row>
    <row r="1369" spans="2:3" x14ac:dyDescent="0.35">
      <c r="B1369">
        <f t="shared" si="21"/>
        <v>1365</v>
      </c>
      <c r="C1369" s="5">
        <v>79.5676710071901</v>
      </c>
    </row>
    <row r="1370" spans="2:3" x14ac:dyDescent="0.35">
      <c r="B1370">
        <f t="shared" si="21"/>
        <v>1366</v>
      </c>
      <c r="C1370" s="5">
        <v>40.480469327005736</v>
      </c>
    </row>
    <row r="1371" spans="2:3" x14ac:dyDescent="0.35">
      <c r="B1371">
        <f t="shared" si="21"/>
        <v>1367</v>
      </c>
      <c r="C1371" s="5">
        <v>208.97673059725179</v>
      </c>
    </row>
    <row r="1372" spans="2:3" x14ac:dyDescent="0.35">
      <c r="B1372">
        <f t="shared" si="21"/>
        <v>1368</v>
      </c>
      <c r="C1372" s="5">
        <v>36.804630505876084</v>
      </c>
    </row>
    <row r="1373" spans="2:3" x14ac:dyDescent="0.35">
      <c r="B1373">
        <f t="shared" si="21"/>
        <v>1369</v>
      </c>
      <c r="C1373" s="5">
        <v>82.04234235268919</v>
      </c>
    </row>
    <row r="1374" spans="2:3" x14ac:dyDescent="0.35">
      <c r="B1374">
        <f t="shared" si="21"/>
        <v>1370</v>
      </c>
      <c r="C1374" s="5">
        <v>195.14130746884541</v>
      </c>
    </row>
    <row r="1375" spans="2:3" x14ac:dyDescent="0.35">
      <c r="B1375">
        <f t="shared" si="21"/>
        <v>1371</v>
      </c>
      <c r="C1375" s="5">
        <v>72.871753712597481</v>
      </c>
    </row>
    <row r="1376" spans="2:3" x14ac:dyDescent="0.35">
      <c r="B1376">
        <f t="shared" si="21"/>
        <v>1372</v>
      </c>
      <c r="C1376" s="5">
        <v>243.59941869649637</v>
      </c>
    </row>
    <row r="1377" spans="2:3" x14ac:dyDescent="0.35">
      <c r="B1377">
        <f t="shared" si="21"/>
        <v>1373</v>
      </c>
      <c r="C1377" s="5">
        <v>137.81885072737236</v>
      </c>
    </row>
    <row r="1378" spans="2:3" x14ac:dyDescent="0.35">
      <c r="B1378">
        <f t="shared" si="21"/>
        <v>1374</v>
      </c>
      <c r="C1378" s="5">
        <v>206.55050944371177</v>
      </c>
    </row>
    <row r="1379" spans="2:3" x14ac:dyDescent="0.35">
      <c r="B1379">
        <f t="shared" si="21"/>
        <v>1375</v>
      </c>
      <c r="C1379" s="5">
        <v>107.29757372790731</v>
      </c>
    </row>
    <row r="1380" spans="2:3" x14ac:dyDescent="0.35">
      <c r="B1380">
        <f t="shared" si="21"/>
        <v>1376</v>
      </c>
      <c r="C1380" s="5">
        <v>183.61991958064067</v>
      </c>
    </row>
    <row r="1381" spans="2:3" x14ac:dyDescent="0.35">
      <c r="B1381">
        <f t="shared" si="21"/>
        <v>1377</v>
      </c>
      <c r="C1381" s="5">
        <v>160.25300502590829</v>
      </c>
    </row>
    <row r="1382" spans="2:3" x14ac:dyDescent="0.35">
      <c r="B1382">
        <f t="shared" si="21"/>
        <v>1378</v>
      </c>
      <c r="C1382" s="5">
        <v>156.17341611974925</v>
      </c>
    </row>
    <row r="1383" spans="2:3" x14ac:dyDescent="0.35">
      <c r="B1383">
        <f t="shared" si="21"/>
        <v>1379</v>
      </c>
      <c r="C1383" s="5">
        <v>114.0459754488995</v>
      </c>
    </row>
    <row r="1384" spans="2:3" x14ac:dyDescent="0.35">
      <c r="B1384">
        <f t="shared" si="21"/>
        <v>1380</v>
      </c>
      <c r="C1384" s="5">
        <v>534.62940406010944</v>
      </c>
    </row>
    <row r="1385" spans="2:3" x14ac:dyDescent="0.35">
      <c r="B1385">
        <f t="shared" si="21"/>
        <v>1381</v>
      </c>
      <c r="C1385" s="5">
        <v>114.91811339611311</v>
      </c>
    </row>
    <row r="1386" spans="2:3" x14ac:dyDescent="0.35">
      <c r="B1386">
        <f t="shared" si="21"/>
        <v>1382</v>
      </c>
      <c r="C1386" s="5">
        <v>182.37844070217773</v>
      </c>
    </row>
    <row r="1387" spans="2:3" x14ac:dyDescent="0.35">
      <c r="B1387">
        <f t="shared" si="21"/>
        <v>1383</v>
      </c>
      <c r="C1387" s="5">
        <v>136.64263610300182</v>
      </c>
    </row>
    <row r="1388" spans="2:3" x14ac:dyDescent="0.35">
      <c r="B1388">
        <f t="shared" si="21"/>
        <v>1384</v>
      </c>
      <c r="C1388" s="5">
        <v>316.79535025058266</v>
      </c>
    </row>
    <row r="1389" spans="2:3" x14ac:dyDescent="0.35">
      <c r="B1389">
        <f t="shared" si="21"/>
        <v>1385</v>
      </c>
      <c r="C1389" s="5">
        <v>189.29100583369438</v>
      </c>
    </row>
    <row r="1390" spans="2:3" x14ac:dyDescent="0.35">
      <c r="B1390">
        <f t="shared" si="21"/>
        <v>1386</v>
      </c>
      <c r="C1390" s="5">
        <v>228.5067069024096</v>
      </c>
    </row>
    <row r="1391" spans="2:3" x14ac:dyDescent="0.35">
      <c r="B1391">
        <f t="shared" si="21"/>
        <v>1387</v>
      </c>
      <c r="C1391" s="5">
        <v>85.158004576264062</v>
      </c>
    </row>
    <row r="1392" spans="2:3" x14ac:dyDescent="0.35">
      <c r="B1392">
        <f t="shared" si="21"/>
        <v>1388</v>
      </c>
      <c r="C1392" s="5">
        <v>305.66179756052804</v>
      </c>
    </row>
    <row r="1393" spans="2:3" x14ac:dyDescent="0.35">
      <c r="B1393">
        <f t="shared" si="21"/>
        <v>1389</v>
      </c>
      <c r="C1393" s="5">
        <v>171.25741648084946</v>
      </c>
    </row>
    <row r="1394" spans="2:3" x14ac:dyDescent="0.35">
      <c r="B1394">
        <f t="shared" si="21"/>
        <v>1390</v>
      </c>
      <c r="C1394" s="5">
        <v>84.559528650694077</v>
      </c>
    </row>
    <row r="1395" spans="2:3" x14ac:dyDescent="0.35">
      <c r="B1395">
        <f t="shared" si="21"/>
        <v>1391</v>
      </c>
      <c r="C1395" s="5">
        <v>72.152674175685121</v>
      </c>
    </row>
    <row r="1396" spans="2:3" x14ac:dyDescent="0.35">
      <c r="B1396">
        <f t="shared" si="21"/>
        <v>1392</v>
      </c>
      <c r="C1396" s="5">
        <v>137.99374785710307</v>
      </c>
    </row>
    <row r="1397" spans="2:3" x14ac:dyDescent="0.35">
      <c r="B1397">
        <f t="shared" si="21"/>
        <v>1393</v>
      </c>
      <c r="C1397" s="5">
        <v>34.861483381006522</v>
      </c>
    </row>
    <row r="1398" spans="2:3" x14ac:dyDescent="0.35">
      <c r="B1398">
        <f t="shared" si="21"/>
        <v>1394</v>
      </c>
      <c r="C1398" s="5">
        <v>192.68601190589928</v>
      </c>
    </row>
    <row r="1399" spans="2:3" x14ac:dyDescent="0.35">
      <c r="B1399">
        <f t="shared" si="21"/>
        <v>1395</v>
      </c>
      <c r="C1399" s="5">
        <v>168.51955959653895</v>
      </c>
    </row>
    <row r="1400" spans="2:3" x14ac:dyDescent="0.35">
      <c r="B1400">
        <f t="shared" si="21"/>
        <v>1396</v>
      </c>
      <c r="C1400" s="5">
        <v>93.742138817698972</v>
      </c>
    </row>
    <row r="1401" spans="2:3" x14ac:dyDescent="0.35">
      <c r="B1401">
        <f t="shared" si="21"/>
        <v>1397</v>
      </c>
      <c r="C1401" s="5">
        <v>313.70846094100506</v>
      </c>
    </row>
    <row r="1402" spans="2:3" x14ac:dyDescent="0.35">
      <c r="B1402">
        <f t="shared" si="21"/>
        <v>1398</v>
      </c>
      <c r="C1402" s="5">
        <v>165.38806306472324</v>
      </c>
    </row>
    <row r="1403" spans="2:3" x14ac:dyDescent="0.35">
      <c r="B1403">
        <f t="shared" si="21"/>
        <v>1399</v>
      </c>
      <c r="C1403" s="5">
        <v>650.40203551299339</v>
      </c>
    </row>
    <row r="1404" spans="2:3" x14ac:dyDescent="0.35">
      <c r="B1404">
        <f t="shared" si="21"/>
        <v>1400</v>
      </c>
      <c r="C1404" s="5">
        <v>159.27124633025963</v>
      </c>
    </row>
    <row r="1405" spans="2:3" x14ac:dyDescent="0.35">
      <c r="B1405">
        <f t="shared" si="21"/>
        <v>1401</v>
      </c>
      <c r="C1405" s="5">
        <v>80.034013894747503</v>
      </c>
    </row>
    <row r="1406" spans="2:3" x14ac:dyDescent="0.35">
      <c r="B1406">
        <f t="shared" si="21"/>
        <v>1402</v>
      </c>
      <c r="C1406" s="5">
        <v>73.764505636401509</v>
      </c>
    </row>
    <row r="1407" spans="2:3" x14ac:dyDescent="0.35">
      <c r="B1407">
        <f t="shared" si="21"/>
        <v>1403</v>
      </c>
      <c r="C1407" s="5">
        <v>50.742019862614107</v>
      </c>
    </row>
    <row r="1408" spans="2:3" x14ac:dyDescent="0.35">
      <c r="B1408">
        <f t="shared" si="21"/>
        <v>1404</v>
      </c>
      <c r="C1408" s="5">
        <v>132.88106954419163</v>
      </c>
    </row>
    <row r="1409" spans="2:3" x14ac:dyDescent="0.35">
      <c r="B1409">
        <f t="shared" si="21"/>
        <v>1405</v>
      </c>
      <c r="C1409" s="5">
        <v>1835.205764992078</v>
      </c>
    </row>
    <row r="1410" spans="2:3" x14ac:dyDescent="0.35">
      <c r="B1410">
        <f t="shared" si="21"/>
        <v>1406</v>
      </c>
      <c r="C1410" s="5">
        <v>35.642504982758311</v>
      </c>
    </row>
    <row r="1411" spans="2:3" x14ac:dyDescent="0.35">
      <c r="B1411">
        <f t="shared" si="21"/>
        <v>1407</v>
      </c>
      <c r="C1411" s="5">
        <v>260.06790743349109</v>
      </c>
    </row>
    <row r="1412" spans="2:3" x14ac:dyDescent="0.35">
      <c r="B1412">
        <f t="shared" si="21"/>
        <v>1408</v>
      </c>
      <c r="C1412" s="5">
        <v>66.311772372291614</v>
      </c>
    </row>
    <row r="1413" spans="2:3" x14ac:dyDescent="0.35">
      <c r="B1413">
        <f t="shared" si="21"/>
        <v>1409</v>
      </c>
      <c r="C1413" s="5">
        <v>230.73897921003865</v>
      </c>
    </row>
    <row r="1414" spans="2:3" x14ac:dyDescent="0.35">
      <c r="B1414">
        <f t="shared" si="21"/>
        <v>1410</v>
      </c>
      <c r="C1414" s="5">
        <v>119.21522475787488</v>
      </c>
    </row>
    <row r="1415" spans="2:3" x14ac:dyDescent="0.35">
      <c r="B1415">
        <f t="shared" ref="B1415:B1478" si="22">B1414+1</f>
        <v>1411</v>
      </c>
      <c r="C1415" s="5">
        <v>53.498765671119649</v>
      </c>
    </row>
    <row r="1416" spans="2:3" x14ac:dyDescent="0.35">
      <c r="B1416">
        <f t="shared" si="22"/>
        <v>1412</v>
      </c>
      <c r="C1416" s="5">
        <v>343.74743555858282</v>
      </c>
    </row>
    <row r="1417" spans="2:3" x14ac:dyDescent="0.35">
      <c r="B1417">
        <f t="shared" si="22"/>
        <v>1413</v>
      </c>
      <c r="C1417" s="5">
        <v>58.310211304416349</v>
      </c>
    </row>
    <row r="1418" spans="2:3" x14ac:dyDescent="0.35">
      <c r="B1418">
        <f t="shared" si="22"/>
        <v>1414</v>
      </c>
      <c r="C1418" s="5">
        <v>131.52969034355667</v>
      </c>
    </row>
    <row r="1419" spans="2:3" x14ac:dyDescent="0.35">
      <c r="B1419">
        <f t="shared" si="22"/>
        <v>1415</v>
      </c>
      <c r="C1419" s="5">
        <v>314.21736669049676</v>
      </c>
    </row>
    <row r="1420" spans="2:3" x14ac:dyDescent="0.35">
      <c r="B1420">
        <f t="shared" si="22"/>
        <v>1416</v>
      </c>
      <c r="C1420" s="5">
        <v>104.09053361361356</v>
      </c>
    </row>
    <row r="1421" spans="2:3" x14ac:dyDescent="0.35">
      <c r="B1421">
        <f t="shared" si="22"/>
        <v>1417</v>
      </c>
      <c r="C1421" s="5">
        <v>218.23468024978712</v>
      </c>
    </row>
    <row r="1422" spans="2:3" x14ac:dyDescent="0.35">
      <c r="B1422">
        <f t="shared" si="22"/>
        <v>1418</v>
      </c>
      <c r="C1422" s="5">
        <v>160.89217770753811</v>
      </c>
    </row>
    <row r="1423" spans="2:3" x14ac:dyDescent="0.35">
      <c r="B1423">
        <f t="shared" si="22"/>
        <v>1419</v>
      </c>
      <c r="C1423" s="5">
        <v>47.026682685849991</v>
      </c>
    </row>
    <row r="1424" spans="2:3" x14ac:dyDescent="0.35">
      <c r="B1424">
        <f t="shared" si="22"/>
        <v>1420</v>
      </c>
      <c r="C1424" s="5">
        <v>141.59972758067678</v>
      </c>
    </row>
    <row r="1425" spans="2:3" x14ac:dyDescent="0.35">
      <c r="B1425">
        <f t="shared" si="22"/>
        <v>1421</v>
      </c>
      <c r="C1425" s="5">
        <v>64.702874748226776</v>
      </c>
    </row>
    <row r="1426" spans="2:3" x14ac:dyDescent="0.35">
      <c r="B1426">
        <f t="shared" si="22"/>
        <v>1422</v>
      </c>
      <c r="C1426" s="5">
        <v>127.16130347446941</v>
      </c>
    </row>
    <row r="1427" spans="2:3" x14ac:dyDescent="0.35">
      <c r="B1427">
        <f t="shared" si="22"/>
        <v>1423</v>
      </c>
      <c r="C1427" s="5">
        <v>269.06504792121342</v>
      </c>
    </row>
    <row r="1428" spans="2:3" x14ac:dyDescent="0.35">
      <c r="B1428">
        <f t="shared" si="22"/>
        <v>1424</v>
      </c>
      <c r="C1428" s="5">
        <v>181.23245874005033</v>
      </c>
    </row>
    <row r="1429" spans="2:3" x14ac:dyDescent="0.35">
      <c r="B1429">
        <f t="shared" si="22"/>
        <v>1425</v>
      </c>
      <c r="C1429" s="5">
        <v>71.545541011264731</v>
      </c>
    </row>
    <row r="1430" spans="2:3" x14ac:dyDescent="0.35">
      <c r="B1430">
        <f t="shared" si="22"/>
        <v>1426</v>
      </c>
      <c r="C1430" s="5">
        <v>769.93408071114675</v>
      </c>
    </row>
    <row r="1431" spans="2:3" x14ac:dyDescent="0.35">
      <c r="B1431">
        <f t="shared" si="22"/>
        <v>1427</v>
      </c>
      <c r="C1431" s="5">
        <v>75.940122258806724</v>
      </c>
    </row>
    <row r="1432" spans="2:3" x14ac:dyDescent="0.35">
      <c r="B1432">
        <f t="shared" si="22"/>
        <v>1428</v>
      </c>
      <c r="C1432" s="5">
        <v>283.87550104593123</v>
      </c>
    </row>
    <row r="1433" spans="2:3" x14ac:dyDescent="0.35">
      <c r="B1433">
        <f t="shared" si="22"/>
        <v>1429</v>
      </c>
      <c r="C1433" s="5">
        <v>201.60821983603103</v>
      </c>
    </row>
    <row r="1434" spans="2:3" x14ac:dyDescent="0.35">
      <c r="B1434">
        <f t="shared" si="22"/>
        <v>1430</v>
      </c>
      <c r="C1434" s="5">
        <v>195.09305139222789</v>
      </c>
    </row>
    <row r="1435" spans="2:3" x14ac:dyDescent="0.35">
      <c r="B1435">
        <f t="shared" si="22"/>
        <v>1431</v>
      </c>
      <c r="C1435" s="5">
        <v>106.62230728552177</v>
      </c>
    </row>
    <row r="1436" spans="2:3" x14ac:dyDescent="0.35">
      <c r="B1436">
        <f t="shared" si="22"/>
        <v>1432</v>
      </c>
      <c r="C1436" s="5">
        <v>180.68796577686132</v>
      </c>
    </row>
    <row r="1437" spans="2:3" x14ac:dyDescent="0.35">
      <c r="B1437">
        <f t="shared" si="22"/>
        <v>1433</v>
      </c>
      <c r="C1437" s="5">
        <v>167.04310703668247</v>
      </c>
    </row>
    <row r="1438" spans="2:3" x14ac:dyDescent="0.35">
      <c r="B1438">
        <f t="shared" si="22"/>
        <v>1434</v>
      </c>
      <c r="C1438" s="5">
        <v>199.69153261551696</v>
      </c>
    </row>
    <row r="1439" spans="2:3" x14ac:dyDescent="0.35">
      <c r="B1439">
        <f t="shared" si="22"/>
        <v>1435</v>
      </c>
      <c r="C1439" s="5">
        <v>204.63378039020907</v>
      </c>
    </row>
    <row r="1440" spans="2:3" x14ac:dyDescent="0.35">
      <c r="B1440">
        <f t="shared" si="22"/>
        <v>1436</v>
      </c>
      <c r="C1440" s="5">
        <v>264.21661741740593</v>
      </c>
    </row>
    <row r="1441" spans="2:3" x14ac:dyDescent="0.35">
      <c r="B1441">
        <f t="shared" si="22"/>
        <v>1437</v>
      </c>
      <c r="C1441" s="5">
        <v>245.69384566644561</v>
      </c>
    </row>
    <row r="1442" spans="2:3" x14ac:dyDescent="0.35">
      <c r="B1442">
        <f t="shared" si="22"/>
        <v>1438</v>
      </c>
      <c r="C1442" s="5">
        <v>56.251947481285633</v>
      </c>
    </row>
    <row r="1443" spans="2:3" x14ac:dyDescent="0.35">
      <c r="B1443">
        <f t="shared" si="22"/>
        <v>1439</v>
      </c>
      <c r="C1443" s="5">
        <v>52.837937260930332</v>
      </c>
    </row>
    <row r="1444" spans="2:3" x14ac:dyDescent="0.35">
      <c r="B1444">
        <f t="shared" si="22"/>
        <v>1440</v>
      </c>
      <c r="C1444" s="5">
        <v>336.93868467393588</v>
      </c>
    </row>
    <row r="1445" spans="2:3" x14ac:dyDescent="0.35">
      <c r="B1445">
        <f t="shared" si="22"/>
        <v>1441</v>
      </c>
      <c r="C1445" s="5">
        <v>2262.5048384381339</v>
      </c>
    </row>
    <row r="1446" spans="2:3" x14ac:dyDescent="0.35">
      <c r="B1446">
        <f t="shared" si="22"/>
        <v>1442</v>
      </c>
      <c r="C1446" s="5">
        <v>123.40443848212021</v>
      </c>
    </row>
    <row r="1447" spans="2:3" x14ac:dyDescent="0.35">
      <c r="B1447">
        <f t="shared" si="22"/>
        <v>1443</v>
      </c>
      <c r="C1447" s="5">
        <v>33.69634697914622</v>
      </c>
    </row>
    <row r="1448" spans="2:3" x14ac:dyDescent="0.35">
      <c r="B1448">
        <f t="shared" si="22"/>
        <v>1444</v>
      </c>
      <c r="C1448" s="5">
        <v>126.27211964963949</v>
      </c>
    </row>
    <row r="1449" spans="2:3" x14ac:dyDescent="0.35">
      <c r="B1449">
        <f t="shared" si="22"/>
        <v>1445</v>
      </c>
      <c r="C1449" s="5">
        <v>166.6385576792708</v>
      </c>
    </row>
    <row r="1450" spans="2:3" x14ac:dyDescent="0.35">
      <c r="B1450">
        <f t="shared" si="22"/>
        <v>1446</v>
      </c>
      <c r="C1450" s="5">
        <v>166.75350713995459</v>
      </c>
    </row>
    <row r="1451" spans="2:3" x14ac:dyDescent="0.35">
      <c r="B1451">
        <f t="shared" si="22"/>
        <v>1447</v>
      </c>
      <c r="C1451" s="5">
        <v>174.81720259958112</v>
      </c>
    </row>
    <row r="1452" spans="2:3" x14ac:dyDescent="0.35">
      <c r="B1452">
        <f t="shared" si="22"/>
        <v>1448</v>
      </c>
      <c r="C1452" s="5">
        <v>129.51903176414007</v>
      </c>
    </row>
    <row r="1453" spans="2:3" x14ac:dyDescent="0.35">
      <c r="B1453">
        <f t="shared" si="22"/>
        <v>1449</v>
      </c>
      <c r="C1453" s="5">
        <v>126.70187305586155</v>
      </c>
    </row>
    <row r="1454" spans="2:3" x14ac:dyDescent="0.35">
      <c r="B1454">
        <f t="shared" si="22"/>
        <v>1450</v>
      </c>
      <c r="C1454" s="5">
        <v>94.694970975455433</v>
      </c>
    </row>
    <row r="1455" spans="2:3" x14ac:dyDescent="0.35">
      <c r="B1455">
        <f t="shared" si="22"/>
        <v>1451</v>
      </c>
      <c r="C1455" s="5">
        <v>75.599989504274845</v>
      </c>
    </row>
    <row r="1456" spans="2:3" x14ac:dyDescent="0.35">
      <c r="B1456">
        <f t="shared" si="22"/>
        <v>1452</v>
      </c>
      <c r="C1456" s="5">
        <v>257.19469503451631</v>
      </c>
    </row>
    <row r="1457" spans="2:3" x14ac:dyDescent="0.35">
      <c r="B1457">
        <f t="shared" si="22"/>
        <v>1453</v>
      </c>
      <c r="C1457" s="5">
        <v>185.68796764640237</v>
      </c>
    </row>
    <row r="1458" spans="2:3" x14ac:dyDescent="0.35">
      <c r="B1458">
        <f t="shared" si="22"/>
        <v>1454</v>
      </c>
      <c r="C1458" s="5">
        <v>201.20073429383913</v>
      </c>
    </row>
    <row r="1459" spans="2:3" x14ac:dyDescent="0.35">
      <c r="B1459">
        <f t="shared" si="22"/>
        <v>1455</v>
      </c>
      <c r="C1459" s="5">
        <v>46.330237943505388</v>
      </c>
    </row>
    <row r="1460" spans="2:3" x14ac:dyDescent="0.35">
      <c r="B1460">
        <f t="shared" si="22"/>
        <v>1456</v>
      </c>
      <c r="C1460" s="5">
        <v>250.43531553697247</v>
      </c>
    </row>
    <row r="1461" spans="2:3" x14ac:dyDescent="0.35">
      <c r="B1461">
        <f t="shared" si="22"/>
        <v>1457</v>
      </c>
      <c r="C1461" s="5">
        <v>319.31894124784253</v>
      </c>
    </row>
    <row r="1462" spans="2:3" x14ac:dyDescent="0.35">
      <c r="B1462">
        <f t="shared" si="22"/>
        <v>1458</v>
      </c>
      <c r="C1462" s="5">
        <v>277.68115107366344</v>
      </c>
    </row>
    <row r="1463" spans="2:3" x14ac:dyDescent="0.35">
      <c r="B1463">
        <f t="shared" si="22"/>
        <v>1459</v>
      </c>
      <c r="C1463" s="5">
        <v>238.390271503761</v>
      </c>
    </row>
    <row r="1464" spans="2:3" x14ac:dyDescent="0.35">
      <c r="B1464">
        <f t="shared" si="22"/>
        <v>1460</v>
      </c>
      <c r="C1464" s="5">
        <v>132.8149389596509</v>
      </c>
    </row>
    <row r="1465" spans="2:3" x14ac:dyDescent="0.35">
      <c r="B1465">
        <f t="shared" si="22"/>
        <v>1461</v>
      </c>
      <c r="C1465" s="5">
        <v>151.65101308344248</v>
      </c>
    </row>
    <row r="1466" spans="2:3" x14ac:dyDescent="0.35">
      <c r="B1466">
        <f t="shared" si="22"/>
        <v>1462</v>
      </c>
      <c r="C1466" s="5">
        <v>35.501910146424542</v>
      </c>
    </row>
    <row r="1467" spans="2:3" x14ac:dyDescent="0.35">
      <c r="B1467">
        <f t="shared" si="22"/>
        <v>1463</v>
      </c>
      <c r="C1467" s="5">
        <v>407.39562716716932</v>
      </c>
    </row>
    <row r="1468" spans="2:3" x14ac:dyDescent="0.35">
      <c r="B1468">
        <f t="shared" si="22"/>
        <v>1464</v>
      </c>
      <c r="C1468" s="5">
        <v>445.1287343874663</v>
      </c>
    </row>
    <row r="1469" spans="2:3" x14ac:dyDescent="0.35">
      <c r="B1469">
        <f t="shared" si="22"/>
        <v>1465</v>
      </c>
      <c r="C1469" s="5">
        <v>281.77884023903664</v>
      </c>
    </row>
    <row r="1470" spans="2:3" x14ac:dyDescent="0.35">
      <c r="B1470">
        <f t="shared" si="22"/>
        <v>1466</v>
      </c>
      <c r="C1470" s="5">
        <v>111.07412067828255</v>
      </c>
    </row>
    <row r="1471" spans="2:3" x14ac:dyDescent="0.35">
      <c r="B1471">
        <f t="shared" si="22"/>
        <v>1467</v>
      </c>
      <c r="C1471" s="5">
        <v>48.112386181017769</v>
      </c>
    </row>
    <row r="1472" spans="2:3" x14ac:dyDescent="0.35">
      <c r="B1472">
        <f t="shared" si="22"/>
        <v>1468</v>
      </c>
      <c r="C1472" s="5">
        <v>195.09907783303282</v>
      </c>
    </row>
    <row r="1473" spans="2:3" x14ac:dyDescent="0.35">
      <c r="B1473">
        <f t="shared" si="22"/>
        <v>1469</v>
      </c>
      <c r="C1473" s="5">
        <v>185.46515442548343</v>
      </c>
    </row>
    <row r="1474" spans="2:3" x14ac:dyDescent="0.35">
      <c r="B1474">
        <f t="shared" si="22"/>
        <v>1470</v>
      </c>
      <c r="C1474" s="5">
        <v>181.2513282529178</v>
      </c>
    </row>
    <row r="1475" spans="2:3" x14ac:dyDescent="0.35">
      <c r="B1475">
        <f t="shared" si="22"/>
        <v>1471</v>
      </c>
      <c r="C1475" s="5">
        <v>148.09904983785322</v>
      </c>
    </row>
    <row r="1476" spans="2:3" x14ac:dyDescent="0.35">
      <c r="B1476">
        <f t="shared" si="22"/>
        <v>1472</v>
      </c>
      <c r="C1476" s="5">
        <v>108.58995270030464</v>
      </c>
    </row>
    <row r="1477" spans="2:3" x14ac:dyDescent="0.35">
      <c r="B1477">
        <f t="shared" si="22"/>
        <v>1473</v>
      </c>
      <c r="C1477" s="5">
        <v>261.52533466302174</v>
      </c>
    </row>
    <row r="1478" spans="2:3" x14ac:dyDescent="0.35">
      <c r="B1478">
        <f t="shared" si="22"/>
        <v>1474</v>
      </c>
      <c r="C1478" s="5">
        <v>61.625821050280791</v>
      </c>
    </row>
    <row r="1479" spans="2:3" x14ac:dyDescent="0.35">
      <c r="B1479">
        <f t="shared" ref="B1479:B1542" si="23">B1478+1</f>
        <v>1475</v>
      </c>
      <c r="C1479" s="5">
        <v>144.51231143611309</v>
      </c>
    </row>
    <row r="1480" spans="2:3" x14ac:dyDescent="0.35">
      <c r="B1480">
        <f t="shared" si="23"/>
        <v>1476</v>
      </c>
      <c r="C1480" s="5">
        <v>176.36444915693809</v>
      </c>
    </row>
    <row r="1481" spans="2:3" x14ac:dyDescent="0.35">
      <c r="B1481">
        <f t="shared" si="23"/>
        <v>1477</v>
      </c>
      <c r="C1481" s="5">
        <v>72.508123068552479</v>
      </c>
    </row>
    <row r="1482" spans="2:3" x14ac:dyDescent="0.35">
      <c r="B1482">
        <f t="shared" si="23"/>
        <v>1478</v>
      </c>
      <c r="C1482" s="5">
        <v>162.71738055975811</v>
      </c>
    </row>
    <row r="1483" spans="2:3" x14ac:dyDescent="0.35">
      <c r="B1483">
        <f t="shared" si="23"/>
        <v>1479</v>
      </c>
      <c r="C1483" s="5">
        <v>50.186887590010443</v>
      </c>
    </row>
    <row r="1484" spans="2:3" x14ac:dyDescent="0.35">
      <c r="B1484">
        <f t="shared" si="23"/>
        <v>1480</v>
      </c>
      <c r="C1484" s="5">
        <v>126.28609091342375</v>
      </c>
    </row>
    <row r="1485" spans="2:3" x14ac:dyDescent="0.35">
      <c r="B1485">
        <f t="shared" si="23"/>
        <v>1481</v>
      </c>
      <c r="C1485" s="5">
        <v>207.06785867819377</v>
      </c>
    </row>
    <row r="1486" spans="2:3" x14ac:dyDescent="0.35">
      <c r="B1486">
        <f t="shared" si="23"/>
        <v>1482</v>
      </c>
      <c r="C1486" s="5">
        <v>670.3178685304722</v>
      </c>
    </row>
    <row r="1487" spans="2:3" x14ac:dyDescent="0.35">
      <c r="B1487">
        <f t="shared" si="23"/>
        <v>1483</v>
      </c>
      <c r="C1487" s="5">
        <v>369.86415112294952</v>
      </c>
    </row>
    <row r="1488" spans="2:3" x14ac:dyDescent="0.35">
      <c r="B1488">
        <f t="shared" si="23"/>
        <v>1484</v>
      </c>
      <c r="C1488" s="5">
        <v>211.01239482984795</v>
      </c>
    </row>
    <row r="1489" spans="2:3" x14ac:dyDescent="0.35">
      <c r="B1489">
        <f t="shared" si="23"/>
        <v>1485</v>
      </c>
      <c r="C1489" s="5">
        <v>115.43321473846677</v>
      </c>
    </row>
    <row r="1490" spans="2:3" x14ac:dyDescent="0.35">
      <c r="B1490">
        <f t="shared" si="23"/>
        <v>1486</v>
      </c>
      <c r="C1490" s="5">
        <v>210.9909797020093</v>
      </c>
    </row>
    <row r="1491" spans="2:3" x14ac:dyDescent="0.35">
      <c r="B1491">
        <f t="shared" si="23"/>
        <v>1487</v>
      </c>
      <c r="C1491" s="5">
        <v>76.585799616205719</v>
      </c>
    </row>
    <row r="1492" spans="2:3" x14ac:dyDescent="0.35">
      <c r="B1492">
        <f t="shared" si="23"/>
        <v>1488</v>
      </c>
      <c r="C1492" s="5">
        <v>133.84665756881049</v>
      </c>
    </row>
    <row r="1493" spans="2:3" x14ac:dyDescent="0.35">
      <c r="B1493">
        <f t="shared" si="23"/>
        <v>1489</v>
      </c>
      <c r="C1493" s="5">
        <v>121.07019368093934</v>
      </c>
    </row>
    <row r="1494" spans="2:3" x14ac:dyDescent="0.35">
      <c r="B1494">
        <f t="shared" si="23"/>
        <v>1490</v>
      </c>
      <c r="C1494" s="5">
        <v>162.81496210446153</v>
      </c>
    </row>
    <row r="1495" spans="2:3" x14ac:dyDescent="0.35">
      <c r="B1495">
        <f t="shared" si="23"/>
        <v>1491</v>
      </c>
      <c r="C1495" s="5">
        <v>134.42383981927313</v>
      </c>
    </row>
    <row r="1496" spans="2:3" x14ac:dyDescent="0.35">
      <c r="B1496">
        <f t="shared" si="23"/>
        <v>1492</v>
      </c>
      <c r="C1496" s="5">
        <v>90.127685047494992</v>
      </c>
    </row>
    <row r="1497" spans="2:3" x14ac:dyDescent="0.35">
      <c r="B1497">
        <f t="shared" si="23"/>
        <v>1493</v>
      </c>
      <c r="C1497" s="5">
        <v>363.9619070639863</v>
      </c>
    </row>
    <row r="1498" spans="2:3" x14ac:dyDescent="0.35">
      <c r="B1498">
        <f t="shared" si="23"/>
        <v>1494</v>
      </c>
      <c r="C1498" s="5">
        <v>86.519098457065098</v>
      </c>
    </row>
    <row r="1499" spans="2:3" x14ac:dyDescent="0.35">
      <c r="B1499">
        <f t="shared" si="23"/>
        <v>1495</v>
      </c>
      <c r="C1499" s="5">
        <v>283.79839051050237</v>
      </c>
    </row>
    <row r="1500" spans="2:3" x14ac:dyDescent="0.35">
      <c r="B1500">
        <f t="shared" si="23"/>
        <v>1496</v>
      </c>
      <c r="C1500" s="5">
        <v>171.08810829347556</v>
      </c>
    </row>
    <row r="1501" spans="2:3" x14ac:dyDescent="0.35">
      <c r="B1501">
        <f t="shared" si="23"/>
        <v>1497</v>
      </c>
      <c r="C1501" s="5">
        <v>149.40221712888689</v>
      </c>
    </row>
    <row r="1502" spans="2:3" x14ac:dyDescent="0.35">
      <c r="B1502">
        <f t="shared" si="23"/>
        <v>1498</v>
      </c>
      <c r="C1502" s="5">
        <v>92.56416837439707</v>
      </c>
    </row>
    <row r="1503" spans="2:3" x14ac:dyDescent="0.35">
      <c r="B1503">
        <f t="shared" si="23"/>
        <v>1499</v>
      </c>
      <c r="C1503" s="5">
        <v>112.58252955402628</v>
      </c>
    </row>
    <row r="1504" spans="2:3" x14ac:dyDescent="0.35">
      <c r="B1504">
        <f t="shared" si="23"/>
        <v>1500</v>
      </c>
      <c r="C1504" s="5">
        <v>106.91167109522188</v>
      </c>
    </row>
    <row r="1505" spans="2:3" x14ac:dyDescent="0.35">
      <c r="B1505">
        <f t="shared" si="23"/>
        <v>1501</v>
      </c>
      <c r="C1505" s="5">
        <v>56.210802990610887</v>
      </c>
    </row>
    <row r="1506" spans="2:3" x14ac:dyDescent="0.35">
      <c r="B1506">
        <f t="shared" si="23"/>
        <v>1502</v>
      </c>
      <c r="C1506" s="5">
        <v>110.97904824762685</v>
      </c>
    </row>
    <row r="1507" spans="2:3" x14ac:dyDescent="0.35">
      <c r="B1507">
        <f t="shared" si="23"/>
        <v>1503</v>
      </c>
      <c r="C1507" s="5">
        <v>133.73919430955607</v>
      </c>
    </row>
    <row r="1508" spans="2:3" x14ac:dyDescent="0.35">
      <c r="B1508">
        <f t="shared" si="23"/>
        <v>1504</v>
      </c>
      <c r="C1508" s="5">
        <v>148.12235557057755</v>
      </c>
    </row>
    <row r="1509" spans="2:3" x14ac:dyDescent="0.35">
      <c r="B1509">
        <f t="shared" si="23"/>
        <v>1505</v>
      </c>
      <c r="C1509" s="5">
        <v>68.394333318191158</v>
      </c>
    </row>
    <row r="1510" spans="2:3" x14ac:dyDescent="0.35">
      <c r="B1510">
        <f t="shared" si="23"/>
        <v>1506</v>
      </c>
      <c r="C1510" s="5">
        <v>79.883874834837997</v>
      </c>
    </row>
    <row r="1511" spans="2:3" x14ac:dyDescent="0.35">
      <c r="B1511">
        <f t="shared" si="23"/>
        <v>1507</v>
      </c>
      <c r="C1511" s="5">
        <v>3003.520217107854</v>
      </c>
    </row>
    <row r="1512" spans="2:3" x14ac:dyDescent="0.35">
      <c r="B1512">
        <f t="shared" si="23"/>
        <v>1508</v>
      </c>
      <c r="C1512" s="5">
        <v>1015.5735143626179</v>
      </c>
    </row>
    <row r="1513" spans="2:3" x14ac:dyDescent="0.35">
      <c r="B1513">
        <f t="shared" si="23"/>
        <v>1509</v>
      </c>
      <c r="C1513" s="5">
        <v>95.938868544860881</v>
      </c>
    </row>
    <row r="1514" spans="2:3" x14ac:dyDescent="0.35">
      <c r="B1514">
        <f t="shared" si="23"/>
        <v>1510</v>
      </c>
      <c r="C1514" s="5">
        <v>347.26212143428722</v>
      </c>
    </row>
    <row r="1515" spans="2:3" x14ac:dyDescent="0.35">
      <c r="B1515">
        <f t="shared" si="23"/>
        <v>1511</v>
      </c>
      <c r="C1515" s="5">
        <v>207.64151575263637</v>
      </c>
    </row>
    <row r="1516" spans="2:3" x14ac:dyDescent="0.35">
      <c r="B1516">
        <f t="shared" si="23"/>
        <v>1512</v>
      </c>
      <c r="C1516" s="5">
        <v>89.064537667117079</v>
      </c>
    </row>
    <row r="1517" spans="2:3" x14ac:dyDescent="0.35">
      <c r="B1517">
        <f t="shared" si="23"/>
        <v>1513</v>
      </c>
      <c r="C1517" s="5">
        <v>293.66660882847316</v>
      </c>
    </row>
    <row r="1518" spans="2:3" x14ac:dyDescent="0.35">
      <c r="B1518">
        <f t="shared" si="23"/>
        <v>1514</v>
      </c>
      <c r="C1518" s="5">
        <v>375.28362126199818</v>
      </c>
    </row>
    <row r="1519" spans="2:3" x14ac:dyDescent="0.35">
      <c r="B1519">
        <f t="shared" si="23"/>
        <v>1515</v>
      </c>
      <c r="C1519" s="5">
        <v>47.596405085401663</v>
      </c>
    </row>
    <row r="1520" spans="2:3" x14ac:dyDescent="0.35">
      <c r="B1520">
        <f t="shared" si="23"/>
        <v>1516</v>
      </c>
      <c r="C1520" s="5">
        <v>206.71153596732495</v>
      </c>
    </row>
    <row r="1521" spans="2:3" x14ac:dyDescent="0.35">
      <c r="B1521">
        <f t="shared" si="23"/>
        <v>1517</v>
      </c>
      <c r="C1521" s="5">
        <v>339.03688397720998</v>
      </c>
    </row>
    <row r="1522" spans="2:3" x14ac:dyDescent="0.35">
      <c r="B1522">
        <f t="shared" si="23"/>
        <v>1518</v>
      </c>
      <c r="C1522" s="5">
        <v>1231.3209666548596</v>
      </c>
    </row>
    <row r="1523" spans="2:3" x14ac:dyDescent="0.35">
      <c r="B1523">
        <f t="shared" si="23"/>
        <v>1519</v>
      </c>
      <c r="C1523" s="5">
        <v>661.03530044673846</v>
      </c>
    </row>
    <row r="1524" spans="2:3" x14ac:dyDescent="0.35">
      <c r="B1524">
        <f t="shared" si="23"/>
        <v>1520</v>
      </c>
      <c r="C1524" s="5">
        <v>214.23409907727319</v>
      </c>
    </row>
    <row r="1525" spans="2:3" x14ac:dyDescent="0.35">
      <c r="B1525">
        <f t="shared" si="23"/>
        <v>1521</v>
      </c>
      <c r="C1525" s="5">
        <v>66.325216871018185</v>
      </c>
    </row>
    <row r="1526" spans="2:3" x14ac:dyDescent="0.35">
      <c r="B1526">
        <f t="shared" si="23"/>
        <v>1522</v>
      </c>
      <c r="C1526" s="5">
        <v>508.93674898334712</v>
      </c>
    </row>
    <row r="1527" spans="2:3" x14ac:dyDescent="0.35">
      <c r="B1527">
        <f t="shared" si="23"/>
        <v>1523</v>
      </c>
      <c r="C1527" s="5">
        <v>145.06083942226911</v>
      </c>
    </row>
    <row r="1528" spans="2:3" x14ac:dyDescent="0.35">
      <c r="B1528">
        <f t="shared" si="23"/>
        <v>1524</v>
      </c>
      <c r="C1528" s="5">
        <v>141.12310376313781</v>
      </c>
    </row>
    <row r="1529" spans="2:3" x14ac:dyDescent="0.35">
      <c r="B1529">
        <f t="shared" si="23"/>
        <v>1525</v>
      </c>
      <c r="C1529" s="5">
        <v>224.93569946667083</v>
      </c>
    </row>
    <row r="1530" spans="2:3" x14ac:dyDescent="0.35">
      <c r="B1530">
        <f t="shared" si="23"/>
        <v>1526</v>
      </c>
      <c r="C1530" s="5">
        <v>192.10632595338316</v>
      </c>
    </row>
    <row r="1531" spans="2:3" x14ac:dyDescent="0.35">
      <c r="B1531">
        <f t="shared" si="23"/>
        <v>1527</v>
      </c>
      <c r="C1531" s="5">
        <v>105.82581788417104</v>
      </c>
    </row>
    <row r="1532" spans="2:3" x14ac:dyDescent="0.35">
      <c r="B1532">
        <f t="shared" si="23"/>
        <v>1528</v>
      </c>
      <c r="C1532" s="5">
        <v>112.25727122297306</v>
      </c>
    </row>
    <row r="1533" spans="2:3" x14ac:dyDescent="0.35">
      <c r="B1533">
        <f t="shared" si="23"/>
        <v>1529</v>
      </c>
      <c r="C1533" s="5">
        <v>159.30989323888701</v>
      </c>
    </row>
    <row r="1534" spans="2:3" x14ac:dyDescent="0.35">
      <c r="B1534">
        <f t="shared" si="23"/>
        <v>1530</v>
      </c>
      <c r="C1534" s="5">
        <v>296.6690226755652</v>
      </c>
    </row>
    <row r="1535" spans="2:3" x14ac:dyDescent="0.35">
      <c r="B1535">
        <f t="shared" si="23"/>
        <v>1531</v>
      </c>
      <c r="C1535" s="5">
        <v>271.79914742059265</v>
      </c>
    </row>
    <row r="1536" spans="2:3" x14ac:dyDescent="0.35">
      <c r="B1536">
        <f t="shared" si="23"/>
        <v>1532</v>
      </c>
      <c r="C1536" s="5">
        <v>133.5666116037556</v>
      </c>
    </row>
    <row r="1537" spans="2:3" x14ac:dyDescent="0.35">
      <c r="B1537">
        <f t="shared" si="23"/>
        <v>1533</v>
      </c>
      <c r="C1537" s="5">
        <v>74.762973280344269</v>
      </c>
    </row>
    <row r="1538" spans="2:3" x14ac:dyDescent="0.35">
      <c r="B1538">
        <f t="shared" si="23"/>
        <v>1534</v>
      </c>
      <c r="C1538" s="5">
        <v>67.461701062669889</v>
      </c>
    </row>
    <row r="1539" spans="2:3" x14ac:dyDescent="0.35">
      <c r="B1539">
        <f t="shared" si="23"/>
        <v>1535</v>
      </c>
      <c r="C1539" s="5">
        <v>61.32801433184401</v>
      </c>
    </row>
    <row r="1540" spans="2:3" x14ac:dyDescent="0.35">
      <c r="B1540">
        <f t="shared" si="23"/>
        <v>1536</v>
      </c>
      <c r="C1540" s="5">
        <v>107.01606001964061</v>
      </c>
    </row>
    <row r="1541" spans="2:3" x14ac:dyDescent="0.35">
      <c r="B1541">
        <f t="shared" si="23"/>
        <v>1537</v>
      </c>
      <c r="C1541" s="5">
        <v>105.29679766771477</v>
      </c>
    </row>
    <row r="1542" spans="2:3" x14ac:dyDescent="0.35">
      <c r="B1542">
        <f t="shared" si="23"/>
        <v>1538</v>
      </c>
      <c r="C1542" s="5">
        <v>282.39640906749878</v>
      </c>
    </row>
    <row r="1543" spans="2:3" x14ac:dyDescent="0.35">
      <c r="B1543">
        <f t="shared" ref="B1543:B1606" si="24">B1542+1</f>
        <v>1539</v>
      </c>
      <c r="C1543" s="5">
        <v>193.94149279427009</v>
      </c>
    </row>
    <row r="1544" spans="2:3" x14ac:dyDescent="0.35">
      <c r="B1544">
        <f t="shared" si="24"/>
        <v>1540</v>
      </c>
      <c r="C1544" s="5">
        <v>184.48517240839737</v>
      </c>
    </row>
    <row r="1545" spans="2:3" x14ac:dyDescent="0.35">
      <c r="B1545">
        <f t="shared" si="24"/>
        <v>1541</v>
      </c>
      <c r="C1545" s="5">
        <v>55.73836156335571</v>
      </c>
    </row>
    <row r="1546" spans="2:3" x14ac:dyDescent="0.35">
      <c r="B1546">
        <f t="shared" si="24"/>
        <v>1542</v>
      </c>
      <c r="C1546" s="5">
        <v>151.71124029856767</v>
      </c>
    </row>
    <row r="1547" spans="2:3" x14ac:dyDescent="0.35">
      <c r="B1547">
        <f t="shared" si="24"/>
        <v>1543</v>
      </c>
      <c r="C1547" s="5">
        <v>326.3822124745663</v>
      </c>
    </row>
    <row r="1548" spans="2:3" x14ac:dyDescent="0.35">
      <c r="B1548">
        <f t="shared" si="24"/>
        <v>1544</v>
      </c>
      <c r="C1548" s="5">
        <v>106.35379278138059</v>
      </c>
    </row>
    <row r="1549" spans="2:3" x14ac:dyDescent="0.35">
      <c r="B1549">
        <f t="shared" si="24"/>
        <v>1545</v>
      </c>
      <c r="C1549" s="5">
        <v>100.0998403280332</v>
      </c>
    </row>
    <row r="1550" spans="2:3" x14ac:dyDescent="0.35">
      <c r="B1550">
        <f t="shared" si="24"/>
        <v>1546</v>
      </c>
      <c r="C1550" s="5">
        <v>135.96701259598674</v>
      </c>
    </row>
    <row r="1551" spans="2:3" x14ac:dyDescent="0.35">
      <c r="B1551">
        <f t="shared" si="24"/>
        <v>1547</v>
      </c>
      <c r="C1551" s="5">
        <v>85.866885758552456</v>
      </c>
    </row>
    <row r="1552" spans="2:3" x14ac:dyDescent="0.35">
      <c r="B1552">
        <f t="shared" si="24"/>
        <v>1548</v>
      </c>
      <c r="C1552" s="5">
        <v>175.96457255373195</v>
      </c>
    </row>
    <row r="1553" spans="2:3" x14ac:dyDescent="0.35">
      <c r="B1553">
        <f t="shared" si="24"/>
        <v>1549</v>
      </c>
      <c r="C1553" s="5">
        <v>119.77439508804265</v>
      </c>
    </row>
    <row r="1554" spans="2:3" x14ac:dyDescent="0.35">
      <c r="B1554">
        <f t="shared" si="24"/>
        <v>1550</v>
      </c>
      <c r="C1554" s="5">
        <v>139.68560026985028</v>
      </c>
    </row>
    <row r="1555" spans="2:3" x14ac:dyDescent="0.35">
      <c r="B1555">
        <f t="shared" si="24"/>
        <v>1551</v>
      </c>
      <c r="C1555" s="5">
        <v>184.27596168633357</v>
      </c>
    </row>
    <row r="1556" spans="2:3" x14ac:dyDescent="0.35">
      <c r="B1556">
        <f t="shared" si="24"/>
        <v>1552</v>
      </c>
      <c r="C1556" s="5">
        <v>188.36532454880452</v>
      </c>
    </row>
    <row r="1557" spans="2:3" x14ac:dyDescent="0.35">
      <c r="B1557">
        <f t="shared" si="24"/>
        <v>1553</v>
      </c>
      <c r="C1557" s="5">
        <v>50.647520282338135</v>
      </c>
    </row>
    <row r="1558" spans="2:3" x14ac:dyDescent="0.35">
      <c r="B1558">
        <f t="shared" si="24"/>
        <v>1554</v>
      </c>
      <c r="C1558" s="5">
        <v>118.45486848673552</v>
      </c>
    </row>
    <row r="1559" spans="2:3" x14ac:dyDescent="0.35">
      <c r="B1559">
        <f t="shared" si="24"/>
        <v>1555</v>
      </c>
      <c r="C1559" s="5">
        <v>93.974816617690564</v>
      </c>
    </row>
    <row r="1560" spans="2:3" x14ac:dyDescent="0.35">
      <c r="B1560">
        <f t="shared" si="24"/>
        <v>1556</v>
      </c>
      <c r="C1560" s="5">
        <v>121.23279986267163</v>
      </c>
    </row>
    <row r="1561" spans="2:3" x14ac:dyDescent="0.35">
      <c r="B1561">
        <f t="shared" si="24"/>
        <v>1557</v>
      </c>
      <c r="C1561" s="5">
        <v>68.026269796146281</v>
      </c>
    </row>
    <row r="1562" spans="2:3" x14ac:dyDescent="0.35">
      <c r="B1562">
        <f t="shared" si="24"/>
        <v>1558</v>
      </c>
      <c r="C1562" s="5">
        <v>314.60050638161493</v>
      </c>
    </row>
    <row r="1563" spans="2:3" x14ac:dyDescent="0.35">
      <c r="B1563">
        <f t="shared" si="24"/>
        <v>1559</v>
      </c>
      <c r="C1563" s="5">
        <v>113.804236799036</v>
      </c>
    </row>
    <row r="1564" spans="2:3" x14ac:dyDescent="0.35">
      <c r="B1564">
        <f t="shared" si="24"/>
        <v>1560</v>
      </c>
      <c r="C1564" s="5">
        <v>204.36298136433066</v>
      </c>
    </row>
    <row r="1565" spans="2:3" x14ac:dyDescent="0.35">
      <c r="B1565">
        <f t="shared" si="24"/>
        <v>1561</v>
      </c>
      <c r="C1565" s="5">
        <v>59.616147122419186</v>
      </c>
    </row>
    <row r="1566" spans="2:3" x14ac:dyDescent="0.35">
      <c r="B1566">
        <f t="shared" si="24"/>
        <v>1562</v>
      </c>
      <c r="C1566" s="5">
        <v>132.89193889252007</v>
      </c>
    </row>
    <row r="1567" spans="2:3" x14ac:dyDescent="0.35">
      <c r="B1567">
        <f t="shared" si="24"/>
        <v>1563</v>
      </c>
      <c r="C1567" s="5">
        <v>257.87715822155513</v>
      </c>
    </row>
    <row r="1568" spans="2:3" x14ac:dyDescent="0.35">
      <c r="B1568">
        <f t="shared" si="24"/>
        <v>1564</v>
      </c>
      <c r="C1568" s="5">
        <v>63.767815147560604</v>
      </c>
    </row>
    <row r="1569" spans="2:3" x14ac:dyDescent="0.35">
      <c r="B1569">
        <f t="shared" si="24"/>
        <v>1565</v>
      </c>
      <c r="C1569" s="5">
        <v>79.64891098646288</v>
      </c>
    </row>
    <row r="1570" spans="2:3" x14ac:dyDescent="0.35">
      <c r="B1570">
        <f t="shared" si="24"/>
        <v>1566</v>
      </c>
      <c r="C1570" s="5">
        <v>161.02370642285717</v>
      </c>
    </row>
    <row r="1571" spans="2:3" x14ac:dyDescent="0.35">
      <c r="B1571">
        <f t="shared" si="24"/>
        <v>1567</v>
      </c>
      <c r="C1571" s="5">
        <v>73.119616040188376</v>
      </c>
    </row>
    <row r="1572" spans="2:3" x14ac:dyDescent="0.35">
      <c r="B1572">
        <f t="shared" si="24"/>
        <v>1568</v>
      </c>
      <c r="C1572" s="5">
        <v>208.97036433950186</v>
      </c>
    </row>
    <row r="1573" spans="2:3" x14ac:dyDescent="0.35">
      <c r="B1573">
        <f t="shared" si="24"/>
        <v>1569</v>
      </c>
      <c r="C1573" s="5">
        <v>99.27693111436092</v>
      </c>
    </row>
    <row r="1574" spans="2:3" x14ac:dyDescent="0.35">
      <c r="B1574">
        <f t="shared" si="24"/>
        <v>1570</v>
      </c>
      <c r="C1574" s="5">
        <v>197.4869219700488</v>
      </c>
    </row>
    <row r="1575" spans="2:3" x14ac:dyDescent="0.35">
      <c r="B1575">
        <f t="shared" si="24"/>
        <v>1571</v>
      </c>
      <c r="C1575" s="5">
        <v>117.45217740235927</v>
      </c>
    </row>
    <row r="1576" spans="2:3" x14ac:dyDescent="0.35">
      <c r="B1576">
        <f t="shared" si="24"/>
        <v>1572</v>
      </c>
      <c r="C1576" s="5">
        <v>245.43342044442869</v>
      </c>
    </row>
    <row r="1577" spans="2:3" x14ac:dyDescent="0.35">
      <c r="B1577">
        <f t="shared" si="24"/>
        <v>1573</v>
      </c>
      <c r="C1577" s="5">
        <v>239.27523547608715</v>
      </c>
    </row>
    <row r="1578" spans="2:3" x14ac:dyDescent="0.35">
      <c r="B1578">
        <f t="shared" si="24"/>
        <v>1574</v>
      </c>
      <c r="C1578" s="5">
        <v>83.366206076909464</v>
      </c>
    </row>
    <row r="1579" spans="2:3" x14ac:dyDescent="0.35">
      <c r="B1579">
        <f t="shared" si="24"/>
        <v>1575</v>
      </c>
      <c r="C1579" s="5">
        <v>175.73929836922059</v>
      </c>
    </row>
    <row r="1580" spans="2:3" x14ac:dyDescent="0.35">
      <c r="B1580">
        <f t="shared" si="24"/>
        <v>1576</v>
      </c>
      <c r="C1580" s="5">
        <v>105.09959125350392</v>
      </c>
    </row>
    <row r="1581" spans="2:3" x14ac:dyDescent="0.35">
      <c r="B1581">
        <f t="shared" si="24"/>
        <v>1577</v>
      </c>
      <c r="C1581" s="5">
        <v>499.40640668656414</v>
      </c>
    </row>
    <row r="1582" spans="2:3" x14ac:dyDescent="0.35">
      <c r="B1582">
        <f t="shared" si="24"/>
        <v>1578</v>
      </c>
      <c r="C1582" s="5">
        <v>54.575938207214037</v>
      </c>
    </row>
    <row r="1583" spans="2:3" x14ac:dyDescent="0.35">
      <c r="B1583">
        <f t="shared" si="24"/>
        <v>1579</v>
      </c>
      <c r="C1583" s="5">
        <v>139.57669639882775</v>
      </c>
    </row>
    <row r="1584" spans="2:3" x14ac:dyDescent="0.35">
      <c r="B1584">
        <f t="shared" si="24"/>
        <v>1580</v>
      </c>
      <c r="C1584" s="5">
        <v>40.011255321626123</v>
      </c>
    </row>
    <row r="1585" spans="2:3" x14ac:dyDescent="0.35">
      <c r="B1585">
        <f t="shared" si="24"/>
        <v>1581</v>
      </c>
      <c r="C1585" s="5">
        <v>73.013892950104619</v>
      </c>
    </row>
    <row r="1586" spans="2:3" x14ac:dyDescent="0.35">
      <c r="B1586">
        <f t="shared" si="24"/>
        <v>1582</v>
      </c>
      <c r="C1586" s="5">
        <v>102.26255714202463</v>
      </c>
    </row>
    <row r="1587" spans="2:3" x14ac:dyDescent="0.35">
      <c r="B1587">
        <f t="shared" si="24"/>
        <v>1583</v>
      </c>
      <c r="C1587" s="5">
        <v>59.633403396481057</v>
      </c>
    </row>
    <row r="1588" spans="2:3" x14ac:dyDescent="0.35">
      <c r="B1588">
        <f t="shared" si="24"/>
        <v>1584</v>
      </c>
      <c r="C1588" s="5">
        <v>362.24915371201655</v>
      </c>
    </row>
    <row r="1589" spans="2:3" x14ac:dyDescent="0.35">
      <c r="B1589">
        <f t="shared" si="24"/>
        <v>1585</v>
      </c>
      <c r="C1589" s="5">
        <v>66.515100900180101</v>
      </c>
    </row>
    <row r="1590" spans="2:3" x14ac:dyDescent="0.35">
      <c r="B1590">
        <f t="shared" si="24"/>
        <v>1586</v>
      </c>
      <c r="C1590" s="5">
        <v>40.047802920810213</v>
      </c>
    </row>
    <row r="1591" spans="2:3" x14ac:dyDescent="0.35">
      <c r="B1591">
        <f t="shared" si="24"/>
        <v>1587</v>
      </c>
      <c r="C1591" s="5">
        <v>1294.2673801034225</v>
      </c>
    </row>
    <row r="1592" spans="2:3" x14ac:dyDescent="0.35">
      <c r="B1592">
        <f t="shared" si="24"/>
        <v>1588</v>
      </c>
      <c r="C1592" s="5">
        <v>70.42897094080908</v>
      </c>
    </row>
    <row r="1593" spans="2:3" x14ac:dyDescent="0.35">
      <c r="B1593">
        <f t="shared" si="24"/>
        <v>1589</v>
      </c>
      <c r="C1593" s="5">
        <v>227.14001605738628</v>
      </c>
    </row>
    <row r="1594" spans="2:3" x14ac:dyDescent="0.35">
      <c r="B1594">
        <f t="shared" si="24"/>
        <v>1590</v>
      </c>
      <c r="C1594" s="5">
        <v>93.287745341393148</v>
      </c>
    </row>
    <row r="1595" spans="2:3" x14ac:dyDescent="0.35">
      <c r="B1595">
        <f t="shared" si="24"/>
        <v>1591</v>
      </c>
      <c r="C1595" s="5">
        <v>95.448859765330212</v>
      </c>
    </row>
    <row r="1596" spans="2:3" x14ac:dyDescent="0.35">
      <c r="B1596">
        <f t="shared" si="24"/>
        <v>1592</v>
      </c>
      <c r="C1596" s="5">
        <v>180.66731941760989</v>
      </c>
    </row>
    <row r="1597" spans="2:3" x14ac:dyDescent="0.35">
      <c r="B1597">
        <f t="shared" si="24"/>
        <v>1593</v>
      </c>
      <c r="C1597" s="5">
        <v>54.970663093842383</v>
      </c>
    </row>
    <row r="1598" spans="2:3" x14ac:dyDescent="0.35">
      <c r="B1598">
        <f t="shared" si="24"/>
        <v>1594</v>
      </c>
      <c r="C1598" s="5">
        <v>154.85930863730644</v>
      </c>
    </row>
    <row r="1599" spans="2:3" x14ac:dyDescent="0.35">
      <c r="B1599">
        <f t="shared" si="24"/>
        <v>1595</v>
      </c>
      <c r="C1599" s="5">
        <v>206.18033655567561</v>
      </c>
    </row>
    <row r="1600" spans="2:3" x14ac:dyDescent="0.35">
      <c r="B1600">
        <f t="shared" si="24"/>
        <v>1596</v>
      </c>
      <c r="C1600" s="5">
        <v>165.45017659570192</v>
      </c>
    </row>
    <row r="1601" spans="2:3" x14ac:dyDescent="0.35">
      <c r="B1601">
        <f t="shared" si="24"/>
        <v>1597</v>
      </c>
      <c r="C1601" s="5">
        <v>94.068790805117203</v>
      </c>
    </row>
    <row r="1602" spans="2:3" x14ac:dyDescent="0.35">
      <c r="B1602">
        <f t="shared" si="24"/>
        <v>1598</v>
      </c>
      <c r="C1602" s="5">
        <v>60.188528864745201</v>
      </c>
    </row>
    <row r="1603" spans="2:3" x14ac:dyDescent="0.35">
      <c r="B1603">
        <f t="shared" si="24"/>
        <v>1599</v>
      </c>
      <c r="C1603" s="5">
        <v>54.119652531591832</v>
      </c>
    </row>
    <row r="1604" spans="2:3" x14ac:dyDescent="0.35">
      <c r="B1604">
        <f t="shared" si="24"/>
        <v>1600</v>
      </c>
      <c r="C1604" s="5">
        <v>289.11532064369698</v>
      </c>
    </row>
    <row r="1605" spans="2:3" x14ac:dyDescent="0.35">
      <c r="B1605">
        <f t="shared" si="24"/>
        <v>1601</v>
      </c>
      <c r="C1605" s="5">
        <v>69.2820943659394</v>
      </c>
    </row>
    <row r="1606" spans="2:3" x14ac:dyDescent="0.35">
      <c r="B1606">
        <f t="shared" si="24"/>
        <v>1602</v>
      </c>
      <c r="C1606" s="5">
        <v>104.41433023276709</v>
      </c>
    </row>
    <row r="1607" spans="2:3" x14ac:dyDescent="0.35">
      <c r="B1607">
        <f t="shared" ref="B1607:B1670" si="25">B1606+1</f>
        <v>1603</v>
      </c>
      <c r="C1607" s="5">
        <v>196.61059792051719</v>
      </c>
    </row>
    <row r="1608" spans="2:3" x14ac:dyDescent="0.35">
      <c r="B1608">
        <f t="shared" si="25"/>
        <v>1604</v>
      </c>
      <c r="C1608" s="5">
        <v>143.41515266011754</v>
      </c>
    </row>
    <row r="1609" spans="2:3" x14ac:dyDescent="0.35">
      <c r="B1609">
        <f t="shared" si="25"/>
        <v>1605</v>
      </c>
      <c r="C1609" s="5">
        <v>75.315009968477369</v>
      </c>
    </row>
    <row r="1610" spans="2:3" x14ac:dyDescent="0.35">
      <c r="B1610">
        <f t="shared" si="25"/>
        <v>1606</v>
      </c>
      <c r="C1610" s="5">
        <v>199.034473985792</v>
      </c>
    </row>
    <row r="1611" spans="2:3" x14ac:dyDescent="0.35">
      <c r="B1611">
        <f t="shared" si="25"/>
        <v>1607</v>
      </c>
      <c r="C1611" s="5">
        <v>174.4398065312769</v>
      </c>
    </row>
    <row r="1612" spans="2:3" x14ac:dyDescent="0.35">
      <c r="B1612">
        <f t="shared" si="25"/>
        <v>1608</v>
      </c>
      <c r="C1612" s="5">
        <v>81.299402509222588</v>
      </c>
    </row>
    <row r="1613" spans="2:3" x14ac:dyDescent="0.35">
      <c r="B1613">
        <f t="shared" si="25"/>
        <v>1609</v>
      </c>
      <c r="C1613" s="5">
        <v>196.66252610413355</v>
      </c>
    </row>
    <row r="1614" spans="2:3" x14ac:dyDescent="0.35">
      <c r="B1614">
        <f t="shared" si="25"/>
        <v>1610</v>
      </c>
      <c r="C1614" s="5">
        <v>243.12178242880074</v>
      </c>
    </row>
    <row r="1615" spans="2:3" x14ac:dyDescent="0.35">
      <c r="B1615">
        <f t="shared" si="25"/>
        <v>1611</v>
      </c>
      <c r="C1615" s="5">
        <v>386.42593392580574</v>
      </c>
    </row>
    <row r="1616" spans="2:3" x14ac:dyDescent="0.35">
      <c r="B1616">
        <f t="shared" si="25"/>
        <v>1612</v>
      </c>
      <c r="C1616" s="5">
        <v>70.375146338977117</v>
      </c>
    </row>
    <row r="1617" spans="2:3" x14ac:dyDescent="0.35">
      <c r="B1617">
        <f t="shared" si="25"/>
        <v>1613</v>
      </c>
      <c r="C1617" s="5">
        <v>73.118303971028112</v>
      </c>
    </row>
    <row r="1618" spans="2:3" x14ac:dyDescent="0.35">
      <c r="B1618">
        <f t="shared" si="25"/>
        <v>1614</v>
      </c>
      <c r="C1618" s="5">
        <v>339.61809626333894</v>
      </c>
    </row>
    <row r="1619" spans="2:3" x14ac:dyDescent="0.35">
      <c r="B1619">
        <f t="shared" si="25"/>
        <v>1615</v>
      </c>
      <c r="C1619" s="5">
        <v>278.36186409952774</v>
      </c>
    </row>
    <row r="1620" spans="2:3" x14ac:dyDescent="0.35">
      <c r="B1620">
        <f t="shared" si="25"/>
        <v>1616</v>
      </c>
      <c r="C1620" s="5">
        <v>343.28289469268907</v>
      </c>
    </row>
    <row r="1621" spans="2:3" x14ac:dyDescent="0.35">
      <c r="B1621">
        <f t="shared" si="25"/>
        <v>1617</v>
      </c>
      <c r="C1621" s="5">
        <v>69.240718550773451</v>
      </c>
    </row>
    <row r="1622" spans="2:3" x14ac:dyDescent="0.35">
      <c r="B1622">
        <f t="shared" si="25"/>
        <v>1618</v>
      </c>
      <c r="C1622" s="5">
        <v>235.60723604249159</v>
      </c>
    </row>
    <row r="1623" spans="2:3" x14ac:dyDescent="0.35">
      <c r="B1623">
        <f t="shared" si="25"/>
        <v>1619</v>
      </c>
      <c r="C1623" s="5">
        <v>478.54286518423999</v>
      </c>
    </row>
    <row r="1624" spans="2:3" x14ac:dyDescent="0.35">
      <c r="B1624">
        <f t="shared" si="25"/>
        <v>1620</v>
      </c>
      <c r="C1624" s="5">
        <v>200.8744785248366</v>
      </c>
    </row>
    <row r="1625" spans="2:3" x14ac:dyDescent="0.35">
      <c r="B1625">
        <f t="shared" si="25"/>
        <v>1621</v>
      </c>
      <c r="C1625" s="5">
        <v>51.433655783923697</v>
      </c>
    </row>
    <row r="1626" spans="2:3" x14ac:dyDescent="0.35">
      <c r="B1626">
        <f t="shared" si="25"/>
        <v>1622</v>
      </c>
      <c r="C1626" s="5">
        <v>269.00908219519374</v>
      </c>
    </row>
    <row r="1627" spans="2:3" x14ac:dyDescent="0.35">
      <c r="B1627">
        <f t="shared" si="25"/>
        <v>1623</v>
      </c>
      <c r="C1627" s="5">
        <v>112.75050676935706</v>
      </c>
    </row>
    <row r="1628" spans="2:3" x14ac:dyDescent="0.35">
      <c r="B1628">
        <f t="shared" si="25"/>
        <v>1624</v>
      </c>
      <c r="C1628" s="5">
        <v>669.55445637444041</v>
      </c>
    </row>
    <row r="1629" spans="2:3" x14ac:dyDescent="0.35">
      <c r="B1629">
        <f t="shared" si="25"/>
        <v>1625</v>
      </c>
      <c r="C1629" s="5">
        <v>77.389654321710026</v>
      </c>
    </row>
    <row r="1630" spans="2:3" x14ac:dyDescent="0.35">
      <c r="B1630">
        <f t="shared" si="25"/>
        <v>1626</v>
      </c>
      <c r="C1630" s="5">
        <v>137.08747773982665</v>
      </c>
    </row>
    <row r="1631" spans="2:3" x14ac:dyDescent="0.35">
      <c r="B1631">
        <f t="shared" si="25"/>
        <v>1627</v>
      </c>
      <c r="C1631" s="5">
        <v>290.79147090004705</v>
      </c>
    </row>
    <row r="1632" spans="2:3" x14ac:dyDescent="0.35">
      <c r="B1632">
        <f t="shared" si="25"/>
        <v>1628</v>
      </c>
      <c r="C1632" s="5">
        <v>146.5851789432777</v>
      </c>
    </row>
    <row r="1633" spans="2:3" x14ac:dyDescent="0.35">
      <c r="B1633">
        <f t="shared" si="25"/>
        <v>1629</v>
      </c>
      <c r="C1633" s="5">
        <v>76.766908411592524</v>
      </c>
    </row>
    <row r="1634" spans="2:3" x14ac:dyDescent="0.35">
      <c r="B1634">
        <f t="shared" si="25"/>
        <v>1630</v>
      </c>
      <c r="C1634" s="5">
        <v>628.08572553626891</v>
      </c>
    </row>
    <row r="1635" spans="2:3" x14ac:dyDescent="0.35">
      <c r="B1635">
        <f t="shared" si="25"/>
        <v>1631</v>
      </c>
      <c r="C1635" s="5">
        <v>237.71549471004093</v>
      </c>
    </row>
    <row r="1636" spans="2:3" x14ac:dyDescent="0.35">
      <c r="B1636">
        <f t="shared" si="25"/>
        <v>1632</v>
      </c>
      <c r="C1636" s="5">
        <v>112.26528384840773</v>
      </c>
    </row>
    <row r="1637" spans="2:3" x14ac:dyDescent="0.35">
      <c r="B1637">
        <f t="shared" si="25"/>
        <v>1633</v>
      </c>
      <c r="C1637" s="5">
        <v>54.439473696125397</v>
      </c>
    </row>
    <row r="1638" spans="2:3" x14ac:dyDescent="0.35">
      <c r="B1638">
        <f t="shared" si="25"/>
        <v>1634</v>
      </c>
      <c r="C1638" s="5">
        <v>66.510378105928837</v>
      </c>
    </row>
    <row r="1639" spans="2:3" x14ac:dyDescent="0.35">
      <c r="B1639">
        <f t="shared" si="25"/>
        <v>1635</v>
      </c>
      <c r="C1639" s="5">
        <v>127.69954506861782</v>
      </c>
    </row>
    <row r="1640" spans="2:3" x14ac:dyDescent="0.35">
      <c r="B1640">
        <f t="shared" si="25"/>
        <v>1636</v>
      </c>
      <c r="C1640" s="5">
        <v>385.81655286888821</v>
      </c>
    </row>
    <row r="1641" spans="2:3" x14ac:dyDescent="0.35">
      <c r="B1641">
        <f t="shared" si="25"/>
        <v>1637</v>
      </c>
      <c r="C1641" s="5">
        <v>148.1749664557818</v>
      </c>
    </row>
    <row r="1642" spans="2:3" x14ac:dyDescent="0.35">
      <c r="B1642">
        <f t="shared" si="25"/>
        <v>1638</v>
      </c>
      <c r="C1642" s="5">
        <v>49.951117114108989</v>
      </c>
    </row>
    <row r="1643" spans="2:3" x14ac:dyDescent="0.35">
      <c r="B1643">
        <f t="shared" si="25"/>
        <v>1639</v>
      </c>
      <c r="C1643" s="5">
        <v>69.891518042857825</v>
      </c>
    </row>
    <row r="1644" spans="2:3" x14ac:dyDescent="0.35">
      <c r="B1644">
        <f t="shared" si="25"/>
        <v>1640</v>
      </c>
      <c r="C1644" s="5">
        <v>239.42880702399816</v>
      </c>
    </row>
    <row r="1645" spans="2:3" x14ac:dyDescent="0.35">
      <c r="B1645">
        <f t="shared" si="25"/>
        <v>1641</v>
      </c>
      <c r="C1645" s="5">
        <v>116.58619683412613</v>
      </c>
    </row>
    <row r="1646" spans="2:3" x14ac:dyDescent="0.35">
      <c r="B1646">
        <f t="shared" si="25"/>
        <v>1642</v>
      </c>
      <c r="C1646" s="5">
        <v>126.90069109255529</v>
      </c>
    </row>
    <row r="1647" spans="2:3" x14ac:dyDescent="0.35">
      <c r="B1647">
        <f t="shared" si="25"/>
        <v>1643</v>
      </c>
      <c r="C1647" s="5">
        <v>113.99371671296024</v>
      </c>
    </row>
    <row r="1648" spans="2:3" x14ac:dyDescent="0.35">
      <c r="B1648">
        <f t="shared" si="25"/>
        <v>1644</v>
      </c>
      <c r="C1648" s="5">
        <v>232.09171022848778</v>
      </c>
    </row>
    <row r="1649" spans="2:3" x14ac:dyDescent="0.35">
      <c r="B1649">
        <f t="shared" si="25"/>
        <v>1645</v>
      </c>
      <c r="C1649" s="5">
        <v>134.01423803019088</v>
      </c>
    </row>
    <row r="1650" spans="2:3" x14ac:dyDescent="0.35">
      <c r="B1650">
        <f t="shared" si="25"/>
        <v>1646</v>
      </c>
      <c r="C1650" s="5">
        <v>187.78322899954316</v>
      </c>
    </row>
    <row r="1651" spans="2:3" x14ac:dyDescent="0.35">
      <c r="B1651">
        <f t="shared" si="25"/>
        <v>1647</v>
      </c>
      <c r="C1651" s="5">
        <v>446.29899274225301</v>
      </c>
    </row>
    <row r="1652" spans="2:3" x14ac:dyDescent="0.35">
      <c r="B1652">
        <f t="shared" si="25"/>
        <v>1648</v>
      </c>
      <c r="C1652" s="5">
        <v>58.513165312816106</v>
      </c>
    </row>
    <row r="1653" spans="2:3" x14ac:dyDescent="0.35">
      <c r="B1653">
        <f t="shared" si="25"/>
        <v>1649</v>
      </c>
      <c r="C1653" s="5">
        <v>28.800047751459992</v>
      </c>
    </row>
    <row r="1654" spans="2:3" x14ac:dyDescent="0.35">
      <c r="B1654">
        <f t="shared" si="25"/>
        <v>1650</v>
      </c>
      <c r="C1654" s="5">
        <v>174.38644593283837</v>
      </c>
    </row>
    <row r="1655" spans="2:3" x14ac:dyDescent="0.35">
      <c r="B1655">
        <f t="shared" si="25"/>
        <v>1651</v>
      </c>
      <c r="C1655" s="5">
        <v>60.267013865280731</v>
      </c>
    </row>
    <row r="1656" spans="2:3" x14ac:dyDescent="0.35">
      <c r="B1656">
        <f t="shared" si="25"/>
        <v>1652</v>
      </c>
      <c r="C1656" s="5">
        <v>158.40857070612063</v>
      </c>
    </row>
    <row r="1657" spans="2:3" x14ac:dyDescent="0.35">
      <c r="B1657">
        <f t="shared" si="25"/>
        <v>1653</v>
      </c>
      <c r="C1657" s="5">
        <v>81.16826730226876</v>
      </c>
    </row>
    <row r="1658" spans="2:3" x14ac:dyDescent="0.35">
      <c r="B1658">
        <f t="shared" si="25"/>
        <v>1654</v>
      </c>
      <c r="C1658" s="5">
        <v>208.57956070457954</v>
      </c>
    </row>
    <row r="1659" spans="2:3" x14ac:dyDescent="0.35">
      <c r="B1659">
        <f t="shared" si="25"/>
        <v>1655</v>
      </c>
      <c r="C1659" s="5">
        <v>31.456781193971374</v>
      </c>
    </row>
    <row r="1660" spans="2:3" x14ac:dyDescent="0.35">
      <c r="B1660">
        <f t="shared" si="25"/>
        <v>1656</v>
      </c>
      <c r="C1660" s="5">
        <v>192.5243448787599</v>
      </c>
    </row>
    <row r="1661" spans="2:3" x14ac:dyDescent="0.35">
      <c r="B1661">
        <f t="shared" si="25"/>
        <v>1657</v>
      </c>
      <c r="C1661" s="5">
        <v>369.73427803712451</v>
      </c>
    </row>
    <row r="1662" spans="2:3" x14ac:dyDescent="0.35">
      <c r="B1662">
        <f t="shared" si="25"/>
        <v>1658</v>
      </c>
      <c r="C1662" s="5">
        <v>138.96996020125115</v>
      </c>
    </row>
    <row r="1663" spans="2:3" x14ac:dyDescent="0.35">
      <c r="B1663">
        <f t="shared" si="25"/>
        <v>1659</v>
      </c>
      <c r="C1663" s="5">
        <v>271.63203437584343</v>
      </c>
    </row>
    <row r="1664" spans="2:3" x14ac:dyDescent="0.35">
      <c r="B1664">
        <f t="shared" si="25"/>
        <v>1660</v>
      </c>
      <c r="C1664" s="5">
        <v>131.16309901981677</v>
      </c>
    </row>
    <row r="1665" spans="2:3" x14ac:dyDescent="0.35">
      <c r="B1665">
        <f t="shared" si="25"/>
        <v>1661</v>
      </c>
      <c r="C1665" s="5">
        <v>124.48683937169602</v>
      </c>
    </row>
    <row r="1666" spans="2:3" x14ac:dyDescent="0.35">
      <c r="B1666">
        <f t="shared" si="25"/>
        <v>1662</v>
      </c>
      <c r="C1666" s="5">
        <v>221.5358885757542</v>
      </c>
    </row>
    <row r="1667" spans="2:3" x14ac:dyDescent="0.35">
      <c r="B1667">
        <f t="shared" si="25"/>
        <v>1663</v>
      </c>
      <c r="C1667" s="5">
        <v>36.516600696264739</v>
      </c>
    </row>
    <row r="1668" spans="2:3" x14ac:dyDescent="0.35">
      <c r="B1668">
        <f t="shared" si="25"/>
        <v>1664</v>
      </c>
      <c r="C1668" s="5">
        <v>148.91900768900243</v>
      </c>
    </row>
    <row r="1669" spans="2:3" x14ac:dyDescent="0.35">
      <c r="B1669">
        <f t="shared" si="25"/>
        <v>1665</v>
      </c>
      <c r="C1669" s="5">
        <v>154.98265510753464</v>
      </c>
    </row>
    <row r="1670" spans="2:3" x14ac:dyDescent="0.35">
      <c r="B1670">
        <f t="shared" si="25"/>
        <v>1666</v>
      </c>
      <c r="C1670" s="5">
        <v>382.66343744169768</v>
      </c>
    </row>
    <row r="1671" spans="2:3" x14ac:dyDescent="0.35">
      <c r="B1671">
        <f t="shared" ref="B1671:B1734" si="26">B1670+1</f>
        <v>1667</v>
      </c>
      <c r="C1671" s="5">
        <v>175.0790336891562</v>
      </c>
    </row>
    <row r="1672" spans="2:3" x14ac:dyDescent="0.35">
      <c r="B1672">
        <f t="shared" si="26"/>
        <v>1668</v>
      </c>
      <c r="C1672" s="5">
        <v>267.45734689218392</v>
      </c>
    </row>
    <row r="1673" spans="2:3" x14ac:dyDescent="0.35">
      <c r="B1673">
        <f t="shared" si="26"/>
        <v>1669</v>
      </c>
      <c r="C1673" s="5">
        <v>99.279075947254483</v>
      </c>
    </row>
    <row r="1674" spans="2:3" x14ac:dyDescent="0.35">
      <c r="B1674">
        <f t="shared" si="26"/>
        <v>1670</v>
      </c>
      <c r="C1674" s="5">
        <v>73.533260519840042</v>
      </c>
    </row>
    <row r="1675" spans="2:3" x14ac:dyDescent="0.35">
      <c r="B1675">
        <f t="shared" si="26"/>
        <v>1671</v>
      </c>
      <c r="C1675" s="5">
        <v>212.79032152835137</v>
      </c>
    </row>
    <row r="1676" spans="2:3" x14ac:dyDescent="0.35">
      <c r="B1676">
        <f t="shared" si="26"/>
        <v>1672</v>
      </c>
      <c r="C1676" s="5">
        <v>120.39585563642446</v>
      </c>
    </row>
    <row r="1677" spans="2:3" x14ac:dyDescent="0.35">
      <c r="B1677">
        <f t="shared" si="26"/>
        <v>1673</v>
      </c>
      <c r="C1677" s="5">
        <v>325.08350605009315</v>
      </c>
    </row>
    <row r="1678" spans="2:3" x14ac:dyDescent="0.35">
      <c r="B1678">
        <f t="shared" si="26"/>
        <v>1674</v>
      </c>
      <c r="C1678" s="5">
        <v>167.41397748483018</v>
      </c>
    </row>
    <row r="1679" spans="2:3" x14ac:dyDescent="0.35">
      <c r="B1679">
        <f t="shared" si="26"/>
        <v>1675</v>
      </c>
      <c r="C1679" s="5">
        <v>362.72956326517891</v>
      </c>
    </row>
    <row r="1680" spans="2:3" x14ac:dyDescent="0.35">
      <c r="B1680">
        <f t="shared" si="26"/>
        <v>1676</v>
      </c>
      <c r="C1680" s="5">
        <v>170.03392047129219</v>
      </c>
    </row>
    <row r="1681" spans="2:3" x14ac:dyDescent="0.35">
      <c r="B1681">
        <f t="shared" si="26"/>
        <v>1677</v>
      </c>
      <c r="C1681" s="5">
        <v>97.220266306656356</v>
      </c>
    </row>
    <row r="1682" spans="2:3" x14ac:dyDescent="0.35">
      <c r="B1682">
        <f t="shared" si="26"/>
        <v>1678</v>
      </c>
      <c r="C1682" s="5">
        <v>208.96520185060058</v>
      </c>
    </row>
    <row r="1683" spans="2:3" x14ac:dyDescent="0.35">
      <c r="B1683">
        <f t="shared" si="26"/>
        <v>1679</v>
      </c>
      <c r="C1683" s="5">
        <v>91.204296675668914</v>
      </c>
    </row>
    <row r="1684" spans="2:3" x14ac:dyDescent="0.35">
      <c r="B1684">
        <f t="shared" si="26"/>
        <v>1680</v>
      </c>
      <c r="C1684" s="5">
        <v>61.506569472611048</v>
      </c>
    </row>
    <row r="1685" spans="2:3" x14ac:dyDescent="0.35">
      <c r="B1685">
        <f t="shared" si="26"/>
        <v>1681</v>
      </c>
      <c r="C1685" s="5">
        <v>226.94877647057785</v>
      </c>
    </row>
    <row r="1686" spans="2:3" x14ac:dyDescent="0.35">
      <c r="B1686">
        <f t="shared" si="26"/>
        <v>1682</v>
      </c>
      <c r="C1686" s="5">
        <v>130.5704524005331</v>
      </c>
    </row>
    <row r="1687" spans="2:3" x14ac:dyDescent="0.35">
      <c r="B1687">
        <f t="shared" si="26"/>
        <v>1683</v>
      </c>
      <c r="C1687" s="5">
        <v>447.40534388293082</v>
      </c>
    </row>
    <row r="1688" spans="2:3" x14ac:dyDescent="0.35">
      <c r="B1688">
        <f t="shared" si="26"/>
        <v>1684</v>
      </c>
      <c r="C1688" s="5">
        <v>95.510148207086502</v>
      </c>
    </row>
    <row r="1689" spans="2:3" x14ac:dyDescent="0.35">
      <c r="B1689">
        <f t="shared" si="26"/>
        <v>1685</v>
      </c>
      <c r="C1689" s="5">
        <v>514.4784441251868</v>
      </c>
    </row>
    <row r="1690" spans="2:3" x14ac:dyDescent="0.35">
      <c r="B1690">
        <f t="shared" si="26"/>
        <v>1686</v>
      </c>
      <c r="C1690" s="5">
        <v>113.39767258104152</v>
      </c>
    </row>
    <row r="1691" spans="2:3" x14ac:dyDescent="0.35">
      <c r="B1691">
        <f t="shared" si="26"/>
        <v>1687</v>
      </c>
      <c r="C1691" s="5">
        <v>118.83555124933812</v>
      </c>
    </row>
    <row r="1692" spans="2:3" x14ac:dyDescent="0.35">
      <c r="B1692">
        <f t="shared" si="26"/>
        <v>1688</v>
      </c>
      <c r="C1692" s="5">
        <v>111.06386841888853</v>
      </c>
    </row>
    <row r="1693" spans="2:3" x14ac:dyDescent="0.35">
      <c r="B1693">
        <f t="shared" si="26"/>
        <v>1689</v>
      </c>
      <c r="C1693" s="5">
        <v>134.04537113590624</v>
      </c>
    </row>
    <row r="1694" spans="2:3" x14ac:dyDescent="0.35">
      <c r="B1694">
        <f t="shared" si="26"/>
        <v>1690</v>
      </c>
      <c r="C1694" s="5">
        <v>127.28842138515691</v>
      </c>
    </row>
    <row r="1695" spans="2:3" x14ac:dyDescent="0.35">
      <c r="B1695">
        <f t="shared" si="26"/>
        <v>1691</v>
      </c>
      <c r="C1695" s="5">
        <v>121.90171645248549</v>
      </c>
    </row>
    <row r="1696" spans="2:3" x14ac:dyDescent="0.35">
      <c r="B1696">
        <f t="shared" si="26"/>
        <v>1692</v>
      </c>
      <c r="C1696" s="5">
        <v>75.563479077430415</v>
      </c>
    </row>
    <row r="1697" spans="2:3" x14ac:dyDescent="0.35">
      <c r="B1697">
        <f t="shared" si="26"/>
        <v>1693</v>
      </c>
      <c r="C1697" s="5">
        <v>76.398202136909546</v>
      </c>
    </row>
    <row r="1698" spans="2:3" x14ac:dyDescent="0.35">
      <c r="B1698">
        <f t="shared" si="26"/>
        <v>1694</v>
      </c>
      <c r="C1698" s="5">
        <v>127.67509531644056</v>
      </c>
    </row>
    <row r="1699" spans="2:3" x14ac:dyDescent="0.35">
      <c r="B1699">
        <f t="shared" si="26"/>
        <v>1695</v>
      </c>
      <c r="C1699" s="5">
        <v>99.306566729988646</v>
      </c>
    </row>
    <row r="1700" spans="2:3" x14ac:dyDescent="0.35">
      <c r="B1700">
        <f t="shared" si="26"/>
        <v>1696</v>
      </c>
      <c r="C1700" s="5">
        <v>166.00801185847371</v>
      </c>
    </row>
    <row r="1701" spans="2:3" x14ac:dyDescent="0.35">
      <c r="B1701">
        <f t="shared" si="26"/>
        <v>1697</v>
      </c>
      <c r="C1701" s="5">
        <v>49.147694447092761</v>
      </c>
    </row>
    <row r="1702" spans="2:3" x14ac:dyDescent="0.35">
      <c r="B1702">
        <f t="shared" si="26"/>
        <v>1698</v>
      </c>
      <c r="C1702" s="5">
        <v>70.792542104644667</v>
      </c>
    </row>
    <row r="1703" spans="2:3" x14ac:dyDescent="0.35">
      <c r="B1703">
        <f t="shared" si="26"/>
        <v>1699</v>
      </c>
      <c r="C1703" s="5">
        <v>174.12575375216386</v>
      </c>
    </row>
    <row r="1704" spans="2:3" x14ac:dyDescent="0.35">
      <c r="B1704">
        <f t="shared" si="26"/>
        <v>1700</v>
      </c>
      <c r="C1704" s="5">
        <v>107.14233280156677</v>
      </c>
    </row>
    <row r="1705" spans="2:3" x14ac:dyDescent="0.35">
      <c r="B1705">
        <f t="shared" si="26"/>
        <v>1701</v>
      </c>
      <c r="C1705" s="5">
        <v>87.594802103422907</v>
      </c>
    </row>
    <row r="1706" spans="2:3" x14ac:dyDescent="0.35">
      <c r="B1706">
        <f t="shared" si="26"/>
        <v>1702</v>
      </c>
      <c r="C1706" s="5">
        <v>237.2442890964202</v>
      </c>
    </row>
    <row r="1707" spans="2:3" x14ac:dyDescent="0.35">
      <c r="B1707">
        <f t="shared" si="26"/>
        <v>1703</v>
      </c>
      <c r="C1707" s="5">
        <v>104.99922080884217</v>
      </c>
    </row>
    <row r="1708" spans="2:3" x14ac:dyDescent="0.35">
      <c r="B1708">
        <f t="shared" si="26"/>
        <v>1704</v>
      </c>
      <c r="C1708" s="5">
        <v>64.902308720759066</v>
      </c>
    </row>
    <row r="1709" spans="2:3" x14ac:dyDescent="0.35">
      <c r="B1709">
        <f t="shared" si="26"/>
        <v>1705</v>
      </c>
      <c r="C1709" s="5">
        <v>66.654971706817292</v>
      </c>
    </row>
    <row r="1710" spans="2:3" x14ac:dyDescent="0.35">
      <c r="B1710">
        <f t="shared" si="26"/>
        <v>1706</v>
      </c>
      <c r="C1710" s="5">
        <v>59.164565694675979</v>
      </c>
    </row>
    <row r="1711" spans="2:3" x14ac:dyDescent="0.35">
      <c r="B1711">
        <f t="shared" si="26"/>
        <v>1707</v>
      </c>
      <c r="C1711" s="5">
        <v>206.54518684218411</v>
      </c>
    </row>
    <row r="1712" spans="2:3" x14ac:dyDescent="0.35">
      <c r="B1712">
        <f t="shared" si="26"/>
        <v>1708</v>
      </c>
      <c r="C1712" s="5">
        <v>72.421358755582943</v>
      </c>
    </row>
    <row r="1713" spans="2:3" x14ac:dyDescent="0.35">
      <c r="B1713">
        <f t="shared" si="26"/>
        <v>1709</v>
      </c>
      <c r="C1713" s="5">
        <v>858.31776021071369</v>
      </c>
    </row>
    <row r="1714" spans="2:3" x14ac:dyDescent="0.35">
      <c r="B1714">
        <f t="shared" si="26"/>
        <v>1710</v>
      </c>
      <c r="C1714" s="5">
        <v>922.61046064298921</v>
      </c>
    </row>
    <row r="1715" spans="2:3" x14ac:dyDescent="0.35">
      <c r="B1715">
        <f t="shared" si="26"/>
        <v>1711</v>
      </c>
      <c r="C1715" s="5">
        <v>939.47602678900012</v>
      </c>
    </row>
    <row r="1716" spans="2:3" x14ac:dyDescent="0.35">
      <c r="B1716">
        <f t="shared" si="26"/>
        <v>1712</v>
      </c>
      <c r="C1716" s="5">
        <v>84.78506978563756</v>
      </c>
    </row>
    <row r="1717" spans="2:3" x14ac:dyDescent="0.35">
      <c r="B1717">
        <f t="shared" si="26"/>
        <v>1713</v>
      </c>
      <c r="C1717" s="5">
        <v>81.078688307583263</v>
      </c>
    </row>
    <row r="1718" spans="2:3" x14ac:dyDescent="0.35">
      <c r="B1718">
        <f t="shared" si="26"/>
        <v>1714</v>
      </c>
      <c r="C1718" s="5">
        <v>31.298259935807028</v>
      </c>
    </row>
    <row r="1719" spans="2:3" x14ac:dyDescent="0.35">
      <c r="B1719">
        <f t="shared" si="26"/>
        <v>1715</v>
      </c>
      <c r="C1719" s="5">
        <v>115.17946564995285</v>
      </c>
    </row>
    <row r="1720" spans="2:3" x14ac:dyDescent="0.35">
      <c r="B1720">
        <f t="shared" si="26"/>
        <v>1716</v>
      </c>
      <c r="C1720" s="5">
        <v>194.01680673095666</v>
      </c>
    </row>
    <row r="1721" spans="2:3" x14ac:dyDescent="0.35">
      <c r="B1721">
        <f t="shared" si="26"/>
        <v>1717</v>
      </c>
      <c r="C1721" s="5">
        <v>43.837552433751867</v>
      </c>
    </row>
    <row r="1722" spans="2:3" x14ac:dyDescent="0.35">
      <c r="B1722">
        <f t="shared" si="26"/>
        <v>1718</v>
      </c>
      <c r="C1722" s="5">
        <v>146.14705584440449</v>
      </c>
    </row>
    <row r="1723" spans="2:3" x14ac:dyDescent="0.35">
      <c r="B1723">
        <f t="shared" si="26"/>
        <v>1719</v>
      </c>
      <c r="C1723" s="5">
        <v>99.574154053421822</v>
      </c>
    </row>
    <row r="1724" spans="2:3" x14ac:dyDescent="0.35">
      <c r="B1724">
        <f t="shared" si="26"/>
        <v>1720</v>
      </c>
      <c r="C1724" s="5">
        <v>259.52603546498267</v>
      </c>
    </row>
    <row r="1725" spans="2:3" x14ac:dyDescent="0.35">
      <c r="B1725">
        <f t="shared" si="26"/>
        <v>1721</v>
      </c>
      <c r="C1725" s="5">
        <v>115.97311348612935</v>
      </c>
    </row>
    <row r="1726" spans="2:3" x14ac:dyDescent="0.35">
      <c r="B1726">
        <f t="shared" si="26"/>
        <v>1722</v>
      </c>
      <c r="C1726" s="5">
        <v>236.95608082851933</v>
      </c>
    </row>
    <row r="1727" spans="2:3" x14ac:dyDescent="0.35">
      <c r="B1727">
        <f t="shared" si="26"/>
        <v>1723</v>
      </c>
      <c r="C1727" s="5">
        <v>235.52609203410086</v>
      </c>
    </row>
    <row r="1728" spans="2:3" x14ac:dyDescent="0.35">
      <c r="B1728">
        <f t="shared" si="26"/>
        <v>1724</v>
      </c>
      <c r="C1728" s="5">
        <v>392.13324955854546</v>
      </c>
    </row>
    <row r="1729" spans="2:3" x14ac:dyDescent="0.35">
      <c r="B1729">
        <f t="shared" si="26"/>
        <v>1725</v>
      </c>
      <c r="C1729" s="5">
        <v>520.86852810241487</v>
      </c>
    </row>
    <row r="1730" spans="2:3" x14ac:dyDescent="0.35">
      <c r="B1730">
        <f t="shared" si="26"/>
        <v>1726</v>
      </c>
      <c r="C1730" s="5">
        <v>47.48652947035341</v>
      </c>
    </row>
    <row r="1731" spans="2:3" x14ac:dyDescent="0.35">
      <c r="B1731">
        <f t="shared" si="26"/>
        <v>1727</v>
      </c>
      <c r="C1731" s="5">
        <v>149.08324495499974</v>
      </c>
    </row>
    <row r="1732" spans="2:3" x14ac:dyDescent="0.35">
      <c r="B1732">
        <f t="shared" si="26"/>
        <v>1728</v>
      </c>
      <c r="C1732" s="5">
        <v>66.64052237690818</v>
      </c>
    </row>
    <row r="1733" spans="2:3" x14ac:dyDescent="0.35">
      <c r="B1733">
        <f t="shared" si="26"/>
        <v>1729</v>
      </c>
      <c r="C1733" s="5">
        <v>166.33680992918937</v>
      </c>
    </row>
    <row r="1734" spans="2:3" x14ac:dyDescent="0.35">
      <c r="B1734">
        <f t="shared" si="26"/>
        <v>1730</v>
      </c>
      <c r="C1734" s="5">
        <v>111.90119622535211</v>
      </c>
    </row>
    <row r="1735" spans="2:3" x14ac:dyDescent="0.35">
      <c r="B1735">
        <f t="shared" ref="B1735:B1798" si="27">B1734+1</f>
        <v>1731</v>
      </c>
      <c r="C1735" s="5">
        <v>69.376459539602877</v>
      </c>
    </row>
    <row r="1736" spans="2:3" x14ac:dyDescent="0.35">
      <c r="B1736">
        <f t="shared" si="27"/>
        <v>1732</v>
      </c>
      <c r="C1736" s="5">
        <v>73.540346649988734</v>
      </c>
    </row>
    <row r="1737" spans="2:3" x14ac:dyDescent="0.35">
      <c r="B1737">
        <f t="shared" si="27"/>
        <v>1733</v>
      </c>
      <c r="C1737" s="5">
        <v>272.33370755402581</v>
      </c>
    </row>
    <row r="1738" spans="2:3" x14ac:dyDescent="0.35">
      <c r="B1738">
        <f t="shared" si="27"/>
        <v>1734</v>
      </c>
      <c r="C1738" s="5">
        <v>49.719309489589399</v>
      </c>
    </row>
    <row r="1739" spans="2:3" x14ac:dyDescent="0.35">
      <c r="B1739">
        <f t="shared" si="27"/>
        <v>1735</v>
      </c>
      <c r="C1739" s="5">
        <v>141.89929370174559</v>
      </c>
    </row>
    <row r="1740" spans="2:3" x14ac:dyDescent="0.35">
      <c r="B1740">
        <f t="shared" si="27"/>
        <v>1736</v>
      </c>
      <c r="C1740" s="5">
        <v>75.704580751634637</v>
      </c>
    </row>
    <row r="1741" spans="2:3" x14ac:dyDescent="0.35">
      <c r="B1741">
        <f t="shared" si="27"/>
        <v>1737</v>
      </c>
      <c r="C1741" s="5">
        <v>111.29990812225708</v>
      </c>
    </row>
    <row r="1742" spans="2:3" x14ac:dyDescent="0.35">
      <c r="B1742">
        <f t="shared" si="27"/>
        <v>1738</v>
      </c>
      <c r="C1742" s="5">
        <v>109.0610203594062</v>
      </c>
    </row>
    <row r="1743" spans="2:3" x14ac:dyDescent="0.35">
      <c r="B1743">
        <f t="shared" si="27"/>
        <v>1739</v>
      </c>
      <c r="C1743" s="5">
        <v>66.483271106697401</v>
      </c>
    </row>
    <row r="1744" spans="2:3" x14ac:dyDescent="0.35">
      <c r="B1744">
        <f t="shared" si="27"/>
        <v>1740</v>
      </c>
      <c r="C1744" s="5">
        <v>26.93198908040533</v>
      </c>
    </row>
    <row r="1745" spans="2:3" x14ac:dyDescent="0.35">
      <c r="B1745">
        <f t="shared" si="27"/>
        <v>1741</v>
      </c>
      <c r="C1745" s="5">
        <v>66.304968036540643</v>
      </c>
    </row>
    <row r="1746" spans="2:3" x14ac:dyDescent="0.35">
      <c r="B1746">
        <f t="shared" si="27"/>
        <v>1742</v>
      </c>
      <c r="C1746" s="5">
        <v>120.95309449127612</v>
      </c>
    </row>
    <row r="1747" spans="2:3" x14ac:dyDescent="0.35">
      <c r="B1747">
        <f t="shared" si="27"/>
        <v>1743</v>
      </c>
      <c r="C1747" s="5">
        <v>103.71353127503359</v>
      </c>
    </row>
    <row r="1748" spans="2:3" x14ac:dyDescent="0.35">
      <c r="B1748">
        <f t="shared" si="27"/>
        <v>1744</v>
      </c>
      <c r="C1748" s="5">
        <v>145.00064630846677</v>
      </c>
    </row>
    <row r="1749" spans="2:3" x14ac:dyDescent="0.35">
      <c r="B1749">
        <f t="shared" si="27"/>
        <v>1745</v>
      </c>
      <c r="C1749" s="5">
        <v>180.89742144451813</v>
      </c>
    </row>
    <row r="1750" spans="2:3" x14ac:dyDescent="0.35">
      <c r="B1750">
        <f t="shared" si="27"/>
        <v>1746</v>
      </c>
      <c r="C1750" s="5">
        <v>74.525761392144901</v>
      </c>
    </row>
    <row r="1751" spans="2:3" x14ac:dyDescent="0.35">
      <c r="B1751">
        <f t="shared" si="27"/>
        <v>1747</v>
      </c>
      <c r="C1751" s="5">
        <v>40.62927197659986</v>
      </c>
    </row>
    <row r="1752" spans="2:3" x14ac:dyDescent="0.35">
      <c r="B1752">
        <f t="shared" si="27"/>
        <v>1748</v>
      </c>
      <c r="C1752" s="5">
        <v>77.557825062404902</v>
      </c>
    </row>
    <row r="1753" spans="2:3" x14ac:dyDescent="0.35">
      <c r="B1753">
        <f t="shared" si="27"/>
        <v>1749</v>
      </c>
      <c r="C1753" s="5">
        <v>41.466557139305174</v>
      </c>
    </row>
    <row r="1754" spans="2:3" x14ac:dyDescent="0.35">
      <c r="B1754">
        <f t="shared" si="27"/>
        <v>1750</v>
      </c>
      <c r="C1754" s="5">
        <v>129.21504423054526</v>
      </c>
    </row>
    <row r="1755" spans="2:3" x14ac:dyDescent="0.35">
      <c r="B1755">
        <f t="shared" si="27"/>
        <v>1751</v>
      </c>
      <c r="C1755" s="5">
        <v>129.5778040594285</v>
      </c>
    </row>
    <row r="1756" spans="2:3" x14ac:dyDescent="0.35">
      <c r="B1756">
        <f t="shared" si="27"/>
        <v>1752</v>
      </c>
      <c r="C1756" s="5">
        <v>158.83121886529909</v>
      </c>
    </row>
    <row r="1757" spans="2:3" x14ac:dyDescent="0.35">
      <c r="B1757">
        <f t="shared" si="27"/>
        <v>1753</v>
      </c>
      <c r="C1757" s="5">
        <v>117.2067910769692</v>
      </c>
    </row>
    <row r="1758" spans="2:3" x14ac:dyDescent="0.35">
      <c r="B1758">
        <f t="shared" si="27"/>
        <v>1754</v>
      </c>
      <c r="C1758" s="5">
        <v>99.740962747116669</v>
      </c>
    </row>
    <row r="1759" spans="2:3" x14ac:dyDescent="0.35">
      <c r="B1759">
        <f t="shared" si="27"/>
        <v>1755</v>
      </c>
      <c r="C1759" s="5">
        <v>103.20526819165534</v>
      </c>
    </row>
    <row r="1760" spans="2:3" x14ac:dyDescent="0.35">
      <c r="B1760">
        <f t="shared" si="27"/>
        <v>1756</v>
      </c>
      <c r="C1760" s="5">
        <v>92.379606133833747</v>
      </c>
    </row>
    <row r="1761" spans="2:3" x14ac:dyDescent="0.35">
      <c r="B1761">
        <f t="shared" si="27"/>
        <v>1757</v>
      </c>
      <c r="C1761" s="5">
        <v>159.95415773961986</v>
      </c>
    </row>
    <row r="1762" spans="2:3" x14ac:dyDescent="0.35">
      <c r="B1762">
        <f t="shared" si="27"/>
        <v>1758</v>
      </c>
      <c r="C1762" s="5">
        <v>77.673292278206688</v>
      </c>
    </row>
    <row r="1763" spans="2:3" x14ac:dyDescent="0.35">
      <c r="B1763">
        <f t="shared" si="27"/>
        <v>1759</v>
      </c>
      <c r="C1763" s="5">
        <v>85.6963809039475</v>
      </c>
    </row>
    <row r="1764" spans="2:3" x14ac:dyDescent="0.35">
      <c r="B1764">
        <f t="shared" si="27"/>
        <v>1760</v>
      </c>
      <c r="C1764" s="5">
        <v>65.753206523669306</v>
      </c>
    </row>
    <row r="1765" spans="2:3" x14ac:dyDescent="0.35">
      <c r="B1765">
        <f t="shared" si="27"/>
        <v>1761</v>
      </c>
      <c r="C1765" s="5">
        <v>278.57406158802081</v>
      </c>
    </row>
    <row r="1766" spans="2:3" x14ac:dyDescent="0.35">
      <c r="B1766">
        <f t="shared" si="27"/>
        <v>1762</v>
      </c>
      <c r="C1766" s="5">
        <v>207.34230508373128</v>
      </c>
    </row>
    <row r="1767" spans="2:3" x14ac:dyDescent="0.35">
      <c r="B1767">
        <f t="shared" si="27"/>
        <v>1763</v>
      </c>
      <c r="C1767" s="5">
        <v>172.59636621820499</v>
      </c>
    </row>
    <row r="1768" spans="2:3" x14ac:dyDescent="0.35">
      <c r="B1768">
        <f t="shared" si="27"/>
        <v>1764</v>
      </c>
      <c r="C1768" s="5">
        <v>101.17885144664571</v>
      </c>
    </row>
    <row r="1769" spans="2:3" x14ac:dyDescent="0.35">
      <c r="B1769">
        <f t="shared" si="27"/>
        <v>1765</v>
      </c>
      <c r="C1769" s="5">
        <v>45.122705735952088</v>
      </c>
    </row>
    <row r="1770" spans="2:3" x14ac:dyDescent="0.35">
      <c r="B1770">
        <f t="shared" si="27"/>
        <v>1766</v>
      </c>
      <c r="C1770" s="5">
        <v>276.1878978821556</v>
      </c>
    </row>
    <row r="1771" spans="2:3" x14ac:dyDescent="0.35">
      <c r="B1771">
        <f t="shared" si="27"/>
        <v>1767</v>
      </c>
      <c r="C1771" s="5">
        <v>40.560683730548519</v>
      </c>
    </row>
    <row r="1772" spans="2:3" x14ac:dyDescent="0.35">
      <c r="B1772">
        <f t="shared" si="27"/>
        <v>1768</v>
      </c>
      <c r="C1772" s="5">
        <v>88.659174486288691</v>
      </c>
    </row>
    <row r="1773" spans="2:3" x14ac:dyDescent="0.35">
      <c r="B1773">
        <f t="shared" si="27"/>
        <v>1769</v>
      </c>
      <c r="C1773" s="5">
        <v>401.78307732697277</v>
      </c>
    </row>
    <row r="1774" spans="2:3" x14ac:dyDescent="0.35">
      <c r="B1774">
        <f t="shared" si="27"/>
        <v>1770</v>
      </c>
      <c r="C1774" s="5">
        <v>84.182848556628244</v>
      </c>
    </row>
    <row r="1775" spans="2:3" x14ac:dyDescent="0.35">
      <c r="B1775">
        <f t="shared" si="27"/>
        <v>1771</v>
      </c>
      <c r="C1775" s="5">
        <v>73.162497093245548</v>
      </c>
    </row>
    <row r="1776" spans="2:3" x14ac:dyDescent="0.35">
      <c r="B1776">
        <f t="shared" si="27"/>
        <v>1772</v>
      </c>
      <c r="C1776" s="5">
        <v>100.51758233169069</v>
      </c>
    </row>
    <row r="1777" spans="2:3" x14ac:dyDescent="0.35">
      <c r="B1777">
        <f t="shared" si="27"/>
        <v>1773</v>
      </c>
      <c r="C1777" s="5">
        <v>85.080018037297762</v>
      </c>
    </row>
    <row r="1778" spans="2:3" x14ac:dyDescent="0.35">
      <c r="B1778">
        <f t="shared" si="27"/>
        <v>1774</v>
      </c>
      <c r="C1778" s="5">
        <v>198.45724545220085</v>
      </c>
    </row>
    <row r="1779" spans="2:3" x14ac:dyDescent="0.35">
      <c r="B1779">
        <f t="shared" si="27"/>
        <v>1775</v>
      </c>
      <c r="C1779" s="5">
        <v>125.12077509798206</v>
      </c>
    </row>
    <row r="1780" spans="2:3" x14ac:dyDescent="0.35">
      <c r="B1780">
        <f t="shared" si="27"/>
        <v>1776</v>
      </c>
      <c r="C1780" s="5">
        <v>98.812945020509005</v>
      </c>
    </row>
    <row r="1781" spans="2:3" x14ac:dyDescent="0.35">
      <c r="B1781">
        <f t="shared" si="27"/>
        <v>1777</v>
      </c>
      <c r="C1781" s="5">
        <v>106.44003696973937</v>
      </c>
    </row>
    <row r="1782" spans="2:3" x14ac:dyDescent="0.35">
      <c r="B1782">
        <f t="shared" si="27"/>
        <v>1778</v>
      </c>
      <c r="C1782" s="5">
        <v>278.46478485481634</v>
      </c>
    </row>
    <row r="1783" spans="2:3" x14ac:dyDescent="0.35">
      <c r="B1783">
        <f t="shared" si="27"/>
        <v>1779</v>
      </c>
      <c r="C1783" s="5">
        <v>90.144228901583872</v>
      </c>
    </row>
    <row r="1784" spans="2:3" x14ac:dyDescent="0.35">
      <c r="B1784">
        <f t="shared" si="27"/>
        <v>1780</v>
      </c>
      <c r="C1784" s="5">
        <v>721.98467609958573</v>
      </c>
    </row>
    <row r="1785" spans="2:3" x14ac:dyDescent="0.35">
      <c r="B1785">
        <f t="shared" si="27"/>
        <v>1781</v>
      </c>
      <c r="C1785" s="5">
        <v>79.811307544990868</v>
      </c>
    </row>
    <row r="1786" spans="2:3" x14ac:dyDescent="0.35">
      <c r="B1786">
        <f t="shared" si="27"/>
        <v>1782</v>
      </c>
      <c r="C1786" s="5">
        <v>62.118696787297083</v>
      </c>
    </row>
    <row r="1787" spans="2:3" x14ac:dyDescent="0.35">
      <c r="B1787">
        <f t="shared" si="27"/>
        <v>1783</v>
      </c>
      <c r="C1787" s="5">
        <v>91.309521286932338</v>
      </c>
    </row>
    <row r="1788" spans="2:3" x14ac:dyDescent="0.35">
      <c r="B1788">
        <f t="shared" si="27"/>
        <v>1784</v>
      </c>
      <c r="C1788" s="5">
        <v>183.73952046227473</v>
      </c>
    </row>
    <row r="1789" spans="2:3" x14ac:dyDescent="0.35">
      <c r="B1789">
        <f t="shared" si="27"/>
        <v>1785</v>
      </c>
      <c r="C1789" s="5">
        <v>329.57200569878313</v>
      </c>
    </row>
    <row r="1790" spans="2:3" x14ac:dyDescent="0.35">
      <c r="B1790">
        <f t="shared" si="27"/>
        <v>1786</v>
      </c>
      <c r="C1790" s="5">
        <v>96.148973564234836</v>
      </c>
    </row>
    <row r="1791" spans="2:3" x14ac:dyDescent="0.35">
      <c r="B1791">
        <f t="shared" si="27"/>
        <v>1787</v>
      </c>
      <c r="C1791" s="5">
        <v>111.96813642981431</v>
      </c>
    </row>
    <row r="1792" spans="2:3" x14ac:dyDescent="0.35">
      <c r="B1792">
        <f t="shared" si="27"/>
        <v>1788</v>
      </c>
      <c r="C1792" s="5">
        <v>177.948952994991</v>
      </c>
    </row>
    <row r="1793" spans="2:3" x14ac:dyDescent="0.35">
      <c r="B1793">
        <f t="shared" si="27"/>
        <v>1789</v>
      </c>
      <c r="C1793" s="5">
        <v>255.96267353177171</v>
      </c>
    </row>
    <row r="1794" spans="2:3" x14ac:dyDescent="0.35">
      <c r="B1794">
        <f t="shared" si="27"/>
        <v>1790</v>
      </c>
      <c r="C1794" s="5">
        <v>177.84881723416305</v>
      </c>
    </row>
    <row r="1795" spans="2:3" x14ac:dyDescent="0.35">
      <c r="B1795">
        <f t="shared" si="27"/>
        <v>1791</v>
      </c>
      <c r="C1795" s="5">
        <v>224.68532977480933</v>
      </c>
    </row>
    <row r="1796" spans="2:3" x14ac:dyDescent="0.35">
      <c r="B1796">
        <f t="shared" si="27"/>
        <v>1792</v>
      </c>
      <c r="C1796" s="5">
        <v>101.5031163241504</v>
      </c>
    </row>
    <row r="1797" spans="2:3" x14ac:dyDescent="0.35">
      <c r="B1797">
        <f t="shared" si="27"/>
        <v>1793</v>
      </c>
      <c r="C1797" s="5">
        <v>67.455494654888653</v>
      </c>
    </row>
    <row r="1798" spans="2:3" x14ac:dyDescent="0.35">
      <c r="B1798">
        <f t="shared" si="27"/>
        <v>1794</v>
      </c>
      <c r="C1798" s="5">
        <v>167.27277907302718</v>
      </c>
    </row>
    <row r="1799" spans="2:3" x14ac:dyDescent="0.35">
      <c r="B1799">
        <f t="shared" ref="B1799:B1862" si="28">B1798+1</f>
        <v>1795</v>
      </c>
      <c r="C1799" s="5">
        <v>166.43005294333099</v>
      </c>
    </row>
    <row r="1800" spans="2:3" x14ac:dyDescent="0.35">
      <c r="B1800">
        <f t="shared" si="28"/>
        <v>1796</v>
      </c>
      <c r="C1800" s="5">
        <v>193.40368652614885</v>
      </c>
    </row>
    <row r="1801" spans="2:3" x14ac:dyDescent="0.35">
      <c r="B1801">
        <f t="shared" si="28"/>
        <v>1797</v>
      </c>
      <c r="C1801" s="5">
        <v>139.77043806418473</v>
      </c>
    </row>
    <row r="1802" spans="2:3" x14ac:dyDescent="0.35">
      <c r="B1802">
        <f t="shared" si="28"/>
        <v>1798</v>
      </c>
      <c r="C1802" s="5">
        <v>140.97742362250574</v>
      </c>
    </row>
    <row r="1803" spans="2:3" x14ac:dyDescent="0.35">
      <c r="B1803">
        <f t="shared" si="28"/>
        <v>1799</v>
      </c>
      <c r="C1803" s="5">
        <v>149.42050232478647</v>
      </c>
    </row>
    <row r="1804" spans="2:3" x14ac:dyDescent="0.35">
      <c r="B1804">
        <f t="shared" si="28"/>
        <v>1800</v>
      </c>
      <c r="C1804" s="5">
        <v>39.765655549733204</v>
      </c>
    </row>
    <row r="1805" spans="2:3" x14ac:dyDescent="0.35">
      <c r="B1805">
        <f t="shared" si="28"/>
        <v>1801</v>
      </c>
      <c r="C1805" s="5">
        <v>169.94167891932923</v>
      </c>
    </row>
    <row r="1806" spans="2:3" x14ac:dyDescent="0.35">
      <c r="B1806">
        <f t="shared" si="28"/>
        <v>1802</v>
      </c>
      <c r="C1806" s="5">
        <v>181.42650803113239</v>
      </c>
    </row>
    <row r="1807" spans="2:3" x14ac:dyDescent="0.35">
      <c r="B1807">
        <f t="shared" si="28"/>
        <v>1803</v>
      </c>
      <c r="C1807" s="5">
        <v>207.99863940401741</v>
      </c>
    </row>
    <row r="1808" spans="2:3" x14ac:dyDescent="0.35">
      <c r="B1808">
        <f t="shared" si="28"/>
        <v>1804</v>
      </c>
      <c r="C1808" s="5">
        <v>104.40391824745907</v>
      </c>
    </row>
    <row r="1809" spans="2:3" x14ac:dyDescent="0.35">
      <c r="B1809">
        <f t="shared" si="28"/>
        <v>1805</v>
      </c>
      <c r="C1809" s="5">
        <v>146.90446101160947</v>
      </c>
    </row>
    <row r="1810" spans="2:3" x14ac:dyDescent="0.35">
      <c r="B1810">
        <f t="shared" si="28"/>
        <v>1806</v>
      </c>
      <c r="C1810" s="5">
        <v>143.8655792339346</v>
      </c>
    </row>
    <row r="1811" spans="2:3" x14ac:dyDescent="0.35">
      <c r="B1811">
        <f t="shared" si="28"/>
        <v>1807</v>
      </c>
      <c r="C1811" s="5">
        <v>224.28097301016217</v>
      </c>
    </row>
    <row r="1812" spans="2:3" x14ac:dyDescent="0.35">
      <c r="B1812">
        <f t="shared" si="28"/>
        <v>1808</v>
      </c>
      <c r="C1812" s="5">
        <v>336.33958816773264</v>
      </c>
    </row>
    <row r="1813" spans="2:3" x14ac:dyDescent="0.35">
      <c r="B1813">
        <f t="shared" si="28"/>
        <v>1809</v>
      </c>
      <c r="C1813" s="5">
        <v>198.34239776386329</v>
      </c>
    </row>
    <row r="1814" spans="2:3" x14ac:dyDescent="0.35">
      <c r="B1814">
        <f t="shared" si="28"/>
        <v>1810</v>
      </c>
      <c r="C1814" s="5">
        <v>232.44499944980961</v>
      </c>
    </row>
    <row r="1815" spans="2:3" x14ac:dyDescent="0.35">
      <c r="B1815">
        <f t="shared" si="28"/>
        <v>1811</v>
      </c>
      <c r="C1815" s="5">
        <v>93.568332162164765</v>
      </c>
    </row>
    <row r="1816" spans="2:3" x14ac:dyDescent="0.35">
      <c r="B1816">
        <f t="shared" si="28"/>
        <v>1812</v>
      </c>
      <c r="C1816" s="5">
        <v>368.43459171271149</v>
      </c>
    </row>
    <row r="1817" spans="2:3" x14ac:dyDescent="0.35">
      <c r="B1817">
        <f t="shared" si="28"/>
        <v>1813</v>
      </c>
      <c r="C1817" s="5">
        <v>140.19446030320262</v>
      </c>
    </row>
    <row r="1818" spans="2:3" x14ac:dyDescent="0.35">
      <c r="B1818">
        <f t="shared" si="28"/>
        <v>1814</v>
      </c>
      <c r="C1818" s="5">
        <v>70.594428577910961</v>
      </c>
    </row>
    <row r="1819" spans="2:3" x14ac:dyDescent="0.35">
      <c r="B1819">
        <f t="shared" si="28"/>
        <v>1815</v>
      </c>
      <c r="C1819" s="5">
        <v>124.74601798859463</v>
      </c>
    </row>
    <row r="1820" spans="2:3" x14ac:dyDescent="0.35">
      <c r="B1820">
        <f t="shared" si="28"/>
        <v>1816</v>
      </c>
      <c r="C1820" s="5">
        <v>279.81293403636079</v>
      </c>
    </row>
    <row r="1821" spans="2:3" x14ac:dyDescent="0.35">
      <c r="B1821">
        <f t="shared" si="28"/>
        <v>1817</v>
      </c>
      <c r="C1821" s="5">
        <v>213.8483593275682</v>
      </c>
    </row>
    <row r="1822" spans="2:3" x14ac:dyDescent="0.35">
      <c r="B1822">
        <f t="shared" si="28"/>
        <v>1818</v>
      </c>
      <c r="C1822" s="5">
        <v>128.55389578410893</v>
      </c>
    </row>
    <row r="1823" spans="2:3" x14ac:dyDescent="0.35">
      <c r="B1823">
        <f t="shared" si="28"/>
        <v>1819</v>
      </c>
      <c r="C1823" s="5">
        <v>251.25629441680778</v>
      </c>
    </row>
    <row r="1824" spans="2:3" x14ac:dyDescent="0.35">
      <c r="B1824">
        <f t="shared" si="28"/>
        <v>1820</v>
      </c>
      <c r="C1824" s="5">
        <v>454.43497066365131</v>
      </c>
    </row>
    <row r="1825" spans="2:3" x14ac:dyDescent="0.35">
      <c r="B1825">
        <f t="shared" si="28"/>
        <v>1821</v>
      </c>
      <c r="C1825" s="5">
        <v>53.4853388439318</v>
      </c>
    </row>
    <row r="1826" spans="2:3" x14ac:dyDescent="0.35">
      <c r="B1826">
        <f t="shared" si="28"/>
        <v>1822</v>
      </c>
      <c r="C1826" s="5">
        <v>609.19588317042826</v>
      </c>
    </row>
    <row r="1827" spans="2:3" x14ac:dyDescent="0.35">
      <c r="B1827">
        <f t="shared" si="28"/>
        <v>1823</v>
      </c>
      <c r="C1827" s="5">
        <v>181.69748168449487</v>
      </c>
    </row>
    <row r="1828" spans="2:3" x14ac:dyDescent="0.35">
      <c r="B1828">
        <f t="shared" si="28"/>
        <v>1824</v>
      </c>
      <c r="C1828" s="5">
        <v>737.77401075164562</v>
      </c>
    </row>
    <row r="1829" spans="2:3" x14ac:dyDescent="0.35">
      <c r="B1829">
        <f t="shared" si="28"/>
        <v>1825</v>
      </c>
      <c r="C1829" s="5">
        <v>327.81612704133278</v>
      </c>
    </row>
    <row r="1830" spans="2:3" x14ac:dyDescent="0.35">
      <c r="B1830">
        <f t="shared" si="28"/>
        <v>1826</v>
      </c>
      <c r="C1830" s="5">
        <v>121.07648075343616</v>
      </c>
    </row>
    <row r="1831" spans="2:3" x14ac:dyDescent="0.35">
      <c r="B1831">
        <f t="shared" si="28"/>
        <v>1827</v>
      </c>
      <c r="C1831" s="5">
        <v>68.556722077570441</v>
      </c>
    </row>
    <row r="1832" spans="2:3" x14ac:dyDescent="0.35">
      <c r="B1832">
        <f t="shared" si="28"/>
        <v>1828</v>
      </c>
      <c r="C1832" s="5">
        <v>126.11305880712578</v>
      </c>
    </row>
    <row r="1833" spans="2:3" x14ac:dyDescent="0.35">
      <c r="B1833">
        <f t="shared" si="28"/>
        <v>1829</v>
      </c>
      <c r="C1833" s="5">
        <v>42.654138904367535</v>
      </c>
    </row>
    <row r="1834" spans="2:3" x14ac:dyDescent="0.35">
      <c r="B1834">
        <f t="shared" si="28"/>
        <v>1830</v>
      </c>
      <c r="C1834" s="5">
        <v>188.65329387444061</v>
      </c>
    </row>
    <row r="1835" spans="2:3" x14ac:dyDescent="0.35">
      <c r="B1835">
        <f t="shared" si="28"/>
        <v>1831</v>
      </c>
      <c r="C1835" s="5">
        <v>214.62954456495822</v>
      </c>
    </row>
    <row r="1836" spans="2:3" x14ac:dyDescent="0.35">
      <c r="B1836">
        <f t="shared" si="28"/>
        <v>1832</v>
      </c>
      <c r="C1836" s="5">
        <v>117.55581668445012</v>
      </c>
    </row>
    <row r="1837" spans="2:3" x14ac:dyDescent="0.35">
      <c r="B1837">
        <f t="shared" si="28"/>
        <v>1833</v>
      </c>
      <c r="C1837" s="5">
        <v>134.45168805517736</v>
      </c>
    </row>
    <row r="1838" spans="2:3" x14ac:dyDescent="0.35">
      <c r="B1838">
        <f t="shared" si="28"/>
        <v>1834</v>
      </c>
      <c r="C1838" s="5">
        <v>38.129842343747811</v>
      </c>
    </row>
    <row r="1839" spans="2:3" x14ac:dyDescent="0.35">
      <c r="B1839">
        <f t="shared" si="28"/>
        <v>1835</v>
      </c>
      <c r="C1839" s="5">
        <v>55.316711652810916</v>
      </c>
    </row>
    <row r="1840" spans="2:3" x14ac:dyDescent="0.35">
      <c r="B1840">
        <f t="shared" si="28"/>
        <v>1836</v>
      </c>
      <c r="C1840" s="5">
        <v>154.85251399911871</v>
      </c>
    </row>
    <row r="1841" spans="2:3" x14ac:dyDescent="0.35">
      <c r="B1841">
        <f t="shared" si="28"/>
        <v>1837</v>
      </c>
      <c r="C1841" s="5">
        <v>113.14950246645262</v>
      </c>
    </row>
    <row r="1842" spans="2:3" x14ac:dyDescent="0.35">
      <c r="B1842">
        <f t="shared" si="28"/>
        <v>1838</v>
      </c>
      <c r="C1842" s="5">
        <v>67.234313535230413</v>
      </c>
    </row>
    <row r="1843" spans="2:3" x14ac:dyDescent="0.35">
      <c r="B1843">
        <f t="shared" si="28"/>
        <v>1839</v>
      </c>
      <c r="C1843" s="5">
        <v>347.99645268860377</v>
      </c>
    </row>
    <row r="1844" spans="2:3" x14ac:dyDescent="0.35">
      <c r="B1844">
        <f t="shared" si="28"/>
        <v>1840</v>
      </c>
      <c r="C1844" s="5">
        <v>69.447798478053528</v>
      </c>
    </row>
    <row r="1845" spans="2:3" x14ac:dyDescent="0.35">
      <c r="B1845">
        <f t="shared" si="28"/>
        <v>1841</v>
      </c>
      <c r="C1845" s="5">
        <v>203.92487575850558</v>
      </c>
    </row>
    <row r="1846" spans="2:3" x14ac:dyDescent="0.35">
      <c r="B1846">
        <f t="shared" si="28"/>
        <v>1842</v>
      </c>
      <c r="C1846" s="5">
        <v>213.54380222105928</v>
      </c>
    </row>
    <row r="1847" spans="2:3" x14ac:dyDescent="0.35">
      <c r="B1847">
        <f t="shared" si="28"/>
        <v>1843</v>
      </c>
      <c r="C1847" s="5">
        <v>83.564213925026579</v>
      </c>
    </row>
    <row r="1848" spans="2:3" x14ac:dyDescent="0.35">
      <c r="B1848">
        <f t="shared" si="28"/>
        <v>1844</v>
      </c>
      <c r="C1848" s="5">
        <v>87.130803672514361</v>
      </c>
    </row>
    <row r="1849" spans="2:3" x14ac:dyDescent="0.35">
      <c r="B1849">
        <f t="shared" si="28"/>
        <v>1845</v>
      </c>
      <c r="C1849" s="5">
        <v>458.66901741183779</v>
      </c>
    </row>
    <row r="1850" spans="2:3" x14ac:dyDescent="0.35">
      <c r="B1850">
        <f t="shared" si="28"/>
        <v>1846</v>
      </c>
      <c r="C1850" s="5">
        <v>162.75125297147244</v>
      </c>
    </row>
    <row r="1851" spans="2:3" x14ac:dyDescent="0.35">
      <c r="B1851">
        <f t="shared" si="28"/>
        <v>1847</v>
      </c>
      <c r="C1851" s="5">
        <v>174.69173972524811</v>
      </c>
    </row>
    <row r="1852" spans="2:3" x14ac:dyDescent="0.35">
      <c r="B1852">
        <f t="shared" si="28"/>
        <v>1848</v>
      </c>
      <c r="C1852" s="5">
        <v>56.673876475518888</v>
      </c>
    </row>
    <row r="1853" spans="2:3" x14ac:dyDescent="0.35">
      <c r="B1853">
        <f t="shared" si="28"/>
        <v>1849</v>
      </c>
      <c r="C1853" s="5">
        <v>275.64775481522571</v>
      </c>
    </row>
    <row r="1854" spans="2:3" x14ac:dyDescent="0.35">
      <c r="B1854">
        <f t="shared" si="28"/>
        <v>1850</v>
      </c>
      <c r="C1854" s="5">
        <v>198.58772054141764</v>
      </c>
    </row>
    <row r="1855" spans="2:3" x14ac:dyDescent="0.35">
      <c r="B1855">
        <f t="shared" si="28"/>
        <v>1851</v>
      </c>
      <c r="C1855" s="5">
        <v>282.58907717078534</v>
      </c>
    </row>
    <row r="1856" spans="2:3" x14ac:dyDescent="0.35">
      <c r="B1856">
        <f t="shared" si="28"/>
        <v>1852</v>
      </c>
      <c r="C1856" s="5">
        <v>103.1229620827477</v>
      </c>
    </row>
    <row r="1857" spans="2:3" x14ac:dyDescent="0.35">
      <c r="B1857">
        <f t="shared" si="28"/>
        <v>1853</v>
      </c>
      <c r="C1857" s="5">
        <v>31.271308175202552</v>
      </c>
    </row>
    <row r="1858" spans="2:3" x14ac:dyDescent="0.35">
      <c r="B1858">
        <f t="shared" si="28"/>
        <v>1854</v>
      </c>
      <c r="C1858" s="5">
        <v>41.57004511891661</v>
      </c>
    </row>
    <row r="1859" spans="2:3" x14ac:dyDescent="0.35">
      <c r="B1859">
        <f t="shared" si="28"/>
        <v>1855</v>
      </c>
      <c r="C1859" s="5">
        <v>194.20414685830258</v>
      </c>
    </row>
    <row r="1860" spans="2:3" x14ac:dyDescent="0.35">
      <c r="B1860">
        <f t="shared" si="28"/>
        <v>1856</v>
      </c>
      <c r="C1860" s="5">
        <v>217.03239410477684</v>
      </c>
    </row>
    <row r="1861" spans="2:3" x14ac:dyDescent="0.35">
      <c r="B1861">
        <f t="shared" si="28"/>
        <v>1857</v>
      </c>
      <c r="C1861" s="5">
        <v>196.2170852209639</v>
      </c>
    </row>
    <row r="1862" spans="2:3" x14ac:dyDescent="0.35">
      <c r="B1862">
        <f t="shared" si="28"/>
        <v>1858</v>
      </c>
      <c r="C1862" s="5">
        <v>66.741523521302341</v>
      </c>
    </row>
    <row r="1863" spans="2:3" x14ac:dyDescent="0.35">
      <c r="B1863">
        <f t="shared" ref="B1863:B1926" si="29">B1862+1</f>
        <v>1859</v>
      </c>
      <c r="C1863" s="5">
        <v>216.09464282951885</v>
      </c>
    </row>
    <row r="1864" spans="2:3" x14ac:dyDescent="0.35">
      <c r="B1864">
        <f t="shared" si="29"/>
        <v>1860</v>
      </c>
      <c r="C1864" s="5">
        <v>81.269389770892232</v>
      </c>
    </row>
    <row r="1865" spans="2:3" x14ac:dyDescent="0.35">
      <c r="B1865">
        <f t="shared" si="29"/>
        <v>1861</v>
      </c>
      <c r="C1865" s="5">
        <v>239.55402310726237</v>
      </c>
    </row>
    <row r="1866" spans="2:3" x14ac:dyDescent="0.35">
      <c r="B1866">
        <f t="shared" si="29"/>
        <v>1862</v>
      </c>
      <c r="C1866" s="5">
        <v>175.19646595753582</v>
      </c>
    </row>
    <row r="1867" spans="2:3" x14ac:dyDescent="0.35">
      <c r="B1867">
        <f t="shared" si="29"/>
        <v>1863</v>
      </c>
      <c r="C1867" s="5">
        <v>125.96554597965104</v>
      </c>
    </row>
    <row r="1868" spans="2:3" x14ac:dyDescent="0.35">
      <c r="B1868">
        <f t="shared" si="29"/>
        <v>1864</v>
      </c>
      <c r="C1868" s="5">
        <v>70.308626797889033</v>
      </c>
    </row>
    <row r="1869" spans="2:3" x14ac:dyDescent="0.35">
      <c r="B1869">
        <f t="shared" si="29"/>
        <v>1865</v>
      </c>
      <c r="C1869" s="5">
        <v>56.436478725315276</v>
      </c>
    </row>
    <row r="1870" spans="2:3" x14ac:dyDescent="0.35">
      <c r="B1870">
        <f t="shared" si="29"/>
        <v>1866</v>
      </c>
      <c r="C1870" s="5">
        <v>299.88795748919983</v>
      </c>
    </row>
    <row r="1871" spans="2:3" x14ac:dyDescent="0.35">
      <c r="B1871">
        <f t="shared" si="29"/>
        <v>1867</v>
      </c>
      <c r="C1871" s="5">
        <v>424.86403199147992</v>
      </c>
    </row>
    <row r="1872" spans="2:3" x14ac:dyDescent="0.35">
      <c r="B1872">
        <f t="shared" si="29"/>
        <v>1868</v>
      </c>
      <c r="C1872" s="5">
        <v>81.711487377317809</v>
      </c>
    </row>
    <row r="1873" spans="2:3" x14ac:dyDescent="0.35">
      <c r="B1873">
        <f t="shared" si="29"/>
        <v>1869</v>
      </c>
      <c r="C1873" s="5">
        <v>1298.3066963660162</v>
      </c>
    </row>
    <row r="1874" spans="2:3" x14ac:dyDescent="0.35">
      <c r="B1874">
        <f t="shared" si="29"/>
        <v>1870</v>
      </c>
      <c r="C1874" s="5">
        <v>118.73913690541721</v>
      </c>
    </row>
    <row r="1875" spans="2:3" x14ac:dyDescent="0.35">
      <c r="B1875">
        <f t="shared" si="29"/>
        <v>1871</v>
      </c>
      <c r="C1875" s="5">
        <v>154.37829124300893</v>
      </c>
    </row>
    <row r="1876" spans="2:3" x14ac:dyDescent="0.35">
      <c r="B1876">
        <f t="shared" si="29"/>
        <v>1872</v>
      </c>
      <c r="C1876" s="5">
        <v>222.6478725063447</v>
      </c>
    </row>
    <row r="1877" spans="2:3" x14ac:dyDescent="0.35">
      <c r="B1877">
        <f t="shared" si="29"/>
        <v>1873</v>
      </c>
      <c r="C1877" s="5">
        <v>109.51470739256074</v>
      </c>
    </row>
    <row r="1878" spans="2:3" x14ac:dyDescent="0.35">
      <c r="B1878">
        <f t="shared" si="29"/>
        <v>1874</v>
      </c>
      <c r="C1878" s="5">
        <v>354.1951684295687</v>
      </c>
    </row>
    <row r="1879" spans="2:3" x14ac:dyDescent="0.35">
      <c r="B1879">
        <f t="shared" si="29"/>
        <v>1875</v>
      </c>
      <c r="C1879" s="5">
        <v>92.867996887301587</v>
      </c>
    </row>
    <row r="1880" spans="2:3" x14ac:dyDescent="0.35">
      <c r="B1880">
        <f t="shared" si="29"/>
        <v>1876</v>
      </c>
      <c r="C1880" s="5">
        <v>59.181413983182303</v>
      </c>
    </row>
    <row r="1881" spans="2:3" x14ac:dyDescent="0.35">
      <c r="B1881">
        <f t="shared" si="29"/>
        <v>1877</v>
      </c>
      <c r="C1881" s="5">
        <v>54.016667318778168</v>
      </c>
    </row>
    <row r="1882" spans="2:3" x14ac:dyDescent="0.35">
      <c r="B1882">
        <f t="shared" si="29"/>
        <v>1878</v>
      </c>
      <c r="C1882" s="5">
        <v>211.5658656895755</v>
      </c>
    </row>
    <row r="1883" spans="2:3" x14ac:dyDescent="0.35">
      <c r="B1883">
        <f t="shared" si="29"/>
        <v>1879</v>
      </c>
      <c r="C1883" s="5">
        <v>437.78338988585745</v>
      </c>
    </row>
    <row r="1884" spans="2:3" x14ac:dyDescent="0.35">
      <c r="B1884">
        <f t="shared" si="29"/>
        <v>1880</v>
      </c>
      <c r="C1884" s="5">
        <v>49.420684492543508</v>
      </c>
    </row>
    <row r="1885" spans="2:3" x14ac:dyDescent="0.35">
      <c r="B1885">
        <f t="shared" si="29"/>
        <v>1881</v>
      </c>
      <c r="C1885" s="5">
        <v>130.8555183232053</v>
      </c>
    </row>
    <row r="1886" spans="2:3" x14ac:dyDescent="0.35">
      <c r="B1886">
        <f t="shared" si="29"/>
        <v>1882</v>
      </c>
      <c r="C1886" s="5">
        <v>564.40936362235811</v>
      </c>
    </row>
    <row r="1887" spans="2:3" x14ac:dyDescent="0.35">
      <c r="B1887">
        <f t="shared" si="29"/>
        <v>1883</v>
      </c>
      <c r="C1887" s="5">
        <v>65.364071733467028</v>
      </c>
    </row>
    <row r="1888" spans="2:3" x14ac:dyDescent="0.35">
      <c r="B1888">
        <f t="shared" si="29"/>
        <v>1884</v>
      </c>
      <c r="C1888" s="5">
        <v>201.09712887246641</v>
      </c>
    </row>
    <row r="1889" spans="2:3" x14ac:dyDescent="0.35">
      <c r="B1889">
        <f t="shared" si="29"/>
        <v>1885</v>
      </c>
      <c r="C1889" s="5">
        <v>147.67669524927339</v>
      </c>
    </row>
    <row r="1890" spans="2:3" x14ac:dyDescent="0.35">
      <c r="B1890">
        <f t="shared" si="29"/>
        <v>1886</v>
      </c>
      <c r="C1890" s="5">
        <v>325.76426364544068</v>
      </c>
    </row>
    <row r="1891" spans="2:3" x14ac:dyDescent="0.35">
      <c r="B1891">
        <f t="shared" si="29"/>
        <v>1887</v>
      </c>
      <c r="C1891" s="5">
        <v>37.787677651941763</v>
      </c>
    </row>
    <row r="1892" spans="2:3" x14ac:dyDescent="0.35">
      <c r="B1892">
        <f t="shared" si="29"/>
        <v>1888</v>
      </c>
      <c r="C1892" s="5">
        <v>92.018819199000859</v>
      </c>
    </row>
    <row r="1893" spans="2:3" x14ac:dyDescent="0.35">
      <c r="B1893">
        <f t="shared" si="29"/>
        <v>1889</v>
      </c>
      <c r="C1893" s="5">
        <v>147.92560806946253</v>
      </c>
    </row>
    <row r="1894" spans="2:3" x14ac:dyDescent="0.35">
      <c r="B1894">
        <f t="shared" si="29"/>
        <v>1890</v>
      </c>
      <c r="C1894" s="5">
        <v>86.918884583230934</v>
      </c>
    </row>
    <row r="1895" spans="2:3" x14ac:dyDescent="0.35">
      <c r="B1895">
        <f t="shared" si="29"/>
        <v>1891</v>
      </c>
      <c r="C1895" s="5">
        <v>159.71657137056971</v>
      </c>
    </row>
    <row r="1896" spans="2:3" x14ac:dyDescent="0.35">
      <c r="B1896">
        <f t="shared" si="29"/>
        <v>1892</v>
      </c>
      <c r="C1896" s="5">
        <v>177.32742570462824</v>
      </c>
    </row>
    <row r="1897" spans="2:3" x14ac:dyDescent="0.35">
      <c r="B1897">
        <f t="shared" si="29"/>
        <v>1893</v>
      </c>
      <c r="C1897" s="5">
        <v>67.969625651897019</v>
      </c>
    </row>
    <row r="1898" spans="2:3" x14ac:dyDescent="0.35">
      <c r="B1898">
        <f t="shared" si="29"/>
        <v>1894</v>
      </c>
      <c r="C1898" s="5">
        <v>142.8459635279834</v>
      </c>
    </row>
    <row r="1899" spans="2:3" x14ac:dyDescent="0.35">
      <c r="B1899">
        <f t="shared" si="29"/>
        <v>1895</v>
      </c>
      <c r="C1899" s="5">
        <v>625.23144224877444</v>
      </c>
    </row>
    <row r="1900" spans="2:3" x14ac:dyDescent="0.35">
      <c r="B1900">
        <f t="shared" si="29"/>
        <v>1896</v>
      </c>
      <c r="C1900" s="5">
        <v>291.57937479550003</v>
      </c>
    </row>
    <row r="1901" spans="2:3" x14ac:dyDescent="0.35">
      <c r="B1901">
        <f t="shared" si="29"/>
        <v>1897</v>
      </c>
      <c r="C1901" s="5">
        <v>149.13859793661561</v>
      </c>
    </row>
    <row r="1902" spans="2:3" x14ac:dyDescent="0.35">
      <c r="B1902">
        <f t="shared" si="29"/>
        <v>1898</v>
      </c>
      <c r="C1902" s="5">
        <v>157.05236082056405</v>
      </c>
    </row>
    <row r="1903" spans="2:3" x14ac:dyDescent="0.35">
      <c r="B1903">
        <f t="shared" si="29"/>
        <v>1899</v>
      </c>
      <c r="C1903" s="5">
        <v>170.99424664742568</v>
      </c>
    </row>
    <row r="1904" spans="2:3" x14ac:dyDescent="0.35">
      <c r="B1904">
        <f t="shared" si="29"/>
        <v>1900</v>
      </c>
      <c r="C1904" s="5">
        <v>394.5916513451221</v>
      </c>
    </row>
    <row r="1905" spans="2:3" x14ac:dyDescent="0.35">
      <c r="B1905">
        <f t="shared" si="29"/>
        <v>1901</v>
      </c>
      <c r="C1905" s="5">
        <v>151.91907359629522</v>
      </c>
    </row>
    <row r="1906" spans="2:3" x14ac:dyDescent="0.35">
      <c r="B1906">
        <f t="shared" si="29"/>
        <v>1902</v>
      </c>
      <c r="C1906" s="5">
        <v>150.53831423637448</v>
      </c>
    </row>
    <row r="1907" spans="2:3" x14ac:dyDescent="0.35">
      <c r="B1907">
        <f t="shared" si="29"/>
        <v>1903</v>
      </c>
      <c r="C1907" s="5">
        <v>87.814490534567611</v>
      </c>
    </row>
    <row r="1908" spans="2:3" x14ac:dyDescent="0.35">
      <c r="B1908">
        <f t="shared" si="29"/>
        <v>1904</v>
      </c>
      <c r="C1908" s="5">
        <v>150.08287734019578</v>
      </c>
    </row>
    <row r="1909" spans="2:3" x14ac:dyDescent="0.35">
      <c r="B1909">
        <f t="shared" si="29"/>
        <v>1905</v>
      </c>
      <c r="C1909" s="5">
        <v>622.20156552736535</v>
      </c>
    </row>
    <row r="1910" spans="2:3" x14ac:dyDescent="0.35">
      <c r="B1910">
        <f t="shared" si="29"/>
        <v>1906</v>
      </c>
      <c r="C1910" s="5">
        <v>142.3740140084675</v>
      </c>
    </row>
    <row r="1911" spans="2:3" x14ac:dyDescent="0.35">
      <c r="B1911">
        <f t="shared" si="29"/>
        <v>1907</v>
      </c>
      <c r="C1911" s="5">
        <v>45.37730326496964</v>
      </c>
    </row>
    <row r="1912" spans="2:3" x14ac:dyDescent="0.35">
      <c r="B1912">
        <f t="shared" si="29"/>
        <v>1908</v>
      </c>
      <c r="C1912" s="5">
        <v>92.365763525744626</v>
      </c>
    </row>
    <row r="1913" spans="2:3" x14ac:dyDescent="0.35">
      <c r="B1913">
        <f t="shared" si="29"/>
        <v>1909</v>
      </c>
      <c r="C1913" s="5">
        <v>1107.8988012088771</v>
      </c>
    </row>
    <row r="1914" spans="2:3" x14ac:dyDescent="0.35">
      <c r="B1914">
        <f t="shared" si="29"/>
        <v>1910</v>
      </c>
      <c r="C1914" s="5">
        <v>238.12336894547926</v>
      </c>
    </row>
    <row r="1915" spans="2:3" x14ac:dyDescent="0.35">
      <c r="B1915">
        <f t="shared" si="29"/>
        <v>1911</v>
      </c>
      <c r="C1915" s="5">
        <v>172.74531871960872</v>
      </c>
    </row>
    <row r="1916" spans="2:3" x14ac:dyDescent="0.35">
      <c r="B1916">
        <f t="shared" si="29"/>
        <v>1912</v>
      </c>
      <c r="C1916" s="5">
        <v>730.62454945398474</v>
      </c>
    </row>
    <row r="1917" spans="2:3" x14ac:dyDescent="0.35">
      <c r="B1917">
        <f t="shared" si="29"/>
        <v>1913</v>
      </c>
      <c r="C1917" s="5">
        <v>95.013515832441854</v>
      </c>
    </row>
    <row r="1918" spans="2:3" x14ac:dyDescent="0.35">
      <c r="B1918">
        <f t="shared" si="29"/>
        <v>1914</v>
      </c>
      <c r="C1918" s="5">
        <v>268.507461584471</v>
      </c>
    </row>
    <row r="1919" spans="2:3" x14ac:dyDescent="0.35">
      <c r="B1919">
        <f t="shared" si="29"/>
        <v>1915</v>
      </c>
      <c r="C1919" s="5">
        <v>83.637932694391608</v>
      </c>
    </row>
    <row r="1920" spans="2:3" x14ac:dyDescent="0.35">
      <c r="B1920">
        <f t="shared" si="29"/>
        <v>1916</v>
      </c>
      <c r="C1920" s="5">
        <v>258.52753900638533</v>
      </c>
    </row>
    <row r="1921" spans="2:3" x14ac:dyDescent="0.35">
      <c r="B1921">
        <f t="shared" si="29"/>
        <v>1917</v>
      </c>
      <c r="C1921" s="5">
        <v>61.404022595742902</v>
      </c>
    </row>
    <row r="1922" spans="2:3" x14ac:dyDescent="0.35">
      <c r="B1922">
        <f t="shared" si="29"/>
        <v>1918</v>
      </c>
      <c r="C1922" s="5">
        <v>96.269761271822674</v>
      </c>
    </row>
    <row r="1923" spans="2:3" x14ac:dyDescent="0.35">
      <c r="B1923">
        <f t="shared" si="29"/>
        <v>1919</v>
      </c>
      <c r="C1923" s="5">
        <v>142.56288235692716</v>
      </c>
    </row>
    <row r="1924" spans="2:3" x14ac:dyDescent="0.35">
      <c r="B1924">
        <f t="shared" si="29"/>
        <v>1920</v>
      </c>
      <c r="C1924" s="5">
        <v>200.57946428832295</v>
      </c>
    </row>
    <row r="1925" spans="2:3" x14ac:dyDescent="0.35">
      <c r="B1925">
        <f t="shared" si="29"/>
        <v>1921</v>
      </c>
      <c r="C1925" s="5">
        <v>204.82082960969336</v>
      </c>
    </row>
    <row r="1926" spans="2:3" x14ac:dyDescent="0.35">
      <c r="B1926">
        <f t="shared" si="29"/>
        <v>1922</v>
      </c>
      <c r="C1926" s="5">
        <v>83.301973091913169</v>
      </c>
    </row>
    <row r="1927" spans="2:3" x14ac:dyDescent="0.35">
      <c r="B1927">
        <f t="shared" ref="B1927:B1990" si="30">B1926+1</f>
        <v>1923</v>
      </c>
      <c r="C1927" s="5">
        <v>161.23888327127622</v>
      </c>
    </row>
    <row r="1928" spans="2:3" x14ac:dyDescent="0.35">
      <c r="B1928">
        <f t="shared" si="30"/>
        <v>1924</v>
      </c>
      <c r="C1928" s="5">
        <v>94.523482515668533</v>
      </c>
    </row>
    <row r="1929" spans="2:3" x14ac:dyDescent="0.35">
      <c r="B1929">
        <f t="shared" si="30"/>
        <v>1925</v>
      </c>
      <c r="C1929" s="5">
        <v>170.54605876207967</v>
      </c>
    </row>
    <row r="1930" spans="2:3" x14ac:dyDescent="0.35">
      <c r="B1930">
        <f t="shared" si="30"/>
        <v>1926</v>
      </c>
      <c r="C1930" s="5">
        <v>105.49521787215625</v>
      </c>
    </row>
    <row r="1931" spans="2:3" x14ac:dyDescent="0.35">
      <c r="B1931">
        <f t="shared" si="30"/>
        <v>1927</v>
      </c>
      <c r="C1931" s="5">
        <v>212.04086947661722</v>
      </c>
    </row>
    <row r="1932" spans="2:3" x14ac:dyDescent="0.35">
      <c r="B1932">
        <f t="shared" si="30"/>
        <v>1928</v>
      </c>
      <c r="C1932" s="5">
        <v>145.93638081043241</v>
      </c>
    </row>
    <row r="1933" spans="2:3" x14ac:dyDescent="0.35">
      <c r="B1933">
        <f t="shared" si="30"/>
        <v>1929</v>
      </c>
      <c r="C1933" s="5">
        <v>40.458753906213872</v>
      </c>
    </row>
    <row r="1934" spans="2:3" x14ac:dyDescent="0.35">
      <c r="B1934">
        <f t="shared" si="30"/>
        <v>1930</v>
      </c>
      <c r="C1934" s="5">
        <v>77.530337966355575</v>
      </c>
    </row>
    <row r="1935" spans="2:3" x14ac:dyDescent="0.35">
      <c r="B1935">
        <f t="shared" si="30"/>
        <v>1931</v>
      </c>
      <c r="C1935" s="5">
        <v>50.208189640637521</v>
      </c>
    </row>
    <row r="1936" spans="2:3" x14ac:dyDescent="0.35">
      <c r="B1936">
        <f t="shared" si="30"/>
        <v>1932</v>
      </c>
      <c r="C1936" s="5">
        <v>92.392442283912956</v>
      </c>
    </row>
    <row r="1937" spans="2:3" x14ac:dyDescent="0.35">
      <c r="B1937">
        <f t="shared" si="30"/>
        <v>1933</v>
      </c>
      <c r="C1937" s="5">
        <v>182.28899965501793</v>
      </c>
    </row>
    <row r="1938" spans="2:3" x14ac:dyDescent="0.35">
      <c r="B1938">
        <f t="shared" si="30"/>
        <v>1934</v>
      </c>
      <c r="C1938" s="5">
        <v>35.894940179452156</v>
      </c>
    </row>
    <row r="1939" spans="2:3" x14ac:dyDescent="0.35">
      <c r="B1939">
        <f t="shared" si="30"/>
        <v>1935</v>
      </c>
      <c r="C1939" s="5">
        <v>830.06531801564995</v>
      </c>
    </row>
    <row r="1940" spans="2:3" x14ac:dyDescent="0.35">
      <c r="B1940">
        <f t="shared" si="30"/>
        <v>1936</v>
      </c>
      <c r="C1940" s="5">
        <v>318.70496830767144</v>
      </c>
    </row>
    <row r="1941" spans="2:3" x14ac:dyDescent="0.35">
      <c r="B1941">
        <f t="shared" si="30"/>
        <v>1937</v>
      </c>
      <c r="C1941" s="5">
        <v>216.62650406332514</v>
      </c>
    </row>
    <row r="1942" spans="2:3" x14ac:dyDescent="0.35">
      <c r="B1942">
        <f t="shared" si="30"/>
        <v>1938</v>
      </c>
      <c r="C1942" s="5">
        <v>160.66318810314445</v>
      </c>
    </row>
    <row r="1943" spans="2:3" x14ac:dyDescent="0.35">
      <c r="B1943">
        <f t="shared" si="30"/>
        <v>1939</v>
      </c>
      <c r="C1943" s="5">
        <v>205.32512251101855</v>
      </c>
    </row>
    <row r="1944" spans="2:3" x14ac:dyDescent="0.35">
      <c r="B1944">
        <f t="shared" si="30"/>
        <v>1940</v>
      </c>
      <c r="C1944" s="5">
        <v>37.15210934772837</v>
      </c>
    </row>
    <row r="1945" spans="2:3" x14ac:dyDescent="0.35">
      <c r="B1945">
        <f t="shared" si="30"/>
        <v>1941</v>
      </c>
      <c r="C1945" s="5">
        <v>235.65346891782602</v>
      </c>
    </row>
    <row r="1946" spans="2:3" x14ac:dyDescent="0.35">
      <c r="B1946">
        <f t="shared" si="30"/>
        <v>1942</v>
      </c>
      <c r="C1946" s="5">
        <v>49.827935272372962</v>
      </c>
    </row>
    <row r="1947" spans="2:3" x14ac:dyDescent="0.35">
      <c r="B1947">
        <f t="shared" si="30"/>
        <v>1943</v>
      </c>
      <c r="C1947" s="5">
        <v>99.43977343955325</v>
      </c>
    </row>
    <row r="1948" spans="2:3" x14ac:dyDescent="0.35">
      <c r="B1948">
        <f t="shared" si="30"/>
        <v>1944</v>
      </c>
      <c r="C1948" s="5">
        <v>59.547574010128287</v>
      </c>
    </row>
    <row r="1949" spans="2:3" x14ac:dyDescent="0.35">
      <c r="B1949">
        <f t="shared" si="30"/>
        <v>1945</v>
      </c>
      <c r="C1949" s="5">
        <v>773.06674731561952</v>
      </c>
    </row>
    <row r="1950" spans="2:3" x14ac:dyDescent="0.35">
      <c r="B1950">
        <f t="shared" si="30"/>
        <v>1946</v>
      </c>
      <c r="C1950" s="5">
        <v>119.20352622664397</v>
      </c>
    </row>
    <row r="1951" spans="2:3" x14ac:dyDescent="0.35">
      <c r="B1951">
        <f t="shared" si="30"/>
        <v>1947</v>
      </c>
      <c r="C1951" s="5">
        <v>268.67352269358526</v>
      </c>
    </row>
    <row r="1952" spans="2:3" x14ac:dyDescent="0.35">
      <c r="B1952">
        <f t="shared" si="30"/>
        <v>1948</v>
      </c>
      <c r="C1952" s="5">
        <v>343.77806778097442</v>
      </c>
    </row>
    <row r="1953" spans="2:3" x14ac:dyDescent="0.35">
      <c r="B1953">
        <f t="shared" si="30"/>
        <v>1949</v>
      </c>
      <c r="C1953" s="5">
        <v>34.955548097819211</v>
      </c>
    </row>
    <row r="1954" spans="2:3" x14ac:dyDescent="0.35">
      <c r="B1954">
        <f t="shared" si="30"/>
        <v>1950</v>
      </c>
      <c r="C1954" s="5">
        <v>99.194017269268116</v>
      </c>
    </row>
    <row r="1955" spans="2:3" x14ac:dyDescent="0.35">
      <c r="B1955">
        <f t="shared" si="30"/>
        <v>1951</v>
      </c>
      <c r="C1955" s="5">
        <v>217.00554682242603</v>
      </c>
    </row>
    <row r="1956" spans="2:3" x14ac:dyDescent="0.35">
      <c r="B1956">
        <f t="shared" si="30"/>
        <v>1952</v>
      </c>
      <c r="C1956" s="5">
        <v>260.5635603548933</v>
      </c>
    </row>
    <row r="1957" spans="2:3" x14ac:dyDescent="0.35">
      <c r="B1957">
        <f t="shared" si="30"/>
        <v>1953</v>
      </c>
      <c r="C1957" s="5">
        <v>173.56704421730848</v>
      </c>
    </row>
    <row r="1958" spans="2:3" x14ac:dyDescent="0.35">
      <c r="B1958">
        <f t="shared" si="30"/>
        <v>1954</v>
      </c>
      <c r="C1958" s="5">
        <v>29.992893772388342</v>
      </c>
    </row>
    <row r="1959" spans="2:3" x14ac:dyDescent="0.35">
      <c r="B1959">
        <f t="shared" si="30"/>
        <v>1955</v>
      </c>
      <c r="C1959" s="5">
        <v>51.793621625021061</v>
      </c>
    </row>
    <row r="1960" spans="2:3" x14ac:dyDescent="0.35">
      <c r="B1960">
        <f t="shared" si="30"/>
        <v>1956</v>
      </c>
      <c r="C1960" s="5">
        <v>67.76978562367492</v>
      </c>
    </row>
    <row r="1961" spans="2:3" x14ac:dyDescent="0.35">
      <c r="B1961">
        <f t="shared" si="30"/>
        <v>1957</v>
      </c>
      <c r="C1961" s="5">
        <v>75.17177605961561</v>
      </c>
    </row>
    <row r="1962" spans="2:3" x14ac:dyDescent="0.35">
      <c r="B1962">
        <f t="shared" si="30"/>
        <v>1958</v>
      </c>
      <c r="C1962" s="5">
        <v>187.21924805316002</v>
      </c>
    </row>
    <row r="1963" spans="2:3" x14ac:dyDescent="0.35">
      <c r="B1963">
        <f t="shared" si="30"/>
        <v>1959</v>
      </c>
      <c r="C1963" s="5">
        <v>198.78234183975053</v>
      </c>
    </row>
    <row r="1964" spans="2:3" x14ac:dyDescent="0.35">
      <c r="B1964">
        <f t="shared" si="30"/>
        <v>1960</v>
      </c>
      <c r="C1964" s="5">
        <v>114.67436011466985</v>
      </c>
    </row>
    <row r="1965" spans="2:3" x14ac:dyDescent="0.35">
      <c r="B1965">
        <f t="shared" si="30"/>
        <v>1961</v>
      </c>
      <c r="C1965" s="5">
        <v>346.55848473896322</v>
      </c>
    </row>
    <row r="1966" spans="2:3" x14ac:dyDescent="0.35">
      <c r="B1966">
        <f t="shared" si="30"/>
        <v>1962</v>
      </c>
      <c r="C1966" s="5">
        <v>108.69309677738575</v>
      </c>
    </row>
    <row r="1967" spans="2:3" x14ac:dyDescent="0.35">
      <c r="B1967">
        <f t="shared" si="30"/>
        <v>1963</v>
      </c>
      <c r="C1967" s="5">
        <v>254.47966822902913</v>
      </c>
    </row>
    <row r="1968" spans="2:3" x14ac:dyDescent="0.35">
      <c r="B1968">
        <f t="shared" si="30"/>
        <v>1964</v>
      </c>
      <c r="C1968" s="5">
        <v>55.824643723443138</v>
      </c>
    </row>
    <row r="1969" spans="2:3" x14ac:dyDescent="0.35">
      <c r="B1969">
        <f t="shared" si="30"/>
        <v>1965</v>
      </c>
      <c r="C1969" s="5">
        <v>95.754315852132905</v>
      </c>
    </row>
    <row r="1970" spans="2:3" x14ac:dyDescent="0.35">
      <c r="B1970">
        <f t="shared" si="30"/>
        <v>1966</v>
      </c>
      <c r="C1970" s="5">
        <v>50.118634052953787</v>
      </c>
    </row>
    <row r="1971" spans="2:3" x14ac:dyDescent="0.35">
      <c r="B1971">
        <f t="shared" si="30"/>
        <v>1967</v>
      </c>
      <c r="C1971" s="5">
        <v>195.0377582007149</v>
      </c>
    </row>
    <row r="1972" spans="2:3" x14ac:dyDescent="0.35">
      <c r="B1972">
        <f t="shared" si="30"/>
        <v>1968</v>
      </c>
      <c r="C1972" s="5">
        <v>139.4530664153402</v>
      </c>
    </row>
    <row r="1973" spans="2:3" x14ac:dyDescent="0.35">
      <c r="B1973">
        <f t="shared" si="30"/>
        <v>1969</v>
      </c>
      <c r="C1973" s="5">
        <v>161.3957971194213</v>
      </c>
    </row>
    <row r="1974" spans="2:3" x14ac:dyDescent="0.35">
      <c r="B1974">
        <f t="shared" si="30"/>
        <v>1970</v>
      </c>
      <c r="C1974" s="5">
        <v>93.002643077940704</v>
      </c>
    </row>
    <row r="1975" spans="2:3" x14ac:dyDescent="0.35">
      <c r="B1975">
        <f t="shared" si="30"/>
        <v>1971</v>
      </c>
      <c r="C1975" s="5">
        <v>76.905735594576527</v>
      </c>
    </row>
    <row r="1976" spans="2:3" x14ac:dyDescent="0.35">
      <c r="B1976">
        <f t="shared" si="30"/>
        <v>1972</v>
      </c>
      <c r="C1976" s="5">
        <v>182.52955957092723</v>
      </c>
    </row>
    <row r="1977" spans="2:3" x14ac:dyDescent="0.35">
      <c r="B1977">
        <f t="shared" si="30"/>
        <v>1973</v>
      </c>
      <c r="C1977" s="5">
        <v>122.09357512609608</v>
      </c>
    </row>
    <row r="1978" spans="2:3" x14ac:dyDescent="0.35">
      <c r="B1978">
        <f t="shared" si="30"/>
        <v>1974</v>
      </c>
      <c r="C1978" s="5">
        <v>38.69585929640315</v>
      </c>
    </row>
    <row r="1979" spans="2:3" x14ac:dyDescent="0.35">
      <c r="B1979">
        <f t="shared" si="30"/>
        <v>1975</v>
      </c>
      <c r="C1979" s="5">
        <v>167.31460176441576</v>
      </c>
    </row>
    <row r="1980" spans="2:3" x14ac:dyDescent="0.35">
      <c r="B1980">
        <f t="shared" si="30"/>
        <v>1976</v>
      </c>
      <c r="C1980" s="5">
        <v>61.444477738685713</v>
      </c>
    </row>
    <row r="1981" spans="2:3" x14ac:dyDescent="0.35">
      <c r="B1981">
        <f t="shared" si="30"/>
        <v>1977</v>
      </c>
      <c r="C1981" s="5">
        <v>105.88235533335397</v>
      </c>
    </row>
    <row r="1982" spans="2:3" x14ac:dyDescent="0.35">
      <c r="B1982">
        <f t="shared" si="30"/>
        <v>1978</v>
      </c>
      <c r="C1982" s="5">
        <v>129.95922289800359</v>
      </c>
    </row>
    <row r="1983" spans="2:3" x14ac:dyDescent="0.35">
      <c r="B1983">
        <f t="shared" si="30"/>
        <v>1979</v>
      </c>
      <c r="C1983" s="5">
        <v>149.57264994036697</v>
      </c>
    </row>
    <row r="1984" spans="2:3" x14ac:dyDescent="0.35">
      <c r="B1984">
        <f t="shared" si="30"/>
        <v>1980</v>
      </c>
      <c r="C1984" s="5">
        <v>154.35341996682018</v>
      </c>
    </row>
    <row r="1985" spans="2:3" x14ac:dyDescent="0.35">
      <c r="B1985">
        <f t="shared" si="30"/>
        <v>1981</v>
      </c>
      <c r="C1985" s="5">
        <v>58.752892908625128</v>
      </c>
    </row>
    <row r="1986" spans="2:3" x14ac:dyDescent="0.35">
      <c r="B1986">
        <f t="shared" si="30"/>
        <v>1982</v>
      </c>
      <c r="C1986" s="5">
        <v>59.032230327746916</v>
      </c>
    </row>
    <row r="1987" spans="2:3" x14ac:dyDescent="0.35">
      <c r="B1987">
        <f t="shared" si="30"/>
        <v>1983</v>
      </c>
      <c r="C1987" s="5">
        <v>64.060710502503085</v>
      </c>
    </row>
    <row r="1988" spans="2:3" x14ac:dyDescent="0.35">
      <c r="B1988">
        <f t="shared" si="30"/>
        <v>1984</v>
      </c>
      <c r="C1988" s="5">
        <v>116.2496436775677</v>
      </c>
    </row>
    <row r="1989" spans="2:3" x14ac:dyDescent="0.35">
      <c r="B1989">
        <f t="shared" si="30"/>
        <v>1985</v>
      </c>
      <c r="C1989" s="5">
        <v>163.95393359058977</v>
      </c>
    </row>
    <row r="1990" spans="2:3" x14ac:dyDescent="0.35">
      <c r="B1990">
        <f t="shared" si="30"/>
        <v>1986</v>
      </c>
      <c r="C1990" s="5">
        <v>450.36000983260794</v>
      </c>
    </row>
    <row r="1991" spans="2:3" x14ac:dyDescent="0.35">
      <c r="B1991">
        <f t="shared" ref="B1991:B2054" si="31">B1990+1</f>
        <v>1987</v>
      </c>
      <c r="C1991" s="5">
        <v>236.43698340681058</v>
      </c>
    </row>
    <row r="1992" spans="2:3" x14ac:dyDescent="0.35">
      <c r="B1992">
        <f t="shared" si="31"/>
        <v>1988</v>
      </c>
      <c r="C1992" s="5">
        <v>157.43295923826105</v>
      </c>
    </row>
    <row r="1993" spans="2:3" x14ac:dyDescent="0.35">
      <c r="B1993">
        <f t="shared" si="31"/>
        <v>1989</v>
      </c>
      <c r="C1993" s="5">
        <v>88.123904450841351</v>
      </c>
    </row>
    <row r="1994" spans="2:3" x14ac:dyDescent="0.35">
      <c r="B1994">
        <f t="shared" si="31"/>
        <v>1990</v>
      </c>
      <c r="C1994" s="5">
        <v>61.80022857522799</v>
      </c>
    </row>
    <row r="1995" spans="2:3" x14ac:dyDescent="0.35">
      <c r="B1995">
        <f t="shared" si="31"/>
        <v>1991</v>
      </c>
      <c r="C1995" s="5">
        <v>80.55699720808903</v>
      </c>
    </row>
    <row r="1996" spans="2:3" x14ac:dyDescent="0.35">
      <c r="B1996">
        <f t="shared" si="31"/>
        <v>1992</v>
      </c>
      <c r="C1996" s="5">
        <v>168.76858301813084</v>
      </c>
    </row>
    <row r="1997" spans="2:3" x14ac:dyDescent="0.35">
      <c r="B1997">
        <f t="shared" si="31"/>
        <v>1993</v>
      </c>
      <c r="C1997" s="5">
        <v>213.46091505883305</v>
      </c>
    </row>
    <row r="1998" spans="2:3" x14ac:dyDescent="0.35">
      <c r="B1998">
        <f t="shared" si="31"/>
        <v>1994</v>
      </c>
      <c r="C1998" s="5">
        <v>152.47071478193521</v>
      </c>
    </row>
    <row r="1999" spans="2:3" x14ac:dyDescent="0.35">
      <c r="B1999">
        <f t="shared" si="31"/>
        <v>1995</v>
      </c>
      <c r="C1999" s="5">
        <v>133.80998353073292</v>
      </c>
    </row>
    <row r="2000" spans="2:3" x14ac:dyDescent="0.35">
      <c r="B2000">
        <f t="shared" si="31"/>
        <v>1996</v>
      </c>
      <c r="C2000" s="5">
        <v>58.913254553417033</v>
      </c>
    </row>
    <row r="2001" spans="2:3" x14ac:dyDescent="0.35">
      <c r="B2001">
        <f t="shared" si="31"/>
        <v>1997</v>
      </c>
      <c r="C2001" s="5">
        <v>80.906275111308801</v>
      </c>
    </row>
    <row r="2002" spans="2:3" x14ac:dyDescent="0.35">
      <c r="B2002">
        <f t="shared" si="31"/>
        <v>1998</v>
      </c>
      <c r="C2002" s="5">
        <v>254.85732020707744</v>
      </c>
    </row>
    <row r="2003" spans="2:3" x14ac:dyDescent="0.35">
      <c r="B2003">
        <f t="shared" si="31"/>
        <v>1999</v>
      </c>
      <c r="C2003" s="5">
        <v>156.57762915442231</v>
      </c>
    </row>
    <row r="2004" spans="2:3" x14ac:dyDescent="0.35">
      <c r="B2004">
        <f t="shared" si="31"/>
        <v>2000</v>
      </c>
      <c r="C2004" s="5">
        <v>60.15471129367333</v>
      </c>
    </row>
    <row r="2005" spans="2:3" x14ac:dyDescent="0.35">
      <c r="B2005">
        <f t="shared" si="31"/>
        <v>2001</v>
      </c>
      <c r="C2005" s="5">
        <v>261.24934495203252</v>
      </c>
    </row>
    <row r="2006" spans="2:3" x14ac:dyDescent="0.35">
      <c r="B2006">
        <f t="shared" si="31"/>
        <v>2002</v>
      </c>
      <c r="C2006" s="5">
        <v>199.77835021692115</v>
      </c>
    </row>
    <row r="2007" spans="2:3" x14ac:dyDescent="0.35">
      <c r="B2007">
        <f t="shared" si="31"/>
        <v>2003</v>
      </c>
      <c r="C2007" s="5">
        <v>578.42032016508608</v>
      </c>
    </row>
    <row r="2008" spans="2:3" x14ac:dyDescent="0.35">
      <c r="B2008">
        <f t="shared" si="31"/>
        <v>2004</v>
      </c>
      <c r="C2008" s="5">
        <v>87.274807733587608</v>
      </c>
    </row>
    <row r="2009" spans="2:3" x14ac:dyDescent="0.35">
      <c r="B2009">
        <f t="shared" si="31"/>
        <v>2005</v>
      </c>
      <c r="C2009" s="5">
        <v>93.55511610238942</v>
      </c>
    </row>
    <row r="2010" spans="2:3" x14ac:dyDescent="0.35">
      <c r="B2010">
        <f t="shared" si="31"/>
        <v>2006</v>
      </c>
      <c r="C2010" s="5">
        <v>56.196412041042173</v>
      </c>
    </row>
    <row r="2011" spans="2:3" x14ac:dyDescent="0.35">
      <c r="B2011">
        <f t="shared" si="31"/>
        <v>2007</v>
      </c>
      <c r="C2011" s="5">
        <v>42.589086226069625</v>
      </c>
    </row>
    <row r="2012" spans="2:3" x14ac:dyDescent="0.35">
      <c r="B2012">
        <f t="shared" si="31"/>
        <v>2008</v>
      </c>
      <c r="C2012" s="5">
        <v>66.512199725248848</v>
      </c>
    </row>
    <row r="2013" spans="2:3" x14ac:dyDescent="0.35">
      <c r="B2013">
        <f t="shared" si="31"/>
        <v>2009</v>
      </c>
      <c r="C2013" s="5">
        <v>184.18983936950519</v>
      </c>
    </row>
    <row r="2014" spans="2:3" x14ac:dyDescent="0.35">
      <c r="B2014">
        <f t="shared" si="31"/>
        <v>2010</v>
      </c>
      <c r="C2014" s="5">
        <v>143.04812068715719</v>
      </c>
    </row>
    <row r="2015" spans="2:3" x14ac:dyDescent="0.35">
      <c r="B2015">
        <f t="shared" si="31"/>
        <v>2011</v>
      </c>
      <c r="C2015" s="5">
        <v>138.09018183517273</v>
      </c>
    </row>
    <row r="2016" spans="2:3" x14ac:dyDescent="0.35">
      <c r="B2016">
        <f t="shared" si="31"/>
        <v>2012</v>
      </c>
      <c r="C2016" s="5">
        <v>284.95760606337768</v>
      </c>
    </row>
    <row r="2017" spans="2:3" x14ac:dyDescent="0.35">
      <c r="B2017">
        <f t="shared" si="31"/>
        <v>2013</v>
      </c>
      <c r="C2017" s="5">
        <v>121.39821688026382</v>
      </c>
    </row>
    <row r="2018" spans="2:3" x14ac:dyDescent="0.35">
      <c r="B2018">
        <f t="shared" si="31"/>
        <v>2014</v>
      </c>
      <c r="C2018" s="5">
        <v>70.867825759869092</v>
      </c>
    </row>
    <row r="2019" spans="2:3" x14ac:dyDescent="0.35">
      <c r="B2019">
        <f t="shared" si="31"/>
        <v>2015</v>
      </c>
      <c r="C2019" s="5">
        <v>127.841203042499</v>
      </c>
    </row>
    <row r="2020" spans="2:3" x14ac:dyDescent="0.35">
      <c r="B2020">
        <f t="shared" si="31"/>
        <v>2016</v>
      </c>
      <c r="C2020" s="5">
        <v>139.53872565878544</v>
      </c>
    </row>
    <row r="2021" spans="2:3" x14ac:dyDescent="0.35">
      <c r="B2021">
        <f t="shared" si="31"/>
        <v>2017</v>
      </c>
      <c r="C2021" s="5">
        <v>233.85002224840716</v>
      </c>
    </row>
    <row r="2022" spans="2:3" x14ac:dyDescent="0.35">
      <c r="B2022">
        <f t="shared" si="31"/>
        <v>2018</v>
      </c>
      <c r="C2022" s="5">
        <v>182.95386666321619</v>
      </c>
    </row>
    <row r="2023" spans="2:3" x14ac:dyDescent="0.35">
      <c r="B2023">
        <f t="shared" si="31"/>
        <v>2019</v>
      </c>
      <c r="C2023" s="5">
        <v>39.397584752610527</v>
      </c>
    </row>
    <row r="2024" spans="2:3" x14ac:dyDescent="0.35">
      <c r="B2024">
        <f t="shared" si="31"/>
        <v>2020</v>
      </c>
      <c r="C2024" s="5">
        <v>212.78433686253305</v>
      </c>
    </row>
    <row r="2025" spans="2:3" x14ac:dyDescent="0.35">
      <c r="B2025">
        <f t="shared" si="31"/>
        <v>2021</v>
      </c>
      <c r="C2025" s="5">
        <v>71.810762048864461</v>
      </c>
    </row>
    <row r="2026" spans="2:3" x14ac:dyDescent="0.35">
      <c r="B2026">
        <f t="shared" si="31"/>
        <v>2022</v>
      </c>
      <c r="C2026" s="5">
        <v>39.693924314809607</v>
      </c>
    </row>
    <row r="2027" spans="2:3" x14ac:dyDescent="0.35">
      <c r="B2027">
        <f t="shared" si="31"/>
        <v>2023</v>
      </c>
      <c r="C2027" s="5">
        <v>123.95107335027696</v>
      </c>
    </row>
    <row r="2028" spans="2:3" x14ac:dyDescent="0.35">
      <c r="B2028">
        <f t="shared" si="31"/>
        <v>2024</v>
      </c>
      <c r="C2028" s="5">
        <v>156.46233110036894</v>
      </c>
    </row>
    <row r="2029" spans="2:3" x14ac:dyDescent="0.35">
      <c r="B2029">
        <f t="shared" si="31"/>
        <v>2025</v>
      </c>
      <c r="C2029" s="5">
        <v>59.607893644408627</v>
      </c>
    </row>
    <row r="2030" spans="2:3" x14ac:dyDescent="0.35">
      <c r="B2030">
        <f t="shared" si="31"/>
        <v>2026</v>
      </c>
      <c r="C2030" s="5">
        <v>133.77357791018437</v>
      </c>
    </row>
    <row r="2031" spans="2:3" x14ac:dyDescent="0.35">
      <c r="B2031">
        <f t="shared" si="31"/>
        <v>2027</v>
      </c>
      <c r="C2031" s="5">
        <v>83.564820647637475</v>
      </c>
    </row>
    <row r="2032" spans="2:3" x14ac:dyDescent="0.35">
      <c r="B2032">
        <f t="shared" si="31"/>
        <v>2028</v>
      </c>
      <c r="C2032" s="5">
        <v>131.8920092823376</v>
      </c>
    </row>
    <row r="2033" spans="2:3" x14ac:dyDescent="0.35">
      <c r="B2033">
        <f t="shared" si="31"/>
        <v>2029</v>
      </c>
      <c r="C2033" s="5">
        <v>456.71128098009979</v>
      </c>
    </row>
    <row r="2034" spans="2:3" x14ac:dyDescent="0.35">
      <c r="B2034">
        <f t="shared" si="31"/>
        <v>2030</v>
      </c>
      <c r="C2034" s="5">
        <v>120.27449209979686</v>
      </c>
    </row>
    <row r="2035" spans="2:3" x14ac:dyDescent="0.35">
      <c r="B2035">
        <f t="shared" si="31"/>
        <v>2031</v>
      </c>
      <c r="C2035" s="5">
        <v>96.830654350295333</v>
      </c>
    </row>
    <row r="2036" spans="2:3" x14ac:dyDescent="0.35">
      <c r="B2036">
        <f t="shared" si="31"/>
        <v>2032</v>
      </c>
      <c r="C2036" s="5">
        <v>78.909392504666229</v>
      </c>
    </row>
    <row r="2037" spans="2:3" x14ac:dyDescent="0.35">
      <c r="B2037">
        <f t="shared" si="31"/>
        <v>2033</v>
      </c>
      <c r="C2037" s="5">
        <v>226.10465665501238</v>
      </c>
    </row>
    <row r="2038" spans="2:3" x14ac:dyDescent="0.35">
      <c r="B2038">
        <f t="shared" si="31"/>
        <v>2034</v>
      </c>
      <c r="C2038" s="5">
        <v>221.69861049861674</v>
      </c>
    </row>
    <row r="2039" spans="2:3" x14ac:dyDescent="0.35">
      <c r="B2039">
        <f t="shared" si="31"/>
        <v>2035</v>
      </c>
      <c r="C2039" s="5">
        <v>169.10530128672309</v>
      </c>
    </row>
    <row r="2040" spans="2:3" x14ac:dyDescent="0.35">
      <c r="B2040">
        <f t="shared" si="31"/>
        <v>2036</v>
      </c>
      <c r="C2040" s="5">
        <v>151.25113659600601</v>
      </c>
    </row>
    <row r="2041" spans="2:3" x14ac:dyDescent="0.35">
      <c r="B2041">
        <f t="shared" si="31"/>
        <v>2037</v>
      </c>
      <c r="C2041" s="5">
        <v>51.542450338758258</v>
      </c>
    </row>
    <row r="2042" spans="2:3" x14ac:dyDescent="0.35">
      <c r="B2042">
        <f t="shared" si="31"/>
        <v>2038</v>
      </c>
      <c r="C2042" s="5">
        <v>117.08235130885525</v>
      </c>
    </row>
    <row r="2043" spans="2:3" x14ac:dyDescent="0.35">
      <c r="B2043">
        <f t="shared" si="31"/>
        <v>2039</v>
      </c>
      <c r="C2043" s="5">
        <v>165.02318970113788</v>
      </c>
    </row>
    <row r="2044" spans="2:3" x14ac:dyDescent="0.35">
      <c r="B2044">
        <f t="shared" si="31"/>
        <v>2040</v>
      </c>
      <c r="C2044" s="5">
        <v>303.91156268043551</v>
      </c>
    </row>
    <row r="2045" spans="2:3" x14ac:dyDescent="0.35">
      <c r="B2045">
        <f t="shared" si="31"/>
        <v>2041</v>
      </c>
      <c r="C2045" s="5">
        <v>245.98961786678481</v>
      </c>
    </row>
    <row r="2046" spans="2:3" x14ac:dyDescent="0.35">
      <c r="B2046">
        <f t="shared" si="31"/>
        <v>2042</v>
      </c>
      <c r="C2046" s="5">
        <v>61.647582257536172</v>
      </c>
    </row>
    <row r="2047" spans="2:3" x14ac:dyDescent="0.35">
      <c r="B2047">
        <f t="shared" si="31"/>
        <v>2043</v>
      </c>
      <c r="C2047" s="5">
        <v>70.964136638243417</v>
      </c>
    </row>
    <row r="2048" spans="2:3" x14ac:dyDescent="0.35">
      <c r="B2048">
        <f t="shared" si="31"/>
        <v>2044</v>
      </c>
      <c r="C2048" s="5">
        <v>295.0737480302106</v>
      </c>
    </row>
    <row r="2049" spans="2:3" x14ac:dyDescent="0.35">
      <c r="B2049">
        <f t="shared" si="31"/>
        <v>2045</v>
      </c>
      <c r="C2049" s="5">
        <v>91.101357555299217</v>
      </c>
    </row>
    <row r="2050" spans="2:3" x14ac:dyDescent="0.35">
      <c r="B2050">
        <f t="shared" si="31"/>
        <v>2046</v>
      </c>
      <c r="C2050" s="5">
        <v>132.43124742926261</v>
      </c>
    </row>
    <row r="2051" spans="2:3" x14ac:dyDescent="0.35">
      <c r="B2051">
        <f t="shared" si="31"/>
        <v>2047</v>
      </c>
      <c r="C2051" s="5">
        <v>207.08442753331047</v>
      </c>
    </row>
    <row r="2052" spans="2:3" x14ac:dyDescent="0.35">
      <c r="B2052">
        <f t="shared" si="31"/>
        <v>2048</v>
      </c>
      <c r="C2052" s="5">
        <v>87.374771579822436</v>
      </c>
    </row>
    <row r="2053" spans="2:3" x14ac:dyDescent="0.35">
      <c r="B2053">
        <f t="shared" si="31"/>
        <v>2049</v>
      </c>
      <c r="C2053" s="5">
        <v>231.79759310916037</v>
      </c>
    </row>
    <row r="2054" spans="2:3" x14ac:dyDescent="0.35">
      <c r="B2054">
        <f t="shared" si="31"/>
        <v>2050</v>
      </c>
      <c r="C2054" s="5">
        <v>74.540443854418754</v>
      </c>
    </row>
    <row r="2055" spans="2:3" x14ac:dyDescent="0.35">
      <c r="B2055">
        <f t="shared" ref="B2055:B2118" si="32">B2054+1</f>
        <v>2051</v>
      </c>
      <c r="C2055" s="5">
        <v>51.259612810554032</v>
      </c>
    </row>
    <row r="2056" spans="2:3" x14ac:dyDescent="0.35">
      <c r="B2056">
        <f t="shared" si="32"/>
        <v>2052</v>
      </c>
      <c r="C2056" s="5">
        <v>138.96805495352291</v>
      </c>
    </row>
    <row r="2057" spans="2:3" x14ac:dyDescent="0.35">
      <c r="B2057">
        <f t="shared" si="32"/>
        <v>2053</v>
      </c>
      <c r="C2057" s="5">
        <v>178.91303762177469</v>
      </c>
    </row>
    <row r="2058" spans="2:3" x14ac:dyDescent="0.35">
      <c r="B2058">
        <f t="shared" si="32"/>
        <v>2054</v>
      </c>
      <c r="C2058" s="5">
        <v>102.81569075543661</v>
      </c>
    </row>
    <row r="2059" spans="2:3" x14ac:dyDescent="0.35">
      <c r="B2059">
        <f t="shared" si="32"/>
        <v>2055</v>
      </c>
      <c r="C2059" s="5">
        <v>123.8482203076228</v>
      </c>
    </row>
    <row r="2060" spans="2:3" x14ac:dyDescent="0.35">
      <c r="B2060">
        <f t="shared" si="32"/>
        <v>2056</v>
      </c>
      <c r="C2060" s="5">
        <v>133.15194938145257</v>
      </c>
    </row>
    <row r="2061" spans="2:3" x14ac:dyDescent="0.35">
      <c r="B2061">
        <f t="shared" si="32"/>
        <v>2057</v>
      </c>
      <c r="C2061" s="5">
        <v>241.9701252464674</v>
      </c>
    </row>
    <row r="2062" spans="2:3" x14ac:dyDescent="0.35">
      <c r="B2062">
        <f t="shared" si="32"/>
        <v>2058</v>
      </c>
      <c r="C2062" s="5">
        <v>165.175431170313</v>
      </c>
    </row>
    <row r="2063" spans="2:3" x14ac:dyDescent="0.35">
      <c r="B2063">
        <f t="shared" si="32"/>
        <v>2059</v>
      </c>
      <c r="C2063" s="5">
        <v>129.11455923471732</v>
      </c>
    </row>
    <row r="2064" spans="2:3" x14ac:dyDescent="0.35">
      <c r="B2064">
        <f t="shared" si="32"/>
        <v>2060</v>
      </c>
      <c r="C2064" s="5">
        <v>63.135429384957398</v>
      </c>
    </row>
    <row r="2065" spans="2:3" x14ac:dyDescent="0.35">
      <c r="B2065">
        <f t="shared" si="32"/>
        <v>2061</v>
      </c>
      <c r="C2065" s="5">
        <v>238.68973531115304</v>
      </c>
    </row>
    <row r="2066" spans="2:3" x14ac:dyDescent="0.35">
      <c r="B2066">
        <f t="shared" si="32"/>
        <v>2062</v>
      </c>
      <c r="C2066" s="5">
        <v>76.41883870282112</v>
      </c>
    </row>
    <row r="2067" spans="2:3" x14ac:dyDescent="0.35">
      <c r="B2067">
        <f t="shared" si="32"/>
        <v>2063</v>
      </c>
      <c r="C2067" s="5">
        <v>63.92347461866752</v>
      </c>
    </row>
    <row r="2068" spans="2:3" x14ac:dyDescent="0.35">
      <c r="B2068">
        <f t="shared" si="32"/>
        <v>2064</v>
      </c>
      <c r="C2068" s="5">
        <v>168.37406250217524</v>
      </c>
    </row>
    <row r="2069" spans="2:3" x14ac:dyDescent="0.35">
      <c r="B2069">
        <f t="shared" si="32"/>
        <v>2065</v>
      </c>
      <c r="C2069" s="5">
        <v>122.10673473714246</v>
      </c>
    </row>
    <row r="2070" spans="2:3" x14ac:dyDescent="0.35">
      <c r="B2070">
        <f t="shared" si="32"/>
        <v>2066</v>
      </c>
      <c r="C2070" s="5">
        <v>248.13015423024217</v>
      </c>
    </row>
    <row r="2071" spans="2:3" x14ac:dyDescent="0.35">
      <c r="B2071">
        <f t="shared" si="32"/>
        <v>2067</v>
      </c>
      <c r="C2071" s="5">
        <v>44.316832985122829</v>
      </c>
    </row>
    <row r="2072" spans="2:3" x14ac:dyDescent="0.35">
      <c r="B2072">
        <f t="shared" si="32"/>
        <v>2068</v>
      </c>
      <c r="C2072" s="5">
        <v>327.8827566943196</v>
      </c>
    </row>
    <row r="2073" spans="2:3" x14ac:dyDescent="0.35">
      <c r="B2073">
        <f t="shared" si="32"/>
        <v>2069</v>
      </c>
      <c r="C2073" s="5">
        <v>310.72154746599415</v>
      </c>
    </row>
    <row r="2074" spans="2:3" x14ac:dyDescent="0.35">
      <c r="B2074">
        <f t="shared" si="32"/>
        <v>2070</v>
      </c>
      <c r="C2074" s="5">
        <v>56.57410152753905</v>
      </c>
    </row>
    <row r="2075" spans="2:3" x14ac:dyDescent="0.35">
      <c r="B2075">
        <f t="shared" si="32"/>
        <v>2071</v>
      </c>
      <c r="C2075" s="5">
        <v>228.01057208305699</v>
      </c>
    </row>
    <row r="2076" spans="2:3" x14ac:dyDescent="0.35">
      <c r="B2076">
        <f t="shared" si="32"/>
        <v>2072</v>
      </c>
      <c r="C2076" s="5">
        <v>39.417301725194854</v>
      </c>
    </row>
    <row r="2077" spans="2:3" x14ac:dyDescent="0.35">
      <c r="B2077">
        <f t="shared" si="32"/>
        <v>2073</v>
      </c>
      <c r="C2077" s="5">
        <v>211.03771094981838</v>
      </c>
    </row>
    <row r="2078" spans="2:3" x14ac:dyDescent="0.35">
      <c r="B2078">
        <f t="shared" si="32"/>
        <v>2074</v>
      </c>
      <c r="C2078" s="5">
        <v>204.10547328413685</v>
      </c>
    </row>
    <row r="2079" spans="2:3" x14ac:dyDescent="0.35">
      <c r="B2079">
        <f t="shared" si="32"/>
        <v>2075</v>
      </c>
      <c r="C2079" s="5">
        <v>65.031692180093742</v>
      </c>
    </row>
    <row r="2080" spans="2:3" x14ac:dyDescent="0.35">
      <c r="B2080">
        <f t="shared" si="32"/>
        <v>2076</v>
      </c>
      <c r="C2080" s="5">
        <v>33.588467319046956</v>
      </c>
    </row>
    <row r="2081" spans="2:3" x14ac:dyDescent="0.35">
      <c r="B2081">
        <f t="shared" si="32"/>
        <v>2077</v>
      </c>
      <c r="C2081" s="5">
        <v>254.31570417438894</v>
      </c>
    </row>
    <row r="2082" spans="2:3" x14ac:dyDescent="0.35">
      <c r="B2082">
        <f t="shared" si="32"/>
        <v>2078</v>
      </c>
      <c r="C2082" s="5">
        <v>161.92750470462684</v>
      </c>
    </row>
    <row r="2083" spans="2:3" x14ac:dyDescent="0.35">
      <c r="B2083">
        <f t="shared" si="32"/>
        <v>2079</v>
      </c>
      <c r="C2083" s="5">
        <v>57.903319427998326</v>
      </c>
    </row>
    <row r="2084" spans="2:3" x14ac:dyDescent="0.35">
      <c r="B2084">
        <f t="shared" si="32"/>
        <v>2080</v>
      </c>
      <c r="C2084" s="5">
        <v>49.427115172243084</v>
      </c>
    </row>
    <row r="2085" spans="2:3" x14ac:dyDescent="0.35">
      <c r="B2085">
        <f t="shared" si="32"/>
        <v>2081</v>
      </c>
      <c r="C2085" s="5">
        <v>257.79001791266819</v>
      </c>
    </row>
    <row r="2086" spans="2:3" x14ac:dyDescent="0.35">
      <c r="B2086">
        <f t="shared" si="32"/>
        <v>2082</v>
      </c>
      <c r="C2086" s="5">
        <v>493.04346609922283</v>
      </c>
    </row>
    <row r="2087" spans="2:3" x14ac:dyDescent="0.35">
      <c r="B2087">
        <f t="shared" si="32"/>
        <v>2083</v>
      </c>
      <c r="C2087" s="5">
        <v>58.262622348773135</v>
      </c>
    </row>
    <row r="2088" spans="2:3" x14ac:dyDescent="0.35">
      <c r="B2088">
        <f t="shared" si="32"/>
        <v>2084</v>
      </c>
      <c r="C2088" s="5">
        <v>366.86118598144549</v>
      </c>
    </row>
    <row r="2089" spans="2:3" x14ac:dyDescent="0.35">
      <c r="B2089">
        <f t="shared" si="32"/>
        <v>2085</v>
      </c>
      <c r="C2089" s="5">
        <v>247.87965283394024</v>
      </c>
    </row>
    <row r="2090" spans="2:3" x14ac:dyDescent="0.35">
      <c r="B2090">
        <f t="shared" si="32"/>
        <v>2086</v>
      </c>
      <c r="C2090" s="5">
        <v>174.63598417944527</v>
      </c>
    </row>
    <row r="2091" spans="2:3" x14ac:dyDescent="0.35">
      <c r="B2091">
        <f t="shared" si="32"/>
        <v>2087</v>
      </c>
      <c r="C2091" s="5">
        <v>123.88899976793944</v>
      </c>
    </row>
    <row r="2092" spans="2:3" x14ac:dyDescent="0.35">
      <c r="B2092">
        <f t="shared" si="32"/>
        <v>2088</v>
      </c>
      <c r="C2092" s="5">
        <v>79.361887463499428</v>
      </c>
    </row>
    <row r="2093" spans="2:3" x14ac:dyDescent="0.35">
      <c r="B2093">
        <f t="shared" si="32"/>
        <v>2089</v>
      </c>
      <c r="C2093" s="5">
        <v>119.38113610007555</v>
      </c>
    </row>
    <row r="2094" spans="2:3" x14ac:dyDescent="0.35">
      <c r="B2094">
        <f t="shared" si="32"/>
        <v>2090</v>
      </c>
      <c r="C2094" s="5">
        <v>529.01337563929087</v>
      </c>
    </row>
    <row r="2095" spans="2:3" x14ac:dyDescent="0.35">
      <c r="B2095">
        <f t="shared" si="32"/>
        <v>2091</v>
      </c>
      <c r="C2095" s="5">
        <v>310.76082307035534</v>
      </c>
    </row>
    <row r="2096" spans="2:3" x14ac:dyDescent="0.35">
      <c r="B2096">
        <f t="shared" si="32"/>
        <v>2092</v>
      </c>
      <c r="C2096" s="5">
        <v>193.43715171970064</v>
      </c>
    </row>
    <row r="2097" spans="2:3" x14ac:dyDescent="0.35">
      <c r="B2097">
        <f t="shared" si="32"/>
        <v>2093</v>
      </c>
      <c r="C2097" s="5">
        <v>63.137877991811784</v>
      </c>
    </row>
    <row r="2098" spans="2:3" x14ac:dyDescent="0.35">
      <c r="B2098">
        <f t="shared" si="32"/>
        <v>2094</v>
      </c>
      <c r="C2098" s="5">
        <v>272.44475926977827</v>
      </c>
    </row>
    <row r="2099" spans="2:3" x14ac:dyDescent="0.35">
      <c r="B2099">
        <f t="shared" si="32"/>
        <v>2095</v>
      </c>
      <c r="C2099" s="5">
        <v>119.64054310871292</v>
      </c>
    </row>
    <row r="2100" spans="2:3" x14ac:dyDescent="0.35">
      <c r="B2100">
        <f t="shared" si="32"/>
        <v>2096</v>
      </c>
      <c r="C2100" s="5">
        <v>261.37342719579345</v>
      </c>
    </row>
    <row r="2101" spans="2:3" x14ac:dyDescent="0.35">
      <c r="B2101">
        <f t="shared" si="32"/>
        <v>2097</v>
      </c>
      <c r="C2101" s="5">
        <v>164.07612700469906</v>
      </c>
    </row>
    <row r="2102" spans="2:3" x14ac:dyDescent="0.35">
      <c r="B2102">
        <f t="shared" si="32"/>
        <v>2098</v>
      </c>
      <c r="C2102" s="5">
        <v>154.58633598466858</v>
      </c>
    </row>
    <row r="2103" spans="2:3" x14ac:dyDescent="0.35">
      <c r="B2103">
        <f t="shared" si="32"/>
        <v>2099</v>
      </c>
      <c r="C2103" s="5">
        <v>61.087778346559389</v>
      </c>
    </row>
    <row r="2104" spans="2:3" x14ac:dyDescent="0.35">
      <c r="B2104">
        <f t="shared" si="32"/>
        <v>2100</v>
      </c>
      <c r="C2104" s="5">
        <v>245.49677806608292</v>
      </c>
    </row>
    <row r="2105" spans="2:3" x14ac:dyDescent="0.35">
      <c r="B2105">
        <f t="shared" si="32"/>
        <v>2101</v>
      </c>
      <c r="C2105" s="5">
        <v>115.60980500109858</v>
      </c>
    </row>
    <row r="2106" spans="2:3" x14ac:dyDescent="0.35">
      <c r="B2106">
        <f t="shared" si="32"/>
        <v>2102</v>
      </c>
      <c r="C2106" s="5">
        <v>112.79615107099957</v>
      </c>
    </row>
    <row r="2107" spans="2:3" x14ac:dyDescent="0.35">
      <c r="B2107">
        <f t="shared" si="32"/>
        <v>2103</v>
      </c>
      <c r="C2107" s="5">
        <v>114.29683122822547</v>
      </c>
    </row>
    <row r="2108" spans="2:3" x14ac:dyDescent="0.35">
      <c r="B2108">
        <f t="shared" si="32"/>
        <v>2104</v>
      </c>
      <c r="C2108" s="5">
        <v>190.40155664345932</v>
      </c>
    </row>
    <row r="2109" spans="2:3" x14ac:dyDescent="0.35">
      <c r="B2109">
        <f t="shared" si="32"/>
        <v>2105</v>
      </c>
      <c r="C2109" s="5">
        <v>213.33476067694136</v>
      </c>
    </row>
    <row r="2110" spans="2:3" x14ac:dyDescent="0.35">
      <c r="B2110">
        <f t="shared" si="32"/>
        <v>2106</v>
      </c>
      <c r="C2110" s="5">
        <v>271.81724221301823</v>
      </c>
    </row>
    <row r="2111" spans="2:3" x14ac:dyDescent="0.35">
      <c r="B2111">
        <f t="shared" si="32"/>
        <v>2107</v>
      </c>
      <c r="C2111" s="5">
        <v>164.92890103449955</v>
      </c>
    </row>
    <row r="2112" spans="2:3" x14ac:dyDescent="0.35">
      <c r="B2112">
        <f t="shared" si="32"/>
        <v>2108</v>
      </c>
      <c r="C2112" s="5">
        <v>174.2245420540805</v>
      </c>
    </row>
    <row r="2113" spans="2:3" x14ac:dyDescent="0.35">
      <c r="B2113">
        <f t="shared" si="32"/>
        <v>2109</v>
      </c>
      <c r="C2113" s="5">
        <v>194.47818229882512</v>
      </c>
    </row>
    <row r="2114" spans="2:3" x14ac:dyDescent="0.35">
      <c r="B2114">
        <f t="shared" si="32"/>
        <v>2110</v>
      </c>
      <c r="C2114" s="5">
        <v>58.848189130848034</v>
      </c>
    </row>
    <row r="2115" spans="2:3" x14ac:dyDescent="0.35">
      <c r="B2115">
        <f t="shared" si="32"/>
        <v>2111</v>
      </c>
      <c r="C2115" s="5">
        <v>164.68370928253086</v>
      </c>
    </row>
    <row r="2116" spans="2:3" x14ac:dyDescent="0.35">
      <c r="B2116">
        <f t="shared" si="32"/>
        <v>2112</v>
      </c>
      <c r="C2116" s="5">
        <v>61.091464250241962</v>
      </c>
    </row>
    <row r="2117" spans="2:3" x14ac:dyDescent="0.35">
      <c r="B2117">
        <f t="shared" si="32"/>
        <v>2113</v>
      </c>
      <c r="C2117" s="5">
        <v>97.480611436812296</v>
      </c>
    </row>
    <row r="2118" spans="2:3" x14ac:dyDescent="0.35">
      <c r="B2118">
        <f t="shared" si="32"/>
        <v>2114</v>
      </c>
      <c r="C2118" s="5">
        <v>159.47929697232647</v>
      </c>
    </row>
    <row r="2119" spans="2:3" x14ac:dyDescent="0.35">
      <c r="B2119">
        <f t="shared" ref="B2119:B2182" si="33">B2118+1</f>
        <v>2115</v>
      </c>
      <c r="C2119" s="5">
        <v>495.56004066032949</v>
      </c>
    </row>
    <row r="2120" spans="2:3" x14ac:dyDescent="0.35">
      <c r="B2120">
        <f t="shared" si="33"/>
        <v>2116</v>
      </c>
      <c r="C2120" s="5">
        <v>151.45942748819081</v>
      </c>
    </row>
    <row r="2121" spans="2:3" x14ac:dyDescent="0.35">
      <c r="B2121">
        <f t="shared" si="33"/>
        <v>2117</v>
      </c>
      <c r="C2121" s="5">
        <v>180.96457851165056</v>
      </c>
    </row>
    <row r="2122" spans="2:3" x14ac:dyDescent="0.35">
      <c r="B2122">
        <f t="shared" si="33"/>
        <v>2118</v>
      </c>
      <c r="C2122" s="5">
        <v>108.74184759035916</v>
      </c>
    </row>
    <row r="2123" spans="2:3" x14ac:dyDescent="0.35">
      <c r="B2123">
        <f t="shared" si="33"/>
        <v>2119</v>
      </c>
      <c r="C2123" s="5">
        <v>202.77297191313446</v>
      </c>
    </row>
    <row r="2124" spans="2:3" x14ac:dyDescent="0.35">
      <c r="B2124">
        <f t="shared" si="33"/>
        <v>2120</v>
      </c>
      <c r="C2124" s="5">
        <v>162.52691093336162</v>
      </c>
    </row>
    <row r="2125" spans="2:3" x14ac:dyDescent="0.35">
      <c r="B2125">
        <f t="shared" si="33"/>
        <v>2121</v>
      </c>
      <c r="C2125" s="5">
        <v>650.73981769385284</v>
      </c>
    </row>
    <row r="2126" spans="2:3" x14ac:dyDescent="0.35">
      <c r="B2126">
        <f t="shared" si="33"/>
        <v>2122</v>
      </c>
      <c r="C2126" s="5">
        <v>210.65185558758103</v>
      </c>
    </row>
    <row r="2127" spans="2:3" x14ac:dyDescent="0.35">
      <c r="B2127">
        <f t="shared" si="33"/>
        <v>2123</v>
      </c>
      <c r="C2127" s="5">
        <v>104.50643816151181</v>
      </c>
    </row>
    <row r="2128" spans="2:3" x14ac:dyDescent="0.35">
      <c r="B2128">
        <f t="shared" si="33"/>
        <v>2124</v>
      </c>
      <c r="C2128" s="5">
        <v>137.15478491283204</v>
      </c>
    </row>
    <row r="2129" spans="2:3" x14ac:dyDescent="0.35">
      <c r="B2129">
        <f t="shared" si="33"/>
        <v>2125</v>
      </c>
      <c r="C2129" s="5">
        <v>217.99731351941031</v>
      </c>
    </row>
    <row r="2130" spans="2:3" x14ac:dyDescent="0.35">
      <c r="B2130">
        <f t="shared" si="33"/>
        <v>2126</v>
      </c>
      <c r="C2130" s="5">
        <v>67.682707173614915</v>
      </c>
    </row>
    <row r="2131" spans="2:3" x14ac:dyDescent="0.35">
      <c r="B2131">
        <f t="shared" si="33"/>
        <v>2127</v>
      </c>
      <c r="C2131" s="5">
        <v>93.632413055986319</v>
      </c>
    </row>
    <row r="2132" spans="2:3" x14ac:dyDescent="0.35">
      <c r="B2132">
        <f t="shared" si="33"/>
        <v>2128</v>
      </c>
      <c r="C2132" s="5">
        <v>178.15841862014202</v>
      </c>
    </row>
    <row r="2133" spans="2:3" x14ac:dyDescent="0.35">
      <c r="B2133">
        <f t="shared" si="33"/>
        <v>2129</v>
      </c>
      <c r="C2133" s="5">
        <v>91.915887262769857</v>
      </c>
    </row>
    <row r="2134" spans="2:3" x14ac:dyDescent="0.35">
      <c r="B2134">
        <f t="shared" si="33"/>
        <v>2130</v>
      </c>
      <c r="C2134" s="5">
        <v>422.91878526682774</v>
      </c>
    </row>
    <row r="2135" spans="2:3" x14ac:dyDescent="0.35">
      <c r="B2135">
        <f t="shared" si="33"/>
        <v>2131</v>
      </c>
      <c r="C2135" s="5">
        <v>39.942989021873451</v>
      </c>
    </row>
    <row r="2136" spans="2:3" x14ac:dyDescent="0.35">
      <c r="B2136">
        <f t="shared" si="33"/>
        <v>2132</v>
      </c>
      <c r="C2136" s="5">
        <v>59.564550887333034</v>
      </c>
    </row>
    <row r="2137" spans="2:3" x14ac:dyDescent="0.35">
      <c r="B2137">
        <f t="shared" si="33"/>
        <v>2133</v>
      </c>
      <c r="C2137" s="5">
        <v>176.11832164994007</v>
      </c>
    </row>
    <row r="2138" spans="2:3" x14ac:dyDescent="0.35">
      <c r="B2138">
        <f t="shared" si="33"/>
        <v>2134</v>
      </c>
      <c r="C2138" s="5">
        <v>81.146199638896903</v>
      </c>
    </row>
    <row r="2139" spans="2:3" x14ac:dyDescent="0.35">
      <c r="B2139">
        <f t="shared" si="33"/>
        <v>2135</v>
      </c>
      <c r="C2139" s="5">
        <v>353.12650729504287</v>
      </c>
    </row>
    <row r="2140" spans="2:3" x14ac:dyDescent="0.35">
      <c r="B2140">
        <f t="shared" si="33"/>
        <v>2136</v>
      </c>
      <c r="C2140" s="5">
        <v>55.741223235650182</v>
      </c>
    </row>
    <row r="2141" spans="2:3" x14ac:dyDescent="0.35">
      <c r="B2141">
        <f t="shared" si="33"/>
        <v>2137</v>
      </c>
      <c r="C2141" s="5">
        <v>32.1773988137722</v>
      </c>
    </row>
    <row r="2142" spans="2:3" x14ac:dyDescent="0.35">
      <c r="B2142">
        <f t="shared" si="33"/>
        <v>2138</v>
      </c>
      <c r="C2142" s="5">
        <v>85.087143304616205</v>
      </c>
    </row>
    <row r="2143" spans="2:3" x14ac:dyDescent="0.35">
      <c r="B2143">
        <f t="shared" si="33"/>
        <v>2139</v>
      </c>
      <c r="C2143" s="5">
        <v>79.626810062033911</v>
      </c>
    </row>
    <row r="2144" spans="2:3" x14ac:dyDescent="0.35">
      <c r="B2144">
        <f t="shared" si="33"/>
        <v>2140</v>
      </c>
      <c r="C2144" s="5">
        <v>229.876598691601</v>
      </c>
    </row>
    <row r="2145" spans="2:3" x14ac:dyDescent="0.35">
      <c r="B2145">
        <f t="shared" si="33"/>
        <v>2141</v>
      </c>
      <c r="C2145" s="5">
        <v>106.12627058115582</v>
      </c>
    </row>
    <row r="2146" spans="2:3" x14ac:dyDescent="0.35">
      <c r="B2146">
        <f t="shared" si="33"/>
        <v>2142</v>
      </c>
      <c r="C2146" s="5">
        <v>159.52622940451906</v>
      </c>
    </row>
    <row r="2147" spans="2:3" x14ac:dyDescent="0.35">
      <c r="B2147">
        <f t="shared" si="33"/>
        <v>2143</v>
      </c>
      <c r="C2147" s="5">
        <v>261.83735635100282</v>
      </c>
    </row>
    <row r="2148" spans="2:3" x14ac:dyDescent="0.35">
      <c r="B2148">
        <f t="shared" si="33"/>
        <v>2144</v>
      </c>
      <c r="C2148" s="5">
        <v>275.84531952912778</v>
      </c>
    </row>
    <row r="2149" spans="2:3" x14ac:dyDescent="0.35">
      <c r="B2149">
        <f t="shared" si="33"/>
        <v>2145</v>
      </c>
      <c r="C2149" s="5">
        <v>266.53290998612584</v>
      </c>
    </row>
    <row r="2150" spans="2:3" x14ac:dyDescent="0.35">
      <c r="B2150">
        <f t="shared" si="33"/>
        <v>2146</v>
      </c>
      <c r="C2150" s="5">
        <v>284.68637159287874</v>
      </c>
    </row>
    <row r="2151" spans="2:3" x14ac:dyDescent="0.35">
      <c r="B2151">
        <f t="shared" si="33"/>
        <v>2147</v>
      </c>
      <c r="C2151" s="5">
        <v>318.96910608320877</v>
      </c>
    </row>
    <row r="2152" spans="2:3" x14ac:dyDescent="0.35">
      <c r="B2152">
        <f t="shared" si="33"/>
        <v>2148</v>
      </c>
      <c r="C2152" s="5">
        <v>143.63203686091953</v>
      </c>
    </row>
    <row r="2153" spans="2:3" x14ac:dyDescent="0.35">
      <c r="B2153">
        <f t="shared" si="33"/>
        <v>2149</v>
      </c>
      <c r="C2153" s="5">
        <v>346.80275719035592</v>
      </c>
    </row>
    <row r="2154" spans="2:3" x14ac:dyDescent="0.35">
      <c r="B2154">
        <f t="shared" si="33"/>
        <v>2150</v>
      </c>
      <c r="C2154" s="5">
        <v>89.254005899856693</v>
      </c>
    </row>
    <row r="2155" spans="2:3" x14ac:dyDescent="0.35">
      <c r="B2155">
        <f t="shared" si="33"/>
        <v>2151</v>
      </c>
      <c r="C2155" s="5">
        <v>231.70961693802874</v>
      </c>
    </row>
    <row r="2156" spans="2:3" x14ac:dyDescent="0.35">
      <c r="B2156">
        <f t="shared" si="33"/>
        <v>2152</v>
      </c>
      <c r="C2156" s="5">
        <v>168.787506158523</v>
      </c>
    </row>
    <row r="2157" spans="2:3" x14ac:dyDescent="0.35">
      <c r="B2157">
        <f t="shared" si="33"/>
        <v>2153</v>
      </c>
      <c r="C2157" s="5">
        <v>147.61268572574608</v>
      </c>
    </row>
    <row r="2158" spans="2:3" x14ac:dyDescent="0.35">
      <c r="B2158">
        <f t="shared" si="33"/>
        <v>2154</v>
      </c>
      <c r="C2158" s="5">
        <v>163.47407995249338</v>
      </c>
    </row>
    <row r="2159" spans="2:3" x14ac:dyDescent="0.35">
      <c r="B2159">
        <f t="shared" si="33"/>
        <v>2155</v>
      </c>
      <c r="C2159" s="5">
        <v>45.635916934877635</v>
      </c>
    </row>
    <row r="2160" spans="2:3" x14ac:dyDescent="0.35">
      <c r="B2160">
        <f t="shared" si="33"/>
        <v>2156</v>
      </c>
      <c r="C2160" s="5">
        <v>292.93049878098253</v>
      </c>
    </row>
    <row r="2161" spans="2:3" x14ac:dyDescent="0.35">
      <c r="B2161">
        <f t="shared" si="33"/>
        <v>2157</v>
      </c>
      <c r="C2161" s="5">
        <v>103.85845448729283</v>
      </c>
    </row>
    <row r="2162" spans="2:3" x14ac:dyDescent="0.35">
      <c r="B2162">
        <f t="shared" si="33"/>
        <v>2158</v>
      </c>
      <c r="C2162" s="5">
        <v>252.7422994597589</v>
      </c>
    </row>
    <row r="2163" spans="2:3" x14ac:dyDescent="0.35">
      <c r="B2163">
        <f t="shared" si="33"/>
        <v>2159</v>
      </c>
      <c r="C2163" s="5">
        <v>84.181951405746005</v>
      </c>
    </row>
    <row r="2164" spans="2:3" x14ac:dyDescent="0.35">
      <c r="B2164">
        <f t="shared" si="33"/>
        <v>2160</v>
      </c>
      <c r="C2164" s="5">
        <v>237.50927859738448</v>
      </c>
    </row>
    <row r="2165" spans="2:3" x14ac:dyDescent="0.35">
      <c r="B2165">
        <f t="shared" si="33"/>
        <v>2161</v>
      </c>
      <c r="C2165" s="5">
        <v>54.836432550917827</v>
      </c>
    </row>
    <row r="2166" spans="2:3" x14ac:dyDescent="0.35">
      <c r="B2166">
        <f t="shared" si="33"/>
        <v>2162</v>
      </c>
      <c r="C2166" s="5">
        <v>368.85409507505847</v>
      </c>
    </row>
    <row r="2167" spans="2:3" x14ac:dyDescent="0.35">
      <c r="B2167">
        <f t="shared" si="33"/>
        <v>2163</v>
      </c>
      <c r="C2167" s="5">
        <v>226.1970657193105</v>
      </c>
    </row>
    <row r="2168" spans="2:3" x14ac:dyDescent="0.35">
      <c r="B2168">
        <f t="shared" si="33"/>
        <v>2164</v>
      </c>
      <c r="C2168" s="5">
        <v>329.48076001953808</v>
      </c>
    </row>
    <row r="2169" spans="2:3" x14ac:dyDescent="0.35">
      <c r="B2169">
        <f t="shared" si="33"/>
        <v>2165</v>
      </c>
      <c r="C2169" s="5">
        <v>320.92254400838027</v>
      </c>
    </row>
    <row r="2170" spans="2:3" x14ac:dyDescent="0.35">
      <c r="B2170">
        <f t="shared" si="33"/>
        <v>2166</v>
      </c>
      <c r="C2170" s="5">
        <v>84.765040934193294</v>
      </c>
    </row>
    <row r="2171" spans="2:3" x14ac:dyDescent="0.35">
      <c r="B2171">
        <f t="shared" si="33"/>
        <v>2167</v>
      </c>
      <c r="C2171" s="5">
        <v>294.45168608879447</v>
      </c>
    </row>
    <row r="2172" spans="2:3" x14ac:dyDescent="0.35">
      <c r="B2172">
        <f t="shared" si="33"/>
        <v>2168</v>
      </c>
      <c r="C2172" s="5">
        <v>72.741249602112845</v>
      </c>
    </row>
    <row r="2173" spans="2:3" x14ac:dyDescent="0.35">
      <c r="B2173">
        <f t="shared" si="33"/>
        <v>2169</v>
      </c>
      <c r="C2173" s="5">
        <v>242.98933082330396</v>
      </c>
    </row>
    <row r="2174" spans="2:3" x14ac:dyDescent="0.35">
      <c r="B2174">
        <f t="shared" si="33"/>
        <v>2170</v>
      </c>
      <c r="C2174" s="5">
        <v>152.39003635147583</v>
      </c>
    </row>
    <row r="2175" spans="2:3" x14ac:dyDescent="0.35">
      <c r="B2175">
        <f t="shared" si="33"/>
        <v>2171</v>
      </c>
      <c r="C2175" s="5">
        <v>1786.7950783099077</v>
      </c>
    </row>
    <row r="2176" spans="2:3" x14ac:dyDescent="0.35">
      <c r="B2176">
        <f t="shared" si="33"/>
        <v>2172</v>
      </c>
      <c r="C2176" s="5">
        <v>185.56719112505951</v>
      </c>
    </row>
    <row r="2177" spans="2:3" x14ac:dyDescent="0.35">
      <c r="B2177">
        <f t="shared" si="33"/>
        <v>2173</v>
      </c>
      <c r="C2177" s="5">
        <v>90.757596399123699</v>
      </c>
    </row>
    <row r="2178" spans="2:3" x14ac:dyDescent="0.35">
      <c r="B2178">
        <f t="shared" si="33"/>
        <v>2174</v>
      </c>
      <c r="C2178" s="5">
        <v>215.22791858063923</v>
      </c>
    </row>
    <row r="2179" spans="2:3" x14ac:dyDescent="0.35">
      <c r="B2179">
        <f t="shared" si="33"/>
        <v>2175</v>
      </c>
      <c r="C2179" s="5">
        <v>104.9970079070148</v>
      </c>
    </row>
    <row r="2180" spans="2:3" x14ac:dyDescent="0.35">
      <c r="B2180">
        <f t="shared" si="33"/>
        <v>2176</v>
      </c>
      <c r="C2180" s="5">
        <v>149.95349621983698</v>
      </c>
    </row>
    <row r="2181" spans="2:3" x14ac:dyDescent="0.35">
      <c r="B2181">
        <f t="shared" si="33"/>
        <v>2177</v>
      </c>
      <c r="C2181" s="5">
        <v>173.107081075325</v>
      </c>
    </row>
    <row r="2182" spans="2:3" x14ac:dyDescent="0.35">
      <c r="B2182">
        <f t="shared" si="33"/>
        <v>2178</v>
      </c>
      <c r="C2182" s="5">
        <v>137.61133879095925</v>
      </c>
    </row>
    <row r="2183" spans="2:3" x14ac:dyDescent="0.35">
      <c r="B2183">
        <f t="shared" ref="B2183:B2246" si="34">B2182+1</f>
        <v>2179</v>
      </c>
      <c r="C2183" s="5">
        <v>620.93669442089254</v>
      </c>
    </row>
    <row r="2184" spans="2:3" x14ac:dyDescent="0.35">
      <c r="B2184">
        <f t="shared" si="34"/>
        <v>2180</v>
      </c>
      <c r="C2184" s="5">
        <v>244.23402331478047</v>
      </c>
    </row>
    <row r="2185" spans="2:3" x14ac:dyDescent="0.35">
      <c r="B2185">
        <f t="shared" si="34"/>
        <v>2181</v>
      </c>
      <c r="C2185" s="5">
        <v>161.5266209168644</v>
      </c>
    </row>
    <row r="2186" spans="2:3" x14ac:dyDescent="0.35">
      <c r="B2186">
        <f t="shared" si="34"/>
        <v>2182</v>
      </c>
      <c r="C2186" s="5">
        <v>146.48741157287162</v>
      </c>
    </row>
    <row r="2187" spans="2:3" x14ac:dyDescent="0.35">
      <c r="B2187">
        <f t="shared" si="34"/>
        <v>2183</v>
      </c>
      <c r="C2187" s="5">
        <v>821.09687336517447</v>
      </c>
    </row>
    <row r="2188" spans="2:3" x14ac:dyDescent="0.35">
      <c r="B2188">
        <f t="shared" si="34"/>
        <v>2184</v>
      </c>
      <c r="C2188" s="5">
        <v>62.874740528470156</v>
      </c>
    </row>
    <row r="2189" spans="2:3" x14ac:dyDescent="0.35">
      <c r="B2189">
        <f t="shared" si="34"/>
        <v>2185</v>
      </c>
      <c r="C2189" s="5">
        <v>185.16461082159688</v>
      </c>
    </row>
    <row r="2190" spans="2:3" x14ac:dyDescent="0.35">
      <c r="B2190">
        <f t="shared" si="34"/>
        <v>2186</v>
      </c>
      <c r="C2190" s="5">
        <v>628.76778672326554</v>
      </c>
    </row>
    <row r="2191" spans="2:3" x14ac:dyDescent="0.35">
      <c r="B2191">
        <f t="shared" si="34"/>
        <v>2187</v>
      </c>
      <c r="C2191" s="5">
        <v>127.28412658625844</v>
      </c>
    </row>
    <row r="2192" spans="2:3" x14ac:dyDescent="0.35">
      <c r="B2192">
        <f t="shared" si="34"/>
        <v>2188</v>
      </c>
      <c r="C2192" s="5">
        <v>200.58930511908605</v>
      </c>
    </row>
    <row r="2193" spans="2:3" x14ac:dyDescent="0.35">
      <c r="B2193">
        <f t="shared" si="34"/>
        <v>2189</v>
      </c>
      <c r="C2193" s="5">
        <v>126.96952747533561</v>
      </c>
    </row>
    <row r="2194" spans="2:3" x14ac:dyDescent="0.35">
      <c r="B2194">
        <f t="shared" si="34"/>
        <v>2190</v>
      </c>
      <c r="C2194" s="5">
        <v>103.83248803453696</v>
      </c>
    </row>
    <row r="2195" spans="2:3" x14ac:dyDescent="0.35">
      <c r="B2195">
        <f t="shared" si="34"/>
        <v>2191</v>
      </c>
      <c r="C2195" s="5">
        <v>153.75019877898799</v>
      </c>
    </row>
    <row r="2196" spans="2:3" x14ac:dyDescent="0.35">
      <c r="B2196">
        <f t="shared" si="34"/>
        <v>2192</v>
      </c>
      <c r="C2196" s="5">
        <v>122.48395830512489</v>
      </c>
    </row>
    <row r="2197" spans="2:3" x14ac:dyDescent="0.35">
      <c r="B2197">
        <f t="shared" si="34"/>
        <v>2193</v>
      </c>
      <c r="C2197" s="5">
        <v>154.29872320870615</v>
      </c>
    </row>
    <row r="2198" spans="2:3" x14ac:dyDescent="0.35">
      <c r="B2198">
        <f t="shared" si="34"/>
        <v>2194</v>
      </c>
      <c r="C2198" s="5">
        <v>249.15810679424993</v>
      </c>
    </row>
    <row r="2199" spans="2:3" x14ac:dyDescent="0.35">
      <c r="B2199">
        <f t="shared" si="34"/>
        <v>2195</v>
      </c>
      <c r="C2199" s="5">
        <v>149.30025060536209</v>
      </c>
    </row>
    <row r="2200" spans="2:3" x14ac:dyDescent="0.35">
      <c r="B2200">
        <f t="shared" si="34"/>
        <v>2196</v>
      </c>
      <c r="C2200" s="5">
        <v>106.07690667697511</v>
      </c>
    </row>
    <row r="2201" spans="2:3" x14ac:dyDescent="0.35">
      <c r="B2201">
        <f t="shared" si="34"/>
        <v>2197</v>
      </c>
      <c r="C2201" s="5">
        <v>205.27670641310982</v>
      </c>
    </row>
    <row r="2202" spans="2:3" x14ac:dyDescent="0.35">
      <c r="B2202">
        <f t="shared" si="34"/>
        <v>2198</v>
      </c>
      <c r="C2202" s="5">
        <v>157.39106921322846</v>
      </c>
    </row>
    <row r="2203" spans="2:3" x14ac:dyDescent="0.35">
      <c r="B2203">
        <f t="shared" si="34"/>
        <v>2199</v>
      </c>
      <c r="C2203" s="5">
        <v>549.44867207540415</v>
      </c>
    </row>
    <row r="2204" spans="2:3" x14ac:dyDescent="0.35">
      <c r="B2204">
        <f t="shared" si="34"/>
        <v>2200</v>
      </c>
      <c r="C2204" s="5">
        <v>104.08905262605977</v>
      </c>
    </row>
    <row r="2205" spans="2:3" x14ac:dyDescent="0.35">
      <c r="B2205">
        <f t="shared" si="34"/>
        <v>2201</v>
      </c>
      <c r="C2205" s="5">
        <v>193.86305170469831</v>
      </c>
    </row>
    <row r="2206" spans="2:3" x14ac:dyDescent="0.35">
      <c r="B2206">
        <f t="shared" si="34"/>
        <v>2202</v>
      </c>
      <c r="C2206" s="5">
        <v>94.955793239127686</v>
      </c>
    </row>
    <row r="2207" spans="2:3" x14ac:dyDescent="0.35">
      <c r="B2207">
        <f t="shared" si="34"/>
        <v>2203</v>
      </c>
      <c r="C2207" s="5">
        <v>56.325884632923476</v>
      </c>
    </row>
    <row r="2208" spans="2:3" x14ac:dyDescent="0.35">
      <c r="B2208">
        <f t="shared" si="34"/>
        <v>2204</v>
      </c>
      <c r="C2208" s="5">
        <v>119.81529705421795</v>
      </c>
    </row>
    <row r="2209" spans="2:3" x14ac:dyDescent="0.35">
      <c r="B2209">
        <f t="shared" si="34"/>
        <v>2205</v>
      </c>
      <c r="C2209" s="5">
        <v>184.35260343220415</v>
      </c>
    </row>
    <row r="2210" spans="2:3" x14ac:dyDescent="0.35">
      <c r="B2210">
        <f t="shared" si="34"/>
        <v>2206</v>
      </c>
      <c r="C2210" s="5">
        <v>175.48637657892363</v>
      </c>
    </row>
    <row r="2211" spans="2:3" x14ac:dyDescent="0.35">
      <c r="B2211">
        <f t="shared" si="34"/>
        <v>2207</v>
      </c>
      <c r="C2211" s="5">
        <v>257.04998752830249</v>
      </c>
    </row>
    <row r="2212" spans="2:3" x14ac:dyDescent="0.35">
      <c r="B2212">
        <f t="shared" si="34"/>
        <v>2208</v>
      </c>
      <c r="C2212" s="5">
        <v>116.38027901057882</v>
      </c>
    </row>
    <row r="2213" spans="2:3" x14ac:dyDescent="0.35">
      <c r="B2213">
        <f t="shared" si="34"/>
        <v>2209</v>
      </c>
      <c r="C2213" s="5">
        <v>122.48852218517355</v>
      </c>
    </row>
    <row r="2214" spans="2:3" x14ac:dyDescent="0.35">
      <c r="B2214">
        <f t="shared" si="34"/>
        <v>2210</v>
      </c>
      <c r="C2214" s="5">
        <v>217.58305352316964</v>
      </c>
    </row>
    <row r="2215" spans="2:3" x14ac:dyDescent="0.35">
      <c r="B2215">
        <f t="shared" si="34"/>
        <v>2211</v>
      </c>
      <c r="C2215" s="5">
        <v>154.81332165384043</v>
      </c>
    </row>
    <row r="2216" spans="2:3" x14ac:dyDescent="0.35">
      <c r="B2216">
        <f t="shared" si="34"/>
        <v>2212</v>
      </c>
      <c r="C2216" s="5">
        <v>137.20217506066109</v>
      </c>
    </row>
    <row r="2217" spans="2:3" x14ac:dyDescent="0.35">
      <c r="B2217">
        <f t="shared" si="34"/>
        <v>2213</v>
      </c>
      <c r="C2217" s="5">
        <v>158.31954918623555</v>
      </c>
    </row>
    <row r="2218" spans="2:3" x14ac:dyDescent="0.35">
      <c r="B2218">
        <f t="shared" si="34"/>
        <v>2214</v>
      </c>
      <c r="C2218" s="5">
        <v>131.37887730959613</v>
      </c>
    </row>
    <row r="2219" spans="2:3" x14ac:dyDescent="0.35">
      <c r="B2219">
        <f t="shared" si="34"/>
        <v>2215</v>
      </c>
      <c r="C2219" s="5">
        <v>183.01721578428084</v>
      </c>
    </row>
    <row r="2220" spans="2:3" x14ac:dyDescent="0.35">
      <c r="B2220">
        <f t="shared" si="34"/>
        <v>2216</v>
      </c>
      <c r="C2220" s="5">
        <v>255.62402296967468</v>
      </c>
    </row>
    <row r="2221" spans="2:3" x14ac:dyDescent="0.35">
      <c r="B2221">
        <f t="shared" si="34"/>
        <v>2217</v>
      </c>
      <c r="C2221" s="5">
        <v>183.87798529329066</v>
      </c>
    </row>
    <row r="2222" spans="2:3" x14ac:dyDescent="0.35">
      <c r="B2222">
        <f t="shared" si="34"/>
        <v>2218</v>
      </c>
      <c r="C2222" s="5">
        <v>105.78389556143355</v>
      </c>
    </row>
    <row r="2223" spans="2:3" x14ac:dyDescent="0.35">
      <c r="B2223">
        <f t="shared" si="34"/>
        <v>2219</v>
      </c>
      <c r="C2223" s="5">
        <v>127.91741527008203</v>
      </c>
    </row>
    <row r="2224" spans="2:3" x14ac:dyDescent="0.35">
      <c r="B2224">
        <f t="shared" si="34"/>
        <v>2220</v>
      </c>
      <c r="C2224" s="5">
        <v>35.422982791674009</v>
      </c>
    </row>
    <row r="2225" spans="2:3" x14ac:dyDescent="0.35">
      <c r="B2225">
        <f t="shared" si="34"/>
        <v>2221</v>
      </c>
      <c r="C2225" s="5">
        <v>40.97662850295837</v>
      </c>
    </row>
    <row r="2226" spans="2:3" x14ac:dyDescent="0.35">
      <c r="B2226">
        <f t="shared" si="34"/>
        <v>2222</v>
      </c>
      <c r="C2226" s="5">
        <v>75.247791516058058</v>
      </c>
    </row>
    <row r="2227" spans="2:3" x14ac:dyDescent="0.35">
      <c r="B2227">
        <f t="shared" si="34"/>
        <v>2223</v>
      </c>
      <c r="C2227" s="5">
        <v>174.95415943460907</v>
      </c>
    </row>
    <row r="2228" spans="2:3" x14ac:dyDescent="0.35">
      <c r="B2228">
        <f t="shared" si="34"/>
        <v>2224</v>
      </c>
      <c r="C2228" s="5">
        <v>345.26668138396792</v>
      </c>
    </row>
    <row r="2229" spans="2:3" x14ac:dyDescent="0.35">
      <c r="B2229">
        <f t="shared" si="34"/>
        <v>2225</v>
      </c>
      <c r="C2229" s="5">
        <v>138.80886602620117</v>
      </c>
    </row>
    <row r="2230" spans="2:3" x14ac:dyDescent="0.35">
      <c r="B2230">
        <f t="shared" si="34"/>
        <v>2226</v>
      </c>
      <c r="C2230" s="5">
        <v>70.729719590929307</v>
      </c>
    </row>
    <row r="2231" spans="2:3" x14ac:dyDescent="0.35">
      <c r="B2231">
        <f t="shared" si="34"/>
        <v>2227</v>
      </c>
      <c r="C2231" s="5">
        <v>151.41997624954587</v>
      </c>
    </row>
    <row r="2232" spans="2:3" x14ac:dyDescent="0.35">
      <c r="B2232">
        <f t="shared" si="34"/>
        <v>2228</v>
      </c>
      <c r="C2232" s="5">
        <v>93.222591642217509</v>
      </c>
    </row>
    <row r="2233" spans="2:3" x14ac:dyDescent="0.35">
      <c r="B2233">
        <f t="shared" si="34"/>
        <v>2229</v>
      </c>
      <c r="C2233" s="5">
        <v>156.15012359170629</v>
      </c>
    </row>
    <row r="2234" spans="2:3" x14ac:dyDescent="0.35">
      <c r="B2234">
        <f t="shared" si="34"/>
        <v>2230</v>
      </c>
      <c r="C2234" s="5">
        <v>236.644278186143</v>
      </c>
    </row>
    <row r="2235" spans="2:3" x14ac:dyDescent="0.35">
      <c r="B2235">
        <f t="shared" si="34"/>
        <v>2231</v>
      </c>
      <c r="C2235" s="5">
        <v>140.28891446393033</v>
      </c>
    </row>
    <row r="2236" spans="2:3" x14ac:dyDescent="0.35">
      <c r="B2236">
        <f t="shared" si="34"/>
        <v>2232</v>
      </c>
      <c r="C2236" s="5">
        <v>111.92863094247042</v>
      </c>
    </row>
    <row r="2237" spans="2:3" x14ac:dyDescent="0.35">
      <c r="B2237">
        <f t="shared" si="34"/>
        <v>2233</v>
      </c>
      <c r="C2237" s="5">
        <v>125.71016369495977</v>
      </c>
    </row>
    <row r="2238" spans="2:3" x14ac:dyDescent="0.35">
      <c r="B2238">
        <f t="shared" si="34"/>
        <v>2234</v>
      </c>
      <c r="C2238" s="5">
        <v>66.777851692136778</v>
      </c>
    </row>
    <row r="2239" spans="2:3" x14ac:dyDescent="0.35">
      <c r="B2239">
        <f t="shared" si="34"/>
        <v>2235</v>
      </c>
      <c r="C2239" s="5">
        <v>135.94887901227747</v>
      </c>
    </row>
    <row r="2240" spans="2:3" x14ac:dyDescent="0.35">
      <c r="B2240">
        <f t="shared" si="34"/>
        <v>2236</v>
      </c>
      <c r="C2240" s="5">
        <v>39.36362595114398</v>
      </c>
    </row>
    <row r="2241" spans="2:3" x14ac:dyDescent="0.35">
      <c r="B2241">
        <f t="shared" si="34"/>
        <v>2237</v>
      </c>
      <c r="C2241" s="5">
        <v>54.937479374587369</v>
      </c>
    </row>
    <row r="2242" spans="2:3" x14ac:dyDescent="0.35">
      <c r="B2242">
        <f t="shared" si="34"/>
        <v>2238</v>
      </c>
      <c r="C2242" s="5">
        <v>52.376302893125143</v>
      </c>
    </row>
    <row r="2243" spans="2:3" x14ac:dyDescent="0.35">
      <c r="B2243">
        <f t="shared" si="34"/>
        <v>2239</v>
      </c>
      <c r="C2243" s="5">
        <v>337.14189516441871</v>
      </c>
    </row>
    <row r="2244" spans="2:3" x14ac:dyDescent="0.35">
      <c r="B2244">
        <f t="shared" si="34"/>
        <v>2240</v>
      </c>
      <c r="C2244" s="5">
        <v>64.557092057809712</v>
      </c>
    </row>
    <row r="2245" spans="2:3" x14ac:dyDescent="0.35">
      <c r="B2245">
        <f t="shared" si="34"/>
        <v>2241</v>
      </c>
      <c r="C2245" s="5">
        <v>554.01149804877537</v>
      </c>
    </row>
    <row r="2246" spans="2:3" x14ac:dyDescent="0.35">
      <c r="B2246">
        <f t="shared" si="34"/>
        <v>2242</v>
      </c>
      <c r="C2246" s="5">
        <v>157.96706633326323</v>
      </c>
    </row>
    <row r="2247" spans="2:3" x14ac:dyDescent="0.35">
      <c r="B2247">
        <f t="shared" ref="B2247:B2310" si="35">B2246+1</f>
        <v>2243</v>
      </c>
      <c r="C2247" s="5">
        <v>146.07646191341087</v>
      </c>
    </row>
    <row r="2248" spans="2:3" x14ac:dyDescent="0.35">
      <c r="B2248">
        <f t="shared" si="35"/>
        <v>2244</v>
      </c>
      <c r="C2248" s="5">
        <v>229.30775617101861</v>
      </c>
    </row>
    <row r="2249" spans="2:3" x14ac:dyDescent="0.35">
      <c r="B2249">
        <f t="shared" si="35"/>
        <v>2245</v>
      </c>
      <c r="C2249" s="5">
        <v>46.889262420271677</v>
      </c>
    </row>
    <row r="2250" spans="2:3" x14ac:dyDescent="0.35">
      <c r="B2250">
        <f t="shared" si="35"/>
        <v>2246</v>
      </c>
      <c r="C2250" s="5">
        <v>343.96800886916373</v>
      </c>
    </row>
    <row r="2251" spans="2:3" x14ac:dyDescent="0.35">
      <c r="B2251">
        <f t="shared" si="35"/>
        <v>2247</v>
      </c>
      <c r="C2251" s="5">
        <v>126.00400100516497</v>
      </c>
    </row>
    <row r="2252" spans="2:3" x14ac:dyDescent="0.35">
      <c r="B2252">
        <f t="shared" si="35"/>
        <v>2248</v>
      </c>
      <c r="C2252" s="5">
        <v>281.75928071771256</v>
      </c>
    </row>
    <row r="2253" spans="2:3" x14ac:dyDescent="0.35">
      <c r="B2253">
        <f t="shared" si="35"/>
        <v>2249</v>
      </c>
      <c r="C2253" s="5">
        <v>54.933691778878277</v>
      </c>
    </row>
    <row r="2254" spans="2:3" x14ac:dyDescent="0.35">
      <c r="B2254">
        <f t="shared" si="35"/>
        <v>2250</v>
      </c>
      <c r="C2254" s="5">
        <v>90.318880634105057</v>
      </c>
    </row>
    <row r="2255" spans="2:3" x14ac:dyDescent="0.35">
      <c r="B2255">
        <f t="shared" si="35"/>
        <v>2251</v>
      </c>
      <c r="C2255" s="5">
        <v>119.04626656459489</v>
      </c>
    </row>
    <row r="2256" spans="2:3" x14ac:dyDescent="0.35">
      <c r="B2256">
        <f t="shared" si="35"/>
        <v>2252</v>
      </c>
      <c r="C2256" s="5">
        <v>109.93862752188957</v>
      </c>
    </row>
    <row r="2257" spans="2:3" x14ac:dyDescent="0.35">
      <c r="B2257">
        <f t="shared" si="35"/>
        <v>2253</v>
      </c>
      <c r="C2257" s="5">
        <v>308.84174579987723</v>
      </c>
    </row>
    <row r="2258" spans="2:3" x14ac:dyDescent="0.35">
      <c r="B2258">
        <f t="shared" si="35"/>
        <v>2254</v>
      </c>
      <c r="C2258" s="5">
        <v>272.2555184389613</v>
      </c>
    </row>
    <row r="2259" spans="2:3" x14ac:dyDescent="0.35">
      <c r="B2259">
        <f t="shared" si="35"/>
        <v>2255</v>
      </c>
      <c r="C2259" s="5">
        <v>160.45217149702083</v>
      </c>
    </row>
    <row r="2260" spans="2:3" x14ac:dyDescent="0.35">
      <c r="B2260">
        <f t="shared" si="35"/>
        <v>2256</v>
      </c>
      <c r="C2260" s="5">
        <v>87.486055136216351</v>
      </c>
    </row>
    <row r="2261" spans="2:3" x14ac:dyDescent="0.35">
      <c r="B2261">
        <f t="shared" si="35"/>
        <v>2257</v>
      </c>
      <c r="C2261" s="5">
        <v>886.27062397584564</v>
      </c>
    </row>
    <row r="2262" spans="2:3" x14ac:dyDescent="0.35">
      <c r="B2262">
        <f t="shared" si="35"/>
        <v>2258</v>
      </c>
      <c r="C2262" s="5">
        <v>57.27421172311935</v>
      </c>
    </row>
    <row r="2263" spans="2:3" x14ac:dyDescent="0.35">
      <c r="B2263">
        <f t="shared" si="35"/>
        <v>2259</v>
      </c>
      <c r="C2263" s="5">
        <v>61.13947789719878</v>
      </c>
    </row>
    <row r="2264" spans="2:3" x14ac:dyDescent="0.35">
      <c r="B2264">
        <f t="shared" si="35"/>
        <v>2260</v>
      </c>
      <c r="C2264" s="5">
        <v>109.94114643292436</v>
      </c>
    </row>
    <row r="2265" spans="2:3" x14ac:dyDescent="0.35">
      <c r="B2265">
        <f t="shared" si="35"/>
        <v>2261</v>
      </c>
      <c r="C2265" s="5">
        <v>210.03173776606366</v>
      </c>
    </row>
    <row r="2266" spans="2:3" x14ac:dyDescent="0.35">
      <c r="B2266">
        <f t="shared" si="35"/>
        <v>2262</v>
      </c>
      <c r="C2266" s="5">
        <v>100.86862565402807</v>
      </c>
    </row>
    <row r="2267" spans="2:3" x14ac:dyDescent="0.35">
      <c r="B2267">
        <f t="shared" si="35"/>
        <v>2263</v>
      </c>
      <c r="C2267" s="5">
        <v>177.48133130227771</v>
      </c>
    </row>
    <row r="2268" spans="2:3" x14ac:dyDescent="0.35">
      <c r="B2268">
        <f t="shared" si="35"/>
        <v>2264</v>
      </c>
      <c r="C2268" s="5">
        <v>101.48068462875366</v>
      </c>
    </row>
    <row r="2269" spans="2:3" x14ac:dyDescent="0.35">
      <c r="B2269">
        <f t="shared" si="35"/>
        <v>2265</v>
      </c>
      <c r="C2269" s="5">
        <v>248.07034361445005</v>
      </c>
    </row>
    <row r="2270" spans="2:3" x14ac:dyDescent="0.35">
      <c r="B2270">
        <f t="shared" si="35"/>
        <v>2266</v>
      </c>
      <c r="C2270" s="5">
        <v>115.44523290610508</v>
      </c>
    </row>
    <row r="2271" spans="2:3" x14ac:dyDescent="0.35">
      <c r="B2271">
        <f t="shared" si="35"/>
        <v>2267</v>
      </c>
      <c r="C2271" s="5">
        <v>72.695038090541559</v>
      </c>
    </row>
    <row r="2272" spans="2:3" x14ac:dyDescent="0.35">
      <c r="B2272">
        <f t="shared" si="35"/>
        <v>2268</v>
      </c>
      <c r="C2272" s="5">
        <v>157.86630651916389</v>
      </c>
    </row>
    <row r="2273" spans="2:3" x14ac:dyDescent="0.35">
      <c r="B2273">
        <f t="shared" si="35"/>
        <v>2269</v>
      </c>
      <c r="C2273" s="5">
        <v>163.63897960525628</v>
      </c>
    </row>
    <row r="2274" spans="2:3" x14ac:dyDescent="0.35">
      <c r="B2274">
        <f t="shared" si="35"/>
        <v>2270</v>
      </c>
      <c r="C2274" s="5">
        <v>219.29994129020446</v>
      </c>
    </row>
    <row r="2275" spans="2:3" x14ac:dyDescent="0.35">
      <c r="B2275">
        <f t="shared" si="35"/>
        <v>2271</v>
      </c>
      <c r="C2275" s="5">
        <v>327.52600379958039</v>
      </c>
    </row>
    <row r="2276" spans="2:3" x14ac:dyDescent="0.35">
      <c r="B2276">
        <f t="shared" si="35"/>
        <v>2272</v>
      </c>
      <c r="C2276" s="5">
        <v>94.543358915755562</v>
      </c>
    </row>
    <row r="2277" spans="2:3" x14ac:dyDescent="0.35">
      <c r="B2277">
        <f t="shared" si="35"/>
        <v>2273</v>
      </c>
      <c r="C2277" s="5">
        <v>48.387770189197909</v>
      </c>
    </row>
    <row r="2278" spans="2:3" x14ac:dyDescent="0.35">
      <c r="B2278">
        <f t="shared" si="35"/>
        <v>2274</v>
      </c>
      <c r="C2278" s="5">
        <v>20.005878601497439</v>
      </c>
    </row>
    <row r="2279" spans="2:3" x14ac:dyDescent="0.35">
      <c r="B2279">
        <f t="shared" si="35"/>
        <v>2275</v>
      </c>
      <c r="C2279" s="5">
        <v>736.86821166100242</v>
      </c>
    </row>
    <row r="2280" spans="2:3" x14ac:dyDescent="0.35">
      <c r="B2280">
        <f t="shared" si="35"/>
        <v>2276</v>
      </c>
      <c r="C2280" s="5">
        <v>126.16082269884777</v>
      </c>
    </row>
    <row r="2281" spans="2:3" x14ac:dyDescent="0.35">
      <c r="B2281">
        <f t="shared" si="35"/>
        <v>2277</v>
      </c>
      <c r="C2281" s="5">
        <v>226.93378698286875</v>
      </c>
    </row>
    <row r="2282" spans="2:3" x14ac:dyDescent="0.35">
      <c r="B2282">
        <f t="shared" si="35"/>
        <v>2278</v>
      </c>
      <c r="C2282" s="5">
        <v>56.604954023745471</v>
      </c>
    </row>
    <row r="2283" spans="2:3" x14ac:dyDescent="0.35">
      <c r="B2283">
        <f t="shared" si="35"/>
        <v>2279</v>
      </c>
      <c r="C2283" s="5">
        <v>143.92051064130189</v>
      </c>
    </row>
    <row r="2284" spans="2:3" x14ac:dyDescent="0.35">
      <c r="B2284">
        <f t="shared" si="35"/>
        <v>2280</v>
      </c>
      <c r="C2284" s="5">
        <v>254.16633284862522</v>
      </c>
    </row>
    <row r="2285" spans="2:3" x14ac:dyDescent="0.35">
      <c r="B2285">
        <f t="shared" si="35"/>
        <v>2281</v>
      </c>
      <c r="C2285" s="5">
        <v>62.348315960572727</v>
      </c>
    </row>
    <row r="2286" spans="2:3" x14ac:dyDescent="0.35">
      <c r="B2286">
        <f t="shared" si="35"/>
        <v>2282</v>
      </c>
      <c r="C2286" s="5">
        <v>214.51524131630231</v>
      </c>
    </row>
    <row r="2287" spans="2:3" x14ac:dyDescent="0.35">
      <c r="B2287">
        <f t="shared" si="35"/>
        <v>2283</v>
      </c>
      <c r="C2287" s="5">
        <v>146.0330282137954</v>
      </c>
    </row>
    <row r="2288" spans="2:3" x14ac:dyDescent="0.35">
      <c r="B2288">
        <f t="shared" si="35"/>
        <v>2284</v>
      </c>
      <c r="C2288" s="5">
        <v>54.442032434325633</v>
      </c>
    </row>
    <row r="2289" spans="2:3" x14ac:dyDescent="0.35">
      <c r="B2289">
        <f t="shared" si="35"/>
        <v>2285</v>
      </c>
      <c r="C2289" s="5">
        <v>262.15795003768687</v>
      </c>
    </row>
    <row r="2290" spans="2:3" x14ac:dyDescent="0.35">
      <c r="B2290">
        <f t="shared" si="35"/>
        <v>2286</v>
      </c>
      <c r="C2290" s="5">
        <v>211.88028966927973</v>
      </c>
    </row>
    <row r="2291" spans="2:3" x14ac:dyDescent="0.35">
      <c r="B2291">
        <f t="shared" si="35"/>
        <v>2287</v>
      </c>
      <c r="C2291" s="5">
        <v>130.26788498319769</v>
      </c>
    </row>
    <row r="2292" spans="2:3" x14ac:dyDescent="0.35">
      <c r="B2292">
        <f t="shared" si="35"/>
        <v>2288</v>
      </c>
      <c r="C2292" s="5">
        <v>231.91331544018931</v>
      </c>
    </row>
    <row r="2293" spans="2:3" x14ac:dyDescent="0.35">
      <c r="B2293">
        <f t="shared" si="35"/>
        <v>2289</v>
      </c>
      <c r="C2293" s="5">
        <v>244.90183332978245</v>
      </c>
    </row>
    <row r="2294" spans="2:3" x14ac:dyDescent="0.35">
      <c r="B2294">
        <f t="shared" si="35"/>
        <v>2290</v>
      </c>
      <c r="C2294" s="5">
        <v>86.781306743983066</v>
      </c>
    </row>
    <row r="2295" spans="2:3" x14ac:dyDescent="0.35">
      <c r="B2295">
        <f t="shared" si="35"/>
        <v>2291</v>
      </c>
      <c r="C2295" s="5">
        <v>184.6498586152409</v>
      </c>
    </row>
    <row r="2296" spans="2:3" x14ac:dyDescent="0.35">
      <c r="B2296">
        <f t="shared" si="35"/>
        <v>2292</v>
      </c>
      <c r="C2296" s="5">
        <v>58.80317557394276</v>
      </c>
    </row>
    <row r="2297" spans="2:3" x14ac:dyDescent="0.35">
      <c r="B2297">
        <f t="shared" si="35"/>
        <v>2293</v>
      </c>
      <c r="C2297" s="5">
        <v>104.74839478647836</v>
      </c>
    </row>
    <row r="2298" spans="2:3" x14ac:dyDescent="0.35">
      <c r="B2298">
        <f t="shared" si="35"/>
        <v>2294</v>
      </c>
      <c r="C2298" s="5">
        <v>89.926844921810499</v>
      </c>
    </row>
    <row r="2299" spans="2:3" x14ac:dyDescent="0.35">
      <c r="B2299">
        <f t="shared" si="35"/>
        <v>2295</v>
      </c>
      <c r="C2299" s="5">
        <v>490.68493243614734</v>
      </c>
    </row>
    <row r="2300" spans="2:3" x14ac:dyDescent="0.35">
      <c r="B2300">
        <f t="shared" si="35"/>
        <v>2296</v>
      </c>
      <c r="C2300" s="5">
        <v>56.283965369039343</v>
      </c>
    </row>
    <row r="2301" spans="2:3" x14ac:dyDescent="0.35">
      <c r="B2301">
        <f t="shared" si="35"/>
        <v>2297</v>
      </c>
      <c r="C2301" s="5">
        <v>900.3465262658558</v>
      </c>
    </row>
    <row r="2302" spans="2:3" x14ac:dyDescent="0.35">
      <c r="B2302">
        <f t="shared" si="35"/>
        <v>2298</v>
      </c>
      <c r="C2302" s="5">
        <v>63.765424491188618</v>
      </c>
    </row>
    <row r="2303" spans="2:3" x14ac:dyDescent="0.35">
      <c r="B2303">
        <f t="shared" si="35"/>
        <v>2299</v>
      </c>
      <c r="C2303" s="5">
        <v>96.339328716913172</v>
      </c>
    </row>
    <row r="2304" spans="2:3" x14ac:dyDescent="0.35">
      <c r="B2304">
        <f t="shared" si="35"/>
        <v>2300</v>
      </c>
      <c r="C2304" s="5">
        <v>175.42524544467344</v>
      </c>
    </row>
    <row r="2305" spans="2:3" x14ac:dyDescent="0.35">
      <c r="B2305">
        <f t="shared" si="35"/>
        <v>2301</v>
      </c>
      <c r="C2305" s="5">
        <v>49.122027733667004</v>
      </c>
    </row>
    <row r="2306" spans="2:3" x14ac:dyDescent="0.35">
      <c r="B2306">
        <f t="shared" si="35"/>
        <v>2302</v>
      </c>
      <c r="C2306" s="5">
        <v>76.141552889244934</v>
      </c>
    </row>
    <row r="2307" spans="2:3" x14ac:dyDescent="0.35">
      <c r="B2307">
        <f t="shared" si="35"/>
        <v>2303</v>
      </c>
      <c r="C2307" s="5">
        <v>63.886738694143638</v>
      </c>
    </row>
    <row r="2308" spans="2:3" x14ac:dyDescent="0.35">
      <c r="B2308">
        <f t="shared" si="35"/>
        <v>2304</v>
      </c>
      <c r="C2308" s="5">
        <v>106.71718741937772</v>
      </c>
    </row>
    <row r="2309" spans="2:3" x14ac:dyDescent="0.35">
      <c r="B2309">
        <f t="shared" si="35"/>
        <v>2305</v>
      </c>
      <c r="C2309" s="5">
        <v>197.93369954528214</v>
      </c>
    </row>
    <row r="2310" spans="2:3" x14ac:dyDescent="0.35">
      <c r="B2310">
        <f t="shared" si="35"/>
        <v>2306</v>
      </c>
      <c r="C2310" s="5">
        <v>142.51227454812422</v>
      </c>
    </row>
    <row r="2311" spans="2:3" x14ac:dyDescent="0.35">
      <c r="B2311">
        <f t="shared" ref="B2311:B2374" si="36">B2310+1</f>
        <v>2307</v>
      </c>
      <c r="C2311" s="5">
        <v>78.116311551687772</v>
      </c>
    </row>
    <row r="2312" spans="2:3" x14ac:dyDescent="0.35">
      <c r="B2312">
        <f t="shared" si="36"/>
        <v>2308</v>
      </c>
      <c r="C2312" s="5">
        <v>83.541240282460052</v>
      </c>
    </row>
    <row r="2313" spans="2:3" x14ac:dyDescent="0.35">
      <c r="B2313">
        <f t="shared" si="36"/>
        <v>2309</v>
      </c>
      <c r="C2313" s="5">
        <v>214.42913682238205</v>
      </c>
    </row>
    <row r="2314" spans="2:3" x14ac:dyDescent="0.35">
      <c r="B2314">
        <f t="shared" si="36"/>
        <v>2310</v>
      </c>
      <c r="C2314" s="5">
        <v>168.822485213362</v>
      </c>
    </row>
    <row r="2315" spans="2:3" x14ac:dyDescent="0.35">
      <c r="B2315">
        <f t="shared" si="36"/>
        <v>2311</v>
      </c>
      <c r="C2315" s="5">
        <v>199.85389242295565</v>
      </c>
    </row>
    <row r="2316" spans="2:3" x14ac:dyDescent="0.35">
      <c r="B2316">
        <f t="shared" si="36"/>
        <v>2312</v>
      </c>
      <c r="C2316" s="5">
        <v>1474.9614628792713</v>
      </c>
    </row>
    <row r="2317" spans="2:3" x14ac:dyDescent="0.35">
      <c r="B2317">
        <f t="shared" si="36"/>
        <v>2313</v>
      </c>
      <c r="C2317" s="5">
        <v>56.470544244758564</v>
      </c>
    </row>
    <row r="2318" spans="2:3" x14ac:dyDescent="0.35">
      <c r="B2318">
        <f t="shared" si="36"/>
        <v>2314</v>
      </c>
      <c r="C2318" s="5">
        <v>133.29896181024989</v>
      </c>
    </row>
    <row r="2319" spans="2:3" x14ac:dyDescent="0.35">
      <c r="B2319">
        <f t="shared" si="36"/>
        <v>2315</v>
      </c>
      <c r="C2319" s="5">
        <v>220.27123640401882</v>
      </c>
    </row>
    <row r="2320" spans="2:3" x14ac:dyDescent="0.35">
      <c r="B2320">
        <f t="shared" si="36"/>
        <v>2316</v>
      </c>
      <c r="C2320" s="5">
        <v>251.70982678799623</v>
      </c>
    </row>
    <row r="2321" spans="2:3" x14ac:dyDescent="0.35">
      <c r="B2321">
        <f t="shared" si="36"/>
        <v>2317</v>
      </c>
      <c r="C2321" s="5">
        <v>137.20736798918492</v>
      </c>
    </row>
    <row r="2322" spans="2:3" x14ac:dyDescent="0.35">
      <c r="B2322">
        <f t="shared" si="36"/>
        <v>2318</v>
      </c>
      <c r="C2322" s="5">
        <v>88.449553685837671</v>
      </c>
    </row>
    <row r="2323" spans="2:3" x14ac:dyDescent="0.35">
      <c r="B2323">
        <f t="shared" si="36"/>
        <v>2319</v>
      </c>
      <c r="C2323" s="5">
        <v>191.1349182631551</v>
      </c>
    </row>
    <row r="2324" spans="2:3" x14ac:dyDescent="0.35">
      <c r="B2324">
        <f t="shared" si="36"/>
        <v>2320</v>
      </c>
      <c r="C2324" s="5">
        <v>334.37256817375754</v>
      </c>
    </row>
    <row r="2325" spans="2:3" x14ac:dyDescent="0.35">
      <c r="B2325">
        <f t="shared" si="36"/>
        <v>2321</v>
      </c>
      <c r="C2325" s="5">
        <v>56.005578308181242</v>
      </c>
    </row>
    <row r="2326" spans="2:3" x14ac:dyDescent="0.35">
      <c r="B2326">
        <f t="shared" si="36"/>
        <v>2322</v>
      </c>
      <c r="C2326" s="5">
        <v>456.6356973971034</v>
      </c>
    </row>
    <row r="2327" spans="2:3" x14ac:dyDescent="0.35">
      <c r="B2327">
        <f t="shared" si="36"/>
        <v>2323</v>
      </c>
      <c r="C2327" s="5">
        <v>45.08876220327987</v>
      </c>
    </row>
    <row r="2328" spans="2:3" x14ac:dyDescent="0.35">
      <c r="B2328">
        <f t="shared" si="36"/>
        <v>2324</v>
      </c>
      <c r="C2328" s="5">
        <v>184.11890180395349</v>
      </c>
    </row>
    <row r="2329" spans="2:3" x14ac:dyDescent="0.35">
      <c r="B2329">
        <f t="shared" si="36"/>
        <v>2325</v>
      </c>
      <c r="C2329" s="5">
        <v>124.27307308842528</v>
      </c>
    </row>
    <row r="2330" spans="2:3" x14ac:dyDescent="0.35">
      <c r="B2330">
        <f t="shared" si="36"/>
        <v>2326</v>
      </c>
      <c r="C2330" s="5">
        <v>85.548472209270756</v>
      </c>
    </row>
    <row r="2331" spans="2:3" x14ac:dyDescent="0.35">
      <c r="B2331">
        <f t="shared" si="36"/>
        <v>2327</v>
      </c>
      <c r="C2331" s="5">
        <v>100.84915442090804</v>
      </c>
    </row>
    <row r="2332" spans="2:3" x14ac:dyDescent="0.35">
      <c r="B2332">
        <f t="shared" si="36"/>
        <v>2328</v>
      </c>
      <c r="C2332" s="5">
        <v>762.0362491006473</v>
      </c>
    </row>
    <row r="2333" spans="2:3" x14ac:dyDescent="0.35">
      <c r="B2333">
        <f t="shared" si="36"/>
        <v>2329</v>
      </c>
      <c r="C2333" s="5">
        <v>176.19298523690645</v>
      </c>
    </row>
    <row r="2334" spans="2:3" x14ac:dyDescent="0.35">
      <c r="B2334">
        <f t="shared" si="36"/>
        <v>2330</v>
      </c>
      <c r="C2334" s="5">
        <v>263.31448654903983</v>
      </c>
    </row>
    <row r="2335" spans="2:3" x14ac:dyDescent="0.35">
      <c r="B2335">
        <f t="shared" si="36"/>
        <v>2331</v>
      </c>
      <c r="C2335" s="5">
        <v>78.359699574324836</v>
      </c>
    </row>
    <row r="2336" spans="2:3" x14ac:dyDescent="0.35">
      <c r="B2336">
        <f t="shared" si="36"/>
        <v>2332</v>
      </c>
      <c r="C2336" s="5">
        <v>227.65333998008606</v>
      </c>
    </row>
    <row r="2337" spans="2:3" x14ac:dyDescent="0.35">
      <c r="B2337">
        <f t="shared" si="36"/>
        <v>2333</v>
      </c>
      <c r="C2337" s="5">
        <v>439.77390027193405</v>
      </c>
    </row>
    <row r="2338" spans="2:3" x14ac:dyDescent="0.35">
      <c r="B2338">
        <f t="shared" si="36"/>
        <v>2334</v>
      </c>
      <c r="C2338" s="5">
        <v>174.57957653770538</v>
      </c>
    </row>
    <row r="2339" spans="2:3" x14ac:dyDescent="0.35">
      <c r="B2339">
        <f t="shared" si="36"/>
        <v>2335</v>
      </c>
      <c r="C2339" s="5">
        <v>126.67094219885159</v>
      </c>
    </row>
    <row r="2340" spans="2:3" x14ac:dyDescent="0.35">
      <c r="B2340">
        <f t="shared" si="36"/>
        <v>2336</v>
      </c>
      <c r="C2340" s="5">
        <v>85.819497744133386</v>
      </c>
    </row>
    <row r="2341" spans="2:3" x14ac:dyDescent="0.35">
      <c r="B2341">
        <f t="shared" si="36"/>
        <v>2337</v>
      </c>
      <c r="C2341" s="5">
        <v>237.02438729798322</v>
      </c>
    </row>
    <row r="2342" spans="2:3" x14ac:dyDescent="0.35">
      <c r="B2342">
        <f t="shared" si="36"/>
        <v>2338</v>
      </c>
      <c r="C2342" s="5">
        <v>160.36800062256955</v>
      </c>
    </row>
    <row r="2343" spans="2:3" x14ac:dyDescent="0.35">
      <c r="B2343">
        <f t="shared" si="36"/>
        <v>2339</v>
      </c>
      <c r="C2343" s="5">
        <v>192.31563295179672</v>
      </c>
    </row>
    <row r="2344" spans="2:3" x14ac:dyDescent="0.35">
      <c r="B2344">
        <f t="shared" si="36"/>
        <v>2340</v>
      </c>
      <c r="C2344" s="5">
        <v>67.819079323402534</v>
      </c>
    </row>
    <row r="2345" spans="2:3" x14ac:dyDescent="0.35">
      <c r="B2345">
        <f t="shared" si="36"/>
        <v>2341</v>
      </c>
      <c r="C2345" s="5">
        <v>137.92840809140617</v>
      </c>
    </row>
    <row r="2346" spans="2:3" x14ac:dyDescent="0.35">
      <c r="B2346">
        <f t="shared" si="36"/>
        <v>2342</v>
      </c>
      <c r="C2346" s="5">
        <v>711.18901156559434</v>
      </c>
    </row>
    <row r="2347" spans="2:3" x14ac:dyDescent="0.35">
      <c r="B2347">
        <f t="shared" si="36"/>
        <v>2343</v>
      </c>
      <c r="C2347" s="5">
        <v>312.24195565487838</v>
      </c>
    </row>
    <row r="2348" spans="2:3" x14ac:dyDescent="0.35">
      <c r="B2348">
        <f t="shared" si="36"/>
        <v>2344</v>
      </c>
      <c r="C2348" s="5">
        <v>216.6000901412275</v>
      </c>
    </row>
    <row r="2349" spans="2:3" x14ac:dyDescent="0.35">
      <c r="B2349">
        <f t="shared" si="36"/>
        <v>2345</v>
      </c>
      <c r="C2349" s="5">
        <v>192.22647784958474</v>
      </c>
    </row>
    <row r="2350" spans="2:3" x14ac:dyDescent="0.35">
      <c r="B2350">
        <f t="shared" si="36"/>
        <v>2346</v>
      </c>
      <c r="C2350" s="5">
        <v>201.42860661271769</v>
      </c>
    </row>
    <row r="2351" spans="2:3" x14ac:dyDescent="0.35">
      <c r="B2351">
        <f t="shared" si="36"/>
        <v>2347</v>
      </c>
      <c r="C2351" s="5">
        <v>116.44478788387322</v>
      </c>
    </row>
    <row r="2352" spans="2:3" x14ac:dyDescent="0.35">
      <c r="B2352">
        <f t="shared" si="36"/>
        <v>2348</v>
      </c>
      <c r="C2352" s="5">
        <v>42.367492637422139</v>
      </c>
    </row>
    <row r="2353" spans="2:3" x14ac:dyDescent="0.35">
      <c r="B2353">
        <f t="shared" si="36"/>
        <v>2349</v>
      </c>
      <c r="C2353" s="5">
        <v>159.27378288086513</v>
      </c>
    </row>
    <row r="2354" spans="2:3" x14ac:dyDescent="0.35">
      <c r="B2354">
        <f t="shared" si="36"/>
        <v>2350</v>
      </c>
      <c r="C2354" s="5">
        <v>198.31972630613146</v>
      </c>
    </row>
    <row r="2355" spans="2:3" x14ac:dyDescent="0.35">
      <c r="B2355">
        <f t="shared" si="36"/>
        <v>2351</v>
      </c>
      <c r="C2355" s="5">
        <v>109.20870755359053</v>
      </c>
    </row>
    <row r="2356" spans="2:3" x14ac:dyDescent="0.35">
      <c r="B2356">
        <f t="shared" si="36"/>
        <v>2352</v>
      </c>
      <c r="C2356" s="5">
        <v>94.57716659731885</v>
      </c>
    </row>
    <row r="2357" spans="2:3" x14ac:dyDescent="0.35">
      <c r="B2357">
        <f t="shared" si="36"/>
        <v>2353</v>
      </c>
      <c r="C2357" s="5">
        <v>481.56246592532892</v>
      </c>
    </row>
    <row r="2358" spans="2:3" x14ac:dyDescent="0.35">
      <c r="B2358">
        <f t="shared" si="36"/>
        <v>2354</v>
      </c>
      <c r="C2358" s="5">
        <v>200.1858321519309</v>
      </c>
    </row>
    <row r="2359" spans="2:3" x14ac:dyDescent="0.35">
      <c r="B2359">
        <f t="shared" si="36"/>
        <v>2355</v>
      </c>
      <c r="C2359" s="5">
        <v>51.74583156904135</v>
      </c>
    </row>
    <row r="2360" spans="2:3" x14ac:dyDescent="0.35">
      <c r="B2360">
        <f t="shared" si="36"/>
        <v>2356</v>
      </c>
      <c r="C2360" s="5">
        <v>112.93367041912917</v>
      </c>
    </row>
    <row r="2361" spans="2:3" x14ac:dyDescent="0.35">
      <c r="B2361">
        <f t="shared" si="36"/>
        <v>2357</v>
      </c>
      <c r="C2361" s="5">
        <v>122.23650334747377</v>
      </c>
    </row>
    <row r="2362" spans="2:3" x14ac:dyDescent="0.35">
      <c r="B2362">
        <f t="shared" si="36"/>
        <v>2358</v>
      </c>
      <c r="C2362" s="5">
        <v>327.94895777666767</v>
      </c>
    </row>
    <row r="2363" spans="2:3" x14ac:dyDescent="0.35">
      <c r="B2363">
        <f t="shared" si="36"/>
        <v>2359</v>
      </c>
      <c r="C2363" s="5">
        <v>109.34676942199253</v>
      </c>
    </row>
    <row r="2364" spans="2:3" x14ac:dyDescent="0.35">
      <c r="B2364">
        <f t="shared" si="36"/>
        <v>2360</v>
      </c>
      <c r="C2364" s="5">
        <v>103.25723535400046</v>
      </c>
    </row>
    <row r="2365" spans="2:3" x14ac:dyDescent="0.35">
      <c r="B2365">
        <f t="shared" si="36"/>
        <v>2361</v>
      </c>
      <c r="C2365" s="5">
        <v>158.40532648433017</v>
      </c>
    </row>
    <row r="2366" spans="2:3" x14ac:dyDescent="0.35">
      <c r="B2366">
        <f t="shared" si="36"/>
        <v>2362</v>
      </c>
      <c r="C2366" s="5">
        <v>112.72859044584612</v>
      </c>
    </row>
    <row r="2367" spans="2:3" x14ac:dyDescent="0.35">
      <c r="B2367">
        <f t="shared" si="36"/>
        <v>2363</v>
      </c>
      <c r="C2367" s="5">
        <v>295.82554649399697</v>
      </c>
    </row>
    <row r="2368" spans="2:3" x14ac:dyDescent="0.35">
      <c r="B2368">
        <f t="shared" si="36"/>
        <v>2364</v>
      </c>
      <c r="C2368" s="5">
        <v>103.67618234915982</v>
      </c>
    </row>
    <row r="2369" spans="2:3" x14ac:dyDescent="0.35">
      <c r="B2369">
        <f t="shared" si="36"/>
        <v>2365</v>
      </c>
      <c r="C2369" s="5">
        <v>103.78939304769665</v>
      </c>
    </row>
    <row r="2370" spans="2:3" x14ac:dyDescent="0.35">
      <c r="B2370">
        <f t="shared" si="36"/>
        <v>2366</v>
      </c>
      <c r="C2370" s="5">
        <v>2163.7415500626507</v>
      </c>
    </row>
    <row r="2371" spans="2:3" x14ac:dyDescent="0.35">
      <c r="B2371">
        <f t="shared" si="36"/>
        <v>2367</v>
      </c>
      <c r="C2371" s="5">
        <v>118.38314358558192</v>
      </c>
    </row>
    <row r="2372" spans="2:3" x14ac:dyDescent="0.35">
      <c r="B2372">
        <f t="shared" si="36"/>
        <v>2368</v>
      </c>
      <c r="C2372" s="5">
        <v>157.64606505064336</v>
      </c>
    </row>
    <row r="2373" spans="2:3" x14ac:dyDescent="0.35">
      <c r="B2373">
        <f t="shared" si="36"/>
        <v>2369</v>
      </c>
      <c r="C2373" s="5">
        <v>119.13501222242628</v>
      </c>
    </row>
    <row r="2374" spans="2:3" x14ac:dyDescent="0.35">
      <c r="B2374">
        <f t="shared" si="36"/>
        <v>2370</v>
      </c>
      <c r="C2374" s="5">
        <v>181.62041387263648</v>
      </c>
    </row>
    <row r="2375" spans="2:3" x14ac:dyDescent="0.35">
      <c r="B2375">
        <f t="shared" ref="B2375:B2438" si="37">B2374+1</f>
        <v>2371</v>
      </c>
      <c r="C2375" s="5">
        <v>123.07802584371078</v>
      </c>
    </row>
    <row r="2376" spans="2:3" x14ac:dyDescent="0.35">
      <c r="B2376">
        <f t="shared" si="37"/>
        <v>2372</v>
      </c>
      <c r="C2376" s="5">
        <v>51.92931214209711</v>
      </c>
    </row>
    <row r="2377" spans="2:3" x14ac:dyDescent="0.35">
      <c r="B2377">
        <f t="shared" si="37"/>
        <v>2373</v>
      </c>
      <c r="C2377" s="5">
        <v>133.51790078788855</v>
      </c>
    </row>
    <row r="2378" spans="2:3" x14ac:dyDescent="0.35">
      <c r="B2378">
        <f t="shared" si="37"/>
        <v>2374</v>
      </c>
      <c r="C2378" s="5">
        <v>100.79347315424968</v>
      </c>
    </row>
    <row r="2379" spans="2:3" x14ac:dyDescent="0.35">
      <c r="B2379">
        <f t="shared" si="37"/>
        <v>2375</v>
      </c>
      <c r="C2379" s="5">
        <v>229.77830930062029</v>
      </c>
    </row>
    <row r="2380" spans="2:3" x14ac:dyDescent="0.35">
      <c r="B2380">
        <f t="shared" si="37"/>
        <v>2376</v>
      </c>
      <c r="C2380" s="5">
        <v>52.283240533813405</v>
      </c>
    </row>
    <row r="2381" spans="2:3" x14ac:dyDescent="0.35">
      <c r="B2381">
        <f t="shared" si="37"/>
        <v>2377</v>
      </c>
      <c r="C2381" s="5">
        <v>120.0799111267996</v>
      </c>
    </row>
    <row r="2382" spans="2:3" x14ac:dyDescent="0.35">
      <c r="B2382">
        <f t="shared" si="37"/>
        <v>2378</v>
      </c>
      <c r="C2382" s="5">
        <v>206.66304019651375</v>
      </c>
    </row>
    <row r="2383" spans="2:3" x14ac:dyDescent="0.35">
      <c r="B2383">
        <f t="shared" si="37"/>
        <v>2379</v>
      </c>
      <c r="C2383" s="5">
        <v>40.648215620186043</v>
      </c>
    </row>
    <row r="2384" spans="2:3" x14ac:dyDescent="0.35">
      <c r="B2384">
        <f t="shared" si="37"/>
        <v>2380</v>
      </c>
      <c r="C2384" s="5">
        <v>77.613496855062877</v>
      </c>
    </row>
    <row r="2385" spans="2:3" x14ac:dyDescent="0.35">
      <c r="B2385">
        <f t="shared" si="37"/>
        <v>2381</v>
      </c>
      <c r="C2385" s="5">
        <v>49.236199980666441</v>
      </c>
    </row>
    <row r="2386" spans="2:3" x14ac:dyDescent="0.35">
      <c r="B2386">
        <f t="shared" si="37"/>
        <v>2382</v>
      </c>
      <c r="C2386" s="5">
        <v>169.17097626376133</v>
      </c>
    </row>
    <row r="2387" spans="2:3" x14ac:dyDescent="0.35">
      <c r="B2387">
        <f t="shared" si="37"/>
        <v>2383</v>
      </c>
      <c r="C2387" s="5">
        <v>78.864532756292064</v>
      </c>
    </row>
    <row r="2388" spans="2:3" x14ac:dyDescent="0.35">
      <c r="B2388">
        <f t="shared" si="37"/>
        <v>2384</v>
      </c>
      <c r="C2388" s="5">
        <v>62.310393511694876</v>
      </c>
    </row>
    <row r="2389" spans="2:3" x14ac:dyDescent="0.35">
      <c r="B2389">
        <f t="shared" si="37"/>
        <v>2385</v>
      </c>
      <c r="C2389" s="5">
        <v>371.57570339326003</v>
      </c>
    </row>
    <row r="2390" spans="2:3" x14ac:dyDescent="0.35">
      <c r="B2390">
        <f t="shared" si="37"/>
        <v>2386</v>
      </c>
      <c r="C2390" s="5">
        <v>87.18455393872577</v>
      </c>
    </row>
    <row r="2391" spans="2:3" x14ac:dyDescent="0.35">
      <c r="B2391">
        <f t="shared" si="37"/>
        <v>2387</v>
      </c>
      <c r="C2391" s="5">
        <v>235.02728411002153</v>
      </c>
    </row>
    <row r="2392" spans="2:3" x14ac:dyDescent="0.35">
      <c r="B2392">
        <f t="shared" si="37"/>
        <v>2388</v>
      </c>
      <c r="C2392" s="5">
        <v>162.08806630222901</v>
      </c>
    </row>
    <row r="2393" spans="2:3" x14ac:dyDescent="0.35">
      <c r="B2393">
        <f t="shared" si="37"/>
        <v>2389</v>
      </c>
      <c r="C2393" s="5">
        <v>147.39881497320727</v>
      </c>
    </row>
    <row r="2394" spans="2:3" x14ac:dyDescent="0.35">
      <c r="B2394">
        <f t="shared" si="37"/>
        <v>2390</v>
      </c>
      <c r="C2394" s="5">
        <v>171.17396018621432</v>
      </c>
    </row>
    <row r="2395" spans="2:3" x14ac:dyDescent="0.35">
      <c r="B2395">
        <f t="shared" si="37"/>
        <v>2391</v>
      </c>
      <c r="C2395" s="5">
        <v>109.99600302546349</v>
      </c>
    </row>
    <row r="2396" spans="2:3" x14ac:dyDescent="0.35">
      <c r="B2396">
        <f t="shared" si="37"/>
        <v>2392</v>
      </c>
      <c r="C2396" s="5">
        <v>279.04521692351778</v>
      </c>
    </row>
    <row r="2397" spans="2:3" x14ac:dyDescent="0.35">
      <c r="B2397">
        <f t="shared" si="37"/>
        <v>2393</v>
      </c>
      <c r="C2397" s="5">
        <v>109.12545140457061</v>
      </c>
    </row>
    <row r="2398" spans="2:3" x14ac:dyDescent="0.35">
      <c r="B2398">
        <f t="shared" si="37"/>
        <v>2394</v>
      </c>
      <c r="C2398" s="5">
        <v>111.69174588250017</v>
      </c>
    </row>
    <row r="2399" spans="2:3" x14ac:dyDescent="0.35">
      <c r="B2399">
        <f t="shared" si="37"/>
        <v>2395</v>
      </c>
      <c r="C2399" s="5">
        <v>59.224027471891063</v>
      </c>
    </row>
    <row r="2400" spans="2:3" x14ac:dyDescent="0.35">
      <c r="B2400">
        <f t="shared" si="37"/>
        <v>2396</v>
      </c>
      <c r="C2400" s="5">
        <v>253.64209886640768</v>
      </c>
    </row>
    <row r="2401" spans="2:3" x14ac:dyDescent="0.35">
      <c r="B2401">
        <f t="shared" si="37"/>
        <v>2397</v>
      </c>
      <c r="C2401" s="5">
        <v>236.2012977956835</v>
      </c>
    </row>
    <row r="2402" spans="2:3" x14ac:dyDescent="0.35">
      <c r="B2402">
        <f t="shared" si="37"/>
        <v>2398</v>
      </c>
      <c r="C2402" s="5">
        <v>209.81042144621438</v>
      </c>
    </row>
    <row r="2403" spans="2:3" x14ac:dyDescent="0.35">
      <c r="B2403">
        <f t="shared" si="37"/>
        <v>2399</v>
      </c>
      <c r="C2403" s="5">
        <v>174.4331639952654</v>
      </c>
    </row>
    <row r="2404" spans="2:3" x14ac:dyDescent="0.35">
      <c r="B2404">
        <f t="shared" si="37"/>
        <v>2400</v>
      </c>
      <c r="C2404" s="5">
        <v>85.413113313074959</v>
      </c>
    </row>
    <row r="2405" spans="2:3" x14ac:dyDescent="0.35">
      <c r="B2405">
        <f t="shared" si="37"/>
        <v>2401</v>
      </c>
      <c r="C2405" s="5">
        <v>75.198386037487026</v>
      </c>
    </row>
    <row r="2406" spans="2:3" x14ac:dyDescent="0.35">
      <c r="B2406">
        <f t="shared" si="37"/>
        <v>2402</v>
      </c>
      <c r="C2406" s="5">
        <v>57.947333149933122</v>
      </c>
    </row>
    <row r="2407" spans="2:3" x14ac:dyDescent="0.35">
      <c r="B2407">
        <f t="shared" si="37"/>
        <v>2403</v>
      </c>
      <c r="C2407" s="5">
        <v>365.0692076154952</v>
      </c>
    </row>
    <row r="2408" spans="2:3" x14ac:dyDescent="0.35">
      <c r="B2408">
        <f t="shared" si="37"/>
        <v>2404</v>
      </c>
      <c r="C2408" s="5">
        <v>86.516484661531777</v>
      </c>
    </row>
    <row r="2409" spans="2:3" x14ac:dyDescent="0.35">
      <c r="B2409">
        <f t="shared" si="37"/>
        <v>2405</v>
      </c>
      <c r="C2409" s="5">
        <v>90.533852866190713</v>
      </c>
    </row>
    <row r="2410" spans="2:3" x14ac:dyDescent="0.35">
      <c r="B2410">
        <f t="shared" si="37"/>
        <v>2406</v>
      </c>
      <c r="C2410" s="5">
        <v>70.097615224825489</v>
      </c>
    </row>
    <row r="2411" spans="2:3" x14ac:dyDescent="0.35">
      <c r="B2411">
        <f t="shared" si="37"/>
        <v>2407</v>
      </c>
      <c r="C2411" s="5">
        <v>143.45772648592757</v>
      </c>
    </row>
    <row r="2412" spans="2:3" x14ac:dyDescent="0.35">
      <c r="B2412">
        <f t="shared" si="37"/>
        <v>2408</v>
      </c>
      <c r="C2412" s="5">
        <v>705.52369022679079</v>
      </c>
    </row>
    <row r="2413" spans="2:3" x14ac:dyDescent="0.35">
      <c r="B2413">
        <f t="shared" si="37"/>
        <v>2409</v>
      </c>
      <c r="C2413" s="5">
        <v>95.177215424038963</v>
      </c>
    </row>
    <row r="2414" spans="2:3" x14ac:dyDescent="0.35">
      <c r="B2414">
        <f t="shared" si="37"/>
        <v>2410</v>
      </c>
      <c r="C2414" s="5">
        <v>66.609612762364321</v>
      </c>
    </row>
    <row r="2415" spans="2:3" x14ac:dyDescent="0.35">
      <c r="B2415">
        <f t="shared" si="37"/>
        <v>2411</v>
      </c>
      <c r="C2415" s="5">
        <v>305.93309497623096</v>
      </c>
    </row>
    <row r="2416" spans="2:3" x14ac:dyDescent="0.35">
      <c r="B2416">
        <f t="shared" si="37"/>
        <v>2412</v>
      </c>
      <c r="C2416" s="5">
        <v>108.26807173974858</v>
      </c>
    </row>
    <row r="2417" spans="2:3" x14ac:dyDescent="0.35">
      <c r="B2417">
        <f t="shared" si="37"/>
        <v>2413</v>
      </c>
      <c r="C2417" s="5">
        <v>52.340140363146119</v>
      </c>
    </row>
    <row r="2418" spans="2:3" x14ac:dyDescent="0.35">
      <c r="B2418">
        <f t="shared" si="37"/>
        <v>2414</v>
      </c>
      <c r="C2418" s="5">
        <v>146.52548159927687</v>
      </c>
    </row>
    <row r="2419" spans="2:3" x14ac:dyDescent="0.35">
      <c r="B2419">
        <f t="shared" si="37"/>
        <v>2415</v>
      </c>
      <c r="C2419" s="5">
        <v>183.04117279778779</v>
      </c>
    </row>
    <row r="2420" spans="2:3" x14ac:dyDescent="0.35">
      <c r="B2420">
        <f t="shared" si="37"/>
        <v>2416</v>
      </c>
      <c r="C2420" s="5">
        <v>72.347132483759083</v>
      </c>
    </row>
    <row r="2421" spans="2:3" x14ac:dyDescent="0.35">
      <c r="B2421">
        <f t="shared" si="37"/>
        <v>2417</v>
      </c>
      <c r="C2421" s="5">
        <v>45.255724691955912</v>
      </c>
    </row>
    <row r="2422" spans="2:3" x14ac:dyDescent="0.35">
      <c r="B2422">
        <f t="shared" si="37"/>
        <v>2418</v>
      </c>
      <c r="C2422" s="5">
        <v>130.54626931181139</v>
      </c>
    </row>
    <row r="2423" spans="2:3" x14ac:dyDescent="0.35">
      <c r="B2423">
        <f t="shared" si="37"/>
        <v>2419</v>
      </c>
      <c r="C2423" s="5">
        <v>80.805610196357918</v>
      </c>
    </row>
    <row r="2424" spans="2:3" x14ac:dyDescent="0.35">
      <c r="B2424">
        <f t="shared" si="37"/>
        <v>2420</v>
      </c>
      <c r="C2424" s="5">
        <v>610.80102929216184</v>
      </c>
    </row>
    <row r="2425" spans="2:3" x14ac:dyDescent="0.35">
      <c r="B2425">
        <f t="shared" si="37"/>
        <v>2421</v>
      </c>
      <c r="C2425" s="5">
        <v>99.569630073388922</v>
      </c>
    </row>
    <row r="2426" spans="2:3" x14ac:dyDescent="0.35">
      <c r="B2426">
        <f t="shared" si="37"/>
        <v>2422</v>
      </c>
      <c r="C2426" s="5">
        <v>61.288589884273698</v>
      </c>
    </row>
    <row r="2427" spans="2:3" x14ac:dyDescent="0.35">
      <c r="B2427">
        <f t="shared" si="37"/>
        <v>2423</v>
      </c>
      <c r="C2427" s="5">
        <v>67.234354816031654</v>
      </c>
    </row>
    <row r="2428" spans="2:3" x14ac:dyDescent="0.35">
      <c r="B2428">
        <f t="shared" si="37"/>
        <v>2424</v>
      </c>
      <c r="C2428" s="5">
        <v>48.379186091930535</v>
      </c>
    </row>
    <row r="2429" spans="2:3" x14ac:dyDescent="0.35">
      <c r="B2429">
        <f t="shared" si="37"/>
        <v>2425</v>
      </c>
      <c r="C2429" s="5">
        <v>158.74468419977879</v>
      </c>
    </row>
    <row r="2430" spans="2:3" x14ac:dyDescent="0.35">
      <c r="B2430">
        <f t="shared" si="37"/>
        <v>2426</v>
      </c>
      <c r="C2430" s="5">
        <v>188.36857940555279</v>
      </c>
    </row>
    <row r="2431" spans="2:3" x14ac:dyDescent="0.35">
      <c r="B2431">
        <f t="shared" si="37"/>
        <v>2427</v>
      </c>
      <c r="C2431" s="5">
        <v>262.98373205468533</v>
      </c>
    </row>
    <row r="2432" spans="2:3" x14ac:dyDescent="0.35">
      <c r="B2432">
        <f t="shared" si="37"/>
        <v>2428</v>
      </c>
      <c r="C2432" s="5">
        <v>258.89983777164292</v>
      </c>
    </row>
    <row r="2433" spans="2:3" x14ac:dyDescent="0.35">
      <c r="B2433">
        <f t="shared" si="37"/>
        <v>2429</v>
      </c>
      <c r="C2433" s="5">
        <v>145.12414219831672</v>
      </c>
    </row>
    <row r="2434" spans="2:3" x14ac:dyDescent="0.35">
      <c r="B2434">
        <f t="shared" si="37"/>
        <v>2430</v>
      </c>
      <c r="C2434" s="5">
        <v>127.82419979483429</v>
      </c>
    </row>
    <row r="2435" spans="2:3" x14ac:dyDescent="0.35">
      <c r="B2435">
        <f t="shared" si="37"/>
        <v>2431</v>
      </c>
      <c r="C2435" s="5">
        <v>63.745287097796911</v>
      </c>
    </row>
    <row r="2436" spans="2:3" x14ac:dyDescent="0.35">
      <c r="B2436">
        <f t="shared" si="37"/>
        <v>2432</v>
      </c>
      <c r="C2436" s="5">
        <v>337.68718728634286</v>
      </c>
    </row>
    <row r="2437" spans="2:3" x14ac:dyDescent="0.35">
      <c r="B2437">
        <f t="shared" si="37"/>
        <v>2433</v>
      </c>
      <c r="C2437" s="5">
        <v>35.396041415942214</v>
      </c>
    </row>
    <row r="2438" spans="2:3" x14ac:dyDescent="0.35">
      <c r="B2438">
        <f t="shared" si="37"/>
        <v>2434</v>
      </c>
      <c r="C2438" s="5">
        <v>217.61967189059931</v>
      </c>
    </row>
    <row r="2439" spans="2:3" x14ac:dyDescent="0.35">
      <c r="B2439">
        <f t="shared" ref="B2439:B2502" si="38">B2438+1</f>
        <v>2435</v>
      </c>
      <c r="C2439" s="5">
        <v>138.97221092739028</v>
      </c>
    </row>
    <row r="2440" spans="2:3" x14ac:dyDescent="0.35">
      <c r="B2440">
        <f t="shared" si="38"/>
        <v>2436</v>
      </c>
      <c r="C2440" s="5">
        <v>228.72647791121435</v>
      </c>
    </row>
    <row r="2441" spans="2:3" x14ac:dyDescent="0.35">
      <c r="B2441">
        <f t="shared" si="38"/>
        <v>2437</v>
      </c>
      <c r="C2441" s="5">
        <v>172.82539881909722</v>
      </c>
    </row>
    <row r="2442" spans="2:3" x14ac:dyDescent="0.35">
      <c r="B2442">
        <f t="shared" si="38"/>
        <v>2438</v>
      </c>
      <c r="C2442" s="5">
        <v>261.15310429412</v>
      </c>
    </row>
    <row r="2443" spans="2:3" x14ac:dyDescent="0.35">
      <c r="B2443">
        <f t="shared" si="38"/>
        <v>2439</v>
      </c>
      <c r="C2443" s="5">
        <v>331.57185173690266</v>
      </c>
    </row>
    <row r="2444" spans="2:3" x14ac:dyDescent="0.35">
      <c r="B2444">
        <f t="shared" si="38"/>
        <v>2440</v>
      </c>
      <c r="C2444" s="5">
        <v>33.84966908679489</v>
      </c>
    </row>
    <row r="2445" spans="2:3" x14ac:dyDescent="0.35">
      <c r="B2445">
        <f t="shared" si="38"/>
        <v>2441</v>
      </c>
      <c r="C2445" s="5">
        <v>33.406323726701125</v>
      </c>
    </row>
    <row r="2446" spans="2:3" x14ac:dyDescent="0.35">
      <c r="B2446">
        <f t="shared" si="38"/>
        <v>2442</v>
      </c>
      <c r="C2446" s="5">
        <v>251.07875024791971</v>
      </c>
    </row>
    <row r="2447" spans="2:3" x14ac:dyDescent="0.35">
      <c r="B2447">
        <f t="shared" si="38"/>
        <v>2443</v>
      </c>
      <c r="C2447" s="5">
        <v>181.07885359282039</v>
      </c>
    </row>
    <row r="2448" spans="2:3" x14ac:dyDescent="0.35">
      <c r="B2448">
        <f t="shared" si="38"/>
        <v>2444</v>
      </c>
      <c r="C2448" s="5">
        <v>79.728886769193323</v>
      </c>
    </row>
    <row r="2449" spans="2:3" x14ac:dyDescent="0.35">
      <c r="B2449">
        <f t="shared" si="38"/>
        <v>2445</v>
      </c>
      <c r="C2449" s="5">
        <v>101.81917466887509</v>
      </c>
    </row>
    <row r="2450" spans="2:3" x14ac:dyDescent="0.35">
      <c r="B2450">
        <f t="shared" si="38"/>
        <v>2446</v>
      </c>
      <c r="C2450" s="5">
        <v>62.456587348236518</v>
      </c>
    </row>
    <row r="2451" spans="2:3" x14ac:dyDescent="0.35">
      <c r="B2451">
        <f t="shared" si="38"/>
        <v>2447</v>
      </c>
      <c r="C2451" s="5">
        <v>48.903268173711837</v>
      </c>
    </row>
    <row r="2452" spans="2:3" x14ac:dyDescent="0.35">
      <c r="B2452">
        <f t="shared" si="38"/>
        <v>2448</v>
      </c>
      <c r="C2452" s="5">
        <v>145.64646330141477</v>
      </c>
    </row>
    <row r="2453" spans="2:3" x14ac:dyDescent="0.35">
      <c r="B2453">
        <f t="shared" si="38"/>
        <v>2449</v>
      </c>
      <c r="C2453" s="5">
        <v>326.78322180943115</v>
      </c>
    </row>
    <row r="2454" spans="2:3" x14ac:dyDescent="0.35">
      <c r="B2454">
        <f t="shared" si="38"/>
        <v>2450</v>
      </c>
      <c r="C2454" s="5">
        <v>71.156014007304634</v>
      </c>
    </row>
    <row r="2455" spans="2:3" x14ac:dyDescent="0.35">
      <c r="B2455">
        <f t="shared" si="38"/>
        <v>2451</v>
      </c>
      <c r="C2455" s="5">
        <v>96.989286344921979</v>
      </c>
    </row>
    <row r="2456" spans="2:3" x14ac:dyDescent="0.35">
      <c r="B2456">
        <f t="shared" si="38"/>
        <v>2452</v>
      </c>
      <c r="C2456" s="5">
        <v>223.9024975239191</v>
      </c>
    </row>
    <row r="2457" spans="2:3" x14ac:dyDescent="0.35">
      <c r="B2457">
        <f t="shared" si="38"/>
        <v>2453</v>
      </c>
      <c r="C2457" s="5">
        <v>93.361387307533818</v>
      </c>
    </row>
    <row r="2458" spans="2:3" x14ac:dyDescent="0.35">
      <c r="B2458">
        <f t="shared" si="38"/>
        <v>2454</v>
      </c>
      <c r="C2458" s="5">
        <v>509.62276456988479</v>
      </c>
    </row>
    <row r="2459" spans="2:3" x14ac:dyDescent="0.35">
      <c r="B2459">
        <f t="shared" si="38"/>
        <v>2455</v>
      </c>
      <c r="C2459" s="5">
        <v>412.7055549422858</v>
      </c>
    </row>
    <row r="2460" spans="2:3" x14ac:dyDescent="0.35">
      <c r="B2460">
        <f t="shared" si="38"/>
        <v>2456</v>
      </c>
      <c r="C2460" s="5">
        <v>162.49865041074671</v>
      </c>
    </row>
    <row r="2461" spans="2:3" x14ac:dyDescent="0.35">
      <c r="B2461">
        <f t="shared" si="38"/>
        <v>2457</v>
      </c>
      <c r="C2461" s="5">
        <v>144.07612285692724</v>
      </c>
    </row>
    <row r="2462" spans="2:3" x14ac:dyDescent="0.35">
      <c r="B2462">
        <f t="shared" si="38"/>
        <v>2458</v>
      </c>
      <c r="C2462" s="5">
        <v>194.6538960946871</v>
      </c>
    </row>
    <row r="2463" spans="2:3" x14ac:dyDescent="0.35">
      <c r="B2463">
        <f t="shared" si="38"/>
        <v>2459</v>
      </c>
      <c r="C2463" s="5">
        <v>90.551905763145825</v>
      </c>
    </row>
    <row r="2464" spans="2:3" x14ac:dyDescent="0.35">
      <c r="B2464">
        <f t="shared" si="38"/>
        <v>2460</v>
      </c>
      <c r="C2464" s="5">
        <v>60.211076615968381</v>
      </c>
    </row>
    <row r="2465" spans="2:3" x14ac:dyDescent="0.35">
      <c r="B2465">
        <f t="shared" si="38"/>
        <v>2461</v>
      </c>
      <c r="C2465" s="5">
        <v>247.80578481293594</v>
      </c>
    </row>
    <row r="2466" spans="2:3" x14ac:dyDescent="0.35">
      <c r="B2466">
        <f t="shared" si="38"/>
        <v>2462</v>
      </c>
      <c r="C2466" s="5">
        <v>212.50024737588336</v>
      </c>
    </row>
    <row r="2467" spans="2:3" x14ac:dyDescent="0.35">
      <c r="B2467">
        <f t="shared" si="38"/>
        <v>2463</v>
      </c>
      <c r="C2467" s="5">
        <v>184.95755421516387</v>
      </c>
    </row>
    <row r="2468" spans="2:3" x14ac:dyDescent="0.35">
      <c r="B2468">
        <f t="shared" si="38"/>
        <v>2464</v>
      </c>
      <c r="C2468" s="5">
        <v>213.70083979349559</v>
      </c>
    </row>
    <row r="2469" spans="2:3" x14ac:dyDescent="0.35">
      <c r="B2469">
        <f t="shared" si="38"/>
        <v>2465</v>
      </c>
      <c r="C2469" s="5">
        <v>111.13173367878846</v>
      </c>
    </row>
    <row r="2470" spans="2:3" x14ac:dyDescent="0.35">
      <c r="B2470">
        <f t="shared" si="38"/>
        <v>2466</v>
      </c>
      <c r="C2470" s="5">
        <v>156.99709513270224</v>
      </c>
    </row>
    <row r="2471" spans="2:3" x14ac:dyDescent="0.35">
      <c r="B2471">
        <f t="shared" si="38"/>
        <v>2467</v>
      </c>
      <c r="C2471" s="5">
        <v>568.78286658508989</v>
      </c>
    </row>
    <row r="2472" spans="2:3" x14ac:dyDescent="0.35">
      <c r="B2472">
        <f t="shared" si="38"/>
        <v>2468</v>
      </c>
      <c r="C2472" s="5">
        <v>40.47383569785562</v>
      </c>
    </row>
    <row r="2473" spans="2:3" x14ac:dyDescent="0.35">
      <c r="B2473">
        <f t="shared" si="38"/>
        <v>2469</v>
      </c>
      <c r="C2473" s="5">
        <v>415.0885478710249</v>
      </c>
    </row>
    <row r="2474" spans="2:3" x14ac:dyDescent="0.35">
      <c r="B2474">
        <f t="shared" si="38"/>
        <v>2470</v>
      </c>
      <c r="C2474" s="5">
        <v>292.22441701259595</v>
      </c>
    </row>
    <row r="2475" spans="2:3" x14ac:dyDescent="0.35">
      <c r="B2475">
        <f t="shared" si="38"/>
        <v>2471</v>
      </c>
      <c r="C2475" s="5">
        <v>208.29001829458238</v>
      </c>
    </row>
    <row r="2476" spans="2:3" x14ac:dyDescent="0.35">
      <c r="B2476">
        <f t="shared" si="38"/>
        <v>2472</v>
      </c>
      <c r="C2476" s="5">
        <v>186.60895463074982</v>
      </c>
    </row>
    <row r="2477" spans="2:3" x14ac:dyDescent="0.35">
      <c r="B2477">
        <f t="shared" si="38"/>
        <v>2473</v>
      </c>
      <c r="C2477" s="5">
        <v>27.684417002250985</v>
      </c>
    </row>
    <row r="2478" spans="2:3" x14ac:dyDescent="0.35">
      <c r="B2478">
        <f t="shared" si="38"/>
        <v>2474</v>
      </c>
      <c r="C2478" s="5">
        <v>144.14774950112997</v>
      </c>
    </row>
    <row r="2479" spans="2:3" x14ac:dyDescent="0.35">
      <c r="B2479">
        <f t="shared" si="38"/>
        <v>2475</v>
      </c>
      <c r="C2479" s="5">
        <v>139.1821438497432</v>
      </c>
    </row>
    <row r="2480" spans="2:3" x14ac:dyDescent="0.35">
      <c r="B2480">
        <f t="shared" si="38"/>
        <v>2476</v>
      </c>
      <c r="C2480" s="5">
        <v>61.629226325122325</v>
      </c>
    </row>
    <row r="2481" spans="2:3" x14ac:dyDescent="0.35">
      <c r="B2481">
        <f t="shared" si="38"/>
        <v>2477</v>
      </c>
      <c r="C2481" s="5">
        <v>61.36386014362774</v>
      </c>
    </row>
    <row r="2482" spans="2:3" x14ac:dyDescent="0.35">
      <c r="B2482">
        <f t="shared" si="38"/>
        <v>2478</v>
      </c>
      <c r="C2482" s="5">
        <v>144.72755199512872</v>
      </c>
    </row>
    <row r="2483" spans="2:3" x14ac:dyDescent="0.35">
      <c r="B2483">
        <f t="shared" si="38"/>
        <v>2479</v>
      </c>
      <c r="C2483" s="5">
        <v>559.12118886145686</v>
      </c>
    </row>
    <row r="2484" spans="2:3" x14ac:dyDescent="0.35">
      <c r="B2484">
        <f t="shared" si="38"/>
        <v>2480</v>
      </c>
      <c r="C2484" s="5">
        <v>81.072635408256275</v>
      </c>
    </row>
    <row r="2485" spans="2:3" x14ac:dyDescent="0.35">
      <c r="B2485">
        <f t="shared" si="38"/>
        <v>2481</v>
      </c>
      <c r="C2485" s="5">
        <v>79.121890036963038</v>
      </c>
    </row>
    <row r="2486" spans="2:3" x14ac:dyDescent="0.35">
      <c r="B2486">
        <f t="shared" si="38"/>
        <v>2482</v>
      </c>
      <c r="C2486" s="5">
        <v>43.485121587104551</v>
      </c>
    </row>
    <row r="2487" spans="2:3" x14ac:dyDescent="0.35">
      <c r="B2487">
        <f t="shared" si="38"/>
        <v>2483</v>
      </c>
      <c r="C2487" s="5">
        <v>304.61562402037731</v>
      </c>
    </row>
    <row r="2488" spans="2:3" x14ac:dyDescent="0.35">
      <c r="B2488">
        <f t="shared" si="38"/>
        <v>2484</v>
      </c>
      <c r="C2488" s="5">
        <v>307.88748756304034</v>
      </c>
    </row>
    <row r="2489" spans="2:3" x14ac:dyDescent="0.35">
      <c r="B2489">
        <f t="shared" si="38"/>
        <v>2485</v>
      </c>
      <c r="C2489" s="5">
        <v>68.515777213866315</v>
      </c>
    </row>
    <row r="2490" spans="2:3" x14ac:dyDescent="0.35">
      <c r="B2490">
        <f t="shared" si="38"/>
        <v>2486</v>
      </c>
      <c r="C2490" s="5">
        <v>109.13614323599906</v>
      </c>
    </row>
    <row r="2491" spans="2:3" x14ac:dyDescent="0.35">
      <c r="B2491">
        <f t="shared" si="38"/>
        <v>2487</v>
      </c>
      <c r="C2491" s="5">
        <v>65.59360573180939</v>
      </c>
    </row>
    <row r="2492" spans="2:3" x14ac:dyDescent="0.35">
      <c r="B2492">
        <f t="shared" si="38"/>
        <v>2488</v>
      </c>
      <c r="C2492" s="5">
        <v>221.80838904851032</v>
      </c>
    </row>
    <row r="2493" spans="2:3" x14ac:dyDescent="0.35">
      <c r="B2493">
        <f t="shared" si="38"/>
        <v>2489</v>
      </c>
      <c r="C2493" s="5">
        <v>108.76690992388751</v>
      </c>
    </row>
    <row r="2494" spans="2:3" x14ac:dyDescent="0.35">
      <c r="B2494">
        <f t="shared" si="38"/>
        <v>2490</v>
      </c>
      <c r="C2494" s="5">
        <v>134.31931886834468</v>
      </c>
    </row>
    <row r="2495" spans="2:3" x14ac:dyDescent="0.35">
      <c r="B2495">
        <f t="shared" si="38"/>
        <v>2491</v>
      </c>
      <c r="C2495" s="5">
        <v>49.942953958243955</v>
      </c>
    </row>
    <row r="2496" spans="2:3" x14ac:dyDescent="0.35">
      <c r="B2496">
        <f t="shared" si="38"/>
        <v>2492</v>
      </c>
      <c r="C2496" s="5">
        <v>95.225809176020306</v>
      </c>
    </row>
    <row r="2497" spans="2:3" x14ac:dyDescent="0.35">
      <c r="B2497">
        <f t="shared" si="38"/>
        <v>2493</v>
      </c>
      <c r="C2497" s="5">
        <v>248.73487154368459</v>
      </c>
    </row>
    <row r="2498" spans="2:3" x14ac:dyDescent="0.35">
      <c r="B2498">
        <f t="shared" si="38"/>
        <v>2494</v>
      </c>
      <c r="C2498" s="5">
        <v>77.566931126419135</v>
      </c>
    </row>
    <row r="2499" spans="2:3" x14ac:dyDescent="0.35">
      <c r="B2499">
        <f t="shared" si="38"/>
        <v>2495</v>
      </c>
      <c r="C2499" s="5">
        <v>255.38600732953347</v>
      </c>
    </row>
    <row r="2500" spans="2:3" x14ac:dyDescent="0.35">
      <c r="B2500">
        <f t="shared" si="38"/>
        <v>2496</v>
      </c>
      <c r="C2500" s="5">
        <v>190.66604853108402</v>
      </c>
    </row>
    <row r="2501" spans="2:3" x14ac:dyDescent="0.35">
      <c r="B2501">
        <f t="shared" si="38"/>
        <v>2497</v>
      </c>
      <c r="C2501" s="5">
        <v>75.474187574356719</v>
      </c>
    </row>
    <row r="2502" spans="2:3" x14ac:dyDescent="0.35">
      <c r="B2502">
        <f t="shared" si="38"/>
        <v>2498</v>
      </c>
      <c r="C2502" s="5">
        <v>93.331438251257055</v>
      </c>
    </row>
    <row r="2503" spans="2:3" x14ac:dyDescent="0.35">
      <c r="B2503">
        <f t="shared" ref="B2503:B2566" si="39">B2502+1</f>
        <v>2499</v>
      </c>
      <c r="C2503" s="5">
        <v>247.76053793726092</v>
      </c>
    </row>
    <row r="2504" spans="2:3" x14ac:dyDescent="0.35">
      <c r="B2504">
        <f t="shared" si="39"/>
        <v>2500</v>
      </c>
      <c r="C2504" s="5">
        <v>228.415262368871</v>
      </c>
    </row>
    <row r="2505" spans="2:3" x14ac:dyDescent="0.35">
      <c r="B2505">
        <f t="shared" si="39"/>
        <v>2501</v>
      </c>
      <c r="C2505" s="5">
        <v>1830.5051269373134</v>
      </c>
    </row>
    <row r="2506" spans="2:3" x14ac:dyDescent="0.35">
      <c r="B2506">
        <f t="shared" si="39"/>
        <v>2502</v>
      </c>
      <c r="C2506" s="5">
        <v>187.67450362453172</v>
      </c>
    </row>
    <row r="2507" spans="2:3" x14ac:dyDescent="0.35">
      <c r="B2507">
        <f t="shared" si="39"/>
        <v>2503</v>
      </c>
      <c r="C2507" s="5">
        <v>1196.5830282641718</v>
      </c>
    </row>
    <row r="2508" spans="2:3" x14ac:dyDescent="0.35">
      <c r="B2508">
        <f t="shared" si="39"/>
        <v>2504</v>
      </c>
      <c r="C2508" s="5">
        <v>88.646387013963363</v>
      </c>
    </row>
    <row r="2509" spans="2:3" x14ac:dyDescent="0.35">
      <c r="B2509">
        <f t="shared" si="39"/>
        <v>2505</v>
      </c>
      <c r="C2509" s="5">
        <v>188.2687621582632</v>
      </c>
    </row>
    <row r="2510" spans="2:3" x14ac:dyDescent="0.35">
      <c r="B2510">
        <f t="shared" si="39"/>
        <v>2506</v>
      </c>
      <c r="C2510" s="5">
        <v>456.65259265540328</v>
      </c>
    </row>
    <row r="2511" spans="2:3" x14ac:dyDescent="0.35">
      <c r="B2511">
        <f t="shared" si="39"/>
        <v>2507</v>
      </c>
      <c r="C2511" s="5">
        <v>76.967889775463092</v>
      </c>
    </row>
    <row r="2512" spans="2:3" x14ac:dyDescent="0.35">
      <c r="B2512">
        <f t="shared" si="39"/>
        <v>2508</v>
      </c>
      <c r="C2512" s="5">
        <v>233.61866230600617</v>
      </c>
    </row>
    <row r="2513" spans="2:3" x14ac:dyDescent="0.35">
      <c r="B2513">
        <f t="shared" si="39"/>
        <v>2509</v>
      </c>
      <c r="C2513" s="5">
        <v>59.324666734075045</v>
      </c>
    </row>
    <row r="2514" spans="2:3" x14ac:dyDescent="0.35">
      <c r="B2514">
        <f t="shared" si="39"/>
        <v>2510</v>
      </c>
      <c r="C2514" s="5">
        <v>288.22959534964673</v>
      </c>
    </row>
    <row r="2515" spans="2:3" x14ac:dyDescent="0.35">
      <c r="B2515">
        <f t="shared" si="39"/>
        <v>2511</v>
      </c>
      <c r="C2515" s="5">
        <v>52.956463873233211</v>
      </c>
    </row>
    <row r="2516" spans="2:3" x14ac:dyDescent="0.35">
      <c r="B2516">
        <f t="shared" si="39"/>
        <v>2512</v>
      </c>
      <c r="C2516" s="5">
        <v>210.90978364192497</v>
      </c>
    </row>
    <row r="2517" spans="2:3" x14ac:dyDescent="0.35">
      <c r="B2517">
        <f t="shared" si="39"/>
        <v>2513</v>
      </c>
      <c r="C2517" s="5">
        <v>141.56150213554878</v>
      </c>
    </row>
    <row r="2518" spans="2:3" x14ac:dyDescent="0.35">
      <c r="B2518">
        <f t="shared" si="39"/>
        <v>2514</v>
      </c>
      <c r="C2518" s="5">
        <v>406.84671120220185</v>
      </c>
    </row>
    <row r="2519" spans="2:3" x14ac:dyDescent="0.35">
      <c r="B2519">
        <f t="shared" si="39"/>
        <v>2515</v>
      </c>
      <c r="C2519" s="5">
        <v>121.62387772755568</v>
      </c>
    </row>
    <row r="2520" spans="2:3" x14ac:dyDescent="0.35">
      <c r="B2520">
        <f t="shared" si="39"/>
        <v>2516</v>
      </c>
      <c r="C2520" s="5">
        <v>134.20345303372289</v>
      </c>
    </row>
    <row r="2521" spans="2:3" x14ac:dyDescent="0.35">
      <c r="B2521">
        <f t="shared" si="39"/>
        <v>2517</v>
      </c>
      <c r="C2521" s="5">
        <v>104.26247318483013</v>
      </c>
    </row>
    <row r="2522" spans="2:3" x14ac:dyDescent="0.35">
      <c r="B2522">
        <f t="shared" si="39"/>
        <v>2518</v>
      </c>
      <c r="C2522" s="5">
        <v>263.3430687465812</v>
      </c>
    </row>
    <row r="2523" spans="2:3" x14ac:dyDescent="0.35">
      <c r="B2523">
        <f t="shared" si="39"/>
        <v>2519</v>
      </c>
      <c r="C2523" s="5">
        <v>270.58598482258509</v>
      </c>
    </row>
    <row r="2524" spans="2:3" x14ac:dyDescent="0.35">
      <c r="B2524">
        <f t="shared" si="39"/>
        <v>2520</v>
      </c>
      <c r="C2524" s="5">
        <v>137.34777621176113</v>
      </c>
    </row>
    <row r="2525" spans="2:3" x14ac:dyDescent="0.35">
      <c r="B2525">
        <f t="shared" si="39"/>
        <v>2521</v>
      </c>
      <c r="C2525" s="5">
        <v>109.32122020737839</v>
      </c>
    </row>
    <row r="2526" spans="2:3" x14ac:dyDescent="0.35">
      <c r="B2526">
        <f t="shared" si="39"/>
        <v>2522</v>
      </c>
      <c r="C2526" s="5">
        <v>83.821160864707196</v>
      </c>
    </row>
    <row r="2527" spans="2:3" x14ac:dyDescent="0.35">
      <c r="B2527">
        <f t="shared" si="39"/>
        <v>2523</v>
      </c>
      <c r="C2527" s="5">
        <v>183.35604264598277</v>
      </c>
    </row>
    <row r="2528" spans="2:3" x14ac:dyDescent="0.35">
      <c r="B2528">
        <f t="shared" si="39"/>
        <v>2524</v>
      </c>
      <c r="C2528" s="5">
        <v>150.04843710242332</v>
      </c>
    </row>
    <row r="2529" spans="2:3" x14ac:dyDescent="0.35">
      <c r="B2529">
        <f t="shared" si="39"/>
        <v>2525</v>
      </c>
      <c r="C2529" s="5">
        <v>136.87357793378339</v>
      </c>
    </row>
    <row r="2530" spans="2:3" x14ac:dyDescent="0.35">
      <c r="B2530">
        <f t="shared" si="39"/>
        <v>2526</v>
      </c>
      <c r="C2530" s="5">
        <v>351.1497226002503</v>
      </c>
    </row>
    <row r="2531" spans="2:3" x14ac:dyDescent="0.35">
      <c r="B2531">
        <f t="shared" si="39"/>
        <v>2527</v>
      </c>
      <c r="C2531" s="5">
        <v>194.8898292583238</v>
      </c>
    </row>
    <row r="2532" spans="2:3" x14ac:dyDescent="0.35">
      <c r="B2532">
        <f t="shared" si="39"/>
        <v>2528</v>
      </c>
      <c r="C2532" s="5">
        <v>41.899566995309577</v>
      </c>
    </row>
    <row r="2533" spans="2:3" x14ac:dyDescent="0.35">
      <c r="B2533">
        <f t="shared" si="39"/>
        <v>2529</v>
      </c>
      <c r="C2533" s="5">
        <v>493.90644668755311</v>
      </c>
    </row>
    <row r="2534" spans="2:3" x14ac:dyDescent="0.35">
      <c r="B2534">
        <f t="shared" si="39"/>
        <v>2530</v>
      </c>
      <c r="C2534" s="5">
        <v>374.85646820723787</v>
      </c>
    </row>
    <row r="2535" spans="2:3" x14ac:dyDescent="0.35">
      <c r="B2535">
        <f t="shared" si="39"/>
        <v>2531</v>
      </c>
      <c r="C2535" s="5">
        <v>190.49681683277993</v>
      </c>
    </row>
    <row r="2536" spans="2:3" x14ac:dyDescent="0.35">
      <c r="B2536">
        <f t="shared" si="39"/>
        <v>2532</v>
      </c>
      <c r="C2536" s="5">
        <v>80.635156467364183</v>
      </c>
    </row>
    <row r="2537" spans="2:3" x14ac:dyDescent="0.35">
      <c r="B2537">
        <f t="shared" si="39"/>
        <v>2533</v>
      </c>
      <c r="C2537" s="5">
        <v>44.081745399408597</v>
      </c>
    </row>
    <row r="2538" spans="2:3" x14ac:dyDescent="0.35">
      <c r="B2538">
        <f t="shared" si="39"/>
        <v>2534</v>
      </c>
      <c r="C2538" s="5">
        <v>83.748343716806048</v>
      </c>
    </row>
    <row r="2539" spans="2:3" x14ac:dyDescent="0.35">
      <c r="B2539">
        <f t="shared" si="39"/>
        <v>2535</v>
      </c>
      <c r="C2539" s="5">
        <v>108.07275756527865</v>
      </c>
    </row>
    <row r="2540" spans="2:3" x14ac:dyDescent="0.35">
      <c r="B2540">
        <f t="shared" si="39"/>
        <v>2536</v>
      </c>
      <c r="C2540" s="5">
        <v>151.68259104305963</v>
      </c>
    </row>
    <row r="2541" spans="2:3" x14ac:dyDescent="0.35">
      <c r="B2541">
        <f t="shared" si="39"/>
        <v>2537</v>
      </c>
      <c r="C2541" s="5">
        <v>185.32698427107411</v>
      </c>
    </row>
    <row r="2542" spans="2:3" x14ac:dyDescent="0.35">
      <c r="B2542">
        <f t="shared" si="39"/>
        <v>2538</v>
      </c>
      <c r="C2542" s="5">
        <v>253.83874829521432</v>
      </c>
    </row>
    <row r="2543" spans="2:3" x14ac:dyDescent="0.35">
      <c r="B2543">
        <f t="shared" si="39"/>
        <v>2539</v>
      </c>
      <c r="C2543" s="5">
        <v>128.15033674769919</v>
      </c>
    </row>
    <row r="2544" spans="2:3" x14ac:dyDescent="0.35">
      <c r="B2544">
        <f t="shared" si="39"/>
        <v>2540</v>
      </c>
      <c r="C2544" s="5">
        <v>1053.7908615804201</v>
      </c>
    </row>
    <row r="2545" spans="2:3" x14ac:dyDescent="0.35">
      <c r="B2545">
        <f t="shared" si="39"/>
        <v>2541</v>
      </c>
      <c r="C2545" s="5">
        <v>56.800207410507966</v>
      </c>
    </row>
    <row r="2546" spans="2:3" x14ac:dyDescent="0.35">
      <c r="B2546">
        <f t="shared" si="39"/>
        <v>2542</v>
      </c>
      <c r="C2546" s="5">
        <v>933.58838583499448</v>
      </c>
    </row>
    <row r="2547" spans="2:3" x14ac:dyDescent="0.35">
      <c r="B2547">
        <f t="shared" si="39"/>
        <v>2543</v>
      </c>
      <c r="C2547" s="5">
        <v>214.23437886629853</v>
      </c>
    </row>
    <row r="2548" spans="2:3" x14ac:dyDescent="0.35">
      <c r="B2548">
        <f t="shared" si="39"/>
        <v>2544</v>
      </c>
      <c r="C2548" s="5">
        <v>194.02391635399383</v>
      </c>
    </row>
    <row r="2549" spans="2:3" x14ac:dyDescent="0.35">
      <c r="B2549">
        <f t="shared" si="39"/>
        <v>2545</v>
      </c>
      <c r="C2549" s="5">
        <v>170.2531840840642</v>
      </c>
    </row>
    <row r="2550" spans="2:3" x14ac:dyDescent="0.35">
      <c r="B2550">
        <f t="shared" si="39"/>
        <v>2546</v>
      </c>
      <c r="C2550" s="5">
        <v>74.577916156439045</v>
      </c>
    </row>
    <row r="2551" spans="2:3" x14ac:dyDescent="0.35">
      <c r="B2551">
        <f t="shared" si="39"/>
        <v>2547</v>
      </c>
      <c r="C2551" s="5">
        <v>135.95443346557869</v>
      </c>
    </row>
    <row r="2552" spans="2:3" x14ac:dyDescent="0.35">
      <c r="B2552">
        <f t="shared" si="39"/>
        <v>2548</v>
      </c>
      <c r="C2552" s="5">
        <v>79.292855578702202</v>
      </c>
    </row>
    <row r="2553" spans="2:3" x14ac:dyDescent="0.35">
      <c r="B2553">
        <f t="shared" si="39"/>
        <v>2549</v>
      </c>
      <c r="C2553" s="5">
        <v>73.85833647503172</v>
      </c>
    </row>
    <row r="2554" spans="2:3" x14ac:dyDescent="0.35">
      <c r="B2554">
        <f t="shared" si="39"/>
        <v>2550</v>
      </c>
      <c r="C2554" s="5">
        <v>142.52266990347968</v>
      </c>
    </row>
    <row r="2555" spans="2:3" x14ac:dyDescent="0.35">
      <c r="B2555">
        <f t="shared" si="39"/>
        <v>2551</v>
      </c>
      <c r="C2555" s="5">
        <v>53.469639522270569</v>
      </c>
    </row>
    <row r="2556" spans="2:3" x14ac:dyDescent="0.35">
      <c r="B2556">
        <f t="shared" si="39"/>
        <v>2552</v>
      </c>
      <c r="C2556" s="5">
        <v>1785.8649574801366</v>
      </c>
    </row>
    <row r="2557" spans="2:3" x14ac:dyDescent="0.35">
      <c r="B2557">
        <f t="shared" si="39"/>
        <v>2553</v>
      </c>
      <c r="C2557" s="5">
        <v>87.17607304793097</v>
      </c>
    </row>
    <row r="2558" spans="2:3" x14ac:dyDescent="0.35">
      <c r="B2558">
        <f t="shared" si="39"/>
        <v>2554</v>
      </c>
      <c r="C2558" s="5">
        <v>51.307841210936232</v>
      </c>
    </row>
    <row r="2559" spans="2:3" x14ac:dyDescent="0.35">
      <c r="B2559">
        <f t="shared" si="39"/>
        <v>2555</v>
      </c>
      <c r="C2559" s="5">
        <v>121.38764508862579</v>
      </c>
    </row>
    <row r="2560" spans="2:3" x14ac:dyDescent="0.35">
      <c r="B2560">
        <f t="shared" si="39"/>
        <v>2556</v>
      </c>
      <c r="C2560" s="5">
        <v>344.25024513094144</v>
      </c>
    </row>
    <row r="2561" spans="2:3" x14ac:dyDescent="0.35">
      <c r="B2561">
        <f t="shared" si="39"/>
        <v>2557</v>
      </c>
      <c r="C2561" s="5">
        <v>88.81632561338094</v>
      </c>
    </row>
    <row r="2562" spans="2:3" x14ac:dyDescent="0.35">
      <c r="B2562">
        <f t="shared" si="39"/>
        <v>2558</v>
      </c>
      <c r="C2562" s="5">
        <v>100.23368033082924</v>
      </c>
    </row>
    <row r="2563" spans="2:3" x14ac:dyDescent="0.35">
      <c r="B2563">
        <f t="shared" si="39"/>
        <v>2559</v>
      </c>
      <c r="C2563" s="5">
        <v>64.83961869400774</v>
      </c>
    </row>
    <row r="2564" spans="2:3" x14ac:dyDescent="0.35">
      <c r="B2564">
        <f t="shared" si="39"/>
        <v>2560</v>
      </c>
      <c r="C2564" s="5">
        <v>437.38646161946633</v>
      </c>
    </row>
    <row r="2565" spans="2:3" x14ac:dyDescent="0.35">
      <c r="B2565">
        <f t="shared" si="39"/>
        <v>2561</v>
      </c>
      <c r="C2565" s="5">
        <v>459.01688138597569</v>
      </c>
    </row>
    <row r="2566" spans="2:3" x14ac:dyDescent="0.35">
      <c r="B2566">
        <f t="shared" si="39"/>
        <v>2562</v>
      </c>
      <c r="C2566" s="5">
        <v>137.96580203671766</v>
      </c>
    </row>
    <row r="2567" spans="2:3" x14ac:dyDescent="0.35">
      <c r="B2567">
        <f t="shared" ref="B2567:B2630" si="40">B2566+1</f>
        <v>2563</v>
      </c>
      <c r="C2567" s="5">
        <v>73.68325317302066</v>
      </c>
    </row>
    <row r="2568" spans="2:3" x14ac:dyDescent="0.35">
      <c r="B2568">
        <f t="shared" si="40"/>
        <v>2564</v>
      </c>
      <c r="C2568" s="5">
        <v>104.22095035867328</v>
      </c>
    </row>
    <row r="2569" spans="2:3" x14ac:dyDescent="0.35">
      <c r="B2569">
        <f t="shared" si="40"/>
        <v>2565</v>
      </c>
      <c r="C2569" s="5">
        <v>130.70528790074096</v>
      </c>
    </row>
    <row r="2570" spans="2:3" x14ac:dyDescent="0.35">
      <c r="B2570">
        <f t="shared" si="40"/>
        <v>2566</v>
      </c>
      <c r="C2570" s="5">
        <v>319.69230582189476</v>
      </c>
    </row>
    <row r="2571" spans="2:3" x14ac:dyDescent="0.35">
      <c r="B2571">
        <f t="shared" si="40"/>
        <v>2567</v>
      </c>
      <c r="C2571" s="5">
        <v>76.151165680631607</v>
      </c>
    </row>
    <row r="2572" spans="2:3" x14ac:dyDescent="0.35">
      <c r="B2572">
        <f t="shared" si="40"/>
        <v>2568</v>
      </c>
      <c r="C2572" s="5">
        <v>171.8235981088869</v>
      </c>
    </row>
    <row r="2573" spans="2:3" x14ac:dyDescent="0.35">
      <c r="B2573">
        <f t="shared" si="40"/>
        <v>2569</v>
      </c>
      <c r="C2573" s="5">
        <v>51.058606309363682</v>
      </c>
    </row>
    <row r="2574" spans="2:3" x14ac:dyDescent="0.35">
      <c r="B2574">
        <f t="shared" si="40"/>
        <v>2570</v>
      </c>
      <c r="C2574" s="5">
        <v>105.83312314931034</v>
      </c>
    </row>
    <row r="2575" spans="2:3" x14ac:dyDescent="0.35">
      <c r="B2575">
        <f t="shared" si="40"/>
        <v>2571</v>
      </c>
      <c r="C2575" s="5">
        <v>307.62900592966025</v>
      </c>
    </row>
    <row r="2576" spans="2:3" x14ac:dyDescent="0.35">
      <c r="B2576">
        <f t="shared" si="40"/>
        <v>2572</v>
      </c>
      <c r="C2576" s="5">
        <v>185.9019350813613</v>
      </c>
    </row>
    <row r="2577" spans="2:3" x14ac:dyDescent="0.35">
      <c r="B2577">
        <f t="shared" si="40"/>
        <v>2573</v>
      </c>
      <c r="C2577" s="5">
        <v>90.738716987130999</v>
      </c>
    </row>
    <row r="2578" spans="2:3" x14ac:dyDescent="0.35">
      <c r="B2578">
        <f t="shared" si="40"/>
        <v>2574</v>
      </c>
      <c r="C2578" s="5">
        <v>183.95885409844604</v>
      </c>
    </row>
    <row r="2579" spans="2:3" x14ac:dyDescent="0.35">
      <c r="B2579">
        <f t="shared" si="40"/>
        <v>2575</v>
      </c>
      <c r="C2579" s="5">
        <v>46.606410410692803</v>
      </c>
    </row>
    <row r="2580" spans="2:3" x14ac:dyDescent="0.35">
      <c r="B2580">
        <f t="shared" si="40"/>
        <v>2576</v>
      </c>
      <c r="C2580" s="5">
        <v>55.408099110387077</v>
      </c>
    </row>
    <row r="2581" spans="2:3" x14ac:dyDescent="0.35">
      <c r="B2581">
        <f t="shared" si="40"/>
        <v>2577</v>
      </c>
      <c r="C2581" s="5">
        <v>215.18705636357302</v>
      </c>
    </row>
    <row r="2582" spans="2:3" x14ac:dyDescent="0.35">
      <c r="B2582">
        <f t="shared" si="40"/>
        <v>2578</v>
      </c>
      <c r="C2582" s="5">
        <v>66.954604029571158</v>
      </c>
    </row>
    <row r="2583" spans="2:3" x14ac:dyDescent="0.35">
      <c r="B2583">
        <f t="shared" si="40"/>
        <v>2579</v>
      </c>
      <c r="C2583" s="5">
        <v>91.464674354008693</v>
      </c>
    </row>
    <row r="2584" spans="2:3" x14ac:dyDescent="0.35">
      <c r="B2584">
        <f t="shared" si="40"/>
        <v>2580</v>
      </c>
      <c r="C2584" s="5">
        <v>260.07088730112599</v>
      </c>
    </row>
    <row r="2585" spans="2:3" x14ac:dyDescent="0.35">
      <c r="B2585">
        <f t="shared" si="40"/>
        <v>2581</v>
      </c>
      <c r="C2585" s="5">
        <v>147.04176217138152</v>
      </c>
    </row>
    <row r="2586" spans="2:3" x14ac:dyDescent="0.35">
      <c r="B2586">
        <f t="shared" si="40"/>
        <v>2582</v>
      </c>
      <c r="C2586" s="5">
        <v>277.14769189696949</v>
      </c>
    </row>
    <row r="2587" spans="2:3" x14ac:dyDescent="0.35">
      <c r="B2587">
        <f t="shared" si="40"/>
        <v>2583</v>
      </c>
      <c r="C2587" s="5">
        <v>80.115114463317198</v>
      </c>
    </row>
    <row r="2588" spans="2:3" x14ac:dyDescent="0.35">
      <c r="B2588">
        <f t="shared" si="40"/>
        <v>2584</v>
      </c>
      <c r="C2588" s="5">
        <v>45.266766943810964</v>
      </c>
    </row>
    <row r="2589" spans="2:3" x14ac:dyDescent="0.35">
      <c r="B2589">
        <f t="shared" si="40"/>
        <v>2585</v>
      </c>
      <c r="C2589" s="5">
        <v>90.080430246411524</v>
      </c>
    </row>
    <row r="2590" spans="2:3" x14ac:dyDescent="0.35">
      <c r="B2590">
        <f t="shared" si="40"/>
        <v>2586</v>
      </c>
      <c r="C2590" s="5">
        <v>162.27787151905153</v>
      </c>
    </row>
    <row r="2591" spans="2:3" x14ac:dyDescent="0.35">
      <c r="B2591">
        <f t="shared" si="40"/>
        <v>2587</v>
      </c>
      <c r="C2591" s="5">
        <v>63.850156891846297</v>
      </c>
    </row>
    <row r="2592" spans="2:3" x14ac:dyDescent="0.35">
      <c r="B2592">
        <f t="shared" si="40"/>
        <v>2588</v>
      </c>
      <c r="C2592" s="5">
        <v>95.717843108318164</v>
      </c>
    </row>
    <row r="2593" spans="2:3" x14ac:dyDescent="0.35">
      <c r="B2593">
        <f t="shared" si="40"/>
        <v>2589</v>
      </c>
      <c r="C2593" s="5">
        <v>65.781473173717217</v>
      </c>
    </row>
    <row r="2594" spans="2:3" x14ac:dyDescent="0.35">
      <c r="B2594">
        <f t="shared" si="40"/>
        <v>2590</v>
      </c>
      <c r="C2594" s="5">
        <v>84.682696974193107</v>
      </c>
    </row>
    <row r="2595" spans="2:3" x14ac:dyDescent="0.35">
      <c r="B2595">
        <f t="shared" si="40"/>
        <v>2591</v>
      </c>
      <c r="C2595" s="5">
        <v>137.59442622832626</v>
      </c>
    </row>
    <row r="2596" spans="2:3" x14ac:dyDescent="0.35">
      <c r="B2596">
        <f t="shared" si="40"/>
        <v>2592</v>
      </c>
      <c r="C2596" s="5">
        <v>325.79145665866344</v>
      </c>
    </row>
    <row r="2597" spans="2:3" x14ac:dyDescent="0.35">
      <c r="B2597">
        <f t="shared" si="40"/>
        <v>2593</v>
      </c>
      <c r="C2597" s="5">
        <v>130.06678439154348</v>
      </c>
    </row>
    <row r="2598" spans="2:3" x14ac:dyDescent="0.35">
      <c r="B2598">
        <f t="shared" si="40"/>
        <v>2594</v>
      </c>
      <c r="C2598" s="5">
        <v>202.34632483325655</v>
      </c>
    </row>
    <row r="2599" spans="2:3" x14ac:dyDescent="0.35">
      <c r="B2599">
        <f t="shared" si="40"/>
        <v>2595</v>
      </c>
      <c r="C2599" s="5">
        <v>73.768788042103552</v>
      </c>
    </row>
    <row r="2600" spans="2:3" x14ac:dyDescent="0.35">
      <c r="B2600">
        <f t="shared" si="40"/>
        <v>2596</v>
      </c>
      <c r="C2600" s="5">
        <v>59.251857471991457</v>
      </c>
    </row>
    <row r="2601" spans="2:3" x14ac:dyDescent="0.35">
      <c r="B2601">
        <f t="shared" si="40"/>
        <v>2597</v>
      </c>
      <c r="C2601" s="5">
        <v>174.04003553274208</v>
      </c>
    </row>
    <row r="2602" spans="2:3" x14ac:dyDescent="0.35">
      <c r="B2602">
        <f t="shared" si="40"/>
        <v>2598</v>
      </c>
      <c r="C2602" s="5">
        <v>26.011156750962982</v>
      </c>
    </row>
    <row r="2603" spans="2:3" x14ac:dyDescent="0.35">
      <c r="B2603">
        <f t="shared" si="40"/>
        <v>2599</v>
      </c>
      <c r="C2603" s="5">
        <v>241.73130467319169</v>
      </c>
    </row>
    <row r="2604" spans="2:3" x14ac:dyDescent="0.35">
      <c r="B2604">
        <f t="shared" si="40"/>
        <v>2600</v>
      </c>
      <c r="C2604" s="5">
        <v>184.17999524467353</v>
      </c>
    </row>
    <row r="2605" spans="2:3" x14ac:dyDescent="0.35">
      <c r="B2605">
        <f t="shared" si="40"/>
        <v>2601</v>
      </c>
      <c r="C2605" s="5">
        <v>614.12580460155561</v>
      </c>
    </row>
    <row r="2606" spans="2:3" x14ac:dyDescent="0.35">
      <c r="B2606">
        <f t="shared" si="40"/>
        <v>2602</v>
      </c>
      <c r="C2606" s="5">
        <v>85.859848798345681</v>
      </c>
    </row>
    <row r="2607" spans="2:3" x14ac:dyDescent="0.35">
      <c r="B2607">
        <f t="shared" si="40"/>
        <v>2603</v>
      </c>
      <c r="C2607" s="5">
        <v>252.23070323101447</v>
      </c>
    </row>
    <row r="2608" spans="2:3" x14ac:dyDescent="0.35">
      <c r="B2608">
        <f t="shared" si="40"/>
        <v>2604</v>
      </c>
      <c r="C2608" s="5">
        <v>81.261517728997561</v>
      </c>
    </row>
    <row r="2609" spans="2:3" x14ac:dyDescent="0.35">
      <c r="B2609">
        <f t="shared" si="40"/>
        <v>2605</v>
      </c>
      <c r="C2609" s="5">
        <v>173.58442830800919</v>
      </c>
    </row>
    <row r="2610" spans="2:3" x14ac:dyDescent="0.35">
      <c r="B2610">
        <f t="shared" si="40"/>
        <v>2606</v>
      </c>
      <c r="C2610" s="5">
        <v>183.13473402431978</v>
      </c>
    </row>
    <row r="2611" spans="2:3" x14ac:dyDescent="0.35">
      <c r="B2611">
        <f t="shared" si="40"/>
        <v>2607</v>
      </c>
      <c r="C2611" s="5">
        <v>316.66635363643638</v>
      </c>
    </row>
    <row r="2612" spans="2:3" x14ac:dyDescent="0.35">
      <c r="B2612">
        <f t="shared" si="40"/>
        <v>2608</v>
      </c>
      <c r="C2612" s="5">
        <v>87.939856867697287</v>
      </c>
    </row>
    <row r="2613" spans="2:3" x14ac:dyDescent="0.35">
      <c r="B2613">
        <f t="shared" si="40"/>
        <v>2609</v>
      </c>
      <c r="C2613" s="5">
        <v>76.444802422472435</v>
      </c>
    </row>
    <row r="2614" spans="2:3" x14ac:dyDescent="0.35">
      <c r="B2614">
        <f t="shared" si="40"/>
        <v>2610</v>
      </c>
      <c r="C2614" s="5">
        <v>211.00922025628506</v>
      </c>
    </row>
    <row r="2615" spans="2:3" x14ac:dyDescent="0.35">
      <c r="B2615">
        <f t="shared" si="40"/>
        <v>2611</v>
      </c>
      <c r="C2615" s="5">
        <v>204.60213769121046</v>
      </c>
    </row>
    <row r="2616" spans="2:3" x14ac:dyDescent="0.35">
      <c r="B2616">
        <f t="shared" si="40"/>
        <v>2612</v>
      </c>
      <c r="C2616" s="5">
        <v>64.198854803974513</v>
      </c>
    </row>
    <row r="2617" spans="2:3" x14ac:dyDescent="0.35">
      <c r="B2617">
        <f t="shared" si="40"/>
        <v>2613</v>
      </c>
      <c r="C2617" s="5">
        <v>59.767947257418669</v>
      </c>
    </row>
    <row r="2618" spans="2:3" x14ac:dyDescent="0.35">
      <c r="B2618">
        <f t="shared" si="40"/>
        <v>2614</v>
      </c>
      <c r="C2618" s="5">
        <v>249.631030259591</v>
      </c>
    </row>
    <row r="2619" spans="2:3" x14ac:dyDescent="0.35">
      <c r="B2619">
        <f t="shared" si="40"/>
        <v>2615</v>
      </c>
      <c r="C2619" s="5">
        <v>112.77162020755655</v>
      </c>
    </row>
    <row r="2620" spans="2:3" x14ac:dyDescent="0.35">
      <c r="B2620">
        <f t="shared" si="40"/>
        <v>2616</v>
      </c>
      <c r="C2620" s="5">
        <v>105.79847579933214</v>
      </c>
    </row>
    <row r="2621" spans="2:3" x14ac:dyDescent="0.35">
      <c r="B2621">
        <f t="shared" si="40"/>
        <v>2617</v>
      </c>
      <c r="C2621" s="5">
        <v>76.369768666941226</v>
      </c>
    </row>
    <row r="2622" spans="2:3" x14ac:dyDescent="0.35">
      <c r="B2622">
        <f t="shared" si="40"/>
        <v>2618</v>
      </c>
      <c r="C2622" s="5">
        <v>3522.2484309003703</v>
      </c>
    </row>
    <row r="2623" spans="2:3" x14ac:dyDescent="0.35">
      <c r="B2623">
        <f t="shared" si="40"/>
        <v>2619</v>
      </c>
      <c r="C2623" s="5">
        <v>116.11657543265697</v>
      </c>
    </row>
    <row r="2624" spans="2:3" x14ac:dyDescent="0.35">
      <c r="B2624">
        <f t="shared" si="40"/>
        <v>2620</v>
      </c>
      <c r="C2624" s="5">
        <v>100.98674251113587</v>
      </c>
    </row>
    <row r="2625" spans="2:3" x14ac:dyDescent="0.35">
      <c r="B2625">
        <f t="shared" si="40"/>
        <v>2621</v>
      </c>
      <c r="C2625" s="5">
        <v>141.10663388535693</v>
      </c>
    </row>
    <row r="2626" spans="2:3" x14ac:dyDescent="0.35">
      <c r="B2626">
        <f t="shared" si="40"/>
        <v>2622</v>
      </c>
      <c r="C2626" s="5">
        <v>128.0131765557463</v>
      </c>
    </row>
    <row r="2627" spans="2:3" x14ac:dyDescent="0.35">
      <c r="B2627">
        <f t="shared" si="40"/>
        <v>2623</v>
      </c>
      <c r="C2627" s="5">
        <v>555.95675099280356</v>
      </c>
    </row>
    <row r="2628" spans="2:3" x14ac:dyDescent="0.35">
      <c r="B2628">
        <f t="shared" si="40"/>
        <v>2624</v>
      </c>
      <c r="C2628" s="5">
        <v>165.52308860136273</v>
      </c>
    </row>
    <row r="2629" spans="2:3" x14ac:dyDescent="0.35">
      <c r="B2629">
        <f t="shared" si="40"/>
        <v>2625</v>
      </c>
      <c r="C2629" s="5">
        <v>199.67423284394857</v>
      </c>
    </row>
    <row r="2630" spans="2:3" x14ac:dyDescent="0.35">
      <c r="B2630">
        <f t="shared" si="40"/>
        <v>2626</v>
      </c>
      <c r="C2630" s="5">
        <v>201.15776303442021</v>
      </c>
    </row>
    <row r="2631" spans="2:3" x14ac:dyDescent="0.35">
      <c r="B2631">
        <f t="shared" ref="B2631:B2694" si="41">B2630+1</f>
        <v>2627</v>
      </c>
      <c r="C2631" s="5">
        <v>174.48779406489234</v>
      </c>
    </row>
    <row r="2632" spans="2:3" x14ac:dyDescent="0.35">
      <c r="B2632">
        <f t="shared" si="41"/>
        <v>2628</v>
      </c>
      <c r="C2632" s="5">
        <v>234.74071859994456</v>
      </c>
    </row>
    <row r="2633" spans="2:3" x14ac:dyDescent="0.35">
      <c r="B2633">
        <f t="shared" si="41"/>
        <v>2629</v>
      </c>
      <c r="C2633" s="5">
        <v>273.80284891984849</v>
      </c>
    </row>
    <row r="2634" spans="2:3" x14ac:dyDescent="0.35">
      <c r="B2634">
        <f t="shared" si="41"/>
        <v>2630</v>
      </c>
      <c r="C2634" s="5">
        <v>36.625023706987129</v>
      </c>
    </row>
    <row r="2635" spans="2:3" x14ac:dyDescent="0.35">
      <c r="B2635">
        <f t="shared" si="41"/>
        <v>2631</v>
      </c>
      <c r="C2635" s="5">
        <v>113.66752018919505</v>
      </c>
    </row>
    <row r="2636" spans="2:3" x14ac:dyDescent="0.35">
      <c r="B2636">
        <f t="shared" si="41"/>
        <v>2632</v>
      </c>
      <c r="C2636" s="5">
        <v>106.74699323537976</v>
      </c>
    </row>
    <row r="2637" spans="2:3" x14ac:dyDescent="0.35">
      <c r="B2637">
        <f t="shared" si="41"/>
        <v>2633</v>
      </c>
      <c r="C2637" s="5">
        <v>480.34768877570718</v>
      </c>
    </row>
    <row r="2638" spans="2:3" x14ac:dyDescent="0.35">
      <c r="B2638">
        <f t="shared" si="41"/>
        <v>2634</v>
      </c>
      <c r="C2638" s="5">
        <v>153.15170694160605</v>
      </c>
    </row>
    <row r="2639" spans="2:3" x14ac:dyDescent="0.35">
      <c r="B2639">
        <f t="shared" si="41"/>
        <v>2635</v>
      </c>
      <c r="C2639" s="5">
        <v>23.683800704833569</v>
      </c>
    </row>
    <row r="2640" spans="2:3" x14ac:dyDescent="0.35">
      <c r="B2640">
        <f t="shared" si="41"/>
        <v>2636</v>
      </c>
      <c r="C2640" s="5">
        <v>111.12498824366818</v>
      </c>
    </row>
    <row r="2641" spans="2:3" x14ac:dyDescent="0.35">
      <c r="B2641">
        <f t="shared" si="41"/>
        <v>2637</v>
      </c>
      <c r="C2641" s="5">
        <v>116.67642258514793</v>
      </c>
    </row>
    <row r="2642" spans="2:3" x14ac:dyDescent="0.35">
      <c r="B2642">
        <f t="shared" si="41"/>
        <v>2638</v>
      </c>
      <c r="C2642" s="5">
        <v>173.39308463002388</v>
      </c>
    </row>
    <row r="2643" spans="2:3" x14ac:dyDescent="0.35">
      <c r="B2643">
        <f t="shared" si="41"/>
        <v>2639</v>
      </c>
      <c r="C2643" s="5">
        <v>237.22342994622804</v>
      </c>
    </row>
    <row r="2644" spans="2:3" x14ac:dyDescent="0.35">
      <c r="B2644">
        <f t="shared" si="41"/>
        <v>2640</v>
      </c>
      <c r="C2644" s="5">
        <v>47.523913684785349</v>
      </c>
    </row>
    <row r="2645" spans="2:3" x14ac:dyDescent="0.35">
      <c r="B2645">
        <f t="shared" si="41"/>
        <v>2641</v>
      </c>
      <c r="C2645" s="5">
        <v>82.587821634715993</v>
      </c>
    </row>
    <row r="2646" spans="2:3" x14ac:dyDescent="0.35">
      <c r="B2646">
        <f t="shared" si="41"/>
        <v>2642</v>
      </c>
      <c r="C2646" s="5">
        <v>91.270467972396716</v>
      </c>
    </row>
    <row r="2647" spans="2:3" x14ac:dyDescent="0.35">
      <c r="B2647">
        <f t="shared" si="41"/>
        <v>2643</v>
      </c>
      <c r="C2647" s="5">
        <v>130.38142821647904</v>
      </c>
    </row>
    <row r="2648" spans="2:3" x14ac:dyDescent="0.35">
      <c r="B2648">
        <f t="shared" si="41"/>
        <v>2644</v>
      </c>
      <c r="C2648" s="5">
        <v>213.81815914420207</v>
      </c>
    </row>
    <row r="2649" spans="2:3" x14ac:dyDescent="0.35">
      <c r="B2649">
        <f t="shared" si="41"/>
        <v>2645</v>
      </c>
      <c r="C2649" s="5">
        <v>42.316312590167421</v>
      </c>
    </row>
    <row r="2650" spans="2:3" x14ac:dyDescent="0.35">
      <c r="B2650">
        <f t="shared" si="41"/>
        <v>2646</v>
      </c>
      <c r="C2650" s="5">
        <v>155.39382227226082</v>
      </c>
    </row>
    <row r="2651" spans="2:3" x14ac:dyDescent="0.35">
      <c r="B2651">
        <f t="shared" si="41"/>
        <v>2647</v>
      </c>
      <c r="C2651" s="5">
        <v>62.736158214143849</v>
      </c>
    </row>
    <row r="2652" spans="2:3" x14ac:dyDescent="0.35">
      <c r="B2652">
        <f t="shared" si="41"/>
        <v>2648</v>
      </c>
      <c r="C2652" s="5">
        <v>426.32809869716101</v>
      </c>
    </row>
    <row r="2653" spans="2:3" x14ac:dyDescent="0.35">
      <c r="B2653">
        <f t="shared" si="41"/>
        <v>2649</v>
      </c>
      <c r="C2653" s="5">
        <v>162.52919101913491</v>
      </c>
    </row>
    <row r="2654" spans="2:3" x14ac:dyDescent="0.35">
      <c r="B2654">
        <f t="shared" si="41"/>
        <v>2650</v>
      </c>
      <c r="C2654" s="5">
        <v>71.460010596957673</v>
      </c>
    </row>
    <row r="2655" spans="2:3" x14ac:dyDescent="0.35">
      <c r="B2655">
        <f t="shared" si="41"/>
        <v>2651</v>
      </c>
      <c r="C2655" s="5">
        <v>143.05357281966539</v>
      </c>
    </row>
    <row r="2656" spans="2:3" x14ac:dyDescent="0.35">
      <c r="B2656">
        <f t="shared" si="41"/>
        <v>2652</v>
      </c>
      <c r="C2656" s="5">
        <v>82.066340310226025</v>
      </c>
    </row>
    <row r="2657" spans="2:3" x14ac:dyDescent="0.35">
      <c r="B2657">
        <f t="shared" si="41"/>
        <v>2653</v>
      </c>
      <c r="C2657" s="5">
        <v>56.754147524708173</v>
      </c>
    </row>
    <row r="2658" spans="2:3" x14ac:dyDescent="0.35">
      <c r="B2658">
        <f t="shared" si="41"/>
        <v>2654</v>
      </c>
      <c r="C2658" s="5">
        <v>116.8243205672087</v>
      </c>
    </row>
    <row r="2659" spans="2:3" x14ac:dyDescent="0.35">
      <c r="B2659">
        <f t="shared" si="41"/>
        <v>2655</v>
      </c>
      <c r="C2659" s="5">
        <v>117.32024152134127</v>
      </c>
    </row>
    <row r="2660" spans="2:3" x14ac:dyDescent="0.35">
      <c r="B2660">
        <f t="shared" si="41"/>
        <v>2656</v>
      </c>
      <c r="C2660" s="5">
        <v>88.141283202998082</v>
      </c>
    </row>
    <row r="2661" spans="2:3" x14ac:dyDescent="0.35">
      <c r="B2661">
        <f t="shared" si="41"/>
        <v>2657</v>
      </c>
      <c r="C2661" s="5">
        <v>134.54432938897369</v>
      </c>
    </row>
    <row r="2662" spans="2:3" x14ac:dyDescent="0.35">
      <c r="B2662">
        <f t="shared" si="41"/>
        <v>2658</v>
      </c>
      <c r="C2662" s="5">
        <v>150.13672574164383</v>
      </c>
    </row>
    <row r="2663" spans="2:3" x14ac:dyDescent="0.35">
      <c r="B2663">
        <f t="shared" si="41"/>
        <v>2659</v>
      </c>
      <c r="C2663" s="5">
        <v>185.34540511167003</v>
      </c>
    </row>
    <row r="2664" spans="2:3" x14ac:dyDescent="0.35">
      <c r="B2664">
        <f t="shared" si="41"/>
        <v>2660</v>
      </c>
      <c r="C2664" s="5">
        <v>62.812294167373132</v>
      </c>
    </row>
    <row r="2665" spans="2:3" x14ac:dyDescent="0.35">
      <c r="B2665">
        <f t="shared" si="41"/>
        <v>2661</v>
      </c>
      <c r="C2665" s="5">
        <v>52.784516688257071</v>
      </c>
    </row>
    <row r="2666" spans="2:3" x14ac:dyDescent="0.35">
      <c r="B2666">
        <f t="shared" si="41"/>
        <v>2662</v>
      </c>
      <c r="C2666" s="5">
        <v>149.90063633517195</v>
      </c>
    </row>
    <row r="2667" spans="2:3" x14ac:dyDescent="0.35">
      <c r="B2667">
        <f t="shared" si="41"/>
        <v>2663</v>
      </c>
      <c r="C2667" s="5">
        <v>64.874192700873749</v>
      </c>
    </row>
    <row r="2668" spans="2:3" x14ac:dyDescent="0.35">
      <c r="B2668">
        <f t="shared" si="41"/>
        <v>2664</v>
      </c>
      <c r="C2668" s="5">
        <v>227.56112298405668</v>
      </c>
    </row>
    <row r="2669" spans="2:3" x14ac:dyDescent="0.35">
      <c r="B2669">
        <f t="shared" si="41"/>
        <v>2665</v>
      </c>
      <c r="C2669" s="5">
        <v>44.166909832451573</v>
      </c>
    </row>
    <row r="2670" spans="2:3" x14ac:dyDescent="0.35">
      <c r="B2670">
        <f t="shared" si="41"/>
        <v>2666</v>
      </c>
      <c r="C2670" s="5">
        <v>52.768587176387335</v>
      </c>
    </row>
    <row r="2671" spans="2:3" x14ac:dyDescent="0.35">
      <c r="B2671">
        <f t="shared" si="41"/>
        <v>2667</v>
      </c>
      <c r="C2671" s="5">
        <v>332.05075141070461</v>
      </c>
    </row>
    <row r="2672" spans="2:3" x14ac:dyDescent="0.35">
      <c r="B2672">
        <f t="shared" si="41"/>
        <v>2668</v>
      </c>
      <c r="C2672" s="5">
        <v>216.33896163163146</v>
      </c>
    </row>
    <row r="2673" spans="2:3" x14ac:dyDescent="0.35">
      <c r="B2673">
        <f t="shared" si="41"/>
        <v>2669</v>
      </c>
      <c r="C2673" s="5">
        <v>314.82484969370807</v>
      </c>
    </row>
    <row r="2674" spans="2:3" x14ac:dyDescent="0.35">
      <c r="B2674">
        <f t="shared" si="41"/>
        <v>2670</v>
      </c>
      <c r="C2674" s="5">
        <v>177.44200200908287</v>
      </c>
    </row>
    <row r="2675" spans="2:3" x14ac:dyDescent="0.35">
      <c r="B2675">
        <f t="shared" si="41"/>
        <v>2671</v>
      </c>
      <c r="C2675" s="5">
        <v>175.30694212791971</v>
      </c>
    </row>
    <row r="2676" spans="2:3" x14ac:dyDescent="0.35">
      <c r="B2676">
        <f t="shared" si="41"/>
        <v>2672</v>
      </c>
      <c r="C2676" s="5">
        <v>65.986657370448995</v>
      </c>
    </row>
    <row r="2677" spans="2:3" x14ac:dyDescent="0.35">
      <c r="B2677">
        <f t="shared" si="41"/>
        <v>2673</v>
      </c>
      <c r="C2677" s="5">
        <v>127.81550857877893</v>
      </c>
    </row>
    <row r="2678" spans="2:3" x14ac:dyDescent="0.35">
      <c r="B2678">
        <f t="shared" si="41"/>
        <v>2674</v>
      </c>
      <c r="C2678" s="5">
        <v>152.10803919322422</v>
      </c>
    </row>
    <row r="2679" spans="2:3" x14ac:dyDescent="0.35">
      <c r="B2679">
        <f t="shared" si="41"/>
        <v>2675</v>
      </c>
      <c r="C2679" s="5">
        <v>215.5669500617042</v>
      </c>
    </row>
    <row r="2680" spans="2:3" x14ac:dyDescent="0.35">
      <c r="B2680">
        <f t="shared" si="41"/>
        <v>2676</v>
      </c>
      <c r="C2680" s="5">
        <v>85.968660027023731</v>
      </c>
    </row>
    <row r="2681" spans="2:3" x14ac:dyDescent="0.35">
      <c r="B2681">
        <f t="shared" si="41"/>
        <v>2677</v>
      </c>
      <c r="C2681" s="5">
        <v>259.80462750909015</v>
      </c>
    </row>
    <row r="2682" spans="2:3" x14ac:dyDescent="0.35">
      <c r="B2682">
        <f t="shared" si="41"/>
        <v>2678</v>
      </c>
      <c r="C2682" s="5">
        <v>181.91320830343429</v>
      </c>
    </row>
    <row r="2683" spans="2:3" x14ac:dyDescent="0.35">
      <c r="B2683">
        <f t="shared" si="41"/>
        <v>2679</v>
      </c>
      <c r="C2683" s="5">
        <v>65.023084496379951</v>
      </c>
    </row>
    <row r="2684" spans="2:3" x14ac:dyDescent="0.35">
      <c r="B2684">
        <f t="shared" si="41"/>
        <v>2680</v>
      </c>
      <c r="C2684" s="5">
        <v>117.24376377000996</v>
      </c>
    </row>
    <row r="2685" spans="2:3" x14ac:dyDescent="0.35">
      <c r="B2685">
        <f t="shared" si="41"/>
        <v>2681</v>
      </c>
      <c r="C2685" s="5">
        <v>72.102506434616146</v>
      </c>
    </row>
    <row r="2686" spans="2:3" x14ac:dyDescent="0.35">
      <c r="B2686">
        <f t="shared" si="41"/>
        <v>2682</v>
      </c>
      <c r="C2686" s="5">
        <v>363.66672263254117</v>
      </c>
    </row>
    <row r="2687" spans="2:3" x14ac:dyDescent="0.35">
      <c r="B2687">
        <f t="shared" si="41"/>
        <v>2683</v>
      </c>
      <c r="C2687" s="5">
        <v>33.330941094132356</v>
      </c>
    </row>
    <row r="2688" spans="2:3" x14ac:dyDescent="0.35">
      <c r="B2688">
        <f t="shared" si="41"/>
        <v>2684</v>
      </c>
      <c r="C2688" s="5">
        <v>83.67845307384637</v>
      </c>
    </row>
    <row r="2689" spans="2:3" x14ac:dyDescent="0.35">
      <c r="B2689">
        <f t="shared" si="41"/>
        <v>2685</v>
      </c>
      <c r="C2689" s="5">
        <v>250.78678535478184</v>
      </c>
    </row>
    <row r="2690" spans="2:3" x14ac:dyDescent="0.35">
      <c r="B2690">
        <f t="shared" si="41"/>
        <v>2686</v>
      </c>
      <c r="C2690" s="5">
        <v>117.29223355944114</v>
      </c>
    </row>
    <row r="2691" spans="2:3" x14ac:dyDescent="0.35">
      <c r="B2691">
        <f t="shared" si="41"/>
        <v>2687</v>
      </c>
      <c r="C2691" s="5">
        <v>70.834938701678567</v>
      </c>
    </row>
    <row r="2692" spans="2:3" x14ac:dyDescent="0.35">
      <c r="B2692">
        <f t="shared" si="41"/>
        <v>2688</v>
      </c>
      <c r="C2692" s="5">
        <v>58.001356823171207</v>
      </c>
    </row>
    <row r="2693" spans="2:3" x14ac:dyDescent="0.35">
      <c r="B2693">
        <f t="shared" si="41"/>
        <v>2689</v>
      </c>
      <c r="C2693" s="5">
        <v>81.390903521781226</v>
      </c>
    </row>
    <row r="2694" spans="2:3" x14ac:dyDescent="0.35">
      <c r="B2694">
        <f t="shared" si="41"/>
        <v>2690</v>
      </c>
      <c r="C2694" s="5">
        <v>287.67431604467259</v>
      </c>
    </row>
    <row r="2695" spans="2:3" x14ac:dyDescent="0.35">
      <c r="B2695">
        <f t="shared" ref="B2695:B2758" si="42">B2694+1</f>
        <v>2691</v>
      </c>
      <c r="C2695" s="5">
        <v>38.834368582080842</v>
      </c>
    </row>
    <row r="2696" spans="2:3" x14ac:dyDescent="0.35">
      <c r="B2696">
        <f t="shared" si="42"/>
        <v>2692</v>
      </c>
      <c r="C2696" s="5">
        <v>48.708815412762874</v>
      </c>
    </row>
    <row r="2697" spans="2:3" x14ac:dyDescent="0.35">
      <c r="B2697">
        <f t="shared" si="42"/>
        <v>2693</v>
      </c>
      <c r="C2697" s="5">
        <v>310.79856461317354</v>
      </c>
    </row>
    <row r="2698" spans="2:3" x14ac:dyDescent="0.35">
      <c r="B2698">
        <f t="shared" si="42"/>
        <v>2694</v>
      </c>
      <c r="C2698" s="5">
        <v>356.1886783776622</v>
      </c>
    </row>
    <row r="2699" spans="2:3" x14ac:dyDescent="0.35">
      <c r="B2699">
        <f t="shared" si="42"/>
        <v>2695</v>
      </c>
      <c r="C2699" s="5">
        <v>141.82987770084756</v>
      </c>
    </row>
    <row r="2700" spans="2:3" x14ac:dyDescent="0.35">
      <c r="B2700">
        <f t="shared" si="42"/>
        <v>2696</v>
      </c>
      <c r="C2700" s="5">
        <v>216.88227518312377</v>
      </c>
    </row>
    <row r="2701" spans="2:3" x14ac:dyDescent="0.35">
      <c r="B2701">
        <f t="shared" si="42"/>
        <v>2697</v>
      </c>
      <c r="C2701" s="5">
        <v>156.39373857793399</v>
      </c>
    </row>
    <row r="2702" spans="2:3" x14ac:dyDescent="0.35">
      <c r="B2702">
        <f t="shared" si="42"/>
        <v>2698</v>
      </c>
      <c r="C2702" s="5">
        <v>47.518573437676665</v>
      </c>
    </row>
    <row r="2703" spans="2:3" x14ac:dyDescent="0.35">
      <c r="B2703">
        <f t="shared" si="42"/>
        <v>2699</v>
      </c>
      <c r="C2703" s="5">
        <v>90.320079907081848</v>
      </c>
    </row>
    <row r="2704" spans="2:3" x14ac:dyDescent="0.35">
      <c r="B2704">
        <f t="shared" si="42"/>
        <v>2700</v>
      </c>
      <c r="C2704" s="5">
        <v>132.05807406843144</v>
      </c>
    </row>
    <row r="2705" spans="2:3" x14ac:dyDescent="0.35">
      <c r="B2705">
        <f t="shared" si="42"/>
        <v>2701</v>
      </c>
      <c r="C2705" s="5">
        <v>234.02919847433981</v>
      </c>
    </row>
    <row r="2706" spans="2:3" x14ac:dyDescent="0.35">
      <c r="B2706">
        <f t="shared" si="42"/>
        <v>2702</v>
      </c>
      <c r="C2706" s="5">
        <v>94.649815665126525</v>
      </c>
    </row>
    <row r="2707" spans="2:3" x14ac:dyDescent="0.35">
      <c r="B2707">
        <f t="shared" si="42"/>
        <v>2703</v>
      </c>
      <c r="C2707" s="5">
        <v>354.2410239567198</v>
      </c>
    </row>
    <row r="2708" spans="2:3" x14ac:dyDescent="0.35">
      <c r="B2708">
        <f t="shared" si="42"/>
        <v>2704</v>
      </c>
      <c r="C2708" s="5">
        <v>158.79434898596767</v>
      </c>
    </row>
    <row r="2709" spans="2:3" x14ac:dyDescent="0.35">
      <c r="B2709">
        <f t="shared" si="42"/>
        <v>2705</v>
      </c>
      <c r="C2709" s="5">
        <v>421.40432190161897</v>
      </c>
    </row>
    <row r="2710" spans="2:3" x14ac:dyDescent="0.35">
      <c r="B2710">
        <f t="shared" si="42"/>
        <v>2706</v>
      </c>
      <c r="C2710" s="5">
        <v>95.551955817070137</v>
      </c>
    </row>
    <row r="2711" spans="2:3" x14ac:dyDescent="0.35">
      <c r="B2711">
        <f t="shared" si="42"/>
        <v>2707</v>
      </c>
      <c r="C2711" s="5">
        <v>235.46947020994517</v>
      </c>
    </row>
    <row r="2712" spans="2:3" x14ac:dyDescent="0.35">
      <c r="B2712">
        <f t="shared" si="42"/>
        <v>2708</v>
      </c>
      <c r="C2712" s="5">
        <v>120.25750004019925</v>
      </c>
    </row>
    <row r="2713" spans="2:3" x14ac:dyDescent="0.35">
      <c r="B2713">
        <f t="shared" si="42"/>
        <v>2709</v>
      </c>
      <c r="C2713" s="5">
        <v>160.19086926178781</v>
      </c>
    </row>
    <row r="2714" spans="2:3" x14ac:dyDescent="0.35">
      <c r="B2714">
        <f t="shared" si="42"/>
        <v>2710</v>
      </c>
      <c r="C2714" s="5">
        <v>143.00283256650081</v>
      </c>
    </row>
    <row r="2715" spans="2:3" x14ac:dyDescent="0.35">
      <c r="B2715">
        <f t="shared" si="42"/>
        <v>2711</v>
      </c>
      <c r="C2715" s="5">
        <v>392.78940849493159</v>
      </c>
    </row>
    <row r="2716" spans="2:3" x14ac:dyDescent="0.35">
      <c r="B2716">
        <f t="shared" si="42"/>
        <v>2712</v>
      </c>
      <c r="C2716" s="5">
        <v>242.75982289293702</v>
      </c>
    </row>
    <row r="2717" spans="2:3" x14ac:dyDescent="0.35">
      <c r="B2717">
        <f t="shared" si="42"/>
        <v>2713</v>
      </c>
      <c r="C2717" s="5">
        <v>213.92405134412078</v>
      </c>
    </row>
    <row r="2718" spans="2:3" x14ac:dyDescent="0.35">
      <c r="B2718">
        <f t="shared" si="42"/>
        <v>2714</v>
      </c>
      <c r="C2718" s="5">
        <v>52.084720226526983</v>
      </c>
    </row>
    <row r="2719" spans="2:3" x14ac:dyDescent="0.35">
      <c r="B2719">
        <f t="shared" si="42"/>
        <v>2715</v>
      </c>
      <c r="C2719" s="5">
        <v>95.599614055694744</v>
      </c>
    </row>
    <row r="2720" spans="2:3" x14ac:dyDescent="0.35">
      <c r="B2720">
        <f t="shared" si="42"/>
        <v>2716</v>
      </c>
      <c r="C2720" s="5">
        <v>263.86145335053789</v>
      </c>
    </row>
    <row r="2721" spans="2:3" x14ac:dyDescent="0.35">
      <c r="B2721">
        <f t="shared" si="42"/>
        <v>2717</v>
      </c>
      <c r="C2721" s="5">
        <v>202.17953733183921</v>
      </c>
    </row>
    <row r="2722" spans="2:3" x14ac:dyDescent="0.35">
      <c r="B2722">
        <f t="shared" si="42"/>
        <v>2718</v>
      </c>
      <c r="C2722" s="5">
        <v>194.84566542142679</v>
      </c>
    </row>
    <row r="2723" spans="2:3" x14ac:dyDescent="0.35">
      <c r="B2723">
        <f t="shared" si="42"/>
        <v>2719</v>
      </c>
      <c r="C2723" s="5">
        <v>50.973904111260133</v>
      </c>
    </row>
    <row r="2724" spans="2:3" x14ac:dyDescent="0.35">
      <c r="B2724">
        <f t="shared" si="42"/>
        <v>2720</v>
      </c>
      <c r="C2724" s="5">
        <v>165.51491767346639</v>
      </c>
    </row>
    <row r="2725" spans="2:3" x14ac:dyDescent="0.35">
      <c r="B2725">
        <f t="shared" si="42"/>
        <v>2721</v>
      </c>
      <c r="C2725" s="5">
        <v>83.706889483668746</v>
      </c>
    </row>
    <row r="2726" spans="2:3" x14ac:dyDescent="0.35">
      <c r="B2726">
        <f t="shared" si="42"/>
        <v>2722</v>
      </c>
      <c r="C2726" s="5">
        <v>200.49633759223616</v>
      </c>
    </row>
    <row r="2727" spans="2:3" x14ac:dyDescent="0.35">
      <c r="B2727">
        <f t="shared" si="42"/>
        <v>2723</v>
      </c>
      <c r="C2727" s="5">
        <v>240.82040812639241</v>
      </c>
    </row>
    <row r="2728" spans="2:3" x14ac:dyDescent="0.35">
      <c r="B2728">
        <f t="shared" si="42"/>
        <v>2724</v>
      </c>
      <c r="C2728" s="5">
        <v>191.86365315631133</v>
      </c>
    </row>
    <row r="2729" spans="2:3" x14ac:dyDescent="0.35">
      <c r="B2729">
        <f t="shared" si="42"/>
        <v>2725</v>
      </c>
      <c r="C2729" s="5">
        <v>110.26815945005077</v>
      </c>
    </row>
    <row r="2730" spans="2:3" x14ac:dyDescent="0.35">
      <c r="B2730">
        <f t="shared" si="42"/>
        <v>2726</v>
      </c>
      <c r="C2730" s="5">
        <v>350.96927962180627</v>
      </c>
    </row>
    <row r="2731" spans="2:3" x14ac:dyDescent="0.35">
      <c r="B2731">
        <f t="shared" si="42"/>
        <v>2727</v>
      </c>
      <c r="C2731" s="5">
        <v>185.91795798864533</v>
      </c>
    </row>
    <row r="2732" spans="2:3" x14ac:dyDescent="0.35">
      <c r="B2732">
        <f t="shared" si="42"/>
        <v>2728</v>
      </c>
      <c r="C2732" s="5">
        <v>232.79754842064389</v>
      </c>
    </row>
    <row r="2733" spans="2:3" x14ac:dyDescent="0.35">
      <c r="B2733">
        <f t="shared" si="42"/>
        <v>2729</v>
      </c>
      <c r="C2733" s="5">
        <v>66.333741983247265</v>
      </c>
    </row>
    <row r="2734" spans="2:3" x14ac:dyDescent="0.35">
      <c r="B2734">
        <f t="shared" si="42"/>
        <v>2730</v>
      </c>
      <c r="C2734" s="5">
        <v>1158.8857231135435</v>
      </c>
    </row>
    <row r="2735" spans="2:3" x14ac:dyDescent="0.35">
      <c r="B2735">
        <f t="shared" si="42"/>
        <v>2731</v>
      </c>
      <c r="C2735" s="5">
        <v>649.68876725184907</v>
      </c>
    </row>
    <row r="2736" spans="2:3" x14ac:dyDescent="0.35">
      <c r="B2736">
        <f t="shared" si="42"/>
        <v>2732</v>
      </c>
      <c r="C2736" s="5">
        <v>95.771671866068971</v>
      </c>
    </row>
    <row r="2737" spans="2:3" x14ac:dyDescent="0.35">
      <c r="B2737">
        <f t="shared" si="42"/>
        <v>2733</v>
      </c>
      <c r="C2737" s="5">
        <v>248.07026259248673</v>
      </c>
    </row>
    <row r="2738" spans="2:3" x14ac:dyDescent="0.35">
      <c r="B2738">
        <f t="shared" si="42"/>
        <v>2734</v>
      </c>
      <c r="C2738" s="5">
        <v>508.9787284565914</v>
      </c>
    </row>
    <row r="2739" spans="2:3" x14ac:dyDescent="0.35">
      <c r="B2739">
        <f t="shared" si="42"/>
        <v>2735</v>
      </c>
      <c r="C2739" s="5">
        <v>245.63234631677588</v>
      </c>
    </row>
    <row r="2740" spans="2:3" x14ac:dyDescent="0.35">
      <c r="B2740">
        <f t="shared" si="42"/>
        <v>2736</v>
      </c>
      <c r="C2740" s="5">
        <v>170.03037347550401</v>
      </c>
    </row>
    <row r="2741" spans="2:3" x14ac:dyDescent="0.35">
      <c r="B2741">
        <f t="shared" si="42"/>
        <v>2737</v>
      </c>
      <c r="C2741" s="5">
        <v>41.44278063876348</v>
      </c>
    </row>
    <row r="2742" spans="2:3" x14ac:dyDescent="0.35">
      <c r="B2742">
        <f t="shared" si="42"/>
        <v>2738</v>
      </c>
      <c r="C2742" s="5">
        <v>68.251254845898799</v>
      </c>
    </row>
    <row r="2743" spans="2:3" x14ac:dyDescent="0.35">
      <c r="B2743">
        <f t="shared" si="42"/>
        <v>2739</v>
      </c>
      <c r="C2743" s="5">
        <v>54.419729898469257</v>
      </c>
    </row>
    <row r="2744" spans="2:3" x14ac:dyDescent="0.35">
      <c r="B2744">
        <f t="shared" si="42"/>
        <v>2740</v>
      </c>
      <c r="C2744" s="5">
        <v>98.533585776148016</v>
      </c>
    </row>
    <row r="2745" spans="2:3" x14ac:dyDescent="0.35">
      <c r="B2745">
        <f t="shared" si="42"/>
        <v>2741</v>
      </c>
      <c r="C2745" s="5">
        <v>109.93904837401638</v>
      </c>
    </row>
    <row r="2746" spans="2:3" x14ac:dyDescent="0.35">
      <c r="B2746">
        <f t="shared" si="42"/>
        <v>2742</v>
      </c>
      <c r="C2746" s="5">
        <v>93.123478081609434</v>
      </c>
    </row>
    <row r="2747" spans="2:3" x14ac:dyDescent="0.35">
      <c r="B2747">
        <f t="shared" si="42"/>
        <v>2743</v>
      </c>
      <c r="C2747" s="5">
        <v>1379.2014392816434</v>
      </c>
    </row>
    <row r="2748" spans="2:3" x14ac:dyDescent="0.35">
      <c r="B2748">
        <f t="shared" si="42"/>
        <v>2744</v>
      </c>
      <c r="C2748" s="5">
        <v>235.02003619374949</v>
      </c>
    </row>
    <row r="2749" spans="2:3" x14ac:dyDescent="0.35">
      <c r="B2749">
        <f t="shared" si="42"/>
        <v>2745</v>
      </c>
      <c r="C2749" s="5">
        <v>28.103425742962973</v>
      </c>
    </row>
    <row r="2750" spans="2:3" x14ac:dyDescent="0.35">
      <c r="B2750">
        <f t="shared" si="42"/>
        <v>2746</v>
      </c>
      <c r="C2750" s="5">
        <v>417.17573951400811</v>
      </c>
    </row>
    <row r="2751" spans="2:3" x14ac:dyDescent="0.35">
      <c r="B2751">
        <f t="shared" si="42"/>
        <v>2747</v>
      </c>
      <c r="C2751" s="5">
        <v>151.93648319238272</v>
      </c>
    </row>
    <row r="2752" spans="2:3" x14ac:dyDescent="0.35">
      <c r="B2752">
        <f t="shared" si="42"/>
        <v>2748</v>
      </c>
      <c r="C2752" s="5">
        <v>44.80491817306627</v>
      </c>
    </row>
    <row r="2753" spans="2:3" x14ac:dyDescent="0.35">
      <c r="B2753">
        <f t="shared" si="42"/>
        <v>2749</v>
      </c>
      <c r="C2753" s="5">
        <v>121.27102000439608</v>
      </c>
    </row>
    <row r="2754" spans="2:3" x14ac:dyDescent="0.35">
      <c r="B2754">
        <f t="shared" si="42"/>
        <v>2750</v>
      </c>
      <c r="C2754" s="5">
        <v>568.00104923272715</v>
      </c>
    </row>
    <row r="2755" spans="2:3" x14ac:dyDescent="0.35">
      <c r="B2755">
        <f t="shared" si="42"/>
        <v>2751</v>
      </c>
      <c r="C2755" s="5">
        <v>311.56203702473198</v>
      </c>
    </row>
    <row r="2756" spans="2:3" x14ac:dyDescent="0.35">
      <c r="B2756">
        <f t="shared" si="42"/>
        <v>2752</v>
      </c>
      <c r="C2756" s="5">
        <v>238.33052424276781</v>
      </c>
    </row>
    <row r="2757" spans="2:3" x14ac:dyDescent="0.35">
      <c r="B2757">
        <f t="shared" si="42"/>
        <v>2753</v>
      </c>
      <c r="C2757" s="5">
        <v>170.44879874611769</v>
      </c>
    </row>
    <row r="2758" spans="2:3" x14ac:dyDescent="0.35">
      <c r="B2758">
        <f t="shared" si="42"/>
        <v>2754</v>
      </c>
      <c r="C2758" s="5">
        <v>37.408377684041568</v>
      </c>
    </row>
    <row r="2759" spans="2:3" x14ac:dyDescent="0.35">
      <c r="B2759">
        <f t="shared" ref="B2759:B2822" si="43">B2758+1</f>
        <v>2755</v>
      </c>
      <c r="C2759" s="5">
        <v>175.64531521885456</v>
      </c>
    </row>
    <row r="2760" spans="2:3" x14ac:dyDescent="0.35">
      <c r="B2760">
        <f t="shared" si="43"/>
        <v>2756</v>
      </c>
      <c r="C2760" s="5">
        <v>42.941022836023812</v>
      </c>
    </row>
    <row r="2761" spans="2:3" x14ac:dyDescent="0.35">
      <c r="B2761">
        <f t="shared" si="43"/>
        <v>2757</v>
      </c>
      <c r="C2761" s="5">
        <v>88.417307089004609</v>
      </c>
    </row>
    <row r="2762" spans="2:3" x14ac:dyDescent="0.35">
      <c r="B2762">
        <f t="shared" si="43"/>
        <v>2758</v>
      </c>
      <c r="C2762" s="5">
        <v>556.8844778857266</v>
      </c>
    </row>
    <row r="2763" spans="2:3" x14ac:dyDescent="0.35">
      <c r="B2763">
        <f t="shared" si="43"/>
        <v>2759</v>
      </c>
      <c r="C2763" s="5">
        <v>152.26993699456895</v>
      </c>
    </row>
    <row r="2764" spans="2:3" x14ac:dyDescent="0.35">
      <c r="B2764">
        <f t="shared" si="43"/>
        <v>2760</v>
      </c>
      <c r="C2764" s="5">
        <v>69.5740592919813</v>
      </c>
    </row>
    <row r="2765" spans="2:3" x14ac:dyDescent="0.35">
      <c r="B2765">
        <f t="shared" si="43"/>
        <v>2761</v>
      </c>
      <c r="C2765" s="5">
        <v>233.10342714449115</v>
      </c>
    </row>
    <row r="2766" spans="2:3" x14ac:dyDescent="0.35">
      <c r="B2766">
        <f t="shared" si="43"/>
        <v>2762</v>
      </c>
      <c r="C2766" s="5">
        <v>56.836895207526048</v>
      </c>
    </row>
    <row r="2767" spans="2:3" x14ac:dyDescent="0.35">
      <c r="B2767">
        <f t="shared" si="43"/>
        <v>2763</v>
      </c>
      <c r="C2767" s="5">
        <v>160.25854423305717</v>
      </c>
    </row>
    <row r="2768" spans="2:3" x14ac:dyDescent="0.35">
      <c r="B2768">
        <f t="shared" si="43"/>
        <v>2764</v>
      </c>
      <c r="C2768" s="5">
        <v>191.84340763798645</v>
      </c>
    </row>
    <row r="2769" spans="2:3" x14ac:dyDescent="0.35">
      <c r="B2769">
        <f t="shared" si="43"/>
        <v>2765</v>
      </c>
      <c r="C2769" s="5">
        <v>99.361790337904736</v>
      </c>
    </row>
    <row r="2770" spans="2:3" x14ac:dyDescent="0.35">
      <c r="B2770">
        <f t="shared" si="43"/>
        <v>2766</v>
      </c>
      <c r="C2770" s="5">
        <v>120.57227737442398</v>
      </c>
    </row>
    <row r="2771" spans="2:3" x14ac:dyDescent="0.35">
      <c r="B2771">
        <f t="shared" si="43"/>
        <v>2767</v>
      </c>
      <c r="C2771" s="5">
        <v>145.80185574507422</v>
      </c>
    </row>
    <row r="2772" spans="2:3" x14ac:dyDescent="0.35">
      <c r="B2772">
        <f t="shared" si="43"/>
        <v>2768</v>
      </c>
      <c r="C2772" s="5">
        <v>69.159231464355173</v>
      </c>
    </row>
    <row r="2773" spans="2:3" x14ac:dyDescent="0.35">
      <c r="B2773">
        <f t="shared" si="43"/>
        <v>2769</v>
      </c>
      <c r="C2773" s="5">
        <v>43.044272321462756</v>
      </c>
    </row>
    <row r="2774" spans="2:3" x14ac:dyDescent="0.35">
      <c r="B2774">
        <f t="shared" si="43"/>
        <v>2770</v>
      </c>
      <c r="C2774" s="5">
        <v>66.511821241409464</v>
      </c>
    </row>
    <row r="2775" spans="2:3" x14ac:dyDescent="0.35">
      <c r="B2775">
        <f t="shared" si="43"/>
        <v>2771</v>
      </c>
      <c r="C2775" s="5">
        <v>61.699637432553857</v>
      </c>
    </row>
    <row r="2776" spans="2:3" x14ac:dyDescent="0.35">
      <c r="B2776">
        <f t="shared" si="43"/>
        <v>2772</v>
      </c>
      <c r="C2776" s="5">
        <v>120.74412297968772</v>
      </c>
    </row>
    <row r="2777" spans="2:3" x14ac:dyDescent="0.35">
      <c r="B2777">
        <f t="shared" si="43"/>
        <v>2773</v>
      </c>
      <c r="C2777" s="5">
        <v>115.13395165805161</v>
      </c>
    </row>
    <row r="2778" spans="2:3" x14ac:dyDescent="0.35">
      <c r="B2778">
        <f t="shared" si="43"/>
        <v>2774</v>
      </c>
      <c r="C2778" s="5">
        <v>47.817054558872627</v>
      </c>
    </row>
    <row r="2779" spans="2:3" x14ac:dyDescent="0.35">
      <c r="B2779">
        <f t="shared" si="43"/>
        <v>2775</v>
      </c>
      <c r="C2779" s="5">
        <v>57.565812484677465</v>
      </c>
    </row>
    <row r="2780" spans="2:3" x14ac:dyDescent="0.35">
      <c r="B2780">
        <f t="shared" si="43"/>
        <v>2776</v>
      </c>
      <c r="C2780" s="5">
        <v>76.699720493348252</v>
      </c>
    </row>
    <row r="2781" spans="2:3" x14ac:dyDescent="0.35">
      <c r="B2781">
        <f t="shared" si="43"/>
        <v>2777</v>
      </c>
      <c r="C2781" s="5">
        <v>270.89032636121078</v>
      </c>
    </row>
    <row r="2782" spans="2:3" x14ac:dyDescent="0.35">
      <c r="B2782">
        <f t="shared" si="43"/>
        <v>2778</v>
      </c>
      <c r="C2782" s="5">
        <v>59.306975638605792</v>
      </c>
    </row>
    <row r="2783" spans="2:3" x14ac:dyDescent="0.35">
      <c r="B2783">
        <f t="shared" si="43"/>
        <v>2779</v>
      </c>
      <c r="C2783" s="5">
        <v>244.94176415093173</v>
      </c>
    </row>
    <row r="2784" spans="2:3" x14ac:dyDescent="0.35">
      <c r="B2784">
        <f t="shared" si="43"/>
        <v>2780</v>
      </c>
      <c r="C2784" s="5">
        <v>165.29386402718023</v>
      </c>
    </row>
    <row r="2785" spans="2:3" x14ac:dyDescent="0.35">
      <c r="B2785">
        <f t="shared" si="43"/>
        <v>2781</v>
      </c>
      <c r="C2785" s="5">
        <v>27.125657767129649</v>
      </c>
    </row>
    <row r="2786" spans="2:3" x14ac:dyDescent="0.35">
      <c r="B2786">
        <f t="shared" si="43"/>
        <v>2782</v>
      </c>
      <c r="C2786" s="5">
        <v>99.77245705338477</v>
      </c>
    </row>
    <row r="2787" spans="2:3" x14ac:dyDescent="0.35">
      <c r="B2787">
        <f t="shared" si="43"/>
        <v>2783</v>
      </c>
      <c r="C2787" s="5">
        <v>447.10188832529462</v>
      </c>
    </row>
    <row r="2788" spans="2:3" x14ac:dyDescent="0.35">
      <c r="B2788">
        <f t="shared" si="43"/>
        <v>2784</v>
      </c>
      <c r="C2788" s="5">
        <v>120.79029525036799</v>
      </c>
    </row>
    <row r="2789" spans="2:3" x14ac:dyDescent="0.35">
      <c r="B2789">
        <f t="shared" si="43"/>
        <v>2785</v>
      </c>
      <c r="C2789" s="5">
        <v>98.780273334419604</v>
      </c>
    </row>
    <row r="2790" spans="2:3" x14ac:dyDescent="0.35">
      <c r="B2790">
        <f t="shared" si="43"/>
        <v>2786</v>
      </c>
      <c r="C2790" s="5">
        <v>528.43558741032268</v>
      </c>
    </row>
    <row r="2791" spans="2:3" x14ac:dyDescent="0.35">
      <c r="B2791">
        <f t="shared" si="43"/>
        <v>2787</v>
      </c>
      <c r="C2791" s="5">
        <v>37.948207311155684</v>
      </c>
    </row>
    <row r="2792" spans="2:3" x14ac:dyDescent="0.35">
      <c r="B2792">
        <f t="shared" si="43"/>
        <v>2788</v>
      </c>
      <c r="C2792" s="5">
        <v>41.810623535377992</v>
      </c>
    </row>
    <row r="2793" spans="2:3" x14ac:dyDescent="0.35">
      <c r="B2793">
        <f t="shared" si="43"/>
        <v>2789</v>
      </c>
      <c r="C2793" s="5">
        <v>203.77091960253023</v>
      </c>
    </row>
    <row r="2794" spans="2:3" x14ac:dyDescent="0.35">
      <c r="B2794">
        <f t="shared" si="43"/>
        <v>2790</v>
      </c>
      <c r="C2794" s="5">
        <v>114.05459643747599</v>
      </c>
    </row>
    <row r="2795" spans="2:3" x14ac:dyDescent="0.35">
      <c r="B2795">
        <f t="shared" si="43"/>
        <v>2791</v>
      </c>
      <c r="C2795" s="5">
        <v>135.76408853241381</v>
      </c>
    </row>
    <row r="2796" spans="2:3" x14ac:dyDescent="0.35">
      <c r="B2796">
        <f t="shared" si="43"/>
        <v>2792</v>
      </c>
      <c r="C2796" s="5">
        <v>64.982229533027507</v>
      </c>
    </row>
    <row r="2797" spans="2:3" x14ac:dyDescent="0.35">
      <c r="B2797">
        <f t="shared" si="43"/>
        <v>2793</v>
      </c>
      <c r="C2797" s="5">
        <v>162.27000526407539</v>
      </c>
    </row>
    <row r="2798" spans="2:3" x14ac:dyDescent="0.35">
      <c r="B2798">
        <f t="shared" si="43"/>
        <v>2794</v>
      </c>
      <c r="C2798" s="5">
        <v>132.51460997704328</v>
      </c>
    </row>
    <row r="2799" spans="2:3" x14ac:dyDescent="0.35">
      <c r="B2799">
        <f t="shared" si="43"/>
        <v>2795</v>
      </c>
      <c r="C2799" s="5">
        <v>44.83116255828687</v>
      </c>
    </row>
    <row r="2800" spans="2:3" x14ac:dyDescent="0.35">
      <c r="B2800">
        <f t="shared" si="43"/>
        <v>2796</v>
      </c>
      <c r="C2800" s="5">
        <v>179.01124424850167</v>
      </c>
    </row>
    <row r="2801" spans="2:3" x14ac:dyDescent="0.35">
      <c r="B2801">
        <f t="shared" si="43"/>
        <v>2797</v>
      </c>
      <c r="C2801" s="5">
        <v>197.16032626802212</v>
      </c>
    </row>
    <row r="2802" spans="2:3" x14ac:dyDescent="0.35">
      <c r="B2802">
        <f t="shared" si="43"/>
        <v>2798</v>
      </c>
      <c r="C2802" s="5">
        <v>85.460046200126655</v>
      </c>
    </row>
    <row r="2803" spans="2:3" x14ac:dyDescent="0.35">
      <c r="B2803">
        <f t="shared" si="43"/>
        <v>2799</v>
      </c>
      <c r="C2803" s="5">
        <v>325.29352905806451</v>
      </c>
    </row>
    <row r="2804" spans="2:3" x14ac:dyDescent="0.35">
      <c r="B2804">
        <f t="shared" si="43"/>
        <v>2800</v>
      </c>
      <c r="C2804" s="5">
        <v>95.984116147276382</v>
      </c>
    </row>
    <row r="2805" spans="2:3" x14ac:dyDescent="0.35">
      <c r="B2805">
        <f t="shared" si="43"/>
        <v>2801</v>
      </c>
      <c r="C2805" s="5">
        <v>351.52636696564679</v>
      </c>
    </row>
    <row r="2806" spans="2:3" x14ac:dyDescent="0.35">
      <c r="B2806">
        <f t="shared" si="43"/>
        <v>2802</v>
      </c>
      <c r="C2806" s="5">
        <v>135.53832733725994</v>
      </c>
    </row>
    <row r="2807" spans="2:3" x14ac:dyDescent="0.35">
      <c r="B2807">
        <f t="shared" si="43"/>
        <v>2803</v>
      </c>
      <c r="C2807" s="5">
        <v>136.00837970465039</v>
      </c>
    </row>
    <row r="2808" spans="2:3" x14ac:dyDescent="0.35">
      <c r="B2808">
        <f t="shared" si="43"/>
        <v>2804</v>
      </c>
      <c r="C2808" s="5">
        <v>54.259137831476032</v>
      </c>
    </row>
    <row r="2809" spans="2:3" x14ac:dyDescent="0.35">
      <c r="B2809">
        <f t="shared" si="43"/>
        <v>2805</v>
      </c>
      <c r="C2809" s="5">
        <v>119.07027547644851</v>
      </c>
    </row>
    <row r="2810" spans="2:3" x14ac:dyDescent="0.35">
      <c r="B2810">
        <f t="shared" si="43"/>
        <v>2806</v>
      </c>
      <c r="C2810" s="5">
        <v>84.816342598729719</v>
      </c>
    </row>
    <row r="2811" spans="2:3" x14ac:dyDescent="0.35">
      <c r="B2811">
        <f t="shared" si="43"/>
        <v>2807</v>
      </c>
      <c r="C2811" s="5">
        <v>729.40329653880053</v>
      </c>
    </row>
    <row r="2812" spans="2:3" x14ac:dyDescent="0.35">
      <c r="B2812">
        <f t="shared" si="43"/>
        <v>2808</v>
      </c>
      <c r="C2812" s="5">
        <v>58.252981709606146</v>
      </c>
    </row>
    <row r="2813" spans="2:3" x14ac:dyDescent="0.35">
      <c r="B2813">
        <f t="shared" si="43"/>
        <v>2809</v>
      </c>
      <c r="C2813" s="5">
        <v>117.7470127642019</v>
      </c>
    </row>
    <row r="2814" spans="2:3" x14ac:dyDescent="0.35">
      <c r="B2814">
        <f t="shared" si="43"/>
        <v>2810</v>
      </c>
      <c r="C2814" s="5">
        <v>280.43140953644024</v>
      </c>
    </row>
    <row r="2815" spans="2:3" x14ac:dyDescent="0.35">
      <c r="B2815">
        <f t="shared" si="43"/>
        <v>2811</v>
      </c>
      <c r="C2815" s="5">
        <v>243.09771442822054</v>
      </c>
    </row>
    <row r="2816" spans="2:3" x14ac:dyDescent="0.35">
      <c r="B2816">
        <f t="shared" si="43"/>
        <v>2812</v>
      </c>
      <c r="C2816" s="5">
        <v>226.22345927895481</v>
      </c>
    </row>
    <row r="2817" spans="2:3" x14ac:dyDescent="0.35">
      <c r="B2817">
        <f t="shared" si="43"/>
        <v>2813</v>
      </c>
      <c r="C2817" s="5">
        <v>58.910290612892084</v>
      </c>
    </row>
    <row r="2818" spans="2:3" x14ac:dyDescent="0.35">
      <c r="B2818">
        <f t="shared" si="43"/>
        <v>2814</v>
      </c>
      <c r="C2818" s="5">
        <v>195.54454558865834</v>
      </c>
    </row>
    <row r="2819" spans="2:3" x14ac:dyDescent="0.35">
      <c r="B2819">
        <f t="shared" si="43"/>
        <v>2815</v>
      </c>
      <c r="C2819" s="5">
        <v>360.12408050303333</v>
      </c>
    </row>
    <row r="2820" spans="2:3" x14ac:dyDescent="0.35">
      <c r="B2820">
        <f t="shared" si="43"/>
        <v>2816</v>
      </c>
      <c r="C2820" s="5">
        <v>127.13999679523172</v>
      </c>
    </row>
    <row r="2821" spans="2:3" x14ac:dyDescent="0.35">
      <c r="B2821">
        <f t="shared" si="43"/>
        <v>2817</v>
      </c>
      <c r="C2821" s="5">
        <v>221.99321685677239</v>
      </c>
    </row>
    <row r="2822" spans="2:3" x14ac:dyDescent="0.35">
      <c r="B2822">
        <f t="shared" si="43"/>
        <v>2818</v>
      </c>
      <c r="C2822" s="5">
        <v>152.63058206738501</v>
      </c>
    </row>
    <row r="2823" spans="2:3" x14ac:dyDescent="0.35">
      <c r="B2823">
        <f t="shared" ref="B2823:B2886" si="44">B2822+1</f>
        <v>2819</v>
      </c>
      <c r="C2823" s="5">
        <v>144.5097620807334</v>
      </c>
    </row>
    <row r="2824" spans="2:3" x14ac:dyDescent="0.35">
      <c r="B2824">
        <f t="shared" si="44"/>
        <v>2820</v>
      </c>
      <c r="C2824" s="5">
        <v>130.20564878752623</v>
      </c>
    </row>
    <row r="2825" spans="2:3" x14ac:dyDescent="0.35">
      <c r="B2825">
        <f t="shared" si="44"/>
        <v>2821</v>
      </c>
      <c r="C2825" s="5">
        <v>151.32779481719425</v>
      </c>
    </row>
    <row r="2826" spans="2:3" x14ac:dyDescent="0.35">
      <c r="B2826">
        <f t="shared" si="44"/>
        <v>2822</v>
      </c>
      <c r="C2826" s="5">
        <v>138.48989874477243</v>
      </c>
    </row>
    <row r="2827" spans="2:3" x14ac:dyDescent="0.35">
      <c r="B2827">
        <f t="shared" si="44"/>
        <v>2823</v>
      </c>
      <c r="C2827" s="5">
        <v>77.507993910727805</v>
      </c>
    </row>
    <row r="2828" spans="2:3" x14ac:dyDescent="0.35">
      <c r="B2828">
        <f t="shared" si="44"/>
        <v>2824</v>
      </c>
      <c r="C2828" s="5">
        <v>48.467296915194503</v>
      </c>
    </row>
    <row r="2829" spans="2:3" x14ac:dyDescent="0.35">
      <c r="B2829">
        <f t="shared" si="44"/>
        <v>2825</v>
      </c>
      <c r="C2829" s="5">
        <v>218.49739826516611</v>
      </c>
    </row>
    <row r="2830" spans="2:3" x14ac:dyDescent="0.35">
      <c r="B2830">
        <f t="shared" si="44"/>
        <v>2826</v>
      </c>
      <c r="C2830" s="5">
        <v>560.33688858916469</v>
      </c>
    </row>
    <row r="2831" spans="2:3" x14ac:dyDescent="0.35">
      <c r="B2831">
        <f t="shared" si="44"/>
        <v>2827</v>
      </c>
      <c r="C2831" s="5">
        <v>323.6450772981965</v>
      </c>
    </row>
    <row r="2832" spans="2:3" x14ac:dyDescent="0.35">
      <c r="B2832">
        <f t="shared" si="44"/>
        <v>2828</v>
      </c>
      <c r="C2832" s="5">
        <v>328.55168233870512</v>
      </c>
    </row>
    <row r="2833" spans="2:3" x14ac:dyDescent="0.35">
      <c r="B2833">
        <f t="shared" si="44"/>
        <v>2829</v>
      </c>
      <c r="C2833" s="5">
        <v>58.643273380206992</v>
      </c>
    </row>
    <row r="2834" spans="2:3" x14ac:dyDescent="0.35">
      <c r="B2834">
        <f t="shared" si="44"/>
        <v>2830</v>
      </c>
      <c r="C2834" s="5">
        <v>120.87089710687883</v>
      </c>
    </row>
    <row r="2835" spans="2:3" x14ac:dyDescent="0.35">
      <c r="B2835">
        <f t="shared" si="44"/>
        <v>2831</v>
      </c>
      <c r="C2835" s="5">
        <v>340.6403743598737</v>
      </c>
    </row>
    <row r="2836" spans="2:3" x14ac:dyDescent="0.35">
      <c r="B2836">
        <f t="shared" si="44"/>
        <v>2832</v>
      </c>
      <c r="C2836" s="5">
        <v>167.18469003025899</v>
      </c>
    </row>
    <row r="2837" spans="2:3" x14ac:dyDescent="0.35">
      <c r="B2837">
        <f t="shared" si="44"/>
        <v>2833</v>
      </c>
      <c r="C2837" s="5">
        <v>269.99362230673711</v>
      </c>
    </row>
    <row r="2838" spans="2:3" x14ac:dyDescent="0.35">
      <c r="B2838">
        <f t="shared" si="44"/>
        <v>2834</v>
      </c>
      <c r="C2838" s="5">
        <v>177.51913746884935</v>
      </c>
    </row>
    <row r="2839" spans="2:3" x14ac:dyDescent="0.35">
      <c r="B2839">
        <f t="shared" si="44"/>
        <v>2835</v>
      </c>
      <c r="C2839" s="5">
        <v>87.442839887923114</v>
      </c>
    </row>
    <row r="2840" spans="2:3" x14ac:dyDescent="0.35">
      <c r="B2840">
        <f t="shared" si="44"/>
        <v>2836</v>
      </c>
      <c r="C2840" s="5">
        <v>40.771875469074132</v>
      </c>
    </row>
    <row r="2841" spans="2:3" x14ac:dyDescent="0.35">
      <c r="B2841">
        <f t="shared" si="44"/>
        <v>2837</v>
      </c>
      <c r="C2841" s="5">
        <v>123.46625714582855</v>
      </c>
    </row>
    <row r="2842" spans="2:3" x14ac:dyDescent="0.35">
      <c r="B2842">
        <f t="shared" si="44"/>
        <v>2838</v>
      </c>
      <c r="C2842" s="5">
        <v>233.09862153929862</v>
      </c>
    </row>
    <row r="2843" spans="2:3" x14ac:dyDescent="0.35">
      <c r="B2843">
        <f t="shared" si="44"/>
        <v>2839</v>
      </c>
      <c r="C2843" s="5">
        <v>50.997792802186552</v>
      </c>
    </row>
    <row r="2844" spans="2:3" x14ac:dyDescent="0.35">
      <c r="B2844">
        <f t="shared" si="44"/>
        <v>2840</v>
      </c>
      <c r="C2844" s="5">
        <v>139.59367348668283</v>
      </c>
    </row>
    <row r="2845" spans="2:3" x14ac:dyDescent="0.35">
      <c r="B2845">
        <f t="shared" si="44"/>
        <v>2841</v>
      </c>
      <c r="C2845" s="5">
        <v>217.38545936002902</v>
      </c>
    </row>
    <row r="2846" spans="2:3" x14ac:dyDescent="0.35">
      <c r="B2846">
        <f t="shared" si="44"/>
        <v>2842</v>
      </c>
      <c r="C2846" s="5">
        <v>77.922657866929143</v>
      </c>
    </row>
    <row r="2847" spans="2:3" x14ac:dyDescent="0.35">
      <c r="B2847">
        <f t="shared" si="44"/>
        <v>2843</v>
      </c>
      <c r="C2847" s="5">
        <v>148.96870089818214</v>
      </c>
    </row>
    <row r="2848" spans="2:3" x14ac:dyDescent="0.35">
      <c r="B2848">
        <f t="shared" si="44"/>
        <v>2844</v>
      </c>
      <c r="C2848" s="5">
        <v>20.003401730649685</v>
      </c>
    </row>
    <row r="2849" spans="2:3" x14ac:dyDescent="0.35">
      <c r="B2849">
        <f t="shared" si="44"/>
        <v>2845</v>
      </c>
      <c r="C2849" s="5">
        <v>134.18399154198252</v>
      </c>
    </row>
    <row r="2850" spans="2:3" x14ac:dyDescent="0.35">
      <c r="B2850">
        <f t="shared" si="44"/>
        <v>2846</v>
      </c>
      <c r="C2850" s="5">
        <v>107.12681524918456</v>
      </c>
    </row>
    <row r="2851" spans="2:3" x14ac:dyDescent="0.35">
      <c r="B2851">
        <f t="shared" si="44"/>
        <v>2847</v>
      </c>
      <c r="C2851" s="5">
        <v>253.37239493577758</v>
      </c>
    </row>
    <row r="2852" spans="2:3" x14ac:dyDescent="0.35">
      <c r="B2852">
        <f t="shared" si="44"/>
        <v>2848</v>
      </c>
      <c r="C2852" s="5">
        <v>81.857777942218419</v>
      </c>
    </row>
    <row r="2853" spans="2:3" x14ac:dyDescent="0.35">
      <c r="B2853">
        <f t="shared" si="44"/>
        <v>2849</v>
      </c>
      <c r="C2853" s="5">
        <v>188.31359035762679</v>
      </c>
    </row>
    <row r="2854" spans="2:3" x14ac:dyDescent="0.35">
      <c r="B2854">
        <f t="shared" si="44"/>
        <v>2850</v>
      </c>
      <c r="C2854" s="5">
        <v>223.29260613162029</v>
      </c>
    </row>
    <row r="2855" spans="2:3" x14ac:dyDescent="0.35">
      <c r="B2855">
        <f t="shared" si="44"/>
        <v>2851</v>
      </c>
      <c r="C2855" s="5">
        <v>36.769327947472718</v>
      </c>
    </row>
    <row r="2856" spans="2:3" x14ac:dyDescent="0.35">
      <c r="B2856">
        <f t="shared" si="44"/>
        <v>2852</v>
      </c>
      <c r="C2856" s="5">
        <v>221.17050113245955</v>
      </c>
    </row>
    <row r="2857" spans="2:3" x14ac:dyDescent="0.35">
      <c r="B2857">
        <f t="shared" si="44"/>
        <v>2853</v>
      </c>
      <c r="C2857" s="5">
        <v>142.10034314501019</v>
      </c>
    </row>
    <row r="2858" spans="2:3" x14ac:dyDescent="0.35">
      <c r="B2858">
        <f t="shared" si="44"/>
        <v>2854</v>
      </c>
      <c r="C2858" s="5">
        <v>64.930795844532241</v>
      </c>
    </row>
    <row r="2859" spans="2:3" x14ac:dyDescent="0.35">
      <c r="B2859">
        <f t="shared" si="44"/>
        <v>2855</v>
      </c>
      <c r="C2859" s="5">
        <v>482.92614168798104</v>
      </c>
    </row>
    <row r="2860" spans="2:3" x14ac:dyDescent="0.35">
      <c r="B2860">
        <f t="shared" si="44"/>
        <v>2856</v>
      </c>
      <c r="C2860" s="5">
        <v>135.43299985508736</v>
      </c>
    </row>
    <row r="2861" spans="2:3" x14ac:dyDescent="0.35">
      <c r="B2861">
        <f t="shared" si="44"/>
        <v>2857</v>
      </c>
      <c r="C2861" s="5">
        <v>40.947059627800556</v>
      </c>
    </row>
    <row r="2862" spans="2:3" x14ac:dyDescent="0.35">
      <c r="B2862">
        <f t="shared" si="44"/>
        <v>2858</v>
      </c>
      <c r="C2862" s="5">
        <v>317.97545431971361</v>
      </c>
    </row>
    <row r="2863" spans="2:3" x14ac:dyDescent="0.35">
      <c r="B2863">
        <f t="shared" si="44"/>
        <v>2859</v>
      </c>
      <c r="C2863" s="5">
        <v>65.343198275862193</v>
      </c>
    </row>
    <row r="2864" spans="2:3" x14ac:dyDescent="0.35">
      <c r="B2864">
        <f t="shared" si="44"/>
        <v>2860</v>
      </c>
      <c r="C2864" s="5">
        <v>185.89460589418178</v>
      </c>
    </row>
    <row r="2865" spans="2:3" x14ac:dyDescent="0.35">
      <c r="B2865">
        <f t="shared" si="44"/>
        <v>2861</v>
      </c>
      <c r="C2865" s="5">
        <v>109.87272311245437</v>
      </c>
    </row>
    <row r="2866" spans="2:3" x14ac:dyDescent="0.35">
      <c r="B2866">
        <f t="shared" si="44"/>
        <v>2862</v>
      </c>
      <c r="C2866" s="5">
        <v>329.89997676277272</v>
      </c>
    </row>
    <row r="2867" spans="2:3" x14ac:dyDescent="0.35">
      <c r="B2867">
        <f t="shared" si="44"/>
        <v>2863</v>
      </c>
      <c r="C2867" s="5">
        <v>366.93323609924073</v>
      </c>
    </row>
    <row r="2868" spans="2:3" x14ac:dyDescent="0.35">
      <c r="B2868">
        <f t="shared" si="44"/>
        <v>2864</v>
      </c>
      <c r="C2868" s="5">
        <v>64.739803743648935</v>
      </c>
    </row>
    <row r="2869" spans="2:3" x14ac:dyDescent="0.35">
      <c r="B2869">
        <f t="shared" si="44"/>
        <v>2865</v>
      </c>
      <c r="C2869" s="5">
        <v>315.34688382816029</v>
      </c>
    </row>
    <row r="2870" spans="2:3" x14ac:dyDescent="0.35">
      <c r="B2870">
        <f t="shared" si="44"/>
        <v>2866</v>
      </c>
      <c r="C2870" s="5">
        <v>892.2029223984689</v>
      </c>
    </row>
    <row r="2871" spans="2:3" x14ac:dyDescent="0.35">
      <c r="B2871">
        <f t="shared" si="44"/>
        <v>2867</v>
      </c>
      <c r="C2871" s="5">
        <v>105.32392106250742</v>
      </c>
    </row>
    <row r="2872" spans="2:3" x14ac:dyDescent="0.35">
      <c r="B2872">
        <f t="shared" si="44"/>
        <v>2868</v>
      </c>
      <c r="C2872" s="5">
        <v>169.22768308700975</v>
      </c>
    </row>
    <row r="2873" spans="2:3" x14ac:dyDescent="0.35">
      <c r="B2873">
        <f t="shared" si="44"/>
        <v>2869</v>
      </c>
      <c r="C2873" s="5">
        <v>63.51903299286753</v>
      </c>
    </row>
    <row r="2874" spans="2:3" x14ac:dyDescent="0.35">
      <c r="B2874">
        <f t="shared" si="44"/>
        <v>2870</v>
      </c>
      <c r="C2874" s="5">
        <v>95.150599673965331</v>
      </c>
    </row>
    <row r="2875" spans="2:3" x14ac:dyDescent="0.35">
      <c r="B2875">
        <f t="shared" si="44"/>
        <v>2871</v>
      </c>
      <c r="C2875" s="5">
        <v>283.27094620633181</v>
      </c>
    </row>
    <row r="2876" spans="2:3" x14ac:dyDescent="0.35">
      <c r="B2876">
        <f t="shared" si="44"/>
        <v>2872</v>
      </c>
      <c r="C2876" s="5">
        <v>83.891657003891652</v>
      </c>
    </row>
    <row r="2877" spans="2:3" x14ac:dyDescent="0.35">
      <c r="B2877">
        <f t="shared" si="44"/>
        <v>2873</v>
      </c>
      <c r="C2877" s="5">
        <v>58.953928458214037</v>
      </c>
    </row>
    <row r="2878" spans="2:3" x14ac:dyDescent="0.35">
      <c r="B2878">
        <f t="shared" si="44"/>
        <v>2874</v>
      </c>
      <c r="C2878" s="5">
        <v>54.569490992333733</v>
      </c>
    </row>
    <row r="2879" spans="2:3" x14ac:dyDescent="0.35">
      <c r="B2879">
        <f t="shared" si="44"/>
        <v>2875</v>
      </c>
      <c r="C2879" s="5">
        <v>249.40570273782112</v>
      </c>
    </row>
    <row r="2880" spans="2:3" x14ac:dyDescent="0.35">
      <c r="B2880">
        <f t="shared" si="44"/>
        <v>2876</v>
      </c>
      <c r="C2880" s="5">
        <v>157.63327568638826</v>
      </c>
    </row>
    <row r="2881" spans="2:3" x14ac:dyDescent="0.35">
      <c r="B2881">
        <f t="shared" si="44"/>
        <v>2877</v>
      </c>
      <c r="C2881" s="5">
        <v>238.86311526542963</v>
      </c>
    </row>
    <row r="2882" spans="2:3" x14ac:dyDescent="0.35">
      <c r="B2882">
        <f t="shared" si="44"/>
        <v>2878</v>
      </c>
      <c r="C2882" s="5">
        <v>381.15997476587751</v>
      </c>
    </row>
    <row r="2883" spans="2:3" x14ac:dyDescent="0.35">
      <c r="B2883">
        <f t="shared" si="44"/>
        <v>2879</v>
      </c>
      <c r="C2883" s="5">
        <v>232.90899060695605</v>
      </c>
    </row>
    <row r="2884" spans="2:3" x14ac:dyDescent="0.35">
      <c r="B2884">
        <f t="shared" si="44"/>
        <v>2880</v>
      </c>
      <c r="C2884" s="5">
        <v>218.74387778751054</v>
      </c>
    </row>
    <row r="2885" spans="2:3" x14ac:dyDescent="0.35">
      <c r="B2885">
        <f t="shared" si="44"/>
        <v>2881</v>
      </c>
      <c r="C2885" s="5">
        <v>65.555094216133668</v>
      </c>
    </row>
    <row r="2886" spans="2:3" x14ac:dyDescent="0.35">
      <c r="B2886">
        <f t="shared" si="44"/>
        <v>2882</v>
      </c>
      <c r="C2886" s="5">
        <v>59.289159940146661</v>
      </c>
    </row>
    <row r="2887" spans="2:3" x14ac:dyDescent="0.35">
      <c r="B2887">
        <f t="shared" ref="B2887:B2950" si="45">B2886+1</f>
        <v>2883</v>
      </c>
      <c r="C2887" s="5">
        <v>97.729061787458789</v>
      </c>
    </row>
    <row r="2888" spans="2:3" x14ac:dyDescent="0.35">
      <c r="B2888">
        <f t="shared" si="45"/>
        <v>2884</v>
      </c>
      <c r="C2888" s="5">
        <v>478.35017208191124</v>
      </c>
    </row>
    <row r="2889" spans="2:3" x14ac:dyDescent="0.35">
      <c r="B2889">
        <f t="shared" si="45"/>
        <v>2885</v>
      </c>
      <c r="C2889" s="5">
        <v>143.06688579346013</v>
      </c>
    </row>
    <row r="2890" spans="2:3" x14ac:dyDescent="0.35">
      <c r="B2890">
        <f t="shared" si="45"/>
        <v>2886</v>
      </c>
      <c r="C2890" s="5">
        <v>209.74427945450816</v>
      </c>
    </row>
    <row r="2891" spans="2:3" x14ac:dyDescent="0.35">
      <c r="B2891">
        <f t="shared" si="45"/>
        <v>2887</v>
      </c>
      <c r="C2891" s="5">
        <v>211.22689655247069</v>
      </c>
    </row>
    <row r="2892" spans="2:3" x14ac:dyDescent="0.35">
      <c r="B2892">
        <f t="shared" si="45"/>
        <v>2888</v>
      </c>
      <c r="C2892" s="5">
        <v>167.04281800601353</v>
      </c>
    </row>
    <row r="2893" spans="2:3" x14ac:dyDescent="0.35">
      <c r="B2893">
        <f t="shared" si="45"/>
        <v>2889</v>
      </c>
      <c r="C2893" s="5">
        <v>73.539217741994449</v>
      </c>
    </row>
    <row r="2894" spans="2:3" x14ac:dyDescent="0.35">
      <c r="B2894">
        <f t="shared" si="45"/>
        <v>2890</v>
      </c>
      <c r="C2894" s="5">
        <v>108.67842938936786</v>
      </c>
    </row>
    <row r="2895" spans="2:3" x14ac:dyDescent="0.35">
      <c r="B2895">
        <f t="shared" si="45"/>
        <v>2891</v>
      </c>
      <c r="C2895" s="5">
        <v>43.898240173803586</v>
      </c>
    </row>
    <row r="2896" spans="2:3" x14ac:dyDescent="0.35">
      <c r="B2896">
        <f t="shared" si="45"/>
        <v>2892</v>
      </c>
      <c r="C2896" s="5">
        <v>173.26826502127824</v>
      </c>
    </row>
    <row r="2897" spans="2:3" x14ac:dyDescent="0.35">
      <c r="B2897">
        <f t="shared" si="45"/>
        <v>2893</v>
      </c>
      <c r="C2897" s="5">
        <v>96.655267974361138</v>
      </c>
    </row>
    <row r="2898" spans="2:3" x14ac:dyDescent="0.35">
      <c r="B2898">
        <f t="shared" si="45"/>
        <v>2894</v>
      </c>
      <c r="C2898" s="5">
        <v>212.54645797918351</v>
      </c>
    </row>
    <row r="2899" spans="2:3" x14ac:dyDescent="0.35">
      <c r="B2899">
        <f t="shared" si="45"/>
        <v>2895</v>
      </c>
      <c r="C2899" s="5">
        <v>673.23496157886689</v>
      </c>
    </row>
    <row r="2900" spans="2:3" x14ac:dyDescent="0.35">
      <c r="B2900">
        <f t="shared" si="45"/>
        <v>2896</v>
      </c>
      <c r="C2900" s="5">
        <v>44.906753840434284</v>
      </c>
    </row>
    <row r="2901" spans="2:3" x14ac:dyDescent="0.35">
      <c r="B2901">
        <f t="shared" si="45"/>
        <v>2897</v>
      </c>
      <c r="C2901" s="5">
        <v>142.70377756023669</v>
      </c>
    </row>
    <row r="2902" spans="2:3" x14ac:dyDescent="0.35">
      <c r="B2902">
        <f t="shared" si="45"/>
        <v>2898</v>
      </c>
      <c r="C2902" s="5">
        <v>38.188106116798487</v>
      </c>
    </row>
    <row r="2903" spans="2:3" x14ac:dyDescent="0.35">
      <c r="B2903">
        <f t="shared" si="45"/>
        <v>2899</v>
      </c>
      <c r="C2903" s="5">
        <v>262.84472981952791</v>
      </c>
    </row>
    <row r="2904" spans="2:3" x14ac:dyDescent="0.35">
      <c r="B2904">
        <f t="shared" si="45"/>
        <v>2900</v>
      </c>
      <c r="C2904" s="5">
        <v>224.01203555531814</v>
      </c>
    </row>
    <row r="2905" spans="2:3" x14ac:dyDescent="0.35">
      <c r="B2905">
        <f t="shared" si="45"/>
        <v>2901</v>
      </c>
      <c r="C2905" s="5">
        <v>109.72958503376931</v>
      </c>
    </row>
    <row r="2906" spans="2:3" x14ac:dyDescent="0.35">
      <c r="B2906">
        <f t="shared" si="45"/>
        <v>2902</v>
      </c>
      <c r="C2906" s="5">
        <v>166.22659713355742</v>
      </c>
    </row>
    <row r="2907" spans="2:3" x14ac:dyDescent="0.35">
      <c r="B2907">
        <f t="shared" si="45"/>
        <v>2903</v>
      </c>
      <c r="C2907" s="5">
        <v>73.018366018424615</v>
      </c>
    </row>
    <row r="2908" spans="2:3" x14ac:dyDescent="0.35">
      <c r="B2908">
        <f t="shared" si="45"/>
        <v>2904</v>
      </c>
      <c r="C2908" s="5">
        <v>59.047090607407647</v>
      </c>
    </row>
    <row r="2909" spans="2:3" x14ac:dyDescent="0.35">
      <c r="B2909">
        <f t="shared" si="45"/>
        <v>2905</v>
      </c>
      <c r="C2909" s="5">
        <v>141.72879444581659</v>
      </c>
    </row>
    <row r="2910" spans="2:3" x14ac:dyDescent="0.35">
      <c r="B2910">
        <f t="shared" si="45"/>
        <v>2906</v>
      </c>
      <c r="C2910" s="5">
        <v>303.37315789713347</v>
      </c>
    </row>
    <row r="2911" spans="2:3" x14ac:dyDescent="0.35">
      <c r="B2911">
        <f t="shared" si="45"/>
        <v>2907</v>
      </c>
      <c r="C2911" s="5">
        <v>79.91848506997647</v>
      </c>
    </row>
    <row r="2912" spans="2:3" x14ac:dyDescent="0.35">
      <c r="B2912">
        <f t="shared" si="45"/>
        <v>2908</v>
      </c>
      <c r="C2912" s="5">
        <v>85.053017912036211</v>
      </c>
    </row>
    <row r="2913" spans="2:3" x14ac:dyDescent="0.35">
      <c r="B2913">
        <f t="shared" si="45"/>
        <v>2909</v>
      </c>
      <c r="C2913" s="5">
        <v>185.70027601496784</v>
      </c>
    </row>
    <row r="2914" spans="2:3" x14ac:dyDescent="0.35">
      <c r="B2914">
        <f t="shared" si="45"/>
        <v>2910</v>
      </c>
      <c r="C2914" s="5">
        <v>185.00939378698007</v>
      </c>
    </row>
    <row r="2915" spans="2:3" x14ac:dyDescent="0.35">
      <c r="B2915">
        <f t="shared" si="45"/>
        <v>2911</v>
      </c>
      <c r="C2915" s="5">
        <v>73.739224367937041</v>
      </c>
    </row>
    <row r="2916" spans="2:3" x14ac:dyDescent="0.35">
      <c r="B2916">
        <f t="shared" si="45"/>
        <v>2912</v>
      </c>
      <c r="C2916" s="5">
        <v>37.287023281581021</v>
      </c>
    </row>
    <row r="2917" spans="2:3" x14ac:dyDescent="0.35">
      <c r="B2917">
        <f t="shared" si="45"/>
        <v>2913</v>
      </c>
      <c r="C2917" s="5">
        <v>244.38272794151368</v>
      </c>
    </row>
    <row r="2918" spans="2:3" x14ac:dyDescent="0.35">
      <c r="B2918">
        <f t="shared" si="45"/>
        <v>2914</v>
      </c>
      <c r="C2918" s="5">
        <v>91.746446841002268</v>
      </c>
    </row>
    <row r="2919" spans="2:3" x14ac:dyDescent="0.35">
      <c r="B2919">
        <f t="shared" si="45"/>
        <v>2915</v>
      </c>
      <c r="C2919" s="5">
        <v>278.58567531085816</v>
      </c>
    </row>
    <row r="2920" spans="2:3" x14ac:dyDescent="0.35">
      <c r="B2920">
        <f t="shared" si="45"/>
        <v>2916</v>
      </c>
      <c r="C2920" s="5">
        <v>104.59032503095193</v>
      </c>
    </row>
    <row r="2921" spans="2:3" x14ac:dyDescent="0.35">
      <c r="B2921">
        <f t="shared" si="45"/>
        <v>2917</v>
      </c>
      <c r="C2921" s="5">
        <v>30.056855211687914</v>
      </c>
    </row>
    <row r="2922" spans="2:3" x14ac:dyDescent="0.35">
      <c r="B2922">
        <f t="shared" si="45"/>
        <v>2918</v>
      </c>
      <c r="C2922" s="5">
        <v>237.97274220149498</v>
      </c>
    </row>
    <row r="2923" spans="2:3" x14ac:dyDescent="0.35">
      <c r="B2923">
        <f t="shared" si="45"/>
        <v>2919</v>
      </c>
      <c r="C2923" s="5">
        <v>257.30778085975658</v>
      </c>
    </row>
    <row r="2924" spans="2:3" x14ac:dyDescent="0.35">
      <c r="B2924">
        <f t="shared" si="45"/>
        <v>2920</v>
      </c>
      <c r="C2924" s="5">
        <v>48.536441000868955</v>
      </c>
    </row>
    <row r="2925" spans="2:3" x14ac:dyDescent="0.35">
      <c r="B2925">
        <f t="shared" si="45"/>
        <v>2921</v>
      </c>
      <c r="C2925" s="5">
        <v>83.596331827640526</v>
      </c>
    </row>
    <row r="2926" spans="2:3" x14ac:dyDescent="0.35">
      <c r="B2926">
        <f t="shared" si="45"/>
        <v>2922</v>
      </c>
      <c r="C2926" s="5">
        <v>251.87801943920266</v>
      </c>
    </row>
    <row r="2927" spans="2:3" x14ac:dyDescent="0.35">
      <c r="B2927">
        <f t="shared" si="45"/>
        <v>2923</v>
      </c>
      <c r="C2927" s="5">
        <v>85.533513063933171</v>
      </c>
    </row>
    <row r="2928" spans="2:3" x14ac:dyDescent="0.35">
      <c r="B2928">
        <f t="shared" si="45"/>
        <v>2924</v>
      </c>
      <c r="C2928" s="5">
        <v>46.564779204485994</v>
      </c>
    </row>
    <row r="2929" spans="2:3" x14ac:dyDescent="0.35">
      <c r="B2929">
        <f t="shared" si="45"/>
        <v>2925</v>
      </c>
      <c r="C2929" s="5">
        <v>27.488353349882125</v>
      </c>
    </row>
    <row r="2930" spans="2:3" x14ac:dyDescent="0.35">
      <c r="B2930">
        <f t="shared" si="45"/>
        <v>2926</v>
      </c>
      <c r="C2930" s="5">
        <v>881.5218974240413</v>
      </c>
    </row>
    <row r="2931" spans="2:3" x14ac:dyDescent="0.35">
      <c r="B2931">
        <f t="shared" si="45"/>
        <v>2927</v>
      </c>
      <c r="C2931" s="5">
        <v>71.356723131422811</v>
      </c>
    </row>
    <row r="2932" spans="2:3" x14ac:dyDescent="0.35">
      <c r="B2932">
        <f t="shared" si="45"/>
        <v>2928</v>
      </c>
      <c r="C2932" s="5">
        <v>116.51060830539369</v>
      </c>
    </row>
    <row r="2933" spans="2:3" x14ac:dyDescent="0.35">
      <c r="B2933">
        <f t="shared" si="45"/>
        <v>2929</v>
      </c>
      <c r="C2933" s="5">
        <v>30.850577963322444</v>
      </c>
    </row>
    <row r="2934" spans="2:3" x14ac:dyDescent="0.35">
      <c r="B2934">
        <f t="shared" si="45"/>
        <v>2930</v>
      </c>
      <c r="C2934" s="5">
        <v>33.574030937394639</v>
      </c>
    </row>
    <row r="2935" spans="2:3" x14ac:dyDescent="0.35">
      <c r="B2935">
        <f t="shared" si="45"/>
        <v>2931</v>
      </c>
      <c r="C2935" s="5">
        <v>368.12005298739672</v>
      </c>
    </row>
    <row r="2936" spans="2:3" x14ac:dyDescent="0.35">
      <c r="B2936">
        <f t="shared" si="45"/>
        <v>2932</v>
      </c>
      <c r="C2936" s="5">
        <v>94.968560277569253</v>
      </c>
    </row>
    <row r="2937" spans="2:3" x14ac:dyDescent="0.35">
      <c r="B2937">
        <f t="shared" si="45"/>
        <v>2933</v>
      </c>
      <c r="C2937" s="5">
        <v>65.074009092711819</v>
      </c>
    </row>
    <row r="2938" spans="2:3" x14ac:dyDescent="0.35">
      <c r="B2938">
        <f t="shared" si="45"/>
        <v>2934</v>
      </c>
      <c r="C2938" s="5">
        <v>181.08229030652947</v>
      </c>
    </row>
    <row r="2939" spans="2:3" x14ac:dyDescent="0.35">
      <c r="B2939">
        <f t="shared" si="45"/>
        <v>2935</v>
      </c>
      <c r="C2939" s="5">
        <v>132.21412579030377</v>
      </c>
    </row>
    <row r="2940" spans="2:3" x14ac:dyDescent="0.35">
      <c r="B2940">
        <f t="shared" si="45"/>
        <v>2936</v>
      </c>
      <c r="C2940" s="5">
        <v>70.730324590109575</v>
      </c>
    </row>
    <row r="2941" spans="2:3" x14ac:dyDescent="0.35">
      <c r="B2941">
        <f t="shared" si="45"/>
        <v>2937</v>
      </c>
      <c r="C2941" s="5">
        <v>229.01478531598829</v>
      </c>
    </row>
    <row r="2942" spans="2:3" x14ac:dyDescent="0.35">
      <c r="B2942">
        <f t="shared" si="45"/>
        <v>2938</v>
      </c>
      <c r="C2942" s="5">
        <v>70.160104731780507</v>
      </c>
    </row>
    <row r="2943" spans="2:3" x14ac:dyDescent="0.35">
      <c r="B2943">
        <f t="shared" si="45"/>
        <v>2939</v>
      </c>
      <c r="C2943" s="5">
        <v>54.635535898221988</v>
      </c>
    </row>
    <row r="2944" spans="2:3" x14ac:dyDescent="0.35">
      <c r="B2944">
        <f t="shared" si="45"/>
        <v>2940</v>
      </c>
      <c r="C2944" s="5">
        <v>183.96321114819904</v>
      </c>
    </row>
    <row r="2945" spans="2:3" x14ac:dyDescent="0.35">
      <c r="B2945">
        <f t="shared" si="45"/>
        <v>2941</v>
      </c>
      <c r="C2945" s="5">
        <v>99.128344895618994</v>
      </c>
    </row>
    <row r="2946" spans="2:3" x14ac:dyDescent="0.35">
      <c r="B2946">
        <f t="shared" si="45"/>
        <v>2942</v>
      </c>
      <c r="C2946" s="5">
        <v>52.264833466757246</v>
      </c>
    </row>
    <row r="2947" spans="2:3" x14ac:dyDescent="0.35">
      <c r="B2947">
        <f t="shared" si="45"/>
        <v>2943</v>
      </c>
      <c r="C2947" s="5">
        <v>234.96867006891839</v>
      </c>
    </row>
    <row r="2948" spans="2:3" x14ac:dyDescent="0.35">
      <c r="B2948">
        <f t="shared" si="45"/>
        <v>2944</v>
      </c>
      <c r="C2948" s="5">
        <v>440.93344012040296</v>
      </c>
    </row>
    <row r="2949" spans="2:3" x14ac:dyDescent="0.35">
      <c r="B2949">
        <f t="shared" si="45"/>
        <v>2945</v>
      </c>
      <c r="C2949" s="5">
        <v>151.6699542602887</v>
      </c>
    </row>
    <row r="2950" spans="2:3" x14ac:dyDescent="0.35">
      <c r="B2950">
        <f t="shared" si="45"/>
        <v>2946</v>
      </c>
      <c r="C2950" s="5">
        <v>101.50702979394248</v>
      </c>
    </row>
    <row r="2951" spans="2:3" x14ac:dyDescent="0.35">
      <c r="B2951">
        <f t="shared" ref="B2951:B3014" si="46">B2950+1</f>
        <v>2947</v>
      </c>
      <c r="C2951" s="5">
        <v>255.1595503594981</v>
      </c>
    </row>
    <row r="2952" spans="2:3" x14ac:dyDescent="0.35">
      <c r="B2952">
        <f t="shared" si="46"/>
        <v>2948</v>
      </c>
      <c r="C2952" s="5">
        <v>228.64198425724609</v>
      </c>
    </row>
    <row r="2953" spans="2:3" x14ac:dyDescent="0.35">
      <c r="B2953">
        <f t="shared" si="46"/>
        <v>2949</v>
      </c>
      <c r="C2953" s="5">
        <v>111.76064972883003</v>
      </c>
    </row>
    <row r="2954" spans="2:3" x14ac:dyDescent="0.35">
      <c r="B2954">
        <f t="shared" si="46"/>
        <v>2950</v>
      </c>
      <c r="C2954" s="5">
        <v>86.92995850823624</v>
      </c>
    </row>
    <row r="2955" spans="2:3" x14ac:dyDescent="0.35">
      <c r="B2955">
        <f t="shared" si="46"/>
        <v>2951</v>
      </c>
      <c r="C2955" s="5">
        <v>258.13801230008863</v>
      </c>
    </row>
    <row r="2956" spans="2:3" x14ac:dyDescent="0.35">
      <c r="B2956">
        <f t="shared" si="46"/>
        <v>2952</v>
      </c>
      <c r="C2956" s="5">
        <v>161.98672196058118</v>
      </c>
    </row>
    <row r="2957" spans="2:3" x14ac:dyDescent="0.35">
      <c r="B2957">
        <f t="shared" si="46"/>
        <v>2953</v>
      </c>
      <c r="C2957" s="5">
        <v>1212.4440980441507</v>
      </c>
    </row>
    <row r="2958" spans="2:3" x14ac:dyDescent="0.35">
      <c r="B2958">
        <f t="shared" si="46"/>
        <v>2954</v>
      </c>
      <c r="C2958" s="5">
        <v>156.93907076715539</v>
      </c>
    </row>
    <row r="2959" spans="2:3" x14ac:dyDescent="0.35">
      <c r="B2959">
        <f t="shared" si="46"/>
        <v>2955</v>
      </c>
      <c r="C2959" s="5">
        <v>168.94496925881887</v>
      </c>
    </row>
    <row r="2960" spans="2:3" x14ac:dyDescent="0.35">
      <c r="B2960">
        <f t="shared" si="46"/>
        <v>2956</v>
      </c>
      <c r="C2960" s="5">
        <v>38.157250248778517</v>
      </c>
    </row>
    <row r="2961" spans="2:3" x14ac:dyDescent="0.35">
      <c r="B2961">
        <f t="shared" si="46"/>
        <v>2957</v>
      </c>
      <c r="C2961" s="5">
        <v>111.13564963632082</v>
      </c>
    </row>
    <row r="2962" spans="2:3" x14ac:dyDescent="0.35">
      <c r="B2962">
        <f t="shared" si="46"/>
        <v>2958</v>
      </c>
      <c r="C2962" s="5">
        <v>124.44478208366404</v>
      </c>
    </row>
    <row r="2963" spans="2:3" x14ac:dyDescent="0.35">
      <c r="B2963">
        <f t="shared" si="46"/>
        <v>2959</v>
      </c>
      <c r="C2963" s="5">
        <v>160.49268216040565</v>
      </c>
    </row>
    <row r="2964" spans="2:3" x14ac:dyDescent="0.35">
      <c r="B2964">
        <f t="shared" si="46"/>
        <v>2960</v>
      </c>
      <c r="C2964" s="5">
        <v>154.98633271993731</v>
      </c>
    </row>
    <row r="2965" spans="2:3" x14ac:dyDescent="0.35">
      <c r="B2965">
        <f t="shared" si="46"/>
        <v>2961</v>
      </c>
      <c r="C2965" s="5">
        <v>95.770580272073914</v>
      </c>
    </row>
    <row r="2966" spans="2:3" x14ac:dyDescent="0.35">
      <c r="B2966">
        <f t="shared" si="46"/>
        <v>2962</v>
      </c>
      <c r="C2966" s="5">
        <v>148.17903184184357</v>
      </c>
    </row>
    <row r="2967" spans="2:3" x14ac:dyDescent="0.35">
      <c r="B2967">
        <f t="shared" si="46"/>
        <v>2963</v>
      </c>
      <c r="C2967" s="5">
        <v>183.93159365597666</v>
      </c>
    </row>
    <row r="2968" spans="2:3" x14ac:dyDescent="0.35">
      <c r="B2968">
        <f t="shared" si="46"/>
        <v>2964</v>
      </c>
      <c r="C2968" s="5">
        <v>150.54403092201898</v>
      </c>
    </row>
    <row r="2969" spans="2:3" x14ac:dyDescent="0.35">
      <c r="B2969">
        <f t="shared" si="46"/>
        <v>2965</v>
      </c>
      <c r="C2969" s="5">
        <v>74.782445640244333</v>
      </c>
    </row>
    <row r="2970" spans="2:3" x14ac:dyDescent="0.35">
      <c r="B2970">
        <f t="shared" si="46"/>
        <v>2966</v>
      </c>
      <c r="C2970" s="5">
        <v>111.79038003210579</v>
      </c>
    </row>
    <row r="2971" spans="2:3" x14ac:dyDescent="0.35">
      <c r="B2971">
        <f t="shared" si="46"/>
        <v>2967</v>
      </c>
      <c r="C2971" s="5">
        <v>52.251655019071571</v>
      </c>
    </row>
    <row r="2972" spans="2:3" x14ac:dyDescent="0.35">
      <c r="B2972">
        <f t="shared" si="46"/>
        <v>2968</v>
      </c>
      <c r="C2972" s="5">
        <v>158.37223682583263</v>
      </c>
    </row>
    <row r="2973" spans="2:3" x14ac:dyDescent="0.35">
      <c r="B2973">
        <f t="shared" si="46"/>
        <v>2969</v>
      </c>
      <c r="C2973" s="5">
        <v>84.616670226849564</v>
      </c>
    </row>
    <row r="2974" spans="2:3" x14ac:dyDescent="0.35">
      <c r="B2974">
        <f t="shared" si="46"/>
        <v>2970</v>
      </c>
      <c r="C2974" s="5">
        <v>205.92477116437644</v>
      </c>
    </row>
    <row r="2975" spans="2:3" x14ac:dyDescent="0.35">
      <c r="B2975">
        <f t="shared" si="46"/>
        <v>2971</v>
      </c>
      <c r="C2975" s="5">
        <v>67.542012819899028</v>
      </c>
    </row>
    <row r="2976" spans="2:3" x14ac:dyDescent="0.35">
      <c r="B2976">
        <f t="shared" si="46"/>
        <v>2972</v>
      </c>
      <c r="C2976" s="5">
        <v>127.58784059321941</v>
      </c>
    </row>
    <row r="2977" spans="2:3" x14ac:dyDescent="0.35">
      <c r="B2977">
        <f t="shared" si="46"/>
        <v>2973</v>
      </c>
      <c r="C2977" s="5">
        <v>130.17762619138597</v>
      </c>
    </row>
    <row r="2978" spans="2:3" x14ac:dyDescent="0.35">
      <c r="B2978">
        <f t="shared" si="46"/>
        <v>2974</v>
      </c>
      <c r="C2978" s="5">
        <v>491.95662938274847</v>
      </c>
    </row>
    <row r="2979" spans="2:3" x14ac:dyDescent="0.35">
      <c r="B2979">
        <f t="shared" si="46"/>
        <v>2975</v>
      </c>
      <c r="C2979" s="5">
        <v>119.21007017582966</v>
      </c>
    </row>
    <row r="2980" spans="2:3" x14ac:dyDescent="0.35">
      <c r="B2980">
        <f t="shared" si="46"/>
        <v>2976</v>
      </c>
      <c r="C2980" s="5">
        <v>128.21130692715863</v>
      </c>
    </row>
    <row r="2981" spans="2:3" x14ac:dyDescent="0.35">
      <c r="B2981">
        <f t="shared" si="46"/>
        <v>2977</v>
      </c>
      <c r="C2981" s="5">
        <v>122.06236749820242</v>
      </c>
    </row>
    <row r="2982" spans="2:3" x14ac:dyDescent="0.35">
      <c r="B2982">
        <f t="shared" si="46"/>
        <v>2978</v>
      </c>
      <c r="C2982" s="5">
        <v>243.46393569950445</v>
      </c>
    </row>
    <row r="2983" spans="2:3" x14ac:dyDescent="0.35">
      <c r="B2983">
        <f t="shared" si="46"/>
        <v>2979</v>
      </c>
      <c r="C2983" s="5">
        <v>68.77109842954205</v>
      </c>
    </row>
    <row r="2984" spans="2:3" x14ac:dyDescent="0.35">
      <c r="B2984">
        <f t="shared" si="46"/>
        <v>2980</v>
      </c>
      <c r="C2984" s="5">
        <v>122.76689915878379</v>
      </c>
    </row>
    <row r="2985" spans="2:3" x14ac:dyDescent="0.35">
      <c r="B2985">
        <f t="shared" si="46"/>
        <v>2981</v>
      </c>
      <c r="C2985" s="5">
        <v>164.77681998296205</v>
      </c>
    </row>
    <row r="2986" spans="2:3" x14ac:dyDescent="0.35">
      <c r="B2986">
        <f t="shared" si="46"/>
        <v>2982</v>
      </c>
      <c r="C2986" s="5">
        <v>559.23089480140618</v>
      </c>
    </row>
    <row r="2987" spans="2:3" x14ac:dyDescent="0.35">
      <c r="B2987">
        <f t="shared" si="46"/>
        <v>2983</v>
      </c>
      <c r="C2987" s="5">
        <v>222.5262873763017</v>
      </c>
    </row>
    <row r="2988" spans="2:3" x14ac:dyDescent="0.35">
      <c r="B2988">
        <f t="shared" si="46"/>
        <v>2984</v>
      </c>
      <c r="C2988" s="5">
        <v>142.45372140255998</v>
      </c>
    </row>
    <row r="2989" spans="2:3" x14ac:dyDescent="0.35">
      <c r="B2989">
        <f t="shared" si="46"/>
        <v>2985</v>
      </c>
      <c r="C2989" s="5">
        <v>300.24995073261408</v>
      </c>
    </row>
    <row r="2990" spans="2:3" x14ac:dyDescent="0.35">
      <c r="B2990">
        <f t="shared" si="46"/>
        <v>2986</v>
      </c>
      <c r="C2990" s="5">
        <v>26.178406434995679</v>
      </c>
    </row>
    <row r="2991" spans="2:3" x14ac:dyDescent="0.35">
      <c r="B2991">
        <f t="shared" si="46"/>
        <v>2987</v>
      </c>
      <c r="C2991" s="5">
        <v>137.91628524828207</v>
      </c>
    </row>
    <row r="2992" spans="2:3" x14ac:dyDescent="0.35">
      <c r="B2992">
        <f t="shared" si="46"/>
        <v>2988</v>
      </c>
      <c r="C2992" s="5">
        <v>166.55658283121684</v>
      </c>
    </row>
    <row r="2993" spans="2:3" x14ac:dyDescent="0.35">
      <c r="B2993">
        <f t="shared" si="46"/>
        <v>2989</v>
      </c>
      <c r="C2993" s="5">
        <v>220.83593993602659</v>
      </c>
    </row>
    <row r="2994" spans="2:3" x14ac:dyDescent="0.35">
      <c r="B2994">
        <f t="shared" si="46"/>
        <v>2990</v>
      </c>
      <c r="C2994" s="5">
        <v>221.8293825488133</v>
      </c>
    </row>
    <row r="2995" spans="2:3" x14ac:dyDescent="0.35">
      <c r="B2995">
        <f t="shared" si="46"/>
        <v>2991</v>
      </c>
      <c r="C2995" s="5">
        <v>246.85003364080319</v>
      </c>
    </row>
    <row r="2996" spans="2:3" x14ac:dyDescent="0.35">
      <c r="B2996">
        <f t="shared" si="46"/>
        <v>2992</v>
      </c>
      <c r="C2996" s="5">
        <v>68.267819027012393</v>
      </c>
    </row>
    <row r="2997" spans="2:3" x14ac:dyDescent="0.35">
      <c r="B2997">
        <f t="shared" si="46"/>
        <v>2993</v>
      </c>
      <c r="C2997" s="5">
        <v>145.64096403605785</v>
      </c>
    </row>
    <row r="2998" spans="2:3" x14ac:dyDescent="0.35">
      <c r="B2998">
        <f t="shared" si="46"/>
        <v>2994</v>
      </c>
      <c r="C2998" s="5">
        <v>45.339049227911701</v>
      </c>
    </row>
    <row r="2999" spans="2:3" x14ac:dyDescent="0.35">
      <c r="B2999">
        <f t="shared" si="46"/>
        <v>2995</v>
      </c>
      <c r="C2999" s="5">
        <v>60.416602135830416</v>
      </c>
    </row>
    <row r="3000" spans="2:3" x14ac:dyDescent="0.35">
      <c r="B3000">
        <f t="shared" si="46"/>
        <v>2996</v>
      </c>
      <c r="C3000" s="5">
        <v>106.26474329361304</v>
      </c>
    </row>
    <row r="3001" spans="2:3" x14ac:dyDescent="0.35">
      <c r="B3001">
        <f t="shared" si="46"/>
        <v>2997</v>
      </c>
      <c r="C3001" s="5">
        <v>173.4841037907704</v>
      </c>
    </row>
    <row r="3002" spans="2:3" x14ac:dyDescent="0.35">
      <c r="B3002">
        <f t="shared" si="46"/>
        <v>2998</v>
      </c>
      <c r="C3002" s="5">
        <v>255.53305316649985</v>
      </c>
    </row>
    <row r="3003" spans="2:3" x14ac:dyDescent="0.35">
      <c r="B3003">
        <f t="shared" si="46"/>
        <v>2999</v>
      </c>
      <c r="C3003" s="5">
        <v>56.054739421002623</v>
      </c>
    </row>
    <row r="3004" spans="2:3" x14ac:dyDescent="0.35">
      <c r="B3004">
        <f t="shared" si="46"/>
        <v>3000</v>
      </c>
      <c r="C3004" s="5">
        <v>407.8000588877145</v>
      </c>
    </row>
    <row r="3005" spans="2:3" x14ac:dyDescent="0.35">
      <c r="B3005">
        <f t="shared" si="46"/>
        <v>3001</v>
      </c>
      <c r="C3005" s="5">
        <v>92.244500849956722</v>
      </c>
    </row>
    <row r="3006" spans="2:3" x14ac:dyDescent="0.35">
      <c r="B3006">
        <f t="shared" si="46"/>
        <v>3002</v>
      </c>
      <c r="C3006" s="5">
        <v>94.45643149969824</v>
      </c>
    </row>
    <row r="3007" spans="2:3" x14ac:dyDescent="0.35">
      <c r="B3007">
        <f t="shared" si="46"/>
        <v>3003</v>
      </c>
      <c r="C3007" s="5">
        <v>313.1765989233192</v>
      </c>
    </row>
    <row r="3008" spans="2:3" x14ac:dyDescent="0.35">
      <c r="B3008">
        <f t="shared" si="46"/>
        <v>3004</v>
      </c>
      <c r="C3008" s="5">
        <v>67.925351821845965</v>
      </c>
    </row>
    <row r="3009" spans="2:3" x14ac:dyDescent="0.35">
      <c r="B3009">
        <f t="shared" si="46"/>
        <v>3005</v>
      </c>
      <c r="C3009" s="5">
        <v>152.60657396934369</v>
      </c>
    </row>
    <row r="3010" spans="2:3" x14ac:dyDescent="0.35">
      <c r="B3010">
        <f t="shared" si="46"/>
        <v>3006</v>
      </c>
      <c r="C3010" s="5">
        <v>183.515093277023</v>
      </c>
    </row>
    <row r="3011" spans="2:3" x14ac:dyDescent="0.35">
      <c r="B3011">
        <f t="shared" si="46"/>
        <v>3007</v>
      </c>
      <c r="C3011" s="5">
        <v>122.12743405983329</v>
      </c>
    </row>
    <row r="3012" spans="2:3" x14ac:dyDescent="0.35">
      <c r="B3012">
        <f t="shared" si="46"/>
        <v>3008</v>
      </c>
      <c r="C3012" s="5">
        <v>47.430353774952486</v>
      </c>
    </row>
    <row r="3013" spans="2:3" x14ac:dyDescent="0.35">
      <c r="B3013">
        <f t="shared" si="46"/>
        <v>3009</v>
      </c>
      <c r="C3013" s="5">
        <v>72.5344780044489</v>
      </c>
    </row>
    <row r="3014" spans="2:3" x14ac:dyDescent="0.35">
      <c r="B3014">
        <f t="shared" si="46"/>
        <v>3010</v>
      </c>
      <c r="C3014" s="5">
        <v>126.62467400398272</v>
      </c>
    </row>
    <row r="3015" spans="2:3" x14ac:dyDescent="0.35">
      <c r="B3015">
        <f t="shared" ref="B3015:B3078" si="47">B3014+1</f>
        <v>3011</v>
      </c>
      <c r="C3015" s="5">
        <v>205.47451150952199</v>
      </c>
    </row>
    <row r="3016" spans="2:3" x14ac:dyDescent="0.35">
      <c r="B3016">
        <f t="shared" si="47"/>
        <v>3012</v>
      </c>
      <c r="C3016" s="5">
        <v>122.78231281903982</v>
      </c>
    </row>
    <row r="3017" spans="2:3" x14ac:dyDescent="0.35">
      <c r="B3017">
        <f t="shared" si="47"/>
        <v>3013</v>
      </c>
      <c r="C3017" s="5">
        <v>449.88854296280169</v>
      </c>
    </row>
    <row r="3018" spans="2:3" x14ac:dyDescent="0.35">
      <c r="B3018">
        <f t="shared" si="47"/>
        <v>3014</v>
      </c>
      <c r="C3018" s="5">
        <v>111.74673859159648</v>
      </c>
    </row>
    <row r="3019" spans="2:3" x14ac:dyDescent="0.35">
      <c r="B3019">
        <f t="shared" si="47"/>
        <v>3015</v>
      </c>
      <c r="C3019" s="5">
        <v>179.59195396835634</v>
      </c>
    </row>
    <row r="3020" spans="2:3" x14ac:dyDescent="0.35">
      <c r="B3020">
        <f t="shared" si="47"/>
        <v>3016</v>
      </c>
      <c r="C3020" s="5">
        <v>35.582231068637348</v>
      </c>
    </row>
    <row r="3021" spans="2:3" x14ac:dyDescent="0.35">
      <c r="B3021">
        <f t="shared" si="47"/>
        <v>3017</v>
      </c>
      <c r="C3021" s="5">
        <v>232.88252516905817</v>
      </c>
    </row>
    <row r="3022" spans="2:3" x14ac:dyDescent="0.35">
      <c r="B3022">
        <f t="shared" si="47"/>
        <v>3018</v>
      </c>
      <c r="C3022" s="5">
        <v>125.32339507868959</v>
      </c>
    </row>
    <row r="3023" spans="2:3" x14ac:dyDescent="0.35">
      <c r="B3023">
        <f t="shared" si="47"/>
        <v>3019</v>
      </c>
      <c r="C3023" s="5">
        <v>601.63057886181559</v>
      </c>
    </row>
    <row r="3024" spans="2:3" x14ac:dyDescent="0.35">
      <c r="B3024">
        <f t="shared" si="47"/>
        <v>3020</v>
      </c>
      <c r="C3024" s="5">
        <v>313.91463564916882</v>
      </c>
    </row>
    <row r="3025" spans="2:3" x14ac:dyDescent="0.35">
      <c r="B3025">
        <f t="shared" si="47"/>
        <v>3021</v>
      </c>
      <c r="C3025" s="5">
        <v>142.69475279040429</v>
      </c>
    </row>
    <row r="3026" spans="2:3" x14ac:dyDescent="0.35">
      <c r="B3026">
        <f t="shared" si="47"/>
        <v>3022</v>
      </c>
      <c r="C3026" s="5">
        <v>153.34513350858333</v>
      </c>
    </row>
    <row r="3027" spans="2:3" x14ac:dyDescent="0.35">
      <c r="B3027">
        <f t="shared" si="47"/>
        <v>3023</v>
      </c>
      <c r="C3027" s="5">
        <v>245.85589244236036</v>
      </c>
    </row>
    <row r="3028" spans="2:3" x14ac:dyDescent="0.35">
      <c r="B3028">
        <f t="shared" si="47"/>
        <v>3024</v>
      </c>
      <c r="C3028" s="5">
        <v>64.564256453206099</v>
      </c>
    </row>
    <row r="3029" spans="2:3" x14ac:dyDescent="0.35">
      <c r="B3029">
        <f t="shared" si="47"/>
        <v>3025</v>
      </c>
      <c r="C3029" s="5">
        <v>99.892946379661254</v>
      </c>
    </row>
    <row r="3030" spans="2:3" x14ac:dyDescent="0.35">
      <c r="B3030">
        <f t="shared" si="47"/>
        <v>3026</v>
      </c>
      <c r="C3030" s="5">
        <v>163.51452447076045</v>
      </c>
    </row>
    <row r="3031" spans="2:3" x14ac:dyDescent="0.35">
      <c r="B3031">
        <f t="shared" si="47"/>
        <v>3027</v>
      </c>
      <c r="C3031" s="5">
        <v>45.577337461913309</v>
      </c>
    </row>
    <row r="3032" spans="2:3" x14ac:dyDescent="0.35">
      <c r="B3032">
        <f t="shared" si="47"/>
        <v>3028</v>
      </c>
      <c r="C3032" s="5">
        <v>344.18816710022861</v>
      </c>
    </row>
    <row r="3033" spans="2:3" x14ac:dyDescent="0.35">
      <c r="B3033">
        <f t="shared" si="47"/>
        <v>3029</v>
      </c>
      <c r="C3033" s="5">
        <v>92.231574265940992</v>
      </c>
    </row>
    <row r="3034" spans="2:3" x14ac:dyDescent="0.35">
      <c r="B3034">
        <f t="shared" si="47"/>
        <v>3030</v>
      </c>
      <c r="C3034" s="5">
        <v>135.18884582474072</v>
      </c>
    </row>
    <row r="3035" spans="2:3" x14ac:dyDescent="0.35">
      <c r="B3035">
        <f t="shared" si="47"/>
        <v>3031</v>
      </c>
      <c r="C3035" s="5">
        <v>51.852270292005933</v>
      </c>
    </row>
    <row r="3036" spans="2:3" x14ac:dyDescent="0.35">
      <c r="B3036">
        <f t="shared" si="47"/>
        <v>3032</v>
      </c>
      <c r="C3036" s="5">
        <v>110.12677754439295</v>
      </c>
    </row>
    <row r="3037" spans="2:3" x14ac:dyDescent="0.35">
      <c r="B3037">
        <f t="shared" si="47"/>
        <v>3033</v>
      </c>
      <c r="C3037" s="5">
        <v>178.65072559154891</v>
      </c>
    </row>
    <row r="3038" spans="2:3" x14ac:dyDescent="0.35">
      <c r="B3038">
        <f t="shared" si="47"/>
        <v>3034</v>
      </c>
      <c r="C3038" s="5">
        <v>43.487490660988016</v>
      </c>
    </row>
    <row r="3039" spans="2:3" x14ac:dyDescent="0.35">
      <c r="B3039">
        <f t="shared" si="47"/>
        <v>3035</v>
      </c>
      <c r="C3039" s="5">
        <v>38.121461076041747</v>
      </c>
    </row>
    <row r="3040" spans="2:3" x14ac:dyDescent="0.35">
      <c r="B3040">
        <f t="shared" si="47"/>
        <v>3036</v>
      </c>
      <c r="C3040" s="5">
        <v>304.91548540161267</v>
      </c>
    </row>
    <row r="3041" spans="2:3" x14ac:dyDescent="0.35">
      <c r="B3041">
        <f t="shared" si="47"/>
        <v>3037</v>
      </c>
      <c r="C3041" s="5">
        <v>159.23044273057116</v>
      </c>
    </row>
    <row r="3042" spans="2:3" x14ac:dyDescent="0.35">
      <c r="B3042">
        <f t="shared" si="47"/>
        <v>3038</v>
      </c>
      <c r="C3042" s="5">
        <v>96.461468107096408</v>
      </c>
    </row>
    <row r="3043" spans="2:3" x14ac:dyDescent="0.35">
      <c r="B3043">
        <f t="shared" si="47"/>
        <v>3039</v>
      </c>
      <c r="C3043" s="5">
        <v>58.172831598668722</v>
      </c>
    </row>
    <row r="3044" spans="2:3" x14ac:dyDescent="0.35">
      <c r="B3044">
        <f t="shared" si="47"/>
        <v>3040</v>
      </c>
      <c r="C3044" s="5">
        <v>40.945742089564575</v>
      </c>
    </row>
    <row r="3045" spans="2:3" x14ac:dyDescent="0.35">
      <c r="B3045">
        <f t="shared" si="47"/>
        <v>3041</v>
      </c>
      <c r="C3045" s="5">
        <v>127.36071492544338</v>
      </c>
    </row>
    <row r="3046" spans="2:3" x14ac:dyDescent="0.35">
      <c r="B3046">
        <f t="shared" si="47"/>
        <v>3042</v>
      </c>
      <c r="C3046" s="5">
        <v>459.50482141891138</v>
      </c>
    </row>
    <row r="3047" spans="2:3" x14ac:dyDescent="0.35">
      <c r="B3047">
        <f t="shared" si="47"/>
        <v>3043</v>
      </c>
      <c r="C3047" s="5">
        <v>345.97719970735335</v>
      </c>
    </row>
    <row r="3048" spans="2:3" x14ac:dyDescent="0.35">
      <c r="B3048">
        <f t="shared" si="47"/>
        <v>3044</v>
      </c>
      <c r="C3048" s="5">
        <v>1050.8687905066736</v>
      </c>
    </row>
    <row r="3049" spans="2:3" x14ac:dyDescent="0.35">
      <c r="B3049">
        <f t="shared" si="47"/>
        <v>3045</v>
      </c>
      <c r="C3049" s="5">
        <v>109.73153710532226</v>
      </c>
    </row>
    <row r="3050" spans="2:3" x14ac:dyDescent="0.35">
      <c r="B3050">
        <f t="shared" si="47"/>
        <v>3046</v>
      </c>
      <c r="C3050" s="5">
        <v>30.457721187352327</v>
      </c>
    </row>
    <row r="3051" spans="2:3" x14ac:dyDescent="0.35">
      <c r="B3051">
        <f t="shared" si="47"/>
        <v>3047</v>
      </c>
      <c r="C3051" s="5">
        <v>63.958281022793294</v>
      </c>
    </row>
    <row r="3052" spans="2:3" x14ac:dyDescent="0.35">
      <c r="B3052">
        <f t="shared" si="47"/>
        <v>3048</v>
      </c>
      <c r="C3052" s="5">
        <v>182.79470431625538</v>
      </c>
    </row>
    <row r="3053" spans="2:3" x14ac:dyDescent="0.35">
      <c r="B3053">
        <f t="shared" si="47"/>
        <v>3049</v>
      </c>
      <c r="C3053" s="5">
        <v>177.29705573702734</v>
      </c>
    </row>
    <row r="3054" spans="2:3" x14ac:dyDescent="0.35">
      <c r="B3054">
        <f t="shared" si="47"/>
        <v>3050</v>
      </c>
      <c r="C3054" s="5">
        <v>123.48100712050882</v>
      </c>
    </row>
    <row r="3055" spans="2:3" x14ac:dyDescent="0.35">
      <c r="B3055">
        <f t="shared" si="47"/>
        <v>3051</v>
      </c>
      <c r="C3055" s="5">
        <v>154.65589526472473</v>
      </c>
    </row>
    <row r="3056" spans="2:3" x14ac:dyDescent="0.35">
      <c r="B3056">
        <f t="shared" si="47"/>
        <v>3052</v>
      </c>
      <c r="C3056" s="5">
        <v>158.73574120879545</v>
      </c>
    </row>
    <row r="3057" spans="2:3" x14ac:dyDescent="0.35">
      <c r="B3057">
        <f t="shared" si="47"/>
        <v>3053</v>
      </c>
      <c r="C3057" s="5">
        <v>235.90404728460786</v>
      </c>
    </row>
    <row r="3058" spans="2:3" x14ac:dyDescent="0.35">
      <c r="B3058">
        <f t="shared" si="47"/>
        <v>3054</v>
      </c>
      <c r="C3058" s="5">
        <v>53.041851284275047</v>
      </c>
    </row>
    <row r="3059" spans="2:3" x14ac:dyDescent="0.35">
      <c r="B3059">
        <f t="shared" si="47"/>
        <v>3055</v>
      </c>
      <c r="C3059" s="5">
        <v>249.83812273485145</v>
      </c>
    </row>
    <row r="3060" spans="2:3" x14ac:dyDescent="0.35">
      <c r="B3060">
        <f t="shared" si="47"/>
        <v>3056</v>
      </c>
      <c r="C3060" s="5">
        <v>342.09614897132531</v>
      </c>
    </row>
    <row r="3061" spans="2:3" x14ac:dyDescent="0.35">
      <c r="B3061">
        <f t="shared" si="47"/>
        <v>3057</v>
      </c>
      <c r="C3061" s="5">
        <v>141.94054466805702</v>
      </c>
    </row>
    <row r="3062" spans="2:3" x14ac:dyDescent="0.35">
      <c r="B3062">
        <f t="shared" si="47"/>
        <v>3058</v>
      </c>
      <c r="C3062" s="5">
        <v>96.007965321920253</v>
      </c>
    </row>
    <row r="3063" spans="2:3" x14ac:dyDescent="0.35">
      <c r="B3063">
        <f t="shared" si="47"/>
        <v>3059</v>
      </c>
      <c r="C3063" s="5">
        <v>147.51133004984956</v>
      </c>
    </row>
    <row r="3064" spans="2:3" x14ac:dyDescent="0.35">
      <c r="B3064">
        <f t="shared" si="47"/>
        <v>3060</v>
      </c>
      <c r="C3064" s="5">
        <v>333.29705113248218</v>
      </c>
    </row>
    <row r="3065" spans="2:3" x14ac:dyDescent="0.35">
      <c r="B3065">
        <f t="shared" si="47"/>
        <v>3061</v>
      </c>
      <c r="C3065" s="5">
        <v>271.75434135010494</v>
      </c>
    </row>
    <row r="3066" spans="2:3" x14ac:dyDescent="0.35">
      <c r="B3066">
        <f t="shared" si="47"/>
        <v>3062</v>
      </c>
      <c r="C3066" s="5">
        <v>128.32911332258567</v>
      </c>
    </row>
    <row r="3067" spans="2:3" x14ac:dyDescent="0.35">
      <c r="B3067">
        <f t="shared" si="47"/>
        <v>3063</v>
      </c>
      <c r="C3067" s="5">
        <v>51.789242512617562</v>
      </c>
    </row>
    <row r="3068" spans="2:3" x14ac:dyDescent="0.35">
      <c r="B3068">
        <f t="shared" si="47"/>
        <v>3064</v>
      </c>
      <c r="C3068" s="5">
        <v>42.514286866648064</v>
      </c>
    </row>
    <row r="3069" spans="2:3" x14ac:dyDescent="0.35">
      <c r="B3069">
        <f t="shared" si="47"/>
        <v>3065</v>
      </c>
      <c r="C3069" s="5">
        <v>342.27747365605251</v>
      </c>
    </row>
    <row r="3070" spans="2:3" x14ac:dyDescent="0.35">
      <c r="B3070">
        <f t="shared" si="47"/>
        <v>3066</v>
      </c>
      <c r="C3070" s="5">
        <v>442.06487447934552</v>
      </c>
    </row>
    <row r="3071" spans="2:3" x14ac:dyDescent="0.35">
      <c r="B3071">
        <f t="shared" si="47"/>
        <v>3067</v>
      </c>
      <c r="C3071" s="5">
        <v>260.55612780562547</v>
      </c>
    </row>
    <row r="3072" spans="2:3" x14ac:dyDescent="0.35">
      <c r="B3072">
        <f t="shared" si="47"/>
        <v>3068</v>
      </c>
      <c r="C3072" s="5">
        <v>483.28177041993251</v>
      </c>
    </row>
    <row r="3073" spans="2:3" x14ac:dyDescent="0.35">
      <c r="B3073">
        <f t="shared" si="47"/>
        <v>3069</v>
      </c>
      <c r="C3073" s="5">
        <v>278.02455008128521</v>
      </c>
    </row>
    <row r="3074" spans="2:3" x14ac:dyDescent="0.35">
      <c r="B3074">
        <f t="shared" si="47"/>
        <v>3070</v>
      </c>
      <c r="C3074" s="5">
        <v>118.58447390159242</v>
      </c>
    </row>
    <row r="3075" spans="2:3" x14ac:dyDescent="0.35">
      <c r="B3075">
        <f t="shared" si="47"/>
        <v>3071</v>
      </c>
      <c r="C3075" s="5">
        <v>41.389136461411972</v>
      </c>
    </row>
    <row r="3076" spans="2:3" x14ac:dyDescent="0.35">
      <c r="B3076">
        <f t="shared" si="47"/>
        <v>3072</v>
      </c>
      <c r="C3076" s="5">
        <v>286.92637652497871</v>
      </c>
    </row>
    <row r="3077" spans="2:3" x14ac:dyDescent="0.35">
      <c r="B3077">
        <f t="shared" si="47"/>
        <v>3073</v>
      </c>
      <c r="C3077" s="5">
        <v>281.68366592070981</v>
      </c>
    </row>
    <row r="3078" spans="2:3" x14ac:dyDescent="0.35">
      <c r="B3078">
        <f t="shared" si="47"/>
        <v>3074</v>
      </c>
      <c r="C3078" s="5">
        <v>511.52390887839977</v>
      </c>
    </row>
    <row r="3079" spans="2:3" x14ac:dyDescent="0.35">
      <c r="B3079">
        <f t="shared" ref="B3079:B3142" si="48">B3078+1</f>
        <v>3075</v>
      </c>
      <c r="C3079" s="5">
        <v>776.02475511842226</v>
      </c>
    </row>
    <row r="3080" spans="2:3" x14ac:dyDescent="0.35">
      <c r="B3080">
        <f t="shared" si="48"/>
        <v>3076</v>
      </c>
      <c r="C3080" s="5">
        <v>258.26774745912036</v>
      </c>
    </row>
    <row r="3081" spans="2:3" x14ac:dyDescent="0.35">
      <c r="B3081">
        <f t="shared" si="48"/>
        <v>3077</v>
      </c>
      <c r="C3081" s="5">
        <v>61.505823397839073</v>
      </c>
    </row>
    <row r="3082" spans="2:3" x14ac:dyDescent="0.35">
      <c r="B3082">
        <f t="shared" si="48"/>
        <v>3078</v>
      </c>
      <c r="C3082" s="5">
        <v>112.66671960222587</v>
      </c>
    </row>
    <row r="3083" spans="2:3" x14ac:dyDescent="0.35">
      <c r="B3083">
        <f t="shared" si="48"/>
        <v>3079</v>
      </c>
      <c r="C3083" s="5">
        <v>121.42977281363888</v>
      </c>
    </row>
    <row r="3084" spans="2:3" x14ac:dyDescent="0.35">
      <c r="B3084">
        <f t="shared" si="48"/>
        <v>3080</v>
      </c>
      <c r="C3084" s="5">
        <v>308.63058274663831</v>
      </c>
    </row>
    <row r="3085" spans="2:3" x14ac:dyDescent="0.35">
      <c r="B3085">
        <f t="shared" si="48"/>
        <v>3081</v>
      </c>
      <c r="C3085" s="5">
        <v>59.556021809326786</v>
      </c>
    </row>
    <row r="3086" spans="2:3" x14ac:dyDescent="0.35">
      <c r="B3086">
        <f t="shared" si="48"/>
        <v>3082</v>
      </c>
      <c r="C3086" s="5">
        <v>83.58591665516272</v>
      </c>
    </row>
    <row r="3087" spans="2:3" x14ac:dyDescent="0.35">
      <c r="B3087">
        <f t="shared" si="48"/>
        <v>3083</v>
      </c>
      <c r="C3087" s="5">
        <v>169.66990965949307</v>
      </c>
    </row>
    <row r="3088" spans="2:3" x14ac:dyDescent="0.35">
      <c r="B3088">
        <f t="shared" si="48"/>
        <v>3084</v>
      </c>
      <c r="C3088" s="5">
        <v>134.42197695085594</v>
      </c>
    </row>
    <row r="3089" spans="2:3" x14ac:dyDescent="0.35">
      <c r="B3089">
        <f t="shared" si="48"/>
        <v>3085</v>
      </c>
      <c r="C3089" s="5">
        <v>133.79622297672165</v>
      </c>
    </row>
    <row r="3090" spans="2:3" x14ac:dyDescent="0.35">
      <c r="B3090">
        <f t="shared" si="48"/>
        <v>3086</v>
      </c>
      <c r="C3090" s="5">
        <v>106.11604577890988</v>
      </c>
    </row>
    <row r="3091" spans="2:3" x14ac:dyDescent="0.35">
      <c r="B3091">
        <f t="shared" si="48"/>
        <v>3087</v>
      </c>
      <c r="C3091" s="5">
        <v>167.75809826310521</v>
      </c>
    </row>
    <row r="3092" spans="2:3" x14ac:dyDescent="0.35">
      <c r="B3092">
        <f t="shared" si="48"/>
        <v>3088</v>
      </c>
      <c r="C3092" s="5">
        <v>65.918269292116548</v>
      </c>
    </row>
    <row r="3093" spans="2:3" x14ac:dyDescent="0.35">
      <c r="B3093">
        <f t="shared" si="48"/>
        <v>3089</v>
      </c>
      <c r="C3093" s="5">
        <v>100.76712943483736</v>
      </c>
    </row>
    <row r="3094" spans="2:3" x14ac:dyDescent="0.35">
      <c r="B3094">
        <f t="shared" si="48"/>
        <v>3090</v>
      </c>
      <c r="C3094" s="5">
        <v>118.13629590050314</v>
      </c>
    </row>
    <row r="3095" spans="2:3" x14ac:dyDescent="0.35">
      <c r="B3095">
        <f t="shared" si="48"/>
        <v>3091</v>
      </c>
      <c r="C3095" s="5">
        <v>57.830259789160529</v>
      </c>
    </row>
    <row r="3096" spans="2:3" x14ac:dyDescent="0.35">
      <c r="B3096">
        <f t="shared" si="48"/>
        <v>3092</v>
      </c>
      <c r="C3096" s="5">
        <v>804.29790450256633</v>
      </c>
    </row>
    <row r="3097" spans="2:3" x14ac:dyDescent="0.35">
      <c r="B3097">
        <f t="shared" si="48"/>
        <v>3093</v>
      </c>
      <c r="C3097" s="5">
        <v>117.1980939985887</v>
      </c>
    </row>
    <row r="3098" spans="2:3" x14ac:dyDescent="0.35">
      <c r="B3098">
        <f t="shared" si="48"/>
        <v>3094</v>
      </c>
      <c r="C3098" s="5">
        <v>45.508379635736119</v>
      </c>
    </row>
    <row r="3099" spans="2:3" x14ac:dyDescent="0.35">
      <c r="B3099">
        <f t="shared" si="48"/>
        <v>3095</v>
      </c>
      <c r="C3099" s="5">
        <v>139.80087631982551</v>
      </c>
    </row>
    <row r="3100" spans="2:3" x14ac:dyDescent="0.35">
      <c r="B3100">
        <f t="shared" si="48"/>
        <v>3096</v>
      </c>
      <c r="C3100" s="5">
        <v>140.7403883556928</v>
      </c>
    </row>
    <row r="3101" spans="2:3" x14ac:dyDescent="0.35">
      <c r="B3101">
        <f t="shared" si="48"/>
        <v>3097</v>
      </c>
      <c r="C3101" s="5">
        <v>282.22017488280511</v>
      </c>
    </row>
    <row r="3102" spans="2:3" x14ac:dyDescent="0.35">
      <c r="B3102">
        <f t="shared" si="48"/>
        <v>3098</v>
      </c>
      <c r="C3102" s="5">
        <v>281.01028163217774</v>
      </c>
    </row>
    <row r="3103" spans="2:3" x14ac:dyDescent="0.35">
      <c r="B3103">
        <f t="shared" si="48"/>
        <v>3099</v>
      </c>
      <c r="C3103" s="5">
        <v>44.873321605981729</v>
      </c>
    </row>
    <row r="3104" spans="2:3" x14ac:dyDescent="0.35">
      <c r="B3104">
        <f t="shared" si="48"/>
        <v>3100</v>
      </c>
      <c r="C3104" s="5">
        <v>130.99913716372572</v>
      </c>
    </row>
    <row r="3105" spans="2:3" x14ac:dyDescent="0.35">
      <c r="B3105">
        <f t="shared" si="48"/>
        <v>3101</v>
      </c>
      <c r="C3105" s="5">
        <v>95.325970551952082</v>
      </c>
    </row>
    <row r="3106" spans="2:3" x14ac:dyDescent="0.35">
      <c r="B3106">
        <f t="shared" si="48"/>
        <v>3102</v>
      </c>
      <c r="C3106" s="5">
        <v>163.60343492144233</v>
      </c>
    </row>
    <row r="3107" spans="2:3" x14ac:dyDescent="0.35">
      <c r="B3107">
        <f t="shared" si="48"/>
        <v>3103</v>
      </c>
      <c r="C3107" s="5">
        <v>54.716604824191847</v>
      </c>
    </row>
    <row r="3108" spans="2:3" x14ac:dyDescent="0.35">
      <c r="B3108">
        <f t="shared" si="48"/>
        <v>3104</v>
      </c>
      <c r="C3108" s="5">
        <v>92.329230232430191</v>
      </c>
    </row>
    <row r="3109" spans="2:3" x14ac:dyDescent="0.35">
      <c r="B3109">
        <f t="shared" si="48"/>
        <v>3105</v>
      </c>
      <c r="C3109" s="5">
        <v>222.66209144233994</v>
      </c>
    </row>
    <row r="3110" spans="2:3" x14ac:dyDescent="0.35">
      <c r="B3110">
        <f t="shared" si="48"/>
        <v>3106</v>
      </c>
      <c r="C3110" s="5">
        <v>143.24830594585612</v>
      </c>
    </row>
    <row r="3111" spans="2:3" x14ac:dyDescent="0.35">
      <c r="B3111">
        <f t="shared" si="48"/>
        <v>3107</v>
      </c>
      <c r="C3111" s="5">
        <v>118.55852143386768</v>
      </c>
    </row>
    <row r="3112" spans="2:3" x14ac:dyDescent="0.35">
      <c r="B3112">
        <f t="shared" si="48"/>
        <v>3108</v>
      </c>
      <c r="C3112" s="5">
        <v>169.87404239947114</v>
      </c>
    </row>
    <row r="3113" spans="2:3" x14ac:dyDescent="0.35">
      <c r="B3113">
        <f t="shared" si="48"/>
        <v>3109</v>
      </c>
      <c r="C3113" s="5">
        <v>199.57388050478536</v>
      </c>
    </row>
    <row r="3114" spans="2:3" x14ac:dyDescent="0.35">
      <c r="B3114">
        <f t="shared" si="48"/>
        <v>3110</v>
      </c>
      <c r="C3114" s="5">
        <v>385.52450077626111</v>
      </c>
    </row>
    <row r="3115" spans="2:3" x14ac:dyDescent="0.35">
      <c r="B3115">
        <f t="shared" si="48"/>
        <v>3111</v>
      </c>
      <c r="C3115" s="5">
        <v>172.59548293997554</v>
      </c>
    </row>
    <row r="3116" spans="2:3" x14ac:dyDescent="0.35">
      <c r="B3116">
        <f t="shared" si="48"/>
        <v>3112</v>
      </c>
      <c r="C3116" s="5">
        <v>36.563079135849016</v>
      </c>
    </row>
    <row r="3117" spans="2:3" x14ac:dyDescent="0.35">
      <c r="B3117">
        <f t="shared" si="48"/>
        <v>3113</v>
      </c>
      <c r="C3117" s="5">
        <v>117.15902473534945</v>
      </c>
    </row>
    <row r="3118" spans="2:3" x14ac:dyDescent="0.35">
      <c r="B3118">
        <f t="shared" si="48"/>
        <v>3114</v>
      </c>
      <c r="C3118" s="5">
        <v>76.487739716078821</v>
      </c>
    </row>
    <row r="3119" spans="2:3" x14ac:dyDescent="0.35">
      <c r="B3119">
        <f t="shared" si="48"/>
        <v>3115</v>
      </c>
      <c r="C3119" s="5">
        <v>63.63450131108452</v>
      </c>
    </row>
    <row r="3120" spans="2:3" x14ac:dyDescent="0.35">
      <c r="B3120">
        <f t="shared" si="48"/>
        <v>3116</v>
      </c>
      <c r="C3120" s="5">
        <v>83.176361661081827</v>
      </c>
    </row>
    <row r="3121" spans="2:3" x14ac:dyDescent="0.35">
      <c r="B3121">
        <f t="shared" si="48"/>
        <v>3117</v>
      </c>
      <c r="C3121" s="5">
        <v>139.63550799383148</v>
      </c>
    </row>
    <row r="3122" spans="2:3" x14ac:dyDescent="0.35">
      <c r="B3122">
        <f t="shared" si="48"/>
        <v>3118</v>
      </c>
      <c r="C3122" s="5">
        <v>167.99001530013311</v>
      </c>
    </row>
    <row r="3123" spans="2:3" x14ac:dyDescent="0.35">
      <c r="B3123">
        <f t="shared" si="48"/>
        <v>3119</v>
      </c>
      <c r="C3123" s="5">
        <v>241.30778447740269</v>
      </c>
    </row>
    <row r="3124" spans="2:3" x14ac:dyDescent="0.35">
      <c r="B3124">
        <f t="shared" si="48"/>
        <v>3120</v>
      </c>
      <c r="C3124" s="5">
        <v>54.529397022739545</v>
      </c>
    </row>
    <row r="3125" spans="2:3" x14ac:dyDescent="0.35">
      <c r="B3125">
        <f t="shared" si="48"/>
        <v>3121</v>
      </c>
      <c r="C3125" s="5">
        <v>146.60943345058962</v>
      </c>
    </row>
    <row r="3126" spans="2:3" x14ac:dyDescent="0.35">
      <c r="B3126">
        <f t="shared" si="48"/>
        <v>3122</v>
      </c>
      <c r="C3126" s="5">
        <v>167.02213285329739</v>
      </c>
    </row>
    <row r="3127" spans="2:3" x14ac:dyDescent="0.35">
      <c r="B3127">
        <f t="shared" si="48"/>
        <v>3123</v>
      </c>
      <c r="C3127" s="5">
        <v>256.53384955081731</v>
      </c>
    </row>
    <row r="3128" spans="2:3" x14ac:dyDescent="0.35">
      <c r="B3128">
        <f t="shared" si="48"/>
        <v>3124</v>
      </c>
      <c r="C3128" s="5">
        <v>402.51642511246257</v>
      </c>
    </row>
    <row r="3129" spans="2:3" x14ac:dyDescent="0.35">
      <c r="B3129">
        <f t="shared" si="48"/>
        <v>3125</v>
      </c>
      <c r="C3129" s="5">
        <v>35.529185828067959</v>
      </c>
    </row>
    <row r="3130" spans="2:3" x14ac:dyDescent="0.35">
      <c r="B3130">
        <f t="shared" si="48"/>
        <v>3126</v>
      </c>
      <c r="C3130" s="5">
        <v>69.498320673634936</v>
      </c>
    </row>
    <row r="3131" spans="2:3" x14ac:dyDescent="0.35">
      <c r="B3131">
        <f t="shared" si="48"/>
        <v>3127</v>
      </c>
      <c r="C3131" s="5">
        <v>93.166852283642541</v>
      </c>
    </row>
    <row r="3132" spans="2:3" x14ac:dyDescent="0.35">
      <c r="B3132">
        <f t="shared" si="48"/>
        <v>3128</v>
      </c>
      <c r="C3132" s="5">
        <v>398.83158708343632</v>
      </c>
    </row>
    <row r="3133" spans="2:3" x14ac:dyDescent="0.35">
      <c r="B3133">
        <f t="shared" si="48"/>
        <v>3129</v>
      </c>
      <c r="C3133" s="5">
        <v>158.95545440936507</v>
      </c>
    </row>
    <row r="3134" spans="2:3" x14ac:dyDescent="0.35">
      <c r="B3134">
        <f t="shared" si="48"/>
        <v>3130</v>
      </c>
      <c r="C3134" s="5">
        <v>99.167347216723613</v>
      </c>
    </row>
    <row r="3135" spans="2:3" x14ac:dyDescent="0.35">
      <c r="B3135">
        <f t="shared" si="48"/>
        <v>3131</v>
      </c>
      <c r="C3135" s="5">
        <v>125.47106439525612</v>
      </c>
    </row>
    <row r="3136" spans="2:3" x14ac:dyDescent="0.35">
      <c r="B3136">
        <f t="shared" si="48"/>
        <v>3132</v>
      </c>
      <c r="C3136" s="5">
        <v>72.593952647225152</v>
      </c>
    </row>
    <row r="3137" spans="2:3" x14ac:dyDescent="0.35">
      <c r="B3137">
        <f t="shared" si="48"/>
        <v>3133</v>
      </c>
      <c r="C3137" s="5">
        <v>60.510663351724531</v>
      </c>
    </row>
    <row r="3138" spans="2:3" x14ac:dyDescent="0.35">
      <c r="B3138">
        <f t="shared" si="48"/>
        <v>3134</v>
      </c>
      <c r="C3138" s="5">
        <v>168.24875294214189</v>
      </c>
    </row>
    <row r="3139" spans="2:3" x14ac:dyDescent="0.35">
      <c r="B3139">
        <f t="shared" si="48"/>
        <v>3135</v>
      </c>
      <c r="C3139" s="5">
        <v>47.1778052348659</v>
      </c>
    </row>
    <row r="3140" spans="2:3" x14ac:dyDescent="0.35">
      <c r="B3140">
        <f t="shared" si="48"/>
        <v>3136</v>
      </c>
      <c r="C3140" s="5">
        <v>52.128054279820837</v>
      </c>
    </row>
    <row r="3141" spans="2:3" x14ac:dyDescent="0.35">
      <c r="B3141">
        <f t="shared" si="48"/>
        <v>3137</v>
      </c>
      <c r="C3141" s="5">
        <v>170.29073474489937</v>
      </c>
    </row>
    <row r="3142" spans="2:3" x14ac:dyDescent="0.35">
      <c r="B3142">
        <f t="shared" si="48"/>
        <v>3138</v>
      </c>
      <c r="C3142" s="5">
        <v>115.35134665691321</v>
      </c>
    </row>
    <row r="3143" spans="2:3" x14ac:dyDescent="0.35">
      <c r="B3143">
        <f t="shared" ref="B3143:B3206" si="49">B3142+1</f>
        <v>3139</v>
      </c>
      <c r="C3143" s="5">
        <v>163.55322070832474</v>
      </c>
    </row>
    <row r="3144" spans="2:3" x14ac:dyDescent="0.35">
      <c r="B3144">
        <f t="shared" si="49"/>
        <v>3140</v>
      </c>
      <c r="C3144" s="5">
        <v>65.071764073573505</v>
      </c>
    </row>
    <row r="3145" spans="2:3" x14ac:dyDescent="0.35">
      <c r="B3145">
        <f t="shared" si="49"/>
        <v>3141</v>
      </c>
      <c r="C3145" s="5">
        <v>158.72599507568953</v>
      </c>
    </row>
    <row r="3146" spans="2:3" x14ac:dyDescent="0.35">
      <c r="B3146">
        <f t="shared" si="49"/>
        <v>3142</v>
      </c>
      <c r="C3146" s="5">
        <v>71.29325860050281</v>
      </c>
    </row>
    <row r="3147" spans="2:3" x14ac:dyDescent="0.35">
      <c r="B3147">
        <f t="shared" si="49"/>
        <v>3143</v>
      </c>
      <c r="C3147" s="5">
        <v>111.41876580397958</v>
      </c>
    </row>
    <row r="3148" spans="2:3" x14ac:dyDescent="0.35">
      <c r="B3148">
        <f t="shared" si="49"/>
        <v>3144</v>
      </c>
      <c r="C3148" s="5">
        <v>68.856179451059347</v>
      </c>
    </row>
    <row r="3149" spans="2:3" x14ac:dyDescent="0.35">
      <c r="B3149">
        <f t="shared" si="49"/>
        <v>3145</v>
      </c>
      <c r="C3149" s="5">
        <v>212.30683647564078</v>
      </c>
    </row>
    <row r="3150" spans="2:3" x14ac:dyDescent="0.35">
      <c r="B3150">
        <f t="shared" si="49"/>
        <v>3146</v>
      </c>
      <c r="C3150" s="5">
        <v>119.26378735508574</v>
      </c>
    </row>
    <row r="3151" spans="2:3" x14ac:dyDescent="0.35">
      <c r="B3151">
        <f t="shared" si="49"/>
        <v>3147</v>
      </c>
      <c r="C3151" s="5">
        <v>109.73353263565805</v>
      </c>
    </row>
    <row r="3152" spans="2:3" x14ac:dyDescent="0.35">
      <c r="B3152">
        <f t="shared" si="49"/>
        <v>3148</v>
      </c>
      <c r="C3152" s="5">
        <v>138.13334578650611</v>
      </c>
    </row>
    <row r="3153" spans="2:3" x14ac:dyDescent="0.35">
      <c r="B3153">
        <f t="shared" si="49"/>
        <v>3149</v>
      </c>
      <c r="C3153" s="5">
        <v>344.19073491944943</v>
      </c>
    </row>
    <row r="3154" spans="2:3" x14ac:dyDescent="0.35">
      <c r="B3154">
        <f t="shared" si="49"/>
        <v>3150</v>
      </c>
      <c r="C3154" s="5">
        <v>467.74377541558329</v>
      </c>
    </row>
    <row r="3155" spans="2:3" x14ac:dyDescent="0.35">
      <c r="B3155">
        <f t="shared" si="49"/>
        <v>3151</v>
      </c>
      <c r="C3155" s="5">
        <v>50.508148807909613</v>
      </c>
    </row>
    <row r="3156" spans="2:3" x14ac:dyDescent="0.35">
      <c r="B3156">
        <f t="shared" si="49"/>
        <v>3152</v>
      </c>
      <c r="C3156" s="5">
        <v>159.76637356567571</v>
      </c>
    </row>
    <row r="3157" spans="2:3" x14ac:dyDescent="0.35">
      <c r="B3157">
        <f t="shared" si="49"/>
        <v>3153</v>
      </c>
      <c r="C3157" s="5">
        <v>163.79585568732477</v>
      </c>
    </row>
    <row r="3158" spans="2:3" x14ac:dyDescent="0.35">
      <c r="B3158">
        <f t="shared" si="49"/>
        <v>3154</v>
      </c>
      <c r="C3158" s="5">
        <v>47.310037430350818</v>
      </c>
    </row>
    <row r="3159" spans="2:3" x14ac:dyDescent="0.35">
      <c r="B3159">
        <f t="shared" si="49"/>
        <v>3155</v>
      </c>
      <c r="C3159" s="5">
        <v>522.67917255608211</v>
      </c>
    </row>
    <row r="3160" spans="2:3" x14ac:dyDescent="0.35">
      <c r="B3160">
        <f t="shared" si="49"/>
        <v>3156</v>
      </c>
      <c r="C3160" s="5">
        <v>183.91509735418671</v>
      </c>
    </row>
    <row r="3161" spans="2:3" x14ac:dyDescent="0.35">
      <c r="B3161">
        <f t="shared" si="49"/>
        <v>3157</v>
      </c>
      <c r="C3161" s="5">
        <v>161.09236184755804</v>
      </c>
    </row>
    <row r="3162" spans="2:3" x14ac:dyDescent="0.35">
      <c r="B3162">
        <f t="shared" si="49"/>
        <v>3158</v>
      </c>
      <c r="C3162" s="5">
        <v>380.97260875755268</v>
      </c>
    </row>
    <row r="3163" spans="2:3" x14ac:dyDescent="0.35">
      <c r="B3163">
        <f t="shared" si="49"/>
        <v>3159</v>
      </c>
      <c r="C3163" s="5">
        <v>105.48682987214636</v>
      </c>
    </row>
    <row r="3164" spans="2:3" x14ac:dyDescent="0.35">
      <c r="B3164">
        <f t="shared" si="49"/>
        <v>3160</v>
      </c>
      <c r="C3164" s="5">
        <v>97.499672969427024</v>
      </c>
    </row>
    <row r="3165" spans="2:3" x14ac:dyDescent="0.35">
      <c r="B3165">
        <f t="shared" si="49"/>
        <v>3161</v>
      </c>
      <c r="C3165" s="5">
        <v>105.60556431957231</v>
      </c>
    </row>
    <row r="3166" spans="2:3" x14ac:dyDescent="0.35">
      <c r="B3166">
        <f t="shared" si="49"/>
        <v>3162</v>
      </c>
      <c r="C3166" s="5">
        <v>42.097879714317102</v>
      </c>
    </row>
    <row r="3167" spans="2:3" x14ac:dyDescent="0.35">
      <c r="B3167">
        <f t="shared" si="49"/>
        <v>3163</v>
      </c>
      <c r="C3167" s="5">
        <v>135.82192186835809</v>
      </c>
    </row>
    <row r="3168" spans="2:3" x14ac:dyDescent="0.35">
      <c r="B3168">
        <f t="shared" si="49"/>
        <v>3164</v>
      </c>
      <c r="C3168" s="5">
        <v>80.847645678936331</v>
      </c>
    </row>
    <row r="3169" spans="2:3" x14ac:dyDescent="0.35">
      <c r="B3169">
        <f t="shared" si="49"/>
        <v>3165</v>
      </c>
      <c r="C3169" s="5">
        <v>96.359895817669596</v>
      </c>
    </row>
    <row r="3170" spans="2:3" x14ac:dyDescent="0.35">
      <c r="B3170">
        <f t="shared" si="49"/>
        <v>3166</v>
      </c>
      <c r="C3170" s="5">
        <v>286.42541104063474</v>
      </c>
    </row>
    <row r="3171" spans="2:3" x14ac:dyDescent="0.35">
      <c r="B3171">
        <f t="shared" si="49"/>
        <v>3167</v>
      </c>
      <c r="C3171" s="5">
        <v>42.82340018989921</v>
      </c>
    </row>
    <row r="3172" spans="2:3" x14ac:dyDescent="0.35">
      <c r="B3172">
        <f t="shared" si="49"/>
        <v>3168</v>
      </c>
      <c r="C3172" s="5">
        <v>87.015742843561128</v>
      </c>
    </row>
    <row r="3173" spans="2:3" x14ac:dyDescent="0.35">
      <c r="B3173">
        <f t="shared" si="49"/>
        <v>3169</v>
      </c>
      <c r="C3173" s="5">
        <v>106.18795214009546</v>
      </c>
    </row>
    <row r="3174" spans="2:3" x14ac:dyDescent="0.35">
      <c r="B3174">
        <f t="shared" si="49"/>
        <v>3170</v>
      </c>
      <c r="C3174" s="5">
        <v>142.09828824966056</v>
      </c>
    </row>
    <row r="3175" spans="2:3" x14ac:dyDescent="0.35">
      <c r="B3175">
        <f t="shared" si="49"/>
        <v>3171</v>
      </c>
      <c r="C3175" s="5">
        <v>136.16053973710066</v>
      </c>
    </row>
    <row r="3176" spans="2:3" x14ac:dyDescent="0.35">
      <c r="B3176">
        <f t="shared" si="49"/>
        <v>3172</v>
      </c>
      <c r="C3176" s="5">
        <v>66.4787841776417</v>
      </c>
    </row>
    <row r="3177" spans="2:3" x14ac:dyDescent="0.35">
      <c r="B3177">
        <f t="shared" si="49"/>
        <v>3173</v>
      </c>
      <c r="C3177" s="5">
        <v>208.3611277845811</v>
      </c>
    </row>
    <row r="3178" spans="2:3" x14ac:dyDescent="0.35">
      <c r="B3178">
        <f t="shared" si="49"/>
        <v>3174</v>
      </c>
      <c r="C3178" s="5">
        <v>95.220748337780307</v>
      </c>
    </row>
    <row r="3179" spans="2:3" x14ac:dyDescent="0.35">
      <c r="B3179">
        <f t="shared" si="49"/>
        <v>3175</v>
      </c>
      <c r="C3179" s="5">
        <v>73.743760310801676</v>
      </c>
    </row>
    <row r="3180" spans="2:3" x14ac:dyDescent="0.35">
      <c r="B3180">
        <f t="shared" si="49"/>
        <v>3176</v>
      </c>
      <c r="C3180" s="5">
        <v>165.11068637076795</v>
      </c>
    </row>
    <row r="3181" spans="2:3" x14ac:dyDescent="0.35">
      <c r="B3181">
        <f t="shared" si="49"/>
        <v>3177</v>
      </c>
      <c r="C3181" s="5">
        <v>142.56096761368079</v>
      </c>
    </row>
    <row r="3182" spans="2:3" x14ac:dyDescent="0.35">
      <c r="B3182">
        <f t="shared" si="49"/>
        <v>3178</v>
      </c>
      <c r="C3182" s="5">
        <v>264.42217170195011</v>
      </c>
    </row>
    <row r="3183" spans="2:3" x14ac:dyDescent="0.35">
      <c r="B3183">
        <f t="shared" si="49"/>
        <v>3179</v>
      </c>
      <c r="C3183" s="5">
        <v>85.410947237123864</v>
      </c>
    </row>
    <row r="3184" spans="2:3" x14ac:dyDescent="0.35">
      <c r="B3184">
        <f t="shared" si="49"/>
        <v>3180</v>
      </c>
      <c r="C3184" s="5">
        <v>176.84422665107365</v>
      </c>
    </row>
    <row r="3185" spans="2:3" x14ac:dyDescent="0.35">
      <c r="B3185">
        <f t="shared" si="49"/>
        <v>3181</v>
      </c>
      <c r="C3185" s="5">
        <v>88.153900335679012</v>
      </c>
    </row>
    <row r="3186" spans="2:3" x14ac:dyDescent="0.35">
      <c r="B3186">
        <f t="shared" si="49"/>
        <v>3182</v>
      </c>
      <c r="C3186" s="5">
        <v>219.6133525579466</v>
      </c>
    </row>
    <row r="3187" spans="2:3" x14ac:dyDescent="0.35">
      <c r="B3187">
        <f t="shared" si="49"/>
        <v>3183</v>
      </c>
      <c r="C3187" s="5">
        <v>378.06795590025956</v>
      </c>
    </row>
    <row r="3188" spans="2:3" x14ac:dyDescent="0.35">
      <c r="B3188">
        <f t="shared" si="49"/>
        <v>3184</v>
      </c>
      <c r="C3188" s="5">
        <v>88.977946894162301</v>
      </c>
    </row>
    <row r="3189" spans="2:3" x14ac:dyDescent="0.35">
      <c r="B3189">
        <f t="shared" si="49"/>
        <v>3185</v>
      </c>
      <c r="C3189" s="5">
        <v>208.22846561414005</v>
      </c>
    </row>
    <row r="3190" spans="2:3" x14ac:dyDescent="0.35">
      <c r="B3190">
        <f t="shared" si="49"/>
        <v>3186</v>
      </c>
      <c r="C3190" s="5">
        <v>63.586985590355475</v>
      </c>
    </row>
    <row r="3191" spans="2:3" x14ac:dyDescent="0.35">
      <c r="B3191">
        <f t="shared" si="49"/>
        <v>3187</v>
      </c>
      <c r="C3191" s="5">
        <v>203.71486992017819</v>
      </c>
    </row>
    <row r="3192" spans="2:3" x14ac:dyDescent="0.35">
      <c r="B3192">
        <f t="shared" si="49"/>
        <v>3188</v>
      </c>
      <c r="C3192" s="5">
        <v>128.18374618058007</v>
      </c>
    </row>
    <row r="3193" spans="2:3" x14ac:dyDescent="0.35">
      <c r="B3193">
        <f t="shared" si="49"/>
        <v>3189</v>
      </c>
      <c r="C3193" s="5">
        <v>100.88174894530668</v>
      </c>
    </row>
    <row r="3194" spans="2:3" x14ac:dyDescent="0.35">
      <c r="B3194">
        <f t="shared" si="49"/>
        <v>3190</v>
      </c>
      <c r="C3194" s="5">
        <v>99.169959865485495</v>
      </c>
    </row>
    <row r="3195" spans="2:3" x14ac:dyDescent="0.35">
      <c r="B3195">
        <f t="shared" si="49"/>
        <v>3191</v>
      </c>
      <c r="C3195" s="5">
        <v>163.55152427053213</v>
      </c>
    </row>
    <row r="3196" spans="2:3" x14ac:dyDescent="0.35">
      <c r="B3196">
        <f t="shared" si="49"/>
        <v>3192</v>
      </c>
      <c r="C3196" s="5">
        <v>296.38894680657063</v>
      </c>
    </row>
    <row r="3197" spans="2:3" x14ac:dyDescent="0.35">
      <c r="B3197">
        <f t="shared" si="49"/>
        <v>3193</v>
      </c>
      <c r="C3197" s="5">
        <v>484.70719874298322</v>
      </c>
    </row>
    <row r="3198" spans="2:3" x14ac:dyDescent="0.35">
      <c r="B3198">
        <f t="shared" si="49"/>
        <v>3194</v>
      </c>
      <c r="C3198" s="5">
        <v>97.342366203488552</v>
      </c>
    </row>
    <row r="3199" spans="2:3" x14ac:dyDescent="0.35">
      <c r="B3199">
        <f t="shared" si="49"/>
        <v>3195</v>
      </c>
      <c r="C3199" s="5">
        <v>53.889352471701152</v>
      </c>
    </row>
    <row r="3200" spans="2:3" x14ac:dyDescent="0.35">
      <c r="B3200">
        <f t="shared" si="49"/>
        <v>3196</v>
      </c>
      <c r="C3200" s="5">
        <v>198.43596923734026</v>
      </c>
    </row>
    <row r="3201" spans="2:3" x14ac:dyDescent="0.35">
      <c r="B3201">
        <f t="shared" si="49"/>
        <v>3197</v>
      </c>
      <c r="C3201" s="5">
        <v>350.02385352192005</v>
      </c>
    </row>
    <row r="3202" spans="2:3" x14ac:dyDescent="0.35">
      <c r="B3202">
        <f t="shared" si="49"/>
        <v>3198</v>
      </c>
      <c r="C3202" s="5">
        <v>38.952539999139745</v>
      </c>
    </row>
    <row r="3203" spans="2:3" x14ac:dyDescent="0.35">
      <c r="B3203">
        <f t="shared" si="49"/>
        <v>3199</v>
      </c>
      <c r="C3203" s="5">
        <v>52.603072178999625</v>
      </c>
    </row>
    <row r="3204" spans="2:3" x14ac:dyDescent="0.35">
      <c r="B3204">
        <f t="shared" si="49"/>
        <v>3200</v>
      </c>
      <c r="C3204" s="5">
        <v>39.046650672733996</v>
      </c>
    </row>
    <row r="3205" spans="2:3" x14ac:dyDescent="0.35">
      <c r="B3205">
        <f t="shared" si="49"/>
        <v>3201</v>
      </c>
      <c r="C3205" s="5">
        <v>63.362726103228823</v>
      </c>
    </row>
    <row r="3206" spans="2:3" x14ac:dyDescent="0.35">
      <c r="B3206">
        <f t="shared" si="49"/>
        <v>3202</v>
      </c>
      <c r="C3206" s="5">
        <v>87.329605071473338</v>
      </c>
    </row>
    <row r="3207" spans="2:3" x14ac:dyDescent="0.35">
      <c r="B3207">
        <f t="shared" ref="B3207:B3270" si="50">B3206+1</f>
        <v>3203</v>
      </c>
      <c r="C3207" s="5">
        <v>136.16911911474861</v>
      </c>
    </row>
    <row r="3208" spans="2:3" x14ac:dyDescent="0.35">
      <c r="B3208">
        <f t="shared" si="50"/>
        <v>3204</v>
      </c>
      <c r="C3208" s="5">
        <v>93.460402480761132</v>
      </c>
    </row>
    <row r="3209" spans="2:3" x14ac:dyDescent="0.35">
      <c r="B3209">
        <f t="shared" si="50"/>
        <v>3205</v>
      </c>
      <c r="C3209" s="5">
        <v>278.41007935235928</v>
      </c>
    </row>
    <row r="3210" spans="2:3" x14ac:dyDescent="0.35">
      <c r="B3210">
        <f t="shared" si="50"/>
        <v>3206</v>
      </c>
      <c r="C3210" s="5">
        <v>136.48833362250105</v>
      </c>
    </row>
    <row r="3211" spans="2:3" x14ac:dyDescent="0.35">
      <c r="B3211">
        <f t="shared" si="50"/>
        <v>3207</v>
      </c>
      <c r="C3211" s="5">
        <v>369.45175560274191</v>
      </c>
    </row>
    <row r="3212" spans="2:3" x14ac:dyDescent="0.35">
      <c r="B3212">
        <f t="shared" si="50"/>
        <v>3208</v>
      </c>
      <c r="C3212" s="5">
        <v>141.62111011505391</v>
      </c>
    </row>
    <row r="3213" spans="2:3" x14ac:dyDescent="0.35">
      <c r="B3213">
        <f t="shared" si="50"/>
        <v>3209</v>
      </c>
      <c r="C3213" s="5">
        <v>132.84698869739628</v>
      </c>
    </row>
    <row r="3214" spans="2:3" x14ac:dyDescent="0.35">
      <c r="B3214">
        <f t="shared" si="50"/>
        <v>3210</v>
      </c>
      <c r="C3214" s="5">
        <v>215.35397709559956</v>
      </c>
    </row>
    <row r="3215" spans="2:3" x14ac:dyDescent="0.35">
      <c r="B3215">
        <f t="shared" si="50"/>
        <v>3211</v>
      </c>
      <c r="C3215" s="5">
        <v>112.16762482611981</v>
      </c>
    </row>
    <row r="3216" spans="2:3" x14ac:dyDescent="0.35">
      <c r="B3216">
        <f t="shared" si="50"/>
        <v>3212</v>
      </c>
      <c r="C3216" s="5">
        <v>138.72769659969336</v>
      </c>
    </row>
    <row r="3217" spans="2:3" x14ac:dyDescent="0.35">
      <c r="B3217">
        <f t="shared" si="50"/>
        <v>3213</v>
      </c>
      <c r="C3217" s="5">
        <v>75.36902607761148</v>
      </c>
    </row>
    <row r="3218" spans="2:3" x14ac:dyDescent="0.35">
      <c r="B3218">
        <f t="shared" si="50"/>
        <v>3214</v>
      </c>
      <c r="C3218" s="5">
        <v>139.76141891905527</v>
      </c>
    </row>
    <row r="3219" spans="2:3" x14ac:dyDescent="0.35">
      <c r="B3219">
        <f t="shared" si="50"/>
        <v>3215</v>
      </c>
      <c r="C3219" s="5">
        <v>65.322450499087637</v>
      </c>
    </row>
    <row r="3220" spans="2:3" x14ac:dyDescent="0.35">
      <c r="B3220">
        <f t="shared" si="50"/>
        <v>3216</v>
      </c>
      <c r="C3220" s="5">
        <v>202.98570170542769</v>
      </c>
    </row>
    <row r="3221" spans="2:3" x14ac:dyDescent="0.35">
      <c r="B3221">
        <f t="shared" si="50"/>
        <v>3217</v>
      </c>
      <c r="C3221" s="5">
        <v>162.57648458001555</v>
      </c>
    </row>
    <row r="3222" spans="2:3" x14ac:dyDescent="0.35">
      <c r="B3222">
        <f t="shared" si="50"/>
        <v>3218</v>
      </c>
      <c r="C3222" s="5">
        <v>233.94461659531936</v>
      </c>
    </row>
    <row r="3223" spans="2:3" x14ac:dyDescent="0.35">
      <c r="B3223">
        <f t="shared" si="50"/>
        <v>3219</v>
      </c>
      <c r="C3223" s="5">
        <v>79.471551246584625</v>
      </c>
    </row>
    <row r="3224" spans="2:3" x14ac:dyDescent="0.35">
      <c r="B3224">
        <f t="shared" si="50"/>
        <v>3220</v>
      </c>
      <c r="C3224" s="5">
        <v>171.18928638620073</v>
      </c>
    </row>
    <row r="3225" spans="2:3" x14ac:dyDescent="0.35">
      <c r="B3225">
        <f t="shared" si="50"/>
        <v>3221</v>
      </c>
      <c r="C3225" s="5">
        <v>45.350870007530844</v>
      </c>
    </row>
    <row r="3226" spans="2:3" x14ac:dyDescent="0.35">
      <c r="B3226">
        <f t="shared" si="50"/>
        <v>3222</v>
      </c>
      <c r="C3226" s="5">
        <v>1007.5772930516572</v>
      </c>
    </row>
    <row r="3227" spans="2:3" x14ac:dyDescent="0.35">
      <c r="B3227">
        <f t="shared" si="50"/>
        <v>3223</v>
      </c>
      <c r="C3227" s="5">
        <v>129.01510945331978</v>
      </c>
    </row>
    <row r="3228" spans="2:3" x14ac:dyDescent="0.35">
      <c r="B3228">
        <f t="shared" si="50"/>
        <v>3224</v>
      </c>
      <c r="C3228" s="5">
        <v>294.95472316675938</v>
      </c>
    </row>
    <row r="3229" spans="2:3" x14ac:dyDescent="0.35">
      <c r="B3229">
        <f t="shared" si="50"/>
        <v>3225</v>
      </c>
      <c r="C3229" s="5">
        <v>566.91788301770487</v>
      </c>
    </row>
    <row r="3230" spans="2:3" x14ac:dyDescent="0.35">
      <c r="B3230">
        <f t="shared" si="50"/>
        <v>3226</v>
      </c>
      <c r="C3230" s="5">
        <v>218.47998060707005</v>
      </c>
    </row>
    <row r="3231" spans="2:3" x14ac:dyDescent="0.35">
      <c r="B3231">
        <f t="shared" si="50"/>
        <v>3227</v>
      </c>
      <c r="C3231" s="5">
        <v>45.846399506835787</v>
      </c>
    </row>
    <row r="3232" spans="2:3" x14ac:dyDescent="0.35">
      <c r="B3232">
        <f t="shared" si="50"/>
        <v>3228</v>
      </c>
      <c r="C3232" s="5">
        <v>74.435297195189264</v>
      </c>
    </row>
    <row r="3233" spans="2:3" x14ac:dyDescent="0.35">
      <c r="B3233">
        <f t="shared" si="50"/>
        <v>3229</v>
      </c>
      <c r="C3233" s="5">
        <v>21.326774292145938</v>
      </c>
    </row>
    <row r="3234" spans="2:3" x14ac:dyDescent="0.35">
      <c r="B3234">
        <f t="shared" si="50"/>
        <v>3230</v>
      </c>
      <c r="C3234" s="5">
        <v>140.63936384877067</v>
      </c>
    </row>
    <row r="3235" spans="2:3" x14ac:dyDescent="0.35">
      <c r="B3235">
        <f t="shared" si="50"/>
        <v>3231</v>
      </c>
      <c r="C3235" s="5">
        <v>126.90071512928891</v>
      </c>
    </row>
    <row r="3236" spans="2:3" x14ac:dyDescent="0.35">
      <c r="B3236">
        <f t="shared" si="50"/>
        <v>3232</v>
      </c>
      <c r="C3236" s="5">
        <v>213.12321215145576</v>
      </c>
    </row>
    <row r="3237" spans="2:3" x14ac:dyDescent="0.35">
      <c r="B3237">
        <f t="shared" si="50"/>
        <v>3233</v>
      </c>
      <c r="C3237" s="5">
        <v>83.353858521640689</v>
      </c>
    </row>
    <row r="3238" spans="2:3" x14ac:dyDescent="0.35">
      <c r="B3238">
        <f t="shared" si="50"/>
        <v>3234</v>
      </c>
      <c r="C3238" s="5">
        <v>275.20865459527926</v>
      </c>
    </row>
    <row r="3239" spans="2:3" x14ac:dyDescent="0.35">
      <c r="B3239">
        <f t="shared" si="50"/>
        <v>3235</v>
      </c>
      <c r="C3239" s="5">
        <v>50.707861435620551</v>
      </c>
    </row>
    <row r="3240" spans="2:3" x14ac:dyDescent="0.35">
      <c r="B3240">
        <f t="shared" si="50"/>
        <v>3236</v>
      </c>
      <c r="C3240" s="5">
        <v>134.35024018098997</v>
      </c>
    </row>
    <row r="3241" spans="2:3" x14ac:dyDescent="0.35">
      <c r="B3241">
        <f t="shared" si="50"/>
        <v>3237</v>
      </c>
      <c r="C3241" s="5">
        <v>199.55980033045412</v>
      </c>
    </row>
    <row r="3242" spans="2:3" x14ac:dyDescent="0.35">
      <c r="B3242">
        <f t="shared" si="50"/>
        <v>3238</v>
      </c>
      <c r="C3242" s="5">
        <v>90.930950902728299</v>
      </c>
    </row>
    <row r="3243" spans="2:3" x14ac:dyDescent="0.35">
      <c r="B3243">
        <f t="shared" si="50"/>
        <v>3239</v>
      </c>
      <c r="C3243" s="5">
        <v>121.61133374209707</v>
      </c>
    </row>
    <row r="3244" spans="2:3" x14ac:dyDescent="0.35">
      <c r="B3244">
        <f t="shared" si="50"/>
        <v>3240</v>
      </c>
      <c r="C3244" s="5">
        <v>155.81128954460982</v>
      </c>
    </row>
    <row r="3245" spans="2:3" x14ac:dyDescent="0.35">
      <c r="B3245">
        <f t="shared" si="50"/>
        <v>3241</v>
      </c>
      <c r="C3245" s="5">
        <v>207.97440532242518</v>
      </c>
    </row>
    <row r="3246" spans="2:3" x14ac:dyDescent="0.35">
      <c r="B3246">
        <f t="shared" si="50"/>
        <v>3242</v>
      </c>
      <c r="C3246" s="5">
        <v>174.58520626899212</v>
      </c>
    </row>
    <row r="3247" spans="2:3" x14ac:dyDescent="0.35">
      <c r="B3247">
        <f t="shared" si="50"/>
        <v>3243</v>
      </c>
      <c r="C3247" s="5">
        <v>147.92721827265783</v>
      </c>
    </row>
    <row r="3248" spans="2:3" x14ac:dyDescent="0.35">
      <c r="B3248">
        <f t="shared" si="50"/>
        <v>3244</v>
      </c>
      <c r="C3248" s="5">
        <v>45.458993238635827</v>
      </c>
    </row>
    <row r="3249" spans="2:3" x14ac:dyDescent="0.35">
      <c r="B3249">
        <f t="shared" si="50"/>
        <v>3245</v>
      </c>
      <c r="C3249" s="5">
        <v>141.66066994848939</v>
      </c>
    </row>
    <row r="3250" spans="2:3" x14ac:dyDescent="0.35">
      <c r="B3250">
        <f t="shared" si="50"/>
        <v>3246</v>
      </c>
      <c r="C3250" s="5">
        <v>84.063664912876575</v>
      </c>
    </row>
    <row r="3251" spans="2:3" x14ac:dyDescent="0.35">
      <c r="B3251">
        <f t="shared" si="50"/>
        <v>3247</v>
      </c>
      <c r="C3251" s="5">
        <v>157.46500890766686</v>
      </c>
    </row>
    <row r="3252" spans="2:3" x14ac:dyDescent="0.35">
      <c r="B3252">
        <f t="shared" si="50"/>
        <v>3248</v>
      </c>
      <c r="C3252" s="5">
        <v>510.65195885032836</v>
      </c>
    </row>
    <row r="3253" spans="2:3" x14ac:dyDescent="0.35">
      <c r="B3253">
        <f t="shared" si="50"/>
        <v>3249</v>
      </c>
      <c r="C3253" s="5">
        <v>89.541474944576393</v>
      </c>
    </row>
    <row r="3254" spans="2:3" x14ac:dyDescent="0.35">
      <c r="B3254">
        <f t="shared" si="50"/>
        <v>3250</v>
      </c>
      <c r="C3254" s="5">
        <v>139.51353839143587</v>
      </c>
    </row>
    <row r="3255" spans="2:3" x14ac:dyDescent="0.35">
      <c r="B3255">
        <f t="shared" si="50"/>
        <v>3251</v>
      </c>
      <c r="C3255" s="5">
        <v>250.43420091526909</v>
      </c>
    </row>
    <row r="3256" spans="2:3" x14ac:dyDescent="0.35">
      <c r="B3256">
        <f t="shared" si="50"/>
        <v>3252</v>
      </c>
      <c r="C3256" s="5">
        <v>57.936152427299263</v>
      </c>
    </row>
    <row r="3257" spans="2:3" x14ac:dyDescent="0.35">
      <c r="B3257">
        <f t="shared" si="50"/>
        <v>3253</v>
      </c>
      <c r="C3257" s="5">
        <v>227.03180764573438</v>
      </c>
    </row>
    <row r="3258" spans="2:3" x14ac:dyDescent="0.35">
      <c r="B3258">
        <f t="shared" si="50"/>
        <v>3254</v>
      </c>
      <c r="C3258" s="5">
        <v>75.31746555177196</v>
      </c>
    </row>
    <row r="3259" spans="2:3" x14ac:dyDescent="0.35">
      <c r="B3259">
        <f t="shared" si="50"/>
        <v>3255</v>
      </c>
      <c r="C3259" s="5">
        <v>106.93896426552814</v>
      </c>
    </row>
    <row r="3260" spans="2:3" x14ac:dyDescent="0.35">
      <c r="B3260">
        <f t="shared" si="50"/>
        <v>3256</v>
      </c>
      <c r="C3260" s="5">
        <v>178.57732213690426</v>
      </c>
    </row>
    <row r="3261" spans="2:3" x14ac:dyDescent="0.35">
      <c r="B3261">
        <f t="shared" si="50"/>
        <v>3257</v>
      </c>
      <c r="C3261" s="5">
        <v>74.10031073899043</v>
      </c>
    </row>
    <row r="3262" spans="2:3" x14ac:dyDescent="0.35">
      <c r="B3262">
        <f t="shared" si="50"/>
        <v>3258</v>
      </c>
      <c r="C3262" s="5">
        <v>181.65728017650099</v>
      </c>
    </row>
    <row r="3263" spans="2:3" x14ac:dyDescent="0.35">
      <c r="B3263">
        <f t="shared" si="50"/>
        <v>3259</v>
      </c>
      <c r="C3263" s="5">
        <v>103.0413981294452</v>
      </c>
    </row>
    <row r="3264" spans="2:3" x14ac:dyDescent="0.35">
      <c r="B3264">
        <f t="shared" si="50"/>
        <v>3260</v>
      </c>
      <c r="C3264" s="5">
        <v>78.827221790625032</v>
      </c>
    </row>
    <row r="3265" spans="2:3" x14ac:dyDescent="0.35">
      <c r="B3265">
        <f t="shared" si="50"/>
        <v>3261</v>
      </c>
      <c r="C3265" s="5">
        <v>35.424530863103904</v>
      </c>
    </row>
    <row r="3266" spans="2:3" x14ac:dyDescent="0.35">
      <c r="B3266">
        <f t="shared" si="50"/>
        <v>3262</v>
      </c>
      <c r="C3266" s="5">
        <v>179.3809113681657</v>
      </c>
    </row>
    <row r="3267" spans="2:3" x14ac:dyDescent="0.35">
      <c r="B3267">
        <f t="shared" si="50"/>
        <v>3263</v>
      </c>
      <c r="C3267" s="5">
        <v>45.571277569281364</v>
      </c>
    </row>
    <row r="3268" spans="2:3" x14ac:dyDescent="0.35">
      <c r="B3268">
        <f t="shared" si="50"/>
        <v>3264</v>
      </c>
      <c r="C3268" s="5">
        <v>158.33519638088288</v>
      </c>
    </row>
    <row r="3269" spans="2:3" x14ac:dyDescent="0.35">
      <c r="B3269">
        <f t="shared" si="50"/>
        <v>3265</v>
      </c>
      <c r="C3269" s="5">
        <v>169.93415747519148</v>
      </c>
    </row>
    <row r="3270" spans="2:3" x14ac:dyDescent="0.35">
      <c r="B3270">
        <f t="shared" si="50"/>
        <v>3266</v>
      </c>
      <c r="C3270" s="5">
        <v>61.205353559931751</v>
      </c>
    </row>
    <row r="3271" spans="2:3" x14ac:dyDescent="0.35">
      <c r="B3271">
        <f t="shared" ref="B3271:B3334" si="51">B3270+1</f>
        <v>3267</v>
      </c>
      <c r="C3271" s="5">
        <v>116.70828064472354</v>
      </c>
    </row>
    <row r="3272" spans="2:3" x14ac:dyDescent="0.35">
      <c r="B3272">
        <f t="shared" si="51"/>
        <v>3268</v>
      </c>
      <c r="C3272" s="5">
        <v>179.23229553648349</v>
      </c>
    </row>
    <row r="3273" spans="2:3" x14ac:dyDescent="0.35">
      <c r="B3273">
        <f t="shared" si="51"/>
        <v>3269</v>
      </c>
      <c r="C3273" s="5">
        <v>231.98050917975092</v>
      </c>
    </row>
    <row r="3274" spans="2:3" x14ac:dyDescent="0.35">
      <c r="B3274">
        <f t="shared" si="51"/>
        <v>3270</v>
      </c>
      <c r="C3274" s="5">
        <v>86.327084663818368</v>
      </c>
    </row>
    <row r="3275" spans="2:3" x14ac:dyDescent="0.35">
      <c r="B3275">
        <f t="shared" si="51"/>
        <v>3271</v>
      </c>
      <c r="C3275" s="5">
        <v>292.13088372784006</v>
      </c>
    </row>
    <row r="3276" spans="2:3" x14ac:dyDescent="0.35">
      <c r="B3276">
        <f t="shared" si="51"/>
        <v>3272</v>
      </c>
      <c r="C3276" s="5">
        <v>140.64431472447191</v>
      </c>
    </row>
    <row r="3277" spans="2:3" x14ac:dyDescent="0.35">
      <c r="B3277">
        <f t="shared" si="51"/>
        <v>3273</v>
      </c>
      <c r="C3277" s="5">
        <v>114.01013799767703</v>
      </c>
    </row>
    <row r="3278" spans="2:3" x14ac:dyDescent="0.35">
      <c r="B3278">
        <f t="shared" si="51"/>
        <v>3274</v>
      </c>
      <c r="C3278" s="5">
        <v>74.701831069650027</v>
      </c>
    </row>
    <row r="3279" spans="2:3" x14ac:dyDescent="0.35">
      <c r="B3279">
        <f t="shared" si="51"/>
        <v>3275</v>
      </c>
      <c r="C3279" s="5">
        <v>129.40128227471502</v>
      </c>
    </row>
    <row r="3280" spans="2:3" x14ac:dyDescent="0.35">
      <c r="B3280">
        <f t="shared" si="51"/>
        <v>3276</v>
      </c>
      <c r="C3280" s="5">
        <v>326.69937177538196</v>
      </c>
    </row>
    <row r="3281" spans="2:3" x14ac:dyDescent="0.35">
      <c r="B3281">
        <f t="shared" si="51"/>
        <v>3277</v>
      </c>
      <c r="C3281" s="5">
        <v>212.90311591421235</v>
      </c>
    </row>
    <row r="3282" spans="2:3" x14ac:dyDescent="0.35">
      <c r="B3282">
        <f t="shared" si="51"/>
        <v>3278</v>
      </c>
      <c r="C3282" s="5">
        <v>118.12046912363361</v>
      </c>
    </row>
    <row r="3283" spans="2:3" x14ac:dyDescent="0.35">
      <c r="B3283">
        <f t="shared" si="51"/>
        <v>3279</v>
      </c>
      <c r="C3283" s="5">
        <v>65.059462729360163</v>
      </c>
    </row>
    <row r="3284" spans="2:3" x14ac:dyDescent="0.35">
      <c r="B3284">
        <f t="shared" si="51"/>
        <v>3280</v>
      </c>
      <c r="C3284" s="5">
        <v>138.33682094157754</v>
      </c>
    </row>
    <row r="3285" spans="2:3" x14ac:dyDescent="0.35">
      <c r="B3285">
        <f t="shared" si="51"/>
        <v>3281</v>
      </c>
      <c r="C3285" s="5">
        <v>87.569404342504527</v>
      </c>
    </row>
    <row r="3286" spans="2:3" x14ac:dyDescent="0.35">
      <c r="B3286">
        <f t="shared" si="51"/>
        <v>3282</v>
      </c>
      <c r="C3286" s="5">
        <v>363.27013514498975</v>
      </c>
    </row>
    <row r="3287" spans="2:3" x14ac:dyDescent="0.35">
      <c r="B3287">
        <f t="shared" si="51"/>
        <v>3283</v>
      </c>
      <c r="C3287" s="5">
        <v>124.16768139968258</v>
      </c>
    </row>
    <row r="3288" spans="2:3" x14ac:dyDescent="0.35">
      <c r="B3288">
        <f t="shared" si="51"/>
        <v>3284</v>
      </c>
      <c r="C3288" s="5">
        <v>240.48865454743739</v>
      </c>
    </row>
    <row r="3289" spans="2:3" x14ac:dyDescent="0.35">
      <c r="B3289">
        <f t="shared" si="51"/>
        <v>3285</v>
      </c>
      <c r="C3289" s="5">
        <v>86.858451675702383</v>
      </c>
    </row>
    <row r="3290" spans="2:3" x14ac:dyDescent="0.35">
      <c r="B3290">
        <f t="shared" si="51"/>
        <v>3286</v>
      </c>
      <c r="C3290" s="5">
        <v>229.99271632420334</v>
      </c>
    </row>
    <row r="3291" spans="2:3" x14ac:dyDescent="0.35">
      <c r="B3291">
        <f t="shared" si="51"/>
        <v>3287</v>
      </c>
      <c r="C3291" s="5">
        <v>28.705293547736691</v>
      </c>
    </row>
    <row r="3292" spans="2:3" x14ac:dyDescent="0.35">
      <c r="B3292">
        <f t="shared" si="51"/>
        <v>3288</v>
      </c>
      <c r="C3292" s="5">
        <v>88.760969606090868</v>
      </c>
    </row>
    <row r="3293" spans="2:3" x14ac:dyDescent="0.35">
      <c r="B3293">
        <f t="shared" si="51"/>
        <v>3289</v>
      </c>
      <c r="C3293" s="5">
        <v>59.73631750438868</v>
      </c>
    </row>
    <row r="3294" spans="2:3" x14ac:dyDescent="0.35">
      <c r="B3294">
        <f t="shared" si="51"/>
        <v>3290</v>
      </c>
      <c r="C3294" s="5">
        <v>140.6461188622923</v>
      </c>
    </row>
    <row r="3295" spans="2:3" x14ac:dyDescent="0.35">
      <c r="B3295">
        <f t="shared" si="51"/>
        <v>3291</v>
      </c>
      <c r="C3295" s="5">
        <v>119.025972198933</v>
      </c>
    </row>
    <row r="3296" spans="2:3" x14ac:dyDescent="0.35">
      <c r="B3296">
        <f t="shared" si="51"/>
        <v>3292</v>
      </c>
      <c r="C3296" s="5">
        <v>239.73765941081251</v>
      </c>
    </row>
    <row r="3297" spans="2:3" x14ac:dyDescent="0.35">
      <c r="B3297">
        <f t="shared" si="51"/>
        <v>3293</v>
      </c>
      <c r="C3297" s="5">
        <v>50.430958805070453</v>
      </c>
    </row>
    <row r="3298" spans="2:3" x14ac:dyDescent="0.35">
      <c r="B3298">
        <f t="shared" si="51"/>
        <v>3294</v>
      </c>
      <c r="C3298" s="5">
        <v>202.02278728242521</v>
      </c>
    </row>
    <row r="3299" spans="2:3" x14ac:dyDescent="0.35">
      <c r="B3299">
        <f t="shared" si="51"/>
        <v>3295</v>
      </c>
      <c r="C3299" s="5">
        <v>31.746526611454261</v>
      </c>
    </row>
    <row r="3300" spans="2:3" x14ac:dyDescent="0.35">
      <c r="B3300">
        <f t="shared" si="51"/>
        <v>3296</v>
      </c>
      <c r="C3300" s="5">
        <v>149.43161441278667</v>
      </c>
    </row>
    <row r="3301" spans="2:3" x14ac:dyDescent="0.35">
      <c r="B3301">
        <f t="shared" si="51"/>
        <v>3297</v>
      </c>
      <c r="C3301" s="5">
        <v>286.01325220301339</v>
      </c>
    </row>
    <row r="3302" spans="2:3" x14ac:dyDescent="0.35">
      <c r="B3302">
        <f t="shared" si="51"/>
        <v>3298</v>
      </c>
      <c r="C3302" s="5">
        <v>281.15558198143543</v>
      </c>
    </row>
    <row r="3303" spans="2:3" x14ac:dyDescent="0.35">
      <c r="B3303">
        <f t="shared" si="51"/>
        <v>3299</v>
      </c>
      <c r="C3303" s="5">
        <v>96.701123921220315</v>
      </c>
    </row>
    <row r="3304" spans="2:3" x14ac:dyDescent="0.35">
      <c r="B3304">
        <f t="shared" si="51"/>
        <v>3300</v>
      </c>
      <c r="C3304" s="5">
        <v>446.56877184044566</v>
      </c>
    </row>
    <row r="3305" spans="2:3" x14ac:dyDescent="0.35">
      <c r="B3305">
        <f t="shared" si="51"/>
        <v>3301</v>
      </c>
      <c r="C3305" s="5">
        <v>186.43729275460151</v>
      </c>
    </row>
    <row r="3306" spans="2:3" x14ac:dyDescent="0.35">
      <c r="B3306">
        <f t="shared" si="51"/>
        <v>3302</v>
      </c>
      <c r="C3306" s="5">
        <v>1139.7084514787296</v>
      </c>
    </row>
    <row r="3307" spans="2:3" x14ac:dyDescent="0.35">
      <c r="B3307">
        <f t="shared" si="51"/>
        <v>3303</v>
      </c>
      <c r="C3307" s="5">
        <v>747.30276617073275</v>
      </c>
    </row>
    <row r="3308" spans="2:3" x14ac:dyDescent="0.35">
      <c r="B3308">
        <f t="shared" si="51"/>
        <v>3304</v>
      </c>
      <c r="C3308" s="5">
        <v>100.53514433480143</v>
      </c>
    </row>
    <row r="3309" spans="2:3" x14ac:dyDescent="0.35">
      <c r="B3309">
        <f t="shared" si="51"/>
        <v>3305</v>
      </c>
      <c r="C3309" s="5">
        <v>292.28007162139068</v>
      </c>
    </row>
    <row r="3310" spans="2:3" x14ac:dyDescent="0.35">
      <c r="B3310">
        <f t="shared" si="51"/>
        <v>3306</v>
      </c>
      <c r="C3310" s="5">
        <v>126.34765036659765</v>
      </c>
    </row>
    <row r="3311" spans="2:3" x14ac:dyDescent="0.35">
      <c r="B3311">
        <f t="shared" si="51"/>
        <v>3307</v>
      </c>
      <c r="C3311" s="5">
        <v>290.86477327514865</v>
      </c>
    </row>
    <row r="3312" spans="2:3" x14ac:dyDescent="0.35">
      <c r="B3312">
        <f t="shared" si="51"/>
        <v>3308</v>
      </c>
      <c r="C3312" s="5">
        <v>177.04887040388809</v>
      </c>
    </row>
    <row r="3313" spans="2:3" x14ac:dyDescent="0.35">
      <c r="B3313">
        <f t="shared" si="51"/>
        <v>3309</v>
      </c>
      <c r="C3313" s="5">
        <v>55.329014813311026</v>
      </c>
    </row>
    <row r="3314" spans="2:3" x14ac:dyDescent="0.35">
      <c r="B3314">
        <f t="shared" si="51"/>
        <v>3310</v>
      </c>
      <c r="C3314" s="5">
        <v>32.022595054158202</v>
      </c>
    </row>
    <row r="3315" spans="2:3" x14ac:dyDescent="0.35">
      <c r="B3315">
        <f t="shared" si="51"/>
        <v>3311</v>
      </c>
      <c r="C3315" s="5">
        <v>86.878959967171824</v>
      </c>
    </row>
    <row r="3316" spans="2:3" x14ac:dyDescent="0.35">
      <c r="B3316">
        <f t="shared" si="51"/>
        <v>3312</v>
      </c>
      <c r="C3316" s="5">
        <v>43.867282727119111</v>
      </c>
    </row>
    <row r="3317" spans="2:3" x14ac:dyDescent="0.35">
      <c r="B3317">
        <f t="shared" si="51"/>
        <v>3313</v>
      </c>
      <c r="C3317" s="5">
        <v>593.77552339571014</v>
      </c>
    </row>
    <row r="3318" spans="2:3" x14ac:dyDescent="0.35">
      <c r="B3318">
        <f t="shared" si="51"/>
        <v>3314</v>
      </c>
      <c r="C3318" s="5">
        <v>148.26350568280336</v>
      </c>
    </row>
    <row r="3319" spans="2:3" x14ac:dyDescent="0.35">
      <c r="B3319">
        <f t="shared" si="51"/>
        <v>3315</v>
      </c>
      <c r="C3319" s="5">
        <v>165.60233614582373</v>
      </c>
    </row>
    <row r="3320" spans="2:3" x14ac:dyDescent="0.35">
      <c r="B3320">
        <f t="shared" si="51"/>
        <v>3316</v>
      </c>
      <c r="C3320" s="5">
        <v>248.01658416062853</v>
      </c>
    </row>
    <row r="3321" spans="2:3" x14ac:dyDescent="0.35">
      <c r="B3321">
        <f t="shared" si="51"/>
        <v>3317</v>
      </c>
      <c r="C3321" s="5">
        <v>303.65719465508027</v>
      </c>
    </row>
    <row r="3322" spans="2:3" x14ac:dyDescent="0.35">
      <c r="B3322">
        <f t="shared" si="51"/>
        <v>3318</v>
      </c>
      <c r="C3322" s="5">
        <v>139.26399929644134</v>
      </c>
    </row>
    <row r="3323" spans="2:3" x14ac:dyDescent="0.35">
      <c r="B3323">
        <f t="shared" si="51"/>
        <v>3319</v>
      </c>
      <c r="C3323" s="5">
        <v>67.118982327446673</v>
      </c>
    </row>
    <row r="3324" spans="2:3" x14ac:dyDescent="0.35">
      <c r="B3324">
        <f t="shared" si="51"/>
        <v>3320</v>
      </c>
      <c r="C3324" s="5">
        <v>246.85740929021625</v>
      </c>
    </row>
    <row r="3325" spans="2:3" x14ac:dyDescent="0.35">
      <c r="B3325">
        <f t="shared" si="51"/>
        <v>3321</v>
      </c>
      <c r="C3325" s="5">
        <v>69.470331752282803</v>
      </c>
    </row>
    <row r="3326" spans="2:3" x14ac:dyDescent="0.35">
      <c r="B3326">
        <f t="shared" si="51"/>
        <v>3322</v>
      </c>
      <c r="C3326" s="5">
        <v>115.81411200638119</v>
      </c>
    </row>
    <row r="3327" spans="2:3" x14ac:dyDescent="0.35">
      <c r="B3327">
        <f t="shared" si="51"/>
        <v>3323</v>
      </c>
      <c r="C3327" s="5">
        <v>198.3068873043697</v>
      </c>
    </row>
    <row r="3328" spans="2:3" x14ac:dyDescent="0.35">
      <c r="B3328">
        <f t="shared" si="51"/>
        <v>3324</v>
      </c>
      <c r="C3328" s="5">
        <v>204.63016982779772</v>
      </c>
    </row>
    <row r="3329" spans="2:3" x14ac:dyDescent="0.35">
      <c r="B3329">
        <f t="shared" si="51"/>
        <v>3325</v>
      </c>
      <c r="C3329" s="5">
        <v>114.65913078525107</v>
      </c>
    </row>
    <row r="3330" spans="2:3" x14ac:dyDescent="0.35">
      <c r="B3330">
        <f t="shared" si="51"/>
        <v>3326</v>
      </c>
      <c r="C3330" s="5">
        <v>73.288794027273354</v>
      </c>
    </row>
    <row r="3331" spans="2:3" x14ac:dyDescent="0.35">
      <c r="B3331">
        <f t="shared" si="51"/>
        <v>3327</v>
      </c>
      <c r="C3331" s="5">
        <v>99.801590359064789</v>
      </c>
    </row>
    <row r="3332" spans="2:3" x14ac:dyDescent="0.35">
      <c r="B3332">
        <f t="shared" si="51"/>
        <v>3328</v>
      </c>
      <c r="C3332" s="5">
        <v>38.323350334168822</v>
      </c>
    </row>
    <row r="3333" spans="2:3" x14ac:dyDescent="0.35">
      <c r="B3333">
        <f t="shared" si="51"/>
        <v>3329</v>
      </c>
      <c r="C3333" s="5">
        <v>232.57645553283345</v>
      </c>
    </row>
    <row r="3334" spans="2:3" x14ac:dyDescent="0.35">
      <c r="B3334">
        <f t="shared" si="51"/>
        <v>3330</v>
      </c>
      <c r="C3334" s="5">
        <v>124.75191967334509</v>
      </c>
    </row>
    <row r="3335" spans="2:3" x14ac:dyDescent="0.35">
      <c r="B3335">
        <f t="shared" ref="B3335:B3398" si="52">B3334+1</f>
        <v>3331</v>
      </c>
      <c r="C3335" s="5">
        <v>375.17428387860537</v>
      </c>
    </row>
    <row r="3336" spans="2:3" x14ac:dyDescent="0.35">
      <c r="B3336">
        <f t="shared" si="52"/>
        <v>3332</v>
      </c>
      <c r="C3336" s="5">
        <v>65.970044217219154</v>
      </c>
    </row>
    <row r="3337" spans="2:3" x14ac:dyDescent="0.35">
      <c r="B3337">
        <f t="shared" si="52"/>
        <v>3333</v>
      </c>
      <c r="C3337" s="5">
        <v>68.583104612006153</v>
      </c>
    </row>
    <row r="3338" spans="2:3" x14ac:dyDescent="0.35">
      <c r="B3338">
        <f t="shared" si="52"/>
        <v>3334</v>
      </c>
      <c r="C3338" s="5">
        <v>57.218030377994509</v>
      </c>
    </row>
    <row r="3339" spans="2:3" x14ac:dyDescent="0.35">
      <c r="B3339">
        <f t="shared" si="52"/>
        <v>3335</v>
      </c>
      <c r="C3339" s="5">
        <v>128.84939655590574</v>
      </c>
    </row>
    <row r="3340" spans="2:3" x14ac:dyDescent="0.35">
      <c r="B3340">
        <f t="shared" si="52"/>
        <v>3336</v>
      </c>
      <c r="C3340" s="5">
        <v>65.010227408820711</v>
      </c>
    </row>
    <row r="3341" spans="2:3" x14ac:dyDescent="0.35">
      <c r="B3341">
        <f t="shared" si="52"/>
        <v>3337</v>
      </c>
      <c r="C3341" s="5">
        <v>236.55776620984014</v>
      </c>
    </row>
    <row r="3342" spans="2:3" x14ac:dyDescent="0.35">
      <c r="B3342">
        <f t="shared" si="52"/>
        <v>3338</v>
      </c>
      <c r="C3342" s="5">
        <v>425.09510473627114</v>
      </c>
    </row>
    <row r="3343" spans="2:3" x14ac:dyDescent="0.35">
      <c r="B3343">
        <f t="shared" si="52"/>
        <v>3339</v>
      </c>
      <c r="C3343" s="5">
        <v>159.41324085026383</v>
      </c>
    </row>
    <row r="3344" spans="2:3" x14ac:dyDescent="0.35">
      <c r="B3344">
        <f t="shared" si="52"/>
        <v>3340</v>
      </c>
      <c r="C3344" s="5">
        <v>102.67501063260475</v>
      </c>
    </row>
    <row r="3345" spans="2:3" x14ac:dyDescent="0.35">
      <c r="B3345">
        <f t="shared" si="52"/>
        <v>3341</v>
      </c>
      <c r="C3345" s="5">
        <v>107.04345904134223</v>
      </c>
    </row>
    <row r="3346" spans="2:3" x14ac:dyDescent="0.35">
      <c r="B3346">
        <f t="shared" si="52"/>
        <v>3342</v>
      </c>
      <c r="C3346" s="5">
        <v>175.80244804413056</v>
      </c>
    </row>
    <row r="3347" spans="2:3" x14ac:dyDescent="0.35">
      <c r="B3347">
        <f t="shared" si="52"/>
        <v>3343</v>
      </c>
      <c r="C3347" s="5">
        <v>234.1246192592736</v>
      </c>
    </row>
    <row r="3348" spans="2:3" x14ac:dyDescent="0.35">
      <c r="B3348">
        <f t="shared" si="52"/>
        <v>3344</v>
      </c>
      <c r="C3348" s="5">
        <v>87.755429903251041</v>
      </c>
    </row>
    <row r="3349" spans="2:3" x14ac:dyDescent="0.35">
      <c r="B3349">
        <f t="shared" si="52"/>
        <v>3345</v>
      </c>
      <c r="C3349" s="5">
        <v>82.482822942102203</v>
      </c>
    </row>
    <row r="3350" spans="2:3" x14ac:dyDescent="0.35">
      <c r="B3350">
        <f t="shared" si="52"/>
        <v>3346</v>
      </c>
      <c r="C3350" s="5">
        <v>227.17182145041417</v>
      </c>
    </row>
    <row r="3351" spans="2:3" x14ac:dyDescent="0.35">
      <c r="B3351">
        <f t="shared" si="52"/>
        <v>3347</v>
      </c>
      <c r="C3351" s="5">
        <v>78.627618807053665</v>
      </c>
    </row>
    <row r="3352" spans="2:3" x14ac:dyDescent="0.35">
      <c r="B3352">
        <f t="shared" si="52"/>
        <v>3348</v>
      </c>
      <c r="C3352" s="5">
        <v>317.87394609049471</v>
      </c>
    </row>
    <row r="3353" spans="2:3" x14ac:dyDescent="0.35">
      <c r="B3353">
        <f t="shared" si="52"/>
        <v>3349</v>
      </c>
      <c r="C3353" s="5">
        <v>167.36588101091286</v>
      </c>
    </row>
    <row r="3354" spans="2:3" x14ac:dyDescent="0.35">
      <c r="B3354">
        <f t="shared" si="52"/>
        <v>3350</v>
      </c>
      <c r="C3354" s="5">
        <v>327.74871987993623</v>
      </c>
    </row>
    <row r="3355" spans="2:3" x14ac:dyDescent="0.35">
      <c r="B3355">
        <f t="shared" si="52"/>
        <v>3351</v>
      </c>
      <c r="C3355" s="5">
        <v>185.09296825112722</v>
      </c>
    </row>
    <row r="3356" spans="2:3" x14ac:dyDescent="0.35">
      <c r="B3356">
        <f t="shared" si="52"/>
        <v>3352</v>
      </c>
      <c r="C3356" s="5">
        <v>249.27352638323586</v>
      </c>
    </row>
    <row r="3357" spans="2:3" x14ac:dyDescent="0.35">
      <c r="B3357">
        <f t="shared" si="52"/>
        <v>3353</v>
      </c>
      <c r="C3357" s="5">
        <v>703.49738094157874</v>
      </c>
    </row>
    <row r="3358" spans="2:3" x14ac:dyDescent="0.35">
      <c r="B3358">
        <f t="shared" si="52"/>
        <v>3354</v>
      </c>
      <c r="C3358" s="5">
        <v>192.62602398410672</v>
      </c>
    </row>
    <row r="3359" spans="2:3" x14ac:dyDescent="0.35">
      <c r="B3359">
        <f t="shared" si="52"/>
        <v>3355</v>
      </c>
      <c r="C3359" s="5">
        <v>33.049059624719021</v>
      </c>
    </row>
    <row r="3360" spans="2:3" x14ac:dyDescent="0.35">
      <c r="B3360">
        <f t="shared" si="52"/>
        <v>3356</v>
      </c>
      <c r="C3360" s="5">
        <v>205.42345949081005</v>
      </c>
    </row>
    <row r="3361" spans="2:3" x14ac:dyDescent="0.35">
      <c r="B3361">
        <f t="shared" si="52"/>
        <v>3357</v>
      </c>
      <c r="C3361" s="5">
        <v>74.193575836930691</v>
      </c>
    </row>
    <row r="3362" spans="2:3" x14ac:dyDescent="0.35">
      <c r="B3362">
        <f t="shared" si="52"/>
        <v>3358</v>
      </c>
      <c r="C3362" s="5">
        <v>56.718547435682552</v>
      </c>
    </row>
    <row r="3363" spans="2:3" x14ac:dyDescent="0.35">
      <c r="B3363">
        <f t="shared" si="52"/>
        <v>3359</v>
      </c>
      <c r="C3363" s="5">
        <v>56.665395230654781</v>
      </c>
    </row>
    <row r="3364" spans="2:3" x14ac:dyDescent="0.35">
      <c r="B3364">
        <f t="shared" si="52"/>
        <v>3360</v>
      </c>
      <c r="C3364" s="5">
        <v>132.93653496693085</v>
      </c>
    </row>
    <row r="3365" spans="2:3" x14ac:dyDescent="0.35">
      <c r="B3365">
        <f t="shared" si="52"/>
        <v>3361</v>
      </c>
      <c r="C3365" s="5">
        <v>422.85087671805144</v>
      </c>
    </row>
    <row r="3366" spans="2:3" x14ac:dyDescent="0.35">
      <c r="B3366">
        <f t="shared" si="52"/>
        <v>3362</v>
      </c>
      <c r="C3366" s="5">
        <v>107.63743659570873</v>
      </c>
    </row>
    <row r="3367" spans="2:3" x14ac:dyDescent="0.35">
      <c r="B3367">
        <f t="shared" si="52"/>
        <v>3363</v>
      </c>
      <c r="C3367" s="5">
        <v>1021.6824091995569</v>
      </c>
    </row>
    <row r="3368" spans="2:3" x14ac:dyDescent="0.35">
      <c r="B3368">
        <f t="shared" si="52"/>
        <v>3364</v>
      </c>
      <c r="C3368" s="5">
        <v>117.56104233147498</v>
      </c>
    </row>
    <row r="3369" spans="2:3" x14ac:dyDescent="0.35">
      <c r="B3369">
        <f t="shared" si="52"/>
        <v>3365</v>
      </c>
      <c r="C3369" s="5">
        <v>62.680847877921593</v>
      </c>
    </row>
    <row r="3370" spans="2:3" x14ac:dyDescent="0.35">
      <c r="B3370">
        <f t="shared" si="52"/>
        <v>3366</v>
      </c>
      <c r="C3370" s="5">
        <v>74.374119627177734</v>
      </c>
    </row>
    <row r="3371" spans="2:3" x14ac:dyDescent="0.35">
      <c r="B3371">
        <f t="shared" si="52"/>
        <v>3367</v>
      </c>
      <c r="C3371" s="5">
        <v>343.49311407521157</v>
      </c>
    </row>
    <row r="3372" spans="2:3" x14ac:dyDescent="0.35">
      <c r="B3372">
        <f t="shared" si="52"/>
        <v>3368</v>
      </c>
      <c r="C3372" s="5">
        <v>199.14908767822433</v>
      </c>
    </row>
    <row r="3373" spans="2:3" x14ac:dyDescent="0.35">
      <c r="B3373">
        <f t="shared" si="52"/>
        <v>3369</v>
      </c>
      <c r="C3373" s="5">
        <v>137.40865195582143</v>
      </c>
    </row>
    <row r="3374" spans="2:3" x14ac:dyDescent="0.35">
      <c r="B3374">
        <f t="shared" si="52"/>
        <v>3370</v>
      </c>
      <c r="C3374" s="5">
        <v>121.09582734941655</v>
      </c>
    </row>
    <row r="3375" spans="2:3" x14ac:dyDescent="0.35">
      <c r="B3375">
        <f t="shared" si="52"/>
        <v>3371</v>
      </c>
      <c r="C3375" s="5">
        <v>254.68094537907075</v>
      </c>
    </row>
    <row r="3376" spans="2:3" x14ac:dyDescent="0.35">
      <c r="B3376">
        <f t="shared" si="52"/>
        <v>3372</v>
      </c>
      <c r="C3376" s="5">
        <v>74.727412555663548</v>
      </c>
    </row>
    <row r="3377" spans="2:3" x14ac:dyDescent="0.35">
      <c r="B3377">
        <f t="shared" si="52"/>
        <v>3373</v>
      </c>
      <c r="C3377" s="5">
        <v>199.6961764072779</v>
      </c>
    </row>
    <row r="3378" spans="2:3" x14ac:dyDescent="0.35">
      <c r="B3378">
        <f t="shared" si="52"/>
        <v>3374</v>
      </c>
      <c r="C3378" s="5">
        <v>87.992466444646382</v>
      </c>
    </row>
    <row r="3379" spans="2:3" x14ac:dyDescent="0.35">
      <c r="B3379">
        <f t="shared" si="52"/>
        <v>3375</v>
      </c>
      <c r="C3379" s="5">
        <v>348.17863704846656</v>
      </c>
    </row>
    <row r="3380" spans="2:3" x14ac:dyDescent="0.35">
      <c r="B3380">
        <f t="shared" si="52"/>
        <v>3376</v>
      </c>
      <c r="C3380" s="5">
        <v>241.36273215151121</v>
      </c>
    </row>
    <row r="3381" spans="2:3" x14ac:dyDescent="0.35">
      <c r="B3381">
        <f t="shared" si="52"/>
        <v>3377</v>
      </c>
      <c r="C3381" s="5">
        <v>70.084600988668342</v>
      </c>
    </row>
    <row r="3382" spans="2:3" x14ac:dyDescent="0.35">
      <c r="B3382">
        <f t="shared" si="52"/>
        <v>3378</v>
      </c>
      <c r="C3382" s="5">
        <v>269.71388381635438</v>
      </c>
    </row>
    <row r="3383" spans="2:3" x14ac:dyDescent="0.35">
      <c r="B3383">
        <f t="shared" si="52"/>
        <v>3379</v>
      </c>
      <c r="C3383" s="5">
        <v>54.854693382652805</v>
      </c>
    </row>
    <row r="3384" spans="2:3" x14ac:dyDescent="0.35">
      <c r="B3384">
        <f t="shared" si="52"/>
        <v>3380</v>
      </c>
      <c r="C3384" s="5">
        <v>263.80191456688078</v>
      </c>
    </row>
    <row r="3385" spans="2:3" x14ac:dyDescent="0.35">
      <c r="B3385">
        <f t="shared" si="52"/>
        <v>3381</v>
      </c>
      <c r="C3385" s="5">
        <v>47.30528251465006</v>
      </c>
    </row>
    <row r="3386" spans="2:3" x14ac:dyDescent="0.35">
      <c r="B3386">
        <f t="shared" si="52"/>
        <v>3382</v>
      </c>
      <c r="C3386" s="5">
        <v>78.536475574694293</v>
      </c>
    </row>
    <row r="3387" spans="2:3" x14ac:dyDescent="0.35">
      <c r="B3387">
        <f t="shared" si="52"/>
        <v>3383</v>
      </c>
      <c r="C3387" s="5">
        <v>68.668582494231586</v>
      </c>
    </row>
    <row r="3388" spans="2:3" x14ac:dyDescent="0.35">
      <c r="B3388">
        <f t="shared" si="52"/>
        <v>3384</v>
      </c>
      <c r="C3388" s="5">
        <v>138.52041944383421</v>
      </c>
    </row>
    <row r="3389" spans="2:3" x14ac:dyDescent="0.35">
      <c r="B3389">
        <f t="shared" si="52"/>
        <v>3385</v>
      </c>
      <c r="C3389" s="5">
        <v>160.73589541609351</v>
      </c>
    </row>
    <row r="3390" spans="2:3" x14ac:dyDescent="0.35">
      <c r="B3390">
        <f t="shared" si="52"/>
        <v>3386</v>
      </c>
      <c r="C3390" s="5">
        <v>276.74051239024277</v>
      </c>
    </row>
    <row r="3391" spans="2:3" x14ac:dyDescent="0.35">
      <c r="B3391">
        <f t="shared" si="52"/>
        <v>3387</v>
      </c>
      <c r="C3391" s="5">
        <v>214.63592272386114</v>
      </c>
    </row>
    <row r="3392" spans="2:3" x14ac:dyDescent="0.35">
      <c r="B3392">
        <f t="shared" si="52"/>
        <v>3388</v>
      </c>
      <c r="C3392" s="5">
        <v>256.96743718888348</v>
      </c>
    </row>
    <row r="3393" spans="2:3" x14ac:dyDescent="0.35">
      <c r="B3393">
        <f t="shared" si="52"/>
        <v>3389</v>
      </c>
      <c r="C3393" s="5">
        <v>70.720480817287438</v>
      </c>
    </row>
    <row r="3394" spans="2:3" x14ac:dyDescent="0.35">
      <c r="B3394">
        <f t="shared" si="52"/>
        <v>3390</v>
      </c>
      <c r="C3394" s="5">
        <v>295.77456238991419</v>
      </c>
    </row>
    <row r="3395" spans="2:3" x14ac:dyDescent="0.35">
      <c r="B3395">
        <f t="shared" si="52"/>
        <v>3391</v>
      </c>
      <c r="C3395" s="5">
        <v>60.083072088134664</v>
      </c>
    </row>
    <row r="3396" spans="2:3" x14ac:dyDescent="0.35">
      <c r="B3396">
        <f t="shared" si="52"/>
        <v>3392</v>
      </c>
      <c r="C3396" s="5">
        <v>227.50358140515561</v>
      </c>
    </row>
    <row r="3397" spans="2:3" x14ac:dyDescent="0.35">
      <c r="B3397">
        <f t="shared" si="52"/>
        <v>3393</v>
      </c>
      <c r="C3397" s="5">
        <v>146.25765082457227</v>
      </c>
    </row>
    <row r="3398" spans="2:3" x14ac:dyDescent="0.35">
      <c r="B3398">
        <f t="shared" si="52"/>
        <v>3394</v>
      </c>
      <c r="C3398" s="5">
        <v>78.279441485178779</v>
      </c>
    </row>
    <row r="3399" spans="2:3" x14ac:dyDescent="0.35">
      <c r="B3399">
        <f t="shared" ref="B3399:B3462" si="53">B3398+1</f>
        <v>3395</v>
      </c>
      <c r="C3399" s="5">
        <v>183.26361410932097</v>
      </c>
    </row>
    <row r="3400" spans="2:3" x14ac:dyDescent="0.35">
      <c r="B3400">
        <f t="shared" si="53"/>
        <v>3396</v>
      </c>
      <c r="C3400" s="5">
        <v>288.86806711821799</v>
      </c>
    </row>
    <row r="3401" spans="2:3" x14ac:dyDescent="0.35">
      <c r="B3401">
        <f t="shared" si="53"/>
        <v>3397</v>
      </c>
      <c r="C3401" s="5">
        <v>164.39224497082679</v>
      </c>
    </row>
    <row r="3402" spans="2:3" x14ac:dyDescent="0.35">
      <c r="B3402">
        <f t="shared" si="53"/>
        <v>3398</v>
      </c>
      <c r="C3402" s="5">
        <v>522.81513425410697</v>
      </c>
    </row>
    <row r="3403" spans="2:3" x14ac:dyDescent="0.35">
      <c r="B3403">
        <f t="shared" si="53"/>
        <v>3399</v>
      </c>
      <c r="C3403" s="5">
        <v>259.60821599126598</v>
      </c>
    </row>
    <row r="3404" spans="2:3" x14ac:dyDescent="0.35">
      <c r="B3404">
        <f t="shared" si="53"/>
        <v>3400</v>
      </c>
      <c r="C3404" s="5">
        <v>196.74727867219224</v>
      </c>
    </row>
    <row r="3405" spans="2:3" x14ac:dyDescent="0.35">
      <c r="B3405">
        <f t="shared" si="53"/>
        <v>3401</v>
      </c>
      <c r="C3405" s="5">
        <v>116.74502156158802</v>
      </c>
    </row>
    <row r="3406" spans="2:3" x14ac:dyDescent="0.35">
      <c r="B3406">
        <f t="shared" si="53"/>
        <v>3402</v>
      </c>
      <c r="C3406" s="5">
        <v>239.51187592863394</v>
      </c>
    </row>
    <row r="3407" spans="2:3" x14ac:dyDescent="0.35">
      <c r="B3407">
        <f t="shared" si="53"/>
        <v>3403</v>
      </c>
      <c r="C3407" s="5">
        <v>118.43314167286393</v>
      </c>
    </row>
    <row r="3408" spans="2:3" x14ac:dyDescent="0.35">
      <c r="B3408">
        <f t="shared" si="53"/>
        <v>3404</v>
      </c>
      <c r="C3408" s="5">
        <v>691.83967412300183</v>
      </c>
    </row>
    <row r="3409" spans="2:3" x14ac:dyDescent="0.35">
      <c r="B3409">
        <f t="shared" si="53"/>
        <v>3405</v>
      </c>
      <c r="C3409" s="5">
        <v>99.41802330695262</v>
      </c>
    </row>
    <row r="3410" spans="2:3" x14ac:dyDescent="0.35">
      <c r="B3410">
        <f t="shared" si="53"/>
        <v>3406</v>
      </c>
      <c r="C3410" s="5">
        <v>84.267254714317033</v>
      </c>
    </row>
    <row r="3411" spans="2:3" x14ac:dyDescent="0.35">
      <c r="B3411">
        <f t="shared" si="53"/>
        <v>3407</v>
      </c>
      <c r="C3411" s="5">
        <v>30.956522472877005</v>
      </c>
    </row>
    <row r="3412" spans="2:3" x14ac:dyDescent="0.35">
      <c r="B3412">
        <f t="shared" si="53"/>
        <v>3408</v>
      </c>
      <c r="C3412" s="5">
        <v>316.22635661508349</v>
      </c>
    </row>
    <row r="3413" spans="2:3" x14ac:dyDescent="0.35">
      <c r="B3413">
        <f t="shared" si="53"/>
        <v>3409</v>
      </c>
      <c r="C3413" s="5">
        <v>117.23850991560685</v>
      </c>
    </row>
    <row r="3414" spans="2:3" x14ac:dyDescent="0.35">
      <c r="B3414">
        <f t="shared" si="53"/>
        <v>3410</v>
      </c>
      <c r="C3414" s="5">
        <v>222.30065590279057</v>
      </c>
    </row>
    <row r="3415" spans="2:3" x14ac:dyDescent="0.35">
      <c r="B3415">
        <f t="shared" si="53"/>
        <v>3411</v>
      </c>
      <c r="C3415" s="5">
        <v>280.35510355547342</v>
      </c>
    </row>
    <row r="3416" spans="2:3" x14ac:dyDescent="0.35">
      <c r="B3416">
        <f t="shared" si="53"/>
        <v>3412</v>
      </c>
      <c r="C3416" s="5">
        <v>136.14012278813018</v>
      </c>
    </row>
    <row r="3417" spans="2:3" x14ac:dyDescent="0.35">
      <c r="B3417">
        <f t="shared" si="53"/>
        <v>3413</v>
      </c>
      <c r="C3417" s="5">
        <v>142.49183409209544</v>
      </c>
    </row>
    <row r="3418" spans="2:3" x14ac:dyDescent="0.35">
      <c r="B3418">
        <f t="shared" si="53"/>
        <v>3414</v>
      </c>
      <c r="C3418" s="5">
        <v>158.88535330822592</v>
      </c>
    </row>
    <row r="3419" spans="2:3" x14ac:dyDescent="0.35">
      <c r="B3419">
        <f t="shared" si="53"/>
        <v>3415</v>
      </c>
      <c r="C3419" s="5">
        <v>135.13868058278891</v>
      </c>
    </row>
    <row r="3420" spans="2:3" x14ac:dyDescent="0.35">
      <c r="B3420">
        <f t="shared" si="53"/>
        <v>3416</v>
      </c>
      <c r="C3420" s="5">
        <v>119.0600639160652</v>
      </c>
    </row>
    <row r="3421" spans="2:3" x14ac:dyDescent="0.35">
      <c r="B3421">
        <f t="shared" si="53"/>
        <v>3417</v>
      </c>
      <c r="C3421" s="5">
        <v>35.103206006677944</v>
      </c>
    </row>
    <row r="3422" spans="2:3" x14ac:dyDescent="0.35">
      <c r="B3422">
        <f t="shared" si="53"/>
        <v>3418</v>
      </c>
      <c r="C3422" s="5">
        <v>98.453261509591883</v>
      </c>
    </row>
    <row r="3423" spans="2:3" x14ac:dyDescent="0.35">
      <c r="B3423">
        <f t="shared" si="53"/>
        <v>3419</v>
      </c>
      <c r="C3423" s="5">
        <v>314.48966695174119</v>
      </c>
    </row>
    <row r="3424" spans="2:3" x14ac:dyDescent="0.35">
      <c r="B3424">
        <f t="shared" si="53"/>
        <v>3420</v>
      </c>
      <c r="C3424" s="5">
        <v>244.49293567251968</v>
      </c>
    </row>
    <row r="3425" spans="2:3" x14ac:dyDescent="0.35">
      <c r="B3425">
        <f t="shared" si="53"/>
        <v>3421</v>
      </c>
      <c r="C3425" s="5">
        <v>103.10320277344404</v>
      </c>
    </row>
    <row r="3426" spans="2:3" x14ac:dyDescent="0.35">
      <c r="B3426">
        <f t="shared" si="53"/>
        <v>3422</v>
      </c>
      <c r="C3426" s="5">
        <v>174.9927184062627</v>
      </c>
    </row>
    <row r="3427" spans="2:3" x14ac:dyDescent="0.35">
      <c r="B3427">
        <f t="shared" si="53"/>
        <v>3423</v>
      </c>
      <c r="C3427" s="5">
        <v>278.79214179449207</v>
      </c>
    </row>
    <row r="3428" spans="2:3" x14ac:dyDescent="0.35">
      <c r="B3428">
        <f t="shared" si="53"/>
        <v>3424</v>
      </c>
      <c r="C3428" s="5">
        <v>52.880616208412306</v>
      </c>
    </row>
    <row r="3429" spans="2:3" x14ac:dyDescent="0.35">
      <c r="B3429">
        <f t="shared" si="53"/>
        <v>3425</v>
      </c>
      <c r="C3429" s="5">
        <v>104.45963335567757</v>
      </c>
    </row>
    <row r="3430" spans="2:3" x14ac:dyDescent="0.35">
      <c r="B3430">
        <f t="shared" si="53"/>
        <v>3426</v>
      </c>
      <c r="C3430" s="5">
        <v>225.38616437508449</v>
      </c>
    </row>
    <row r="3431" spans="2:3" x14ac:dyDescent="0.35">
      <c r="B3431">
        <f t="shared" si="53"/>
        <v>3427</v>
      </c>
      <c r="C3431" s="5">
        <v>95.620389553576857</v>
      </c>
    </row>
    <row r="3432" spans="2:3" x14ac:dyDescent="0.35">
      <c r="B3432">
        <f t="shared" si="53"/>
        <v>3428</v>
      </c>
      <c r="C3432" s="5">
        <v>85.581454665288788</v>
      </c>
    </row>
    <row r="3433" spans="2:3" x14ac:dyDescent="0.35">
      <c r="B3433">
        <f t="shared" si="53"/>
        <v>3429</v>
      </c>
      <c r="C3433" s="5">
        <v>1112.6134908437778</v>
      </c>
    </row>
    <row r="3434" spans="2:3" x14ac:dyDescent="0.35">
      <c r="B3434">
        <f t="shared" si="53"/>
        <v>3430</v>
      </c>
      <c r="C3434" s="5">
        <v>144.75346604550529</v>
      </c>
    </row>
    <row r="3435" spans="2:3" x14ac:dyDescent="0.35">
      <c r="B3435">
        <f t="shared" si="53"/>
        <v>3431</v>
      </c>
      <c r="C3435" s="5">
        <v>146.73169952062199</v>
      </c>
    </row>
    <row r="3436" spans="2:3" x14ac:dyDescent="0.35">
      <c r="B3436">
        <f t="shared" si="53"/>
        <v>3432</v>
      </c>
      <c r="C3436" s="5">
        <v>234.05344515945376</v>
      </c>
    </row>
    <row r="3437" spans="2:3" x14ac:dyDescent="0.35">
      <c r="B3437">
        <f t="shared" si="53"/>
        <v>3433</v>
      </c>
      <c r="C3437" s="5">
        <v>115.63909483899731</v>
      </c>
    </row>
    <row r="3438" spans="2:3" x14ac:dyDescent="0.35">
      <c r="B3438">
        <f t="shared" si="53"/>
        <v>3434</v>
      </c>
      <c r="C3438" s="5">
        <v>213.69798132842456</v>
      </c>
    </row>
    <row r="3439" spans="2:3" x14ac:dyDescent="0.35">
      <c r="B3439">
        <f t="shared" si="53"/>
        <v>3435</v>
      </c>
      <c r="C3439" s="5">
        <v>87.371656002363721</v>
      </c>
    </row>
    <row r="3440" spans="2:3" x14ac:dyDescent="0.35">
      <c r="B3440">
        <f t="shared" si="53"/>
        <v>3436</v>
      </c>
      <c r="C3440" s="5">
        <v>122.48971538978347</v>
      </c>
    </row>
    <row r="3441" spans="2:3" x14ac:dyDescent="0.35">
      <c r="B3441">
        <f t="shared" si="53"/>
        <v>3437</v>
      </c>
      <c r="C3441" s="5">
        <v>136.54623213521637</v>
      </c>
    </row>
    <row r="3442" spans="2:3" x14ac:dyDescent="0.35">
      <c r="B3442">
        <f t="shared" si="53"/>
        <v>3438</v>
      </c>
      <c r="C3442" s="5">
        <v>102.6078391920646</v>
      </c>
    </row>
    <row r="3443" spans="2:3" x14ac:dyDescent="0.35">
      <c r="B3443">
        <f t="shared" si="53"/>
        <v>3439</v>
      </c>
      <c r="C3443" s="5">
        <v>78.385295952796071</v>
      </c>
    </row>
    <row r="3444" spans="2:3" x14ac:dyDescent="0.35">
      <c r="B3444">
        <f t="shared" si="53"/>
        <v>3440</v>
      </c>
      <c r="C3444" s="5">
        <v>182.57895809845584</v>
      </c>
    </row>
    <row r="3445" spans="2:3" x14ac:dyDescent="0.35">
      <c r="B3445">
        <f t="shared" si="53"/>
        <v>3441</v>
      </c>
      <c r="C3445" s="5">
        <v>146.68869466095501</v>
      </c>
    </row>
    <row r="3446" spans="2:3" x14ac:dyDescent="0.35">
      <c r="B3446">
        <f t="shared" si="53"/>
        <v>3442</v>
      </c>
      <c r="C3446" s="5">
        <v>153.47087454871738</v>
      </c>
    </row>
    <row r="3447" spans="2:3" x14ac:dyDescent="0.35">
      <c r="B3447">
        <f t="shared" si="53"/>
        <v>3443</v>
      </c>
      <c r="C3447" s="5">
        <v>331.46317910339684</v>
      </c>
    </row>
    <row r="3448" spans="2:3" x14ac:dyDescent="0.35">
      <c r="B3448">
        <f t="shared" si="53"/>
        <v>3444</v>
      </c>
      <c r="C3448" s="5">
        <v>467.50327383598415</v>
      </c>
    </row>
    <row r="3449" spans="2:3" x14ac:dyDescent="0.35">
      <c r="B3449">
        <f t="shared" si="53"/>
        <v>3445</v>
      </c>
      <c r="C3449" s="5">
        <v>145.93181060013859</v>
      </c>
    </row>
    <row r="3450" spans="2:3" x14ac:dyDescent="0.35">
      <c r="B3450">
        <f t="shared" si="53"/>
        <v>3446</v>
      </c>
      <c r="C3450" s="5">
        <v>212.91123873942669</v>
      </c>
    </row>
    <row r="3451" spans="2:3" x14ac:dyDescent="0.35">
      <c r="B3451">
        <f t="shared" si="53"/>
        <v>3447</v>
      </c>
      <c r="C3451" s="5">
        <v>122.5900636626816</v>
      </c>
    </row>
    <row r="3452" spans="2:3" x14ac:dyDescent="0.35">
      <c r="B3452">
        <f t="shared" si="53"/>
        <v>3448</v>
      </c>
      <c r="C3452" s="5">
        <v>91.117395254084812</v>
      </c>
    </row>
    <row r="3453" spans="2:3" x14ac:dyDescent="0.35">
      <c r="B3453">
        <f t="shared" si="53"/>
        <v>3449</v>
      </c>
      <c r="C3453" s="5">
        <v>71.718665556935534</v>
      </c>
    </row>
    <row r="3454" spans="2:3" x14ac:dyDescent="0.35">
      <c r="B3454">
        <f t="shared" si="53"/>
        <v>3450</v>
      </c>
      <c r="C3454" s="5">
        <v>43.889164667331038</v>
      </c>
    </row>
    <row r="3455" spans="2:3" x14ac:dyDescent="0.35">
      <c r="B3455">
        <f t="shared" si="53"/>
        <v>3451</v>
      </c>
      <c r="C3455" s="5">
        <v>80.6476465703565</v>
      </c>
    </row>
    <row r="3456" spans="2:3" x14ac:dyDescent="0.35">
      <c r="B3456">
        <f t="shared" si="53"/>
        <v>3452</v>
      </c>
      <c r="C3456" s="5">
        <v>166.93840835383361</v>
      </c>
    </row>
    <row r="3457" spans="2:3" x14ac:dyDescent="0.35">
      <c r="B3457">
        <f t="shared" si="53"/>
        <v>3453</v>
      </c>
      <c r="C3457" s="5">
        <v>266.06056512321379</v>
      </c>
    </row>
    <row r="3458" spans="2:3" x14ac:dyDescent="0.35">
      <c r="B3458">
        <f t="shared" si="53"/>
        <v>3454</v>
      </c>
      <c r="C3458" s="5">
        <v>395.13320015056524</v>
      </c>
    </row>
    <row r="3459" spans="2:3" x14ac:dyDescent="0.35">
      <c r="B3459">
        <f t="shared" si="53"/>
        <v>3455</v>
      </c>
      <c r="C3459" s="5">
        <v>293.16313535543833</v>
      </c>
    </row>
    <row r="3460" spans="2:3" x14ac:dyDescent="0.35">
      <c r="B3460">
        <f t="shared" si="53"/>
        <v>3456</v>
      </c>
      <c r="C3460" s="5">
        <v>288.96752674897726</v>
      </c>
    </row>
    <row r="3461" spans="2:3" x14ac:dyDescent="0.35">
      <c r="B3461">
        <f t="shared" si="53"/>
        <v>3457</v>
      </c>
      <c r="C3461" s="5">
        <v>385.01299320298239</v>
      </c>
    </row>
    <row r="3462" spans="2:3" x14ac:dyDescent="0.35">
      <c r="B3462">
        <f t="shared" si="53"/>
        <v>3458</v>
      </c>
      <c r="C3462" s="5">
        <v>256.71692956895851</v>
      </c>
    </row>
    <row r="3463" spans="2:3" x14ac:dyDescent="0.35">
      <c r="B3463">
        <f t="shared" ref="B3463:B3526" si="54">B3462+1</f>
        <v>3459</v>
      </c>
      <c r="C3463" s="5">
        <v>82.159432761149446</v>
      </c>
    </row>
    <row r="3464" spans="2:3" x14ac:dyDescent="0.35">
      <c r="B3464">
        <f t="shared" si="54"/>
        <v>3460</v>
      </c>
      <c r="C3464" s="5">
        <v>75.704615526197884</v>
      </c>
    </row>
    <row r="3465" spans="2:3" x14ac:dyDescent="0.35">
      <c r="B3465">
        <f t="shared" si="54"/>
        <v>3461</v>
      </c>
      <c r="C3465" s="5">
        <v>266.01896650631676</v>
      </c>
    </row>
    <row r="3466" spans="2:3" x14ac:dyDescent="0.35">
      <c r="B3466">
        <f t="shared" si="54"/>
        <v>3462</v>
      </c>
      <c r="C3466" s="5">
        <v>224.31230700054385</v>
      </c>
    </row>
    <row r="3467" spans="2:3" x14ac:dyDescent="0.35">
      <c r="B3467">
        <f t="shared" si="54"/>
        <v>3463</v>
      </c>
      <c r="C3467" s="5">
        <v>199.92065886996559</v>
      </c>
    </row>
    <row r="3468" spans="2:3" x14ac:dyDescent="0.35">
      <c r="B3468">
        <f t="shared" si="54"/>
        <v>3464</v>
      </c>
      <c r="C3468" s="5">
        <v>223.99981152371831</v>
      </c>
    </row>
    <row r="3469" spans="2:3" x14ac:dyDescent="0.35">
      <c r="B3469">
        <f t="shared" si="54"/>
        <v>3465</v>
      </c>
      <c r="C3469" s="5">
        <v>87.080889697505469</v>
      </c>
    </row>
    <row r="3470" spans="2:3" x14ac:dyDescent="0.35">
      <c r="B3470">
        <f t="shared" si="54"/>
        <v>3466</v>
      </c>
      <c r="C3470" s="5">
        <v>245.97001120241723</v>
      </c>
    </row>
    <row r="3471" spans="2:3" x14ac:dyDescent="0.35">
      <c r="B3471">
        <f t="shared" si="54"/>
        <v>3467</v>
      </c>
      <c r="C3471" s="5">
        <v>95.077369338518238</v>
      </c>
    </row>
    <row r="3472" spans="2:3" x14ac:dyDescent="0.35">
      <c r="B3472">
        <f t="shared" si="54"/>
        <v>3468</v>
      </c>
      <c r="C3472" s="5">
        <v>198.453003831958</v>
      </c>
    </row>
    <row r="3473" spans="2:3" x14ac:dyDescent="0.35">
      <c r="B3473">
        <f t="shared" si="54"/>
        <v>3469</v>
      </c>
      <c r="C3473" s="5">
        <v>56.726687611367886</v>
      </c>
    </row>
    <row r="3474" spans="2:3" x14ac:dyDescent="0.35">
      <c r="B3474">
        <f t="shared" si="54"/>
        <v>3470</v>
      </c>
      <c r="C3474" s="5">
        <v>170.71699697372676</v>
      </c>
    </row>
    <row r="3475" spans="2:3" x14ac:dyDescent="0.35">
      <c r="B3475">
        <f t="shared" si="54"/>
        <v>3471</v>
      </c>
      <c r="C3475" s="5">
        <v>122.67324771430886</v>
      </c>
    </row>
    <row r="3476" spans="2:3" x14ac:dyDescent="0.35">
      <c r="B3476">
        <f t="shared" si="54"/>
        <v>3472</v>
      </c>
      <c r="C3476" s="5">
        <v>144.15852702297923</v>
      </c>
    </row>
    <row r="3477" spans="2:3" x14ac:dyDescent="0.35">
      <c r="B3477">
        <f t="shared" si="54"/>
        <v>3473</v>
      </c>
      <c r="C3477" s="5">
        <v>171.77862458657881</v>
      </c>
    </row>
    <row r="3478" spans="2:3" x14ac:dyDescent="0.35">
      <c r="B3478">
        <f t="shared" si="54"/>
        <v>3474</v>
      </c>
      <c r="C3478" s="5">
        <v>85.843655505689398</v>
      </c>
    </row>
    <row r="3479" spans="2:3" x14ac:dyDescent="0.35">
      <c r="B3479">
        <f t="shared" si="54"/>
        <v>3475</v>
      </c>
      <c r="C3479" s="5">
        <v>148.30639649036496</v>
      </c>
    </row>
    <row r="3480" spans="2:3" x14ac:dyDescent="0.35">
      <c r="B3480">
        <f t="shared" si="54"/>
        <v>3476</v>
      </c>
      <c r="C3480" s="5">
        <v>46.887193718254565</v>
      </c>
    </row>
    <row r="3481" spans="2:3" x14ac:dyDescent="0.35">
      <c r="B3481">
        <f t="shared" si="54"/>
        <v>3477</v>
      </c>
      <c r="C3481" s="5">
        <v>50.034851475148798</v>
      </c>
    </row>
    <row r="3482" spans="2:3" x14ac:dyDescent="0.35">
      <c r="B3482">
        <f t="shared" si="54"/>
        <v>3478</v>
      </c>
      <c r="C3482" s="5">
        <v>141.65162558993447</v>
      </c>
    </row>
    <row r="3483" spans="2:3" x14ac:dyDescent="0.35">
      <c r="B3483">
        <f t="shared" si="54"/>
        <v>3479</v>
      </c>
      <c r="C3483" s="5">
        <v>207.20393712588952</v>
      </c>
    </row>
    <row r="3484" spans="2:3" x14ac:dyDescent="0.35">
      <c r="B3484">
        <f t="shared" si="54"/>
        <v>3480</v>
      </c>
      <c r="C3484" s="5">
        <v>256.36187981870967</v>
      </c>
    </row>
    <row r="3485" spans="2:3" x14ac:dyDescent="0.35">
      <c r="B3485">
        <f t="shared" si="54"/>
        <v>3481</v>
      </c>
      <c r="C3485" s="5">
        <v>233.65395490207709</v>
      </c>
    </row>
    <row r="3486" spans="2:3" x14ac:dyDescent="0.35">
      <c r="B3486">
        <f t="shared" si="54"/>
        <v>3482</v>
      </c>
      <c r="C3486" s="5">
        <v>32.989758333446659</v>
      </c>
    </row>
    <row r="3487" spans="2:3" x14ac:dyDescent="0.35">
      <c r="B3487">
        <f t="shared" si="54"/>
        <v>3483</v>
      </c>
      <c r="C3487" s="5">
        <v>52.620021388180504</v>
      </c>
    </row>
    <row r="3488" spans="2:3" x14ac:dyDescent="0.35">
      <c r="B3488">
        <f t="shared" si="54"/>
        <v>3484</v>
      </c>
      <c r="C3488" s="5">
        <v>422.48018989477788</v>
      </c>
    </row>
    <row r="3489" spans="2:3" x14ac:dyDescent="0.35">
      <c r="B3489">
        <f t="shared" si="54"/>
        <v>3485</v>
      </c>
      <c r="C3489" s="5">
        <v>280.16685672795955</v>
      </c>
    </row>
    <row r="3490" spans="2:3" x14ac:dyDescent="0.35">
      <c r="B3490">
        <f t="shared" si="54"/>
        <v>3486</v>
      </c>
      <c r="C3490" s="5">
        <v>70.552524227648007</v>
      </c>
    </row>
    <row r="3491" spans="2:3" x14ac:dyDescent="0.35">
      <c r="B3491">
        <f t="shared" si="54"/>
        <v>3487</v>
      </c>
      <c r="C3491" s="5">
        <v>57.350103014821812</v>
      </c>
    </row>
    <row r="3492" spans="2:3" x14ac:dyDescent="0.35">
      <c r="B3492">
        <f t="shared" si="54"/>
        <v>3488</v>
      </c>
      <c r="C3492" s="5">
        <v>165.28287101371632</v>
      </c>
    </row>
    <row r="3493" spans="2:3" x14ac:dyDescent="0.35">
      <c r="B3493">
        <f t="shared" si="54"/>
        <v>3489</v>
      </c>
      <c r="C3493" s="5">
        <v>191.47338465555242</v>
      </c>
    </row>
    <row r="3494" spans="2:3" x14ac:dyDescent="0.35">
      <c r="B3494">
        <f t="shared" si="54"/>
        <v>3490</v>
      </c>
      <c r="C3494" s="5">
        <v>68.039191015200089</v>
      </c>
    </row>
    <row r="3495" spans="2:3" x14ac:dyDescent="0.35">
      <c r="B3495">
        <f t="shared" si="54"/>
        <v>3491</v>
      </c>
      <c r="C3495" s="5">
        <v>81.24021833018719</v>
      </c>
    </row>
    <row r="3496" spans="2:3" x14ac:dyDescent="0.35">
      <c r="B3496">
        <f t="shared" si="54"/>
        <v>3492</v>
      </c>
      <c r="C3496" s="5">
        <v>65.728511098892113</v>
      </c>
    </row>
    <row r="3497" spans="2:3" x14ac:dyDescent="0.35">
      <c r="B3497">
        <f t="shared" si="54"/>
        <v>3493</v>
      </c>
      <c r="C3497" s="5">
        <v>500.15922556749871</v>
      </c>
    </row>
    <row r="3498" spans="2:3" x14ac:dyDescent="0.35">
      <c r="B3498">
        <f t="shared" si="54"/>
        <v>3494</v>
      </c>
      <c r="C3498" s="5">
        <v>89.576516632059693</v>
      </c>
    </row>
    <row r="3499" spans="2:3" x14ac:dyDescent="0.35">
      <c r="B3499">
        <f t="shared" si="54"/>
        <v>3495</v>
      </c>
      <c r="C3499" s="5">
        <v>81.067988849602656</v>
      </c>
    </row>
    <row r="3500" spans="2:3" x14ac:dyDescent="0.35">
      <c r="B3500">
        <f t="shared" si="54"/>
        <v>3496</v>
      </c>
      <c r="C3500" s="5">
        <v>108.18585561047657</v>
      </c>
    </row>
    <row r="3501" spans="2:3" x14ac:dyDescent="0.35">
      <c r="B3501">
        <f t="shared" si="54"/>
        <v>3497</v>
      </c>
      <c r="C3501" s="5">
        <v>320.17072396733766</v>
      </c>
    </row>
    <row r="3502" spans="2:3" x14ac:dyDescent="0.35">
      <c r="B3502">
        <f t="shared" si="54"/>
        <v>3498</v>
      </c>
      <c r="C3502" s="5">
        <v>254.0531167111983</v>
      </c>
    </row>
    <row r="3503" spans="2:3" x14ac:dyDescent="0.35">
      <c r="B3503">
        <f t="shared" si="54"/>
        <v>3499</v>
      </c>
      <c r="C3503" s="5">
        <v>190.7256324097479</v>
      </c>
    </row>
    <row r="3504" spans="2:3" x14ac:dyDescent="0.35">
      <c r="B3504">
        <f t="shared" si="54"/>
        <v>3500</v>
      </c>
      <c r="C3504" s="5">
        <v>171.968503400354</v>
      </c>
    </row>
    <row r="3505" spans="2:3" x14ac:dyDescent="0.35">
      <c r="B3505">
        <f t="shared" si="54"/>
        <v>3501</v>
      </c>
      <c r="C3505" s="5">
        <v>101.06453513104788</v>
      </c>
    </row>
    <row r="3506" spans="2:3" x14ac:dyDescent="0.35">
      <c r="B3506">
        <f t="shared" si="54"/>
        <v>3502</v>
      </c>
      <c r="C3506" s="5">
        <v>136.50588600386621</v>
      </c>
    </row>
    <row r="3507" spans="2:3" x14ac:dyDescent="0.35">
      <c r="B3507">
        <f t="shared" si="54"/>
        <v>3503</v>
      </c>
      <c r="C3507" s="5">
        <v>61.813147764855337</v>
      </c>
    </row>
    <row r="3508" spans="2:3" x14ac:dyDescent="0.35">
      <c r="B3508">
        <f t="shared" si="54"/>
        <v>3504</v>
      </c>
      <c r="C3508" s="5">
        <v>244.41583614134905</v>
      </c>
    </row>
    <row r="3509" spans="2:3" x14ac:dyDescent="0.35">
      <c r="B3509">
        <f t="shared" si="54"/>
        <v>3505</v>
      </c>
      <c r="C3509" s="5">
        <v>295.2204419515881</v>
      </c>
    </row>
    <row r="3510" spans="2:3" x14ac:dyDescent="0.35">
      <c r="B3510">
        <f t="shared" si="54"/>
        <v>3506</v>
      </c>
      <c r="C3510" s="5">
        <v>99.16766845354914</v>
      </c>
    </row>
    <row r="3511" spans="2:3" x14ac:dyDescent="0.35">
      <c r="B3511">
        <f t="shared" si="54"/>
        <v>3507</v>
      </c>
      <c r="C3511" s="5">
        <v>59.657546891926337</v>
      </c>
    </row>
    <row r="3512" spans="2:3" x14ac:dyDescent="0.35">
      <c r="B3512">
        <f t="shared" si="54"/>
        <v>3508</v>
      </c>
      <c r="C3512" s="5">
        <v>114.50763117547913</v>
      </c>
    </row>
    <row r="3513" spans="2:3" x14ac:dyDescent="0.35">
      <c r="B3513">
        <f t="shared" si="54"/>
        <v>3509</v>
      </c>
      <c r="C3513" s="5">
        <v>134.62886320163543</v>
      </c>
    </row>
    <row r="3514" spans="2:3" x14ac:dyDescent="0.35">
      <c r="B3514">
        <f t="shared" si="54"/>
        <v>3510</v>
      </c>
      <c r="C3514" s="5">
        <v>208.56335748784184</v>
      </c>
    </row>
    <row r="3515" spans="2:3" x14ac:dyDescent="0.35">
      <c r="B3515">
        <f t="shared" si="54"/>
        <v>3511</v>
      </c>
      <c r="C3515" s="5">
        <v>291.90529961298614</v>
      </c>
    </row>
    <row r="3516" spans="2:3" x14ac:dyDescent="0.35">
      <c r="B3516">
        <f t="shared" si="54"/>
        <v>3512</v>
      </c>
      <c r="C3516" s="5">
        <v>116.16504410728241</v>
      </c>
    </row>
    <row r="3517" spans="2:3" x14ac:dyDescent="0.35">
      <c r="B3517">
        <f t="shared" si="54"/>
        <v>3513</v>
      </c>
      <c r="C3517" s="5">
        <v>221.071235464322</v>
      </c>
    </row>
    <row r="3518" spans="2:3" x14ac:dyDescent="0.35">
      <c r="B3518">
        <f t="shared" si="54"/>
        <v>3514</v>
      </c>
      <c r="C3518" s="5">
        <v>239.22229695721563</v>
      </c>
    </row>
    <row r="3519" spans="2:3" x14ac:dyDescent="0.35">
      <c r="B3519">
        <f t="shared" si="54"/>
        <v>3515</v>
      </c>
      <c r="C3519" s="5">
        <v>199.78129255206366</v>
      </c>
    </row>
    <row r="3520" spans="2:3" x14ac:dyDescent="0.35">
      <c r="B3520">
        <f t="shared" si="54"/>
        <v>3516</v>
      </c>
      <c r="C3520" s="5">
        <v>128.82780270179779</v>
      </c>
    </row>
    <row r="3521" spans="2:3" x14ac:dyDescent="0.35">
      <c r="B3521">
        <f t="shared" si="54"/>
        <v>3517</v>
      </c>
      <c r="C3521" s="5">
        <v>181.5895111295869</v>
      </c>
    </row>
    <row r="3522" spans="2:3" x14ac:dyDescent="0.35">
      <c r="B3522">
        <f t="shared" si="54"/>
        <v>3518</v>
      </c>
      <c r="C3522" s="5">
        <v>191.90944934316445</v>
      </c>
    </row>
    <row r="3523" spans="2:3" x14ac:dyDescent="0.35">
      <c r="B3523">
        <f t="shared" si="54"/>
        <v>3519</v>
      </c>
      <c r="C3523" s="5">
        <v>183.40522449363215</v>
      </c>
    </row>
    <row r="3524" spans="2:3" x14ac:dyDescent="0.35">
      <c r="B3524">
        <f t="shared" si="54"/>
        <v>3520</v>
      </c>
      <c r="C3524" s="5">
        <v>107.50549116417167</v>
      </c>
    </row>
    <row r="3525" spans="2:3" x14ac:dyDescent="0.35">
      <c r="B3525">
        <f t="shared" si="54"/>
        <v>3521</v>
      </c>
      <c r="C3525" s="5">
        <v>136.11153383566213</v>
      </c>
    </row>
    <row r="3526" spans="2:3" x14ac:dyDescent="0.35">
      <c r="B3526">
        <f t="shared" si="54"/>
        <v>3522</v>
      </c>
      <c r="C3526" s="5">
        <v>225.98731576543858</v>
      </c>
    </row>
    <row r="3527" spans="2:3" x14ac:dyDescent="0.35">
      <c r="B3527">
        <f t="shared" ref="B3527:B3590" si="55">B3526+1</f>
        <v>3523</v>
      </c>
      <c r="C3527" s="5">
        <v>367.69719555491235</v>
      </c>
    </row>
    <row r="3528" spans="2:3" x14ac:dyDescent="0.35">
      <c r="B3528">
        <f t="shared" si="55"/>
        <v>3524</v>
      </c>
      <c r="C3528" s="5">
        <v>281.74317442578518</v>
      </c>
    </row>
    <row r="3529" spans="2:3" x14ac:dyDescent="0.35">
      <c r="B3529">
        <f t="shared" si="55"/>
        <v>3525</v>
      </c>
      <c r="C3529" s="5">
        <v>88.457214817619359</v>
      </c>
    </row>
    <row r="3530" spans="2:3" x14ac:dyDescent="0.35">
      <c r="B3530">
        <f t="shared" si="55"/>
        <v>3526</v>
      </c>
      <c r="C3530" s="5">
        <v>70.761905520949966</v>
      </c>
    </row>
    <row r="3531" spans="2:3" x14ac:dyDescent="0.35">
      <c r="B3531">
        <f t="shared" si="55"/>
        <v>3527</v>
      </c>
      <c r="C3531" s="5">
        <v>207.26990921456934</v>
      </c>
    </row>
    <row r="3532" spans="2:3" x14ac:dyDescent="0.35">
      <c r="B3532">
        <f t="shared" si="55"/>
        <v>3528</v>
      </c>
      <c r="C3532" s="5">
        <v>24.508338564504808</v>
      </c>
    </row>
    <row r="3533" spans="2:3" x14ac:dyDescent="0.35">
      <c r="B3533">
        <f t="shared" si="55"/>
        <v>3529</v>
      </c>
      <c r="C3533" s="5">
        <v>128.15150558734396</v>
      </c>
    </row>
    <row r="3534" spans="2:3" x14ac:dyDescent="0.35">
      <c r="B3534">
        <f t="shared" si="55"/>
        <v>3530</v>
      </c>
      <c r="C3534" s="5">
        <v>151.59541716589169</v>
      </c>
    </row>
    <row r="3535" spans="2:3" x14ac:dyDescent="0.35">
      <c r="B3535">
        <f t="shared" si="55"/>
        <v>3531</v>
      </c>
      <c r="C3535" s="5">
        <v>224.88178450511322</v>
      </c>
    </row>
    <row r="3536" spans="2:3" x14ac:dyDescent="0.35">
      <c r="B3536">
        <f t="shared" si="55"/>
        <v>3532</v>
      </c>
      <c r="C3536" s="5">
        <v>94.857027360444491</v>
      </c>
    </row>
    <row r="3537" spans="2:3" x14ac:dyDescent="0.35">
      <c r="B3537">
        <f t="shared" si="55"/>
        <v>3533</v>
      </c>
      <c r="C3537" s="5">
        <v>161.75719308436416</v>
      </c>
    </row>
    <row r="3538" spans="2:3" x14ac:dyDescent="0.35">
      <c r="B3538">
        <f t="shared" si="55"/>
        <v>3534</v>
      </c>
      <c r="C3538" s="5">
        <v>204.11481398896316</v>
      </c>
    </row>
    <row r="3539" spans="2:3" x14ac:dyDescent="0.35">
      <c r="B3539">
        <f t="shared" si="55"/>
        <v>3535</v>
      </c>
      <c r="C3539" s="5">
        <v>153.31943365870117</v>
      </c>
    </row>
    <row r="3540" spans="2:3" x14ac:dyDescent="0.35">
      <c r="B3540">
        <f t="shared" si="55"/>
        <v>3536</v>
      </c>
      <c r="C3540" s="5">
        <v>182.5201478935206</v>
      </c>
    </row>
    <row r="3541" spans="2:3" x14ac:dyDescent="0.35">
      <c r="B3541">
        <f t="shared" si="55"/>
        <v>3537</v>
      </c>
      <c r="C3541" s="5">
        <v>174.92046398072208</v>
      </c>
    </row>
    <row r="3542" spans="2:3" x14ac:dyDescent="0.35">
      <c r="B3542">
        <f t="shared" si="55"/>
        <v>3538</v>
      </c>
      <c r="C3542" s="5">
        <v>819.78298375665076</v>
      </c>
    </row>
    <row r="3543" spans="2:3" x14ac:dyDescent="0.35">
      <c r="B3543">
        <f t="shared" si="55"/>
        <v>3539</v>
      </c>
      <c r="C3543" s="5">
        <v>343.97711475185218</v>
      </c>
    </row>
    <row r="3544" spans="2:3" x14ac:dyDescent="0.35">
      <c r="B3544">
        <f t="shared" si="55"/>
        <v>3540</v>
      </c>
      <c r="C3544" s="5">
        <v>62.602862273904066</v>
      </c>
    </row>
    <row r="3545" spans="2:3" x14ac:dyDescent="0.35">
      <c r="B3545">
        <f t="shared" si="55"/>
        <v>3541</v>
      </c>
      <c r="C3545" s="5">
        <v>106.84361979028775</v>
      </c>
    </row>
    <row r="3546" spans="2:3" x14ac:dyDescent="0.35">
      <c r="B3546">
        <f t="shared" si="55"/>
        <v>3542</v>
      </c>
      <c r="C3546" s="5">
        <v>242.92933408884315</v>
      </c>
    </row>
    <row r="3547" spans="2:3" x14ac:dyDescent="0.35">
      <c r="B3547">
        <f t="shared" si="55"/>
        <v>3543</v>
      </c>
      <c r="C3547" s="5">
        <v>80.342085827138561</v>
      </c>
    </row>
    <row r="3548" spans="2:3" x14ac:dyDescent="0.35">
      <c r="B3548">
        <f t="shared" si="55"/>
        <v>3544</v>
      </c>
      <c r="C3548" s="5">
        <v>35.435733468730831</v>
      </c>
    </row>
    <row r="3549" spans="2:3" x14ac:dyDescent="0.35">
      <c r="B3549">
        <f t="shared" si="55"/>
        <v>3545</v>
      </c>
      <c r="C3549" s="5">
        <v>218.22603459690038</v>
      </c>
    </row>
    <row r="3550" spans="2:3" x14ac:dyDescent="0.35">
      <c r="B3550">
        <f t="shared" si="55"/>
        <v>3546</v>
      </c>
      <c r="C3550" s="5">
        <v>72.431759647955019</v>
      </c>
    </row>
    <row r="3551" spans="2:3" x14ac:dyDescent="0.35">
      <c r="B3551">
        <f t="shared" si="55"/>
        <v>3547</v>
      </c>
      <c r="C3551" s="5">
        <v>128.83279923626324</v>
      </c>
    </row>
    <row r="3552" spans="2:3" x14ac:dyDescent="0.35">
      <c r="B3552">
        <f t="shared" si="55"/>
        <v>3548</v>
      </c>
      <c r="C3552" s="5">
        <v>192.95003159785074</v>
      </c>
    </row>
    <row r="3553" spans="2:3" x14ac:dyDescent="0.35">
      <c r="B3553">
        <f t="shared" si="55"/>
        <v>3549</v>
      </c>
      <c r="C3553" s="5">
        <v>132.29252090432124</v>
      </c>
    </row>
    <row r="3554" spans="2:3" x14ac:dyDescent="0.35">
      <c r="B3554">
        <f t="shared" si="55"/>
        <v>3550</v>
      </c>
      <c r="C3554" s="5">
        <v>94.465368945226629</v>
      </c>
    </row>
    <row r="3555" spans="2:3" x14ac:dyDescent="0.35">
      <c r="B3555">
        <f t="shared" si="55"/>
        <v>3551</v>
      </c>
      <c r="C3555" s="5">
        <v>95.102591748185603</v>
      </c>
    </row>
    <row r="3556" spans="2:3" x14ac:dyDescent="0.35">
      <c r="B3556">
        <f t="shared" si="55"/>
        <v>3552</v>
      </c>
      <c r="C3556" s="5">
        <v>171.468567919061</v>
      </c>
    </row>
    <row r="3557" spans="2:3" x14ac:dyDescent="0.35">
      <c r="B3557">
        <f t="shared" si="55"/>
        <v>3553</v>
      </c>
      <c r="C3557" s="5">
        <v>142.0807489868161</v>
      </c>
    </row>
    <row r="3558" spans="2:3" x14ac:dyDescent="0.35">
      <c r="B3558">
        <f t="shared" si="55"/>
        <v>3554</v>
      </c>
      <c r="C3558" s="5">
        <v>133.29658638452037</v>
      </c>
    </row>
    <row r="3559" spans="2:3" x14ac:dyDescent="0.35">
      <c r="B3559">
        <f t="shared" si="55"/>
        <v>3555</v>
      </c>
      <c r="C3559" s="5">
        <v>514.0183536246135</v>
      </c>
    </row>
    <row r="3560" spans="2:3" x14ac:dyDescent="0.35">
      <c r="B3560">
        <f t="shared" si="55"/>
        <v>3556</v>
      </c>
      <c r="C3560" s="5">
        <v>201.23579679294448</v>
      </c>
    </row>
    <row r="3561" spans="2:3" x14ac:dyDescent="0.35">
      <c r="B3561">
        <f t="shared" si="55"/>
        <v>3557</v>
      </c>
      <c r="C3561" s="5">
        <v>204.92891352152296</v>
      </c>
    </row>
    <row r="3562" spans="2:3" x14ac:dyDescent="0.35">
      <c r="B3562">
        <f t="shared" si="55"/>
        <v>3558</v>
      </c>
      <c r="C3562" s="5">
        <v>79.511098395841486</v>
      </c>
    </row>
    <row r="3563" spans="2:3" x14ac:dyDescent="0.35">
      <c r="B3563">
        <f t="shared" si="55"/>
        <v>3559</v>
      </c>
      <c r="C3563" s="5">
        <v>276.40698836949764</v>
      </c>
    </row>
    <row r="3564" spans="2:3" x14ac:dyDescent="0.35">
      <c r="B3564">
        <f t="shared" si="55"/>
        <v>3560</v>
      </c>
      <c r="C3564" s="5">
        <v>100.84933253944057</v>
      </c>
    </row>
    <row r="3565" spans="2:3" x14ac:dyDescent="0.35">
      <c r="B3565">
        <f t="shared" si="55"/>
        <v>3561</v>
      </c>
      <c r="C3565" s="5">
        <v>245.42104857166163</v>
      </c>
    </row>
    <row r="3566" spans="2:3" x14ac:dyDescent="0.35">
      <c r="B3566">
        <f t="shared" si="55"/>
        <v>3562</v>
      </c>
      <c r="C3566" s="5">
        <v>175.41496693662731</v>
      </c>
    </row>
    <row r="3567" spans="2:3" x14ac:dyDescent="0.35">
      <c r="B3567">
        <f t="shared" si="55"/>
        <v>3563</v>
      </c>
      <c r="C3567" s="5">
        <v>127.56670750723805</v>
      </c>
    </row>
    <row r="3568" spans="2:3" x14ac:dyDescent="0.35">
      <c r="B3568">
        <f t="shared" si="55"/>
        <v>3564</v>
      </c>
      <c r="C3568" s="5">
        <v>122.67236175764687</v>
      </c>
    </row>
    <row r="3569" spans="2:3" x14ac:dyDescent="0.35">
      <c r="B3569">
        <f t="shared" si="55"/>
        <v>3565</v>
      </c>
      <c r="C3569" s="5">
        <v>1587.9670189680944</v>
      </c>
    </row>
    <row r="3570" spans="2:3" x14ac:dyDescent="0.35">
      <c r="B3570">
        <f t="shared" si="55"/>
        <v>3566</v>
      </c>
      <c r="C3570" s="5">
        <v>108.56529644091374</v>
      </c>
    </row>
    <row r="3571" spans="2:3" x14ac:dyDescent="0.35">
      <c r="B3571">
        <f t="shared" si="55"/>
        <v>3567</v>
      </c>
      <c r="C3571" s="5">
        <v>287.92989515130586</v>
      </c>
    </row>
    <row r="3572" spans="2:3" x14ac:dyDescent="0.35">
      <c r="B3572">
        <f t="shared" si="55"/>
        <v>3568</v>
      </c>
      <c r="C3572" s="5">
        <v>175.47812638997891</v>
      </c>
    </row>
    <row r="3573" spans="2:3" x14ac:dyDescent="0.35">
      <c r="B3573">
        <f t="shared" si="55"/>
        <v>3569</v>
      </c>
      <c r="C3573" s="5">
        <v>418.61075301456128</v>
      </c>
    </row>
    <row r="3574" spans="2:3" x14ac:dyDescent="0.35">
      <c r="B3574">
        <f t="shared" si="55"/>
        <v>3570</v>
      </c>
      <c r="C3574" s="5">
        <v>112.02501533844668</v>
      </c>
    </row>
    <row r="3575" spans="2:3" x14ac:dyDescent="0.35">
      <c r="B3575">
        <f t="shared" si="55"/>
        <v>3571</v>
      </c>
      <c r="C3575" s="5">
        <v>379.70981117303279</v>
      </c>
    </row>
    <row r="3576" spans="2:3" x14ac:dyDescent="0.35">
      <c r="B3576">
        <f t="shared" si="55"/>
        <v>3572</v>
      </c>
      <c r="C3576" s="5">
        <v>47.032253598622106</v>
      </c>
    </row>
    <row r="3577" spans="2:3" x14ac:dyDescent="0.35">
      <c r="B3577">
        <f t="shared" si="55"/>
        <v>3573</v>
      </c>
      <c r="C3577" s="5">
        <v>170.0257220268162</v>
      </c>
    </row>
    <row r="3578" spans="2:3" x14ac:dyDescent="0.35">
      <c r="B3578">
        <f t="shared" si="55"/>
        <v>3574</v>
      </c>
      <c r="C3578" s="5">
        <v>62.378596550410826</v>
      </c>
    </row>
    <row r="3579" spans="2:3" x14ac:dyDescent="0.35">
      <c r="B3579">
        <f t="shared" si="55"/>
        <v>3575</v>
      </c>
      <c r="C3579" s="5">
        <v>51.252201242205757</v>
      </c>
    </row>
    <row r="3580" spans="2:3" x14ac:dyDescent="0.35">
      <c r="B3580">
        <f t="shared" si="55"/>
        <v>3576</v>
      </c>
      <c r="C3580" s="5">
        <v>132.61821200888215</v>
      </c>
    </row>
    <row r="3581" spans="2:3" x14ac:dyDescent="0.35">
      <c r="B3581">
        <f t="shared" si="55"/>
        <v>3577</v>
      </c>
      <c r="C3581" s="5">
        <v>77.105988901406491</v>
      </c>
    </row>
    <row r="3582" spans="2:3" x14ac:dyDescent="0.35">
      <c r="B3582">
        <f t="shared" si="55"/>
        <v>3578</v>
      </c>
      <c r="C3582" s="5">
        <v>92.780420884790843</v>
      </c>
    </row>
    <row r="3583" spans="2:3" x14ac:dyDescent="0.35">
      <c r="B3583">
        <f t="shared" si="55"/>
        <v>3579</v>
      </c>
      <c r="C3583" s="5">
        <v>271.58757429288949</v>
      </c>
    </row>
    <row r="3584" spans="2:3" x14ac:dyDescent="0.35">
      <c r="B3584">
        <f t="shared" si="55"/>
        <v>3580</v>
      </c>
      <c r="C3584" s="5">
        <v>169.72100664077522</v>
      </c>
    </row>
    <row r="3585" spans="2:3" x14ac:dyDescent="0.35">
      <c r="B3585">
        <f t="shared" si="55"/>
        <v>3581</v>
      </c>
      <c r="C3585" s="5">
        <v>127.1522990968752</v>
      </c>
    </row>
    <row r="3586" spans="2:3" x14ac:dyDescent="0.35">
      <c r="B3586">
        <f t="shared" si="55"/>
        <v>3582</v>
      </c>
      <c r="C3586" s="5">
        <v>81.42836809586332</v>
      </c>
    </row>
    <row r="3587" spans="2:3" x14ac:dyDescent="0.35">
      <c r="B3587">
        <f t="shared" si="55"/>
        <v>3583</v>
      </c>
      <c r="C3587" s="5">
        <v>334.8332774439379</v>
      </c>
    </row>
    <row r="3588" spans="2:3" x14ac:dyDescent="0.35">
      <c r="B3588">
        <f t="shared" si="55"/>
        <v>3584</v>
      </c>
      <c r="C3588" s="5">
        <v>145.66781511248357</v>
      </c>
    </row>
    <row r="3589" spans="2:3" x14ac:dyDescent="0.35">
      <c r="B3589">
        <f t="shared" si="55"/>
        <v>3585</v>
      </c>
      <c r="C3589" s="5">
        <v>195.58986843806173</v>
      </c>
    </row>
    <row r="3590" spans="2:3" x14ac:dyDescent="0.35">
      <c r="B3590">
        <f t="shared" si="55"/>
        <v>3586</v>
      </c>
      <c r="C3590" s="5">
        <v>167.20140434120694</v>
      </c>
    </row>
    <row r="3591" spans="2:3" x14ac:dyDescent="0.35">
      <c r="B3591">
        <f t="shared" ref="B3591:B3654" si="56">B3590+1</f>
        <v>3587</v>
      </c>
      <c r="C3591" s="5">
        <v>166.63604967817744</v>
      </c>
    </row>
    <row r="3592" spans="2:3" x14ac:dyDescent="0.35">
      <c r="B3592">
        <f t="shared" si="56"/>
        <v>3588</v>
      </c>
      <c r="C3592" s="5">
        <v>169.36992695444695</v>
      </c>
    </row>
    <row r="3593" spans="2:3" x14ac:dyDescent="0.35">
      <c r="B3593">
        <f t="shared" si="56"/>
        <v>3589</v>
      </c>
      <c r="C3593" s="5">
        <v>34.511029159911274</v>
      </c>
    </row>
    <row r="3594" spans="2:3" x14ac:dyDescent="0.35">
      <c r="B3594">
        <f t="shared" si="56"/>
        <v>3590</v>
      </c>
      <c r="C3594" s="5">
        <v>54.852308437154896</v>
      </c>
    </row>
    <row r="3595" spans="2:3" x14ac:dyDescent="0.35">
      <c r="B3595">
        <f t="shared" si="56"/>
        <v>3591</v>
      </c>
      <c r="C3595" s="5">
        <v>208.24176667156704</v>
      </c>
    </row>
    <row r="3596" spans="2:3" x14ac:dyDescent="0.35">
      <c r="B3596">
        <f t="shared" si="56"/>
        <v>3592</v>
      </c>
      <c r="C3596" s="5">
        <v>589.10821579572439</v>
      </c>
    </row>
    <row r="3597" spans="2:3" x14ac:dyDescent="0.35">
      <c r="B3597">
        <f t="shared" si="56"/>
        <v>3593</v>
      </c>
      <c r="C3597" s="5">
        <v>106.28008820196945</v>
      </c>
    </row>
    <row r="3598" spans="2:3" x14ac:dyDescent="0.35">
      <c r="B3598">
        <f t="shared" si="56"/>
        <v>3594</v>
      </c>
      <c r="C3598" s="5">
        <v>87.539558673229436</v>
      </c>
    </row>
    <row r="3599" spans="2:3" x14ac:dyDescent="0.35">
      <c r="B3599">
        <f t="shared" si="56"/>
        <v>3595</v>
      </c>
      <c r="C3599" s="5">
        <v>592.99042211547078</v>
      </c>
    </row>
    <row r="3600" spans="2:3" x14ac:dyDescent="0.35">
      <c r="B3600">
        <f t="shared" si="56"/>
        <v>3596</v>
      </c>
      <c r="C3600" s="5">
        <v>70.733347410690882</v>
      </c>
    </row>
    <row r="3601" spans="2:3" x14ac:dyDescent="0.35">
      <c r="B3601">
        <f t="shared" si="56"/>
        <v>3597</v>
      </c>
      <c r="C3601" s="5">
        <v>108.27187645533336</v>
      </c>
    </row>
    <row r="3602" spans="2:3" x14ac:dyDescent="0.35">
      <c r="B3602">
        <f t="shared" si="56"/>
        <v>3598</v>
      </c>
      <c r="C3602" s="5">
        <v>32.888853148181639</v>
      </c>
    </row>
    <row r="3603" spans="2:3" x14ac:dyDescent="0.35">
      <c r="B3603">
        <f t="shared" si="56"/>
        <v>3599</v>
      </c>
      <c r="C3603" s="5">
        <v>229.56409725647322</v>
      </c>
    </row>
    <row r="3604" spans="2:3" x14ac:dyDescent="0.35">
      <c r="B3604">
        <f t="shared" si="56"/>
        <v>3600</v>
      </c>
      <c r="C3604" s="5">
        <v>408.86486865138886</v>
      </c>
    </row>
    <row r="3605" spans="2:3" x14ac:dyDescent="0.35">
      <c r="B3605">
        <f t="shared" si="56"/>
        <v>3601</v>
      </c>
      <c r="C3605" s="5">
        <v>418.44668168433242</v>
      </c>
    </row>
    <row r="3606" spans="2:3" x14ac:dyDescent="0.35">
      <c r="B3606">
        <f t="shared" si="56"/>
        <v>3602</v>
      </c>
      <c r="C3606" s="5">
        <v>177.32131518592846</v>
      </c>
    </row>
    <row r="3607" spans="2:3" x14ac:dyDescent="0.35">
      <c r="B3607">
        <f t="shared" si="56"/>
        <v>3603</v>
      </c>
      <c r="C3607" s="5">
        <v>102.83555595244042</v>
      </c>
    </row>
    <row r="3608" spans="2:3" x14ac:dyDescent="0.35">
      <c r="B3608">
        <f t="shared" si="56"/>
        <v>3604</v>
      </c>
      <c r="C3608" s="5">
        <v>213.34587466033958</v>
      </c>
    </row>
    <row r="3609" spans="2:3" x14ac:dyDescent="0.35">
      <c r="B3609">
        <f t="shared" si="56"/>
        <v>3605</v>
      </c>
      <c r="C3609" s="5">
        <v>345.98140687422483</v>
      </c>
    </row>
    <row r="3610" spans="2:3" x14ac:dyDescent="0.35">
      <c r="B3610">
        <f t="shared" si="56"/>
        <v>3606</v>
      </c>
      <c r="C3610" s="5">
        <v>164.72533774900586</v>
      </c>
    </row>
    <row r="3611" spans="2:3" x14ac:dyDescent="0.35">
      <c r="B3611">
        <f t="shared" si="56"/>
        <v>3607</v>
      </c>
      <c r="C3611" s="5">
        <v>97.406862592495017</v>
      </c>
    </row>
    <row r="3612" spans="2:3" x14ac:dyDescent="0.35">
      <c r="B3612">
        <f t="shared" si="56"/>
        <v>3608</v>
      </c>
      <c r="C3612" s="5">
        <v>205.53545023903177</v>
      </c>
    </row>
    <row r="3613" spans="2:3" x14ac:dyDescent="0.35">
      <c r="B3613">
        <f t="shared" si="56"/>
        <v>3609</v>
      </c>
      <c r="C3613" s="5">
        <v>75.778030464462333</v>
      </c>
    </row>
    <row r="3614" spans="2:3" x14ac:dyDescent="0.35">
      <c r="B3614">
        <f t="shared" si="56"/>
        <v>3610</v>
      </c>
      <c r="C3614" s="5">
        <v>92.601192760757584</v>
      </c>
    </row>
    <row r="3615" spans="2:3" x14ac:dyDescent="0.35">
      <c r="B3615">
        <f t="shared" si="56"/>
        <v>3611</v>
      </c>
      <c r="C3615" s="5">
        <v>130.88303343293961</v>
      </c>
    </row>
    <row r="3616" spans="2:3" x14ac:dyDescent="0.35">
      <c r="B3616">
        <f t="shared" si="56"/>
        <v>3612</v>
      </c>
      <c r="C3616" s="5">
        <v>129.28843351979876</v>
      </c>
    </row>
    <row r="3617" spans="2:3" x14ac:dyDescent="0.35">
      <c r="B3617">
        <f t="shared" si="56"/>
        <v>3613</v>
      </c>
      <c r="C3617" s="5">
        <v>168.61823808382411</v>
      </c>
    </row>
    <row r="3618" spans="2:3" x14ac:dyDescent="0.35">
      <c r="B3618">
        <f t="shared" si="56"/>
        <v>3614</v>
      </c>
      <c r="C3618" s="5">
        <v>92.095497524263195</v>
      </c>
    </row>
    <row r="3619" spans="2:3" x14ac:dyDescent="0.35">
      <c r="B3619">
        <f t="shared" si="56"/>
        <v>3615</v>
      </c>
      <c r="C3619" s="5">
        <v>217.33476975110497</v>
      </c>
    </row>
    <row r="3620" spans="2:3" x14ac:dyDescent="0.35">
      <c r="B3620">
        <f t="shared" si="56"/>
        <v>3616</v>
      </c>
      <c r="C3620" s="5">
        <v>154.70158409156241</v>
      </c>
    </row>
    <row r="3621" spans="2:3" x14ac:dyDescent="0.35">
      <c r="B3621">
        <f t="shared" si="56"/>
        <v>3617</v>
      </c>
      <c r="C3621" s="5">
        <v>217.25920014714004</v>
      </c>
    </row>
    <row r="3622" spans="2:3" x14ac:dyDescent="0.35">
      <c r="B3622">
        <f t="shared" si="56"/>
        <v>3618</v>
      </c>
      <c r="C3622" s="5">
        <v>71.549345784593996</v>
      </c>
    </row>
    <row r="3623" spans="2:3" x14ac:dyDescent="0.35">
      <c r="B3623">
        <f t="shared" si="56"/>
        <v>3619</v>
      </c>
      <c r="C3623" s="5">
        <v>368.82508657425069</v>
      </c>
    </row>
    <row r="3624" spans="2:3" x14ac:dyDescent="0.35">
      <c r="B3624">
        <f t="shared" si="56"/>
        <v>3620</v>
      </c>
      <c r="C3624" s="5">
        <v>260.77152202241837</v>
      </c>
    </row>
    <row r="3625" spans="2:3" x14ac:dyDescent="0.35">
      <c r="B3625">
        <f t="shared" si="56"/>
        <v>3621</v>
      </c>
      <c r="C3625" s="5">
        <v>192.58077390071514</v>
      </c>
    </row>
    <row r="3626" spans="2:3" x14ac:dyDescent="0.35">
      <c r="B3626">
        <f t="shared" si="56"/>
        <v>3622</v>
      </c>
      <c r="C3626" s="5">
        <v>43.657972063989696</v>
      </c>
    </row>
    <row r="3627" spans="2:3" x14ac:dyDescent="0.35">
      <c r="B3627">
        <f t="shared" si="56"/>
        <v>3623</v>
      </c>
      <c r="C3627" s="5">
        <v>50.515360079791755</v>
      </c>
    </row>
    <row r="3628" spans="2:3" x14ac:dyDescent="0.35">
      <c r="B3628">
        <f t="shared" si="56"/>
        <v>3624</v>
      </c>
      <c r="C3628" s="5">
        <v>234.59553036751561</v>
      </c>
    </row>
    <row r="3629" spans="2:3" x14ac:dyDescent="0.35">
      <c r="B3629">
        <f t="shared" si="56"/>
        <v>3625</v>
      </c>
      <c r="C3629" s="5">
        <v>102.26901171583035</v>
      </c>
    </row>
    <row r="3630" spans="2:3" x14ac:dyDescent="0.35">
      <c r="B3630">
        <f t="shared" si="56"/>
        <v>3626</v>
      </c>
      <c r="C3630" s="5">
        <v>246.11936387932869</v>
      </c>
    </row>
    <row r="3631" spans="2:3" x14ac:dyDescent="0.35">
      <c r="B3631">
        <f t="shared" si="56"/>
        <v>3627</v>
      </c>
      <c r="C3631" s="5">
        <v>61.897034884889528</v>
      </c>
    </row>
    <row r="3632" spans="2:3" x14ac:dyDescent="0.35">
      <c r="B3632">
        <f t="shared" si="56"/>
        <v>3628</v>
      </c>
      <c r="C3632" s="5">
        <v>244.89306631782148</v>
      </c>
    </row>
    <row r="3633" spans="2:3" x14ac:dyDescent="0.35">
      <c r="B3633">
        <f t="shared" si="56"/>
        <v>3629</v>
      </c>
      <c r="C3633" s="5">
        <v>274.78495976456901</v>
      </c>
    </row>
    <row r="3634" spans="2:3" x14ac:dyDescent="0.35">
      <c r="B3634">
        <f t="shared" si="56"/>
        <v>3630</v>
      </c>
      <c r="C3634" s="5">
        <v>252.93688673680285</v>
      </c>
    </row>
    <row r="3635" spans="2:3" x14ac:dyDescent="0.35">
      <c r="B3635">
        <f t="shared" si="56"/>
        <v>3631</v>
      </c>
      <c r="C3635" s="5">
        <v>109.19365647891317</v>
      </c>
    </row>
    <row r="3636" spans="2:3" x14ac:dyDescent="0.35">
      <c r="B3636">
        <f t="shared" si="56"/>
        <v>3632</v>
      </c>
      <c r="C3636" s="5">
        <v>114.67147947826349</v>
      </c>
    </row>
    <row r="3637" spans="2:3" x14ac:dyDescent="0.35">
      <c r="B3637">
        <f t="shared" si="56"/>
        <v>3633</v>
      </c>
      <c r="C3637" s="5">
        <v>303.49593606428959</v>
      </c>
    </row>
    <row r="3638" spans="2:3" x14ac:dyDescent="0.35">
      <c r="B3638">
        <f t="shared" si="56"/>
        <v>3634</v>
      </c>
      <c r="C3638" s="5">
        <v>306.85797177384654</v>
      </c>
    </row>
    <row r="3639" spans="2:3" x14ac:dyDescent="0.35">
      <c r="B3639">
        <f t="shared" si="56"/>
        <v>3635</v>
      </c>
      <c r="C3639" s="5">
        <v>428.54708604597312</v>
      </c>
    </row>
    <row r="3640" spans="2:3" x14ac:dyDescent="0.35">
      <c r="B3640">
        <f t="shared" si="56"/>
        <v>3636</v>
      </c>
      <c r="C3640" s="5">
        <v>294.21536842243393</v>
      </c>
    </row>
    <row r="3641" spans="2:3" x14ac:dyDescent="0.35">
      <c r="B3641">
        <f t="shared" si="56"/>
        <v>3637</v>
      </c>
      <c r="C3641" s="5">
        <v>683.53581079188166</v>
      </c>
    </row>
    <row r="3642" spans="2:3" x14ac:dyDescent="0.35">
      <c r="B3642">
        <f t="shared" si="56"/>
        <v>3638</v>
      </c>
      <c r="C3642" s="5">
        <v>212.85570081387769</v>
      </c>
    </row>
    <row r="3643" spans="2:3" x14ac:dyDescent="0.35">
      <c r="B3643">
        <f t="shared" si="56"/>
        <v>3639</v>
      </c>
      <c r="C3643" s="5">
        <v>325.85548002665718</v>
      </c>
    </row>
    <row r="3644" spans="2:3" x14ac:dyDescent="0.35">
      <c r="B3644">
        <f t="shared" si="56"/>
        <v>3640</v>
      </c>
      <c r="C3644" s="5">
        <v>45.07315527839593</v>
      </c>
    </row>
    <row r="3645" spans="2:3" x14ac:dyDescent="0.35">
      <c r="B3645">
        <f t="shared" si="56"/>
        <v>3641</v>
      </c>
      <c r="C3645" s="5">
        <v>224.64140673379691</v>
      </c>
    </row>
    <row r="3646" spans="2:3" x14ac:dyDescent="0.35">
      <c r="B3646">
        <f t="shared" si="56"/>
        <v>3642</v>
      </c>
      <c r="C3646" s="5">
        <v>169.41219071201712</v>
      </c>
    </row>
    <row r="3647" spans="2:3" x14ac:dyDescent="0.35">
      <c r="B3647">
        <f t="shared" si="56"/>
        <v>3643</v>
      </c>
      <c r="C3647" s="5">
        <v>137.32401437615147</v>
      </c>
    </row>
    <row r="3648" spans="2:3" x14ac:dyDescent="0.35">
      <c r="B3648">
        <f t="shared" si="56"/>
        <v>3644</v>
      </c>
      <c r="C3648" s="5">
        <v>71.906092851481915</v>
      </c>
    </row>
    <row r="3649" spans="2:3" x14ac:dyDescent="0.35">
      <c r="B3649">
        <f t="shared" si="56"/>
        <v>3645</v>
      </c>
      <c r="C3649" s="5">
        <v>163.80181500349178</v>
      </c>
    </row>
    <row r="3650" spans="2:3" x14ac:dyDescent="0.35">
      <c r="B3650">
        <f t="shared" si="56"/>
        <v>3646</v>
      </c>
      <c r="C3650" s="5">
        <v>63.362650933683319</v>
      </c>
    </row>
    <row r="3651" spans="2:3" x14ac:dyDescent="0.35">
      <c r="B3651">
        <f t="shared" si="56"/>
        <v>3647</v>
      </c>
      <c r="C3651" s="5">
        <v>202.0044244381881</v>
      </c>
    </row>
    <row r="3652" spans="2:3" x14ac:dyDescent="0.35">
      <c r="B3652">
        <f t="shared" si="56"/>
        <v>3648</v>
      </c>
      <c r="C3652" s="5">
        <v>131.80031659939229</v>
      </c>
    </row>
    <row r="3653" spans="2:3" x14ac:dyDescent="0.35">
      <c r="B3653">
        <f t="shared" si="56"/>
        <v>3649</v>
      </c>
      <c r="C3653" s="5">
        <v>111.16631562244247</v>
      </c>
    </row>
    <row r="3654" spans="2:3" x14ac:dyDescent="0.35">
      <c r="B3654">
        <f t="shared" si="56"/>
        <v>3650</v>
      </c>
      <c r="C3654" s="5">
        <v>787.91991194304671</v>
      </c>
    </row>
    <row r="3655" spans="2:3" x14ac:dyDescent="0.35">
      <c r="B3655">
        <f t="shared" ref="B3655:B3718" si="57">B3654+1</f>
        <v>3651</v>
      </c>
      <c r="C3655" s="5">
        <v>189.34738239703464</v>
      </c>
    </row>
    <row r="3656" spans="2:3" x14ac:dyDescent="0.35">
      <c r="B3656">
        <f t="shared" si="57"/>
        <v>3652</v>
      </c>
      <c r="C3656" s="5">
        <v>52.89344798781854</v>
      </c>
    </row>
    <row r="3657" spans="2:3" x14ac:dyDescent="0.35">
      <c r="B3657">
        <f t="shared" si="57"/>
        <v>3653</v>
      </c>
      <c r="C3657" s="5">
        <v>421.79148074523027</v>
      </c>
    </row>
    <row r="3658" spans="2:3" x14ac:dyDescent="0.35">
      <c r="B3658">
        <f t="shared" si="57"/>
        <v>3654</v>
      </c>
      <c r="C3658" s="5">
        <v>69.587427342442979</v>
      </c>
    </row>
    <row r="3659" spans="2:3" x14ac:dyDescent="0.35">
      <c r="B3659">
        <f t="shared" si="57"/>
        <v>3655</v>
      </c>
      <c r="C3659" s="5">
        <v>70.392429477252321</v>
      </c>
    </row>
    <row r="3660" spans="2:3" x14ac:dyDescent="0.35">
      <c r="B3660">
        <f t="shared" si="57"/>
        <v>3656</v>
      </c>
      <c r="C3660" s="5">
        <v>1389.3774083493554</v>
      </c>
    </row>
    <row r="3661" spans="2:3" x14ac:dyDescent="0.35">
      <c r="B3661">
        <f t="shared" si="57"/>
        <v>3657</v>
      </c>
      <c r="C3661" s="5">
        <v>166.87025383199315</v>
      </c>
    </row>
    <row r="3662" spans="2:3" x14ac:dyDescent="0.35">
      <c r="B3662">
        <f t="shared" si="57"/>
        <v>3658</v>
      </c>
      <c r="C3662" s="5">
        <v>216.05425059204802</v>
      </c>
    </row>
    <row r="3663" spans="2:3" x14ac:dyDescent="0.35">
      <c r="B3663">
        <f t="shared" si="57"/>
        <v>3659</v>
      </c>
      <c r="C3663" s="5">
        <v>278.53469346935725</v>
      </c>
    </row>
    <row r="3664" spans="2:3" x14ac:dyDescent="0.35">
      <c r="B3664">
        <f t="shared" si="57"/>
        <v>3660</v>
      </c>
      <c r="C3664" s="5">
        <v>204.88023757973335</v>
      </c>
    </row>
    <row r="3665" spans="2:3" x14ac:dyDescent="0.35">
      <c r="B3665">
        <f t="shared" si="57"/>
        <v>3661</v>
      </c>
      <c r="C3665" s="5">
        <v>57.041160573573137</v>
      </c>
    </row>
    <row r="3666" spans="2:3" x14ac:dyDescent="0.35">
      <c r="B3666">
        <f t="shared" si="57"/>
        <v>3662</v>
      </c>
      <c r="C3666" s="5">
        <v>97.000144012414921</v>
      </c>
    </row>
    <row r="3667" spans="2:3" x14ac:dyDescent="0.35">
      <c r="B3667">
        <f t="shared" si="57"/>
        <v>3663</v>
      </c>
      <c r="C3667" s="5">
        <v>124.31236577457585</v>
      </c>
    </row>
    <row r="3668" spans="2:3" x14ac:dyDescent="0.35">
      <c r="B3668">
        <f t="shared" si="57"/>
        <v>3664</v>
      </c>
      <c r="C3668" s="5">
        <v>43.389270755600926</v>
      </c>
    </row>
    <row r="3669" spans="2:3" x14ac:dyDescent="0.35">
      <c r="B3669">
        <f t="shared" si="57"/>
        <v>3665</v>
      </c>
      <c r="C3669" s="5">
        <v>104.5000431576275</v>
      </c>
    </row>
    <row r="3670" spans="2:3" x14ac:dyDescent="0.35">
      <c r="B3670">
        <f t="shared" si="57"/>
        <v>3666</v>
      </c>
      <c r="C3670" s="5">
        <v>115.78838942664933</v>
      </c>
    </row>
    <row r="3671" spans="2:3" x14ac:dyDescent="0.35">
      <c r="B3671">
        <f t="shared" si="57"/>
        <v>3667</v>
      </c>
      <c r="C3671" s="5">
        <v>215.96460317936425</v>
      </c>
    </row>
    <row r="3672" spans="2:3" x14ac:dyDescent="0.35">
      <c r="B3672">
        <f t="shared" si="57"/>
        <v>3668</v>
      </c>
      <c r="C3672" s="5">
        <v>160.67427397204835</v>
      </c>
    </row>
    <row r="3673" spans="2:3" x14ac:dyDescent="0.35">
      <c r="B3673">
        <f t="shared" si="57"/>
        <v>3669</v>
      </c>
      <c r="C3673" s="5">
        <v>260.65064075534036</v>
      </c>
    </row>
    <row r="3674" spans="2:3" x14ac:dyDescent="0.35">
      <c r="B3674">
        <f t="shared" si="57"/>
        <v>3670</v>
      </c>
      <c r="C3674" s="5">
        <v>953.54797465376851</v>
      </c>
    </row>
    <row r="3675" spans="2:3" x14ac:dyDescent="0.35">
      <c r="B3675">
        <f t="shared" si="57"/>
        <v>3671</v>
      </c>
      <c r="C3675" s="5">
        <v>582.8729261784805</v>
      </c>
    </row>
    <row r="3676" spans="2:3" x14ac:dyDescent="0.35">
      <c r="B3676">
        <f t="shared" si="57"/>
        <v>3672</v>
      </c>
      <c r="C3676" s="5">
        <v>74.406740855995849</v>
      </c>
    </row>
    <row r="3677" spans="2:3" x14ac:dyDescent="0.35">
      <c r="B3677">
        <f t="shared" si="57"/>
        <v>3673</v>
      </c>
      <c r="C3677" s="5">
        <v>584.50061560410961</v>
      </c>
    </row>
    <row r="3678" spans="2:3" x14ac:dyDescent="0.35">
      <c r="B3678">
        <f t="shared" si="57"/>
        <v>3674</v>
      </c>
      <c r="C3678" s="5">
        <v>161.29436455819501</v>
      </c>
    </row>
    <row r="3679" spans="2:3" x14ac:dyDescent="0.35">
      <c r="B3679">
        <f t="shared" si="57"/>
        <v>3675</v>
      </c>
      <c r="C3679" s="5">
        <v>590.29823370806753</v>
      </c>
    </row>
    <row r="3680" spans="2:3" x14ac:dyDescent="0.35">
      <c r="B3680">
        <f t="shared" si="57"/>
        <v>3676</v>
      </c>
      <c r="C3680" s="5">
        <v>67.610178908973836</v>
      </c>
    </row>
    <row r="3681" spans="2:3" x14ac:dyDescent="0.35">
      <c r="B3681">
        <f t="shared" si="57"/>
        <v>3677</v>
      </c>
      <c r="C3681" s="5">
        <v>134.79462080169137</v>
      </c>
    </row>
    <row r="3682" spans="2:3" x14ac:dyDescent="0.35">
      <c r="B3682">
        <f t="shared" si="57"/>
        <v>3678</v>
      </c>
      <c r="C3682" s="5">
        <v>172.01067496562135</v>
      </c>
    </row>
    <row r="3683" spans="2:3" x14ac:dyDescent="0.35">
      <c r="B3683">
        <f t="shared" si="57"/>
        <v>3679</v>
      </c>
      <c r="C3683" s="5">
        <v>149.75662372892697</v>
      </c>
    </row>
    <row r="3684" spans="2:3" x14ac:dyDescent="0.35">
      <c r="B3684">
        <f t="shared" si="57"/>
        <v>3680</v>
      </c>
      <c r="C3684" s="5">
        <v>215.62846381917444</v>
      </c>
    </row>
    <row r="3685" spans="2:3" x14ac:dyDescent="0.35">
      <c r="B3685">
        <f t="shared" si="57"/>
        <v>3681</v>
      </c>
      <c r="C3685" s="5">
        <v>297.08660082353742</v>
      </c>
    </row>
    <row r="3686" spans="2:3" x14ac:dyDescent="0.35">
      <c r="B3686">
        <f t="shared" si="57"/>
        <v>3682</v>
      </c>
      <c r="C3686" s="5">
        <v>112.84853480168771</v>
      </c>
    </row>
    <row r="3687" spans="2:3" x14ac:dyDescent="0.35">
      <c r="B3687">
        <f t="shared" si="57"/>
        <v>3683</v>
      </c>
      <c r="C3687" s="5">
        <v>41.606053889087136</v>
      </c>
    </row>
    <row r="3688" spans="2:3" x14ac:dyDescent="0.35">
      <c r="B3688">
        <f t="shared" si="57"/>
        <v>3684</v>
      </c>
      <c r="C3688" s="5">
        <v>97.222088463815382</v>
      </c>
    </row>
    <row r="3689" spans="2:3" x14ac:dyDescent="0.35">
      <c r="B3689">
        <f t="shared" si="57"/>
        <v>3685</v>
      </c>
      <c r="C3689" s="5">
        <v>144.63289612921406</v>
      </c>
    </row>
    <row r="3690" spans="2:3" x14ac:dyDescent="0.35">
      <c r="B3690">
        <f t="shared" si="57"/>
        <v>3686</v>
      </c>
      <c r="C3690" s="5">
        <v>167.37990397131108</v>
      </c>
    </row>
    <row r="3691" spans="2:3" x14ac:dyDescent="0.35">
      <c r="B3691">
        <f t="shared" si="57"/>
        <v>3687</v>
      </c>
      <c r="C3691" s="5">
        <v>29.704105216165647</v>
      </c>
    </row>
    <row r="3692" spans="2:3" x14ac:dyDescent="0.35">
      <c r="B3692">
        <f t="shared" si="57"/>
        <v>3688</v>
      </c>
      <c r="C3692" s="5">
        <v>86.774644558117302</v>
      </c>
    </row>
    <row r="3693" spans="2:3" x14ac:dyDescent="0.35">
      <c r="B3693">
        <f t="shared" si="57"/>
        <v>3689</v>
      </c>
      <c r="C3693" s="5">
        <v>210.74461859303477</v>
      </c>
    </row>
    <row r="3694" spans="2:3" x14ac:dyDescent="0.35">
      <c r="B3694">
        <f t="shared" si="57"/>
        <v>3690</v>
      </c>
      <c r="C3694" s="5">
        <v>237.68718495694844</v>
      </c>
    </row>
    <row r="3695" spans="2:3" x14ac:dyDescent="0.35">
      <c r="B3695">
        <f t="shared" si="57"/>
        <v>3691</v>
      </c>
      <c r="C3695" s="5">
        <v>62.748116357116018</v>
      </c>
    </row>
    <row r="3696" spans="2:3" x14ac:dyDescent="0.35">
      <c r="B3696">
        <f t="shared" si="57"/>
        <v>3692</v>
      </c>
      <c r="C3696" s="5">
        <v>78.793944137042473</v>
      </c>
    </row>
    <row r="3697" spans="2:3" x14ac:dyDescent="0.35">
      <c r="B3697">
        <f t="shared" si="57"/>
        <v>3693</v>
      </c>
      <c r="C3697" s="5">
        <v>181.26534719204832</v>
      </c>
    </row>
    <row r="3698" spans="2:3" x14ac:dyDescent="0.35">
      <c r="B3698">
        <f t="shared" si="57"/>
        <v>3694</v>
      </c>
      <c r="C3698" s="5">
        <v>162.71461822166142</v>
      </c>
    </row>
    <row r="3699" spans="2:3" x14ac:dyDescent="0.35">
      <c r="B3699">
        <f t="shared" si="57"/>
        <v>3695</v>
      </c>
      <c r="C3699" s="5">
        <v>69.674896886216999</v>
      </c>
    </row>
    <row r="3700" spans="2:3" x14ac:dyDescent="0.35">
      <c r="B3700">
        <f t="shared" si="57"/>
        <v>3696</v>
      </c>
      <c r="C3700" s="5">
        <v>137.0662309381498</v>
      </c>
    </row>
    <row r="3701" spans="2:3" x14ac:dyDescent="0.35">
      <c r="B3701">
        <f t="shared" si="57"/>
        <v>3697</v>
      </c>
      <c r="C3701" s="5">
        <v>34.754898310659001</v>
      </c>
    </row>
    <row r="3702" spans="2:3" x14ac:dyDescent="0.35">
      <c r="B3702">
        <f t="shared" si="57"/>
        <v>3698</v>
      </c>
      <c r="C3702" s="5">
        <v>158.20678946130641</v>
      </c>
    </row>
    <row r="3703" spans="2:3" x14ac:dyDescent="0.35">
      <c r="B3703">
        <f t="shared" si="57"/>
        <v>3699</v>
      </c>
      <c r="C3703" s="5">
        <v>74.328989952771323</v>
      </c>
    </row>
    <row r="3704" spans="2:3" x14ac:dyDescent="0.35">
      <c r="B3704">
        <f t="shared" si="57"/>
        <v>3700</v>
      </c>
      <c r="C3704" s="5">
        <v>99.50386625827781</v>
      </c>
    </row>
    <row r="3705" spans="2:3" x14ac:dyDescent="0.35">
      <c r="B3705">
        <f t="shared" si="57"/>
        <v>3701</v>
      </c>
      <c r="C3705" s="5">
        <v>92.59344696878911</v>
      </c>
    </row>
    <row r="3706" spans="2:3" x14ac:dyDescent="0.35">
      <c r="B3706">
        <f t="shared" si="57"/>
        <v>3702</v>
      </c>
      <c r="C3706" s="5">
        <v>232.75244564114649</v>
      </c>
    </row>
    <row r="3707" spans="2:3" x14ac:dyDescent="0.35">
      <c r="B3707">
        <f t="shared" si="57"/>
        <v>3703</v>
      </c>
      <c r="C3707" s="5">
        <v>194.53263658741037</v>
      </c>
    </row>
    <row r="3708" spans="2:3" x14ac:dyDescent="0.35">
      <c r="B3708">
        <f t="shared" si="57"/>
        <v>3704</v>
      </c>
      <c r="C3708" s="5">
        <v>119.41655948721566</v>
      </c>
    </row>
    <row r="3709" spans="2:3" x14ac:dyDescent="0.35">
      <c r="B3709">
        <f t="shared" si="57"/>
        <v>3705</v>
      </c>
      <c r="C3709" s="5">
        <v>130.37134162823278</v>
      </c>
    </row>
    <row r="3710" spans="2:3" x14ac:dyDescent="0.35">
      <c r="B3710">
        <f t="shared" si="57"/>
        <v>3706</v>
      </c>
      <c r="C3710" s="5">
        <v>224.92700527609179</v>
      </c>
    </row>
    <row r="3711" spans="2:3" x14ac:dyDescent="0.35">
      <c r="B3711">
        <f t="shared" si="57"/>
        <v>3707</v>
      </c>
      <c r="C3711" s="5">
        <v>235.41931038116371</v>
      </c>
    </row>
    <row r="3712" spans="2:3" x14ac:dyDescent="0.35">
      <c r="B3712">
        <f t="shared" si="57"/>
        <v>3708</v>
      </c>
      <c r="C3712" s="5">
        <v>62.545197531347256</v>
      </c>
    </row>
    <row r="3713" spans="2:3" x14ac:dyDescent="0.35">
      <c r="B3713">
        <f t="shared" si="57"/>
        <v>3709</v>
      </c>
      <c r="C3713" s="5">
        <v>813.39572813286316</v>
      </c>
    </row>
    <row r="3714" spans="2:3" x14ac:dyDescent="0.35">
      <c r="B3714">
        <f t="shared" si="57"/>
        <v>3710</v>
      </c>
      <c r="C3714" s="5">
        <v>129.7446996836984</v>
      </c>
    </row>
    <row r="3715" spans="2:3" x14ac:dyDescent="0.35">
      <c r="B3715">
        <f t="shared" si="57"/>
        <v>3711</v>
      </c>
      <c r="C3715" s="5">
        <v>316.19850915530662</v>
      </c>
    </row>
    <row r="3716" spans="2:3" x14ac:dyDescent="0.35">
      <c r="B3716">
        <f t="shared" si="57"/>
        <v>3712</v>
      </c>
      <c r="C3716" s="5">
        <v>239.36653770076825</v>
      </c>
    </row>
    <row r="3717" spans="2:3" x14ac:dyDescent="0.35">
      <c r="B3717">
        <f t="shared" si="57"/>
        <v>3713</v>
      </c>
      <c r="C3717" s="5">
        <v>189.44850589205916</v>
      </c>
    </row>
    <row r="3718" spans="2:3" x14ac:dyDescent="0.35">
      <c r="B3718">
        <f t="shared" si="57"/>
        <v>3714</v>
      </c>
      <c r="C3718" s="5">
        <v>107.36801055533839</v>
      </c>
    </row>
    <row r="3719" spans="2:3" x14ac:dyDescent="0.35">
      <c r="B3719">
        <f t="shared" ref="B3719:B3782" si="58">B3718+1</f>
        <v>3715</v>
      </c>
      <c r="C3719" s="5">
        <v>96.365373941153635</v>
      </c>
    </row>
    <row r="3720" spans="2:3" x14ac:dyDescent="0.35">
      <c r="B3720">
        <f t="shared" si="58"/>
        <v>3716</v>
      </c>
      <c r="C3720" s="5">
        <v>128.61961112218367</v>
      </c>
    </row>
    <row r="3721" spans="2:3" x14ac:dyDescent="0.35">
      <c r="B3721">
        <f t="shared" si="58"/>
        <v>3717</v>
      </c>
      <c r="C3721" s="5">
        <v>277.20918306744466</v>
      </c>
    </row>
    <row r="3722" spans="2:3" x14ac:dyDescent="0.35">
      <c r="B3722">
        <f t="shared" si="58"/>
        <v>3718</v>
      </c>
      <c r="C3722" s="5">
        <v>133.34193314413454</v>
      </c>
    </row>
    <row r="3723" spans="2:3" x14ac:dyDescent="0.35">
      <c r="B3723">
        <f t="shared" si="58"/>
        <v>3719</v>
      </c>
      <c r="C3723" s="5">
        <v>283.30825716369412</v>
      </c>
    </row>
    <row r="3724" spans="2:3" x14ac:dyDescent="0.35">
      <c r="B3724">
        <f t="shared" si="58"/>
        <v>3720</v>
      </c>
      <c r="C3724" s="5">
        <v>75.957296318601692</v>
      </c>
    </row>
    <row r="3725" spans="2:3" x14ac:dyDescent="0.35">
      <c r="B3725">
        <f t="shared" si="58"/>
        <v>3721</v>
      </c>
      <c r="C3725" s="5">
        <v>265.95390729668645</v>
      </c>
    </row>
    <row r="3726" spans="2:3" x14ac:dyDescent="0.35">
      <c r="B3726">
        <f t="shared" si="58"/>
        <v>3722</v>
      </c>
      <c r="C3726" s="5">
        <v>228.07428360610595</v>
      </c>
    </row>
    <row r="3727" spans="2:3" x14ac:dyDescent="0.35">
      <c r="B3727">
        <f t="shared" si="58"/>
        <v>3723</v>
      </c>
      <c r="C3727" s="5">
        <v>75.377169710095387</v>
      </c>
    </row>
    <row r="3728" spans="2:3" x14ac:dyDescent="0.35">
      <c r="B3728">
        <f t="shared" si="58"/>
        <v>3724</v>
      </c>
      <c r="C3728" s="5">
        <v>285.5049781790251</v>
      </c>
    </row>
    <row r="3729" spans="2:3" x14ac:dyDescent="0.35">
      <c r="B3729">
        <f t="shared" si="58"/>
        <v>3725</v>
      </c>
      <c r="C3729" s="5">
        <v>375.03615858561943</v>
      </c>
    </row>
    <row r="3730" spans="2:3" x14ac:dyDescent="0.35">
      <c r="B3730">
        <f t="shared" si="58"/>
        <v>3726</v>
      </c>
      <c r="C3730" s="5">
        <v>266.7731475617245</v>
      </c>
    </row>
    <row r="3731" spans="2:3" x14ac:dyDescent="0.35">
      <c r="B3731">
        <f t="shared" si="58"/>
        <v>3727</v>
      </c>
      <c r="C3731" s="5">
        <v>178.78429798785723</v>
      </c>
    </row>
    <row r="3732" spans="2:3" x14ac:dyDescent="0.35">
      <c r="B3732">
        <f t="shared" si="58"/>
        <v>3728</v>
      </c>
      <c r="C3732" s="5">
        <v>111.46441197823474</v>
      </c>
    </row>
    <row r="3733" spans="2:3" x14ac:dyDescent="0.35">
      <c r="B3733">
        <f t="shared" si="58"/>
        <v>3729</v>
      </c>
      <c r="C3733" s="5">
        <v>115.07727560658734</v>
      </c>
    </row>
    <row r="3734" spans="2:3" x14ac:dyDescent="0.35">
      <c r="B3734">
        <f t="shared" si="58"/>
        <v>3730</v>
      </c>
      <c r="C3734" s="5">
        <v>157.53973510811738</v>
      </c>
    </row>
    <row r="3735" spans="2:3" x14ac:dyDescent="0.35">
      <c r="B3735">
        <f t="shared" si="58"/>
        <v>3731</v>
      </c>
      <c r="C3735" s="5">
        <v>202.46386380681608</v>
      </c>
    </row>
    <row r="3736" spans="2:3" x14ac:dyDescent="0.35">
      <c r="B3736">
        <f t="shared" si="58"/>
        <v>3732</v>
      </c>
      <c r="C3736" s="5">
        <v>67.044072902866574</v>
      </c>
    </row>
    <row r="3737" spans="2:3" x14ac:dyDescent="0.35">
      <c r="B3737">
        <f t="shared" si="58"/>
        <v>3733</v>
      </c>
      <c r="C3737" s="5">
        <v>205.16099816447451</v>
      </c>
    </row>
    <row r="3738" spans="2:3" x14ac:dyDescent="0.35">
      <c r="B3738">
        <f t="shared" si="58"/>
        <v>3734</v>
      </c>
      <c r="C3738" s="5">
        <v>93.817719027994414</v>
      </c>
    </row>
    <row r="3739" spans="2:3" x14ac:dyDescent="0.35">
      <c r="B3739">
        <f t="shared" si="58"/>
        <v>3735</v>
      </c>
      <c r="C3739" s="5">
        <v>153.24384070270185</v>
      </c>
    </row>
    <row r="3740" spans="2:3" x14ac:dyDescent="0.35">
      <c r="B3740">
        <f t="shared" si="58"/>
        <v>3736</v>
      </c>
      <c r="C3740" s="5">
        <v>71.251915736794444</v>
      </c>
    </row>
    <row r="3741" spans="2:3" x14ac:dyDescent="0.35">
      <c r="B3741">
        <f t="shared" si="58"/>
        <v>3737</v>
      </c>
      <c r="C3741" s="5">
        <v>136.18486619458417</v>
      </c>
    </row>
    <row r="3742" spans="2:3" x14ac:dyDescent="0.35">
      <c r="B3742">
        <f t="shared" si="58"/>
        <v>3738</v>
      </c>
      <c r="C3742" s="5">
        <v>563.99307665991057</v>
      </c>
    </row>
    <row r="3743" spans="2:3" x14ac:dyDescent="0.35">
      <c r="B3743">
        <f t="shared" si="58"/>
        <v>3739</v>
      </c>
      <c r="C3743" s="5">
        <v>150.64369422791177</v>
      </c>
    </row>
    <row r="3744" spans="2:3" x14ac:dyDescent="0.35">
      <c r="B3744">
        <f t="shared" si="58"/>
        <v>3740</v>
      </c>
      <c r="C3744" s="5">
        <v>56.394562061929101</v>
      </c>
    </row>
    <row r="3745" spans="2:3" x14ac:dyDescent="0.35">
      <c r="B3745">
        <f t="shared" si="58"/>
        <v>3741</v>
      </c>
      <c r="C3745" s="5">
        <v>102.18234949446159</v>
      </c>
    </row>
    <row r="3746" spans="2:3" x14ac:dyDescent="0.35">
      <c r="B3746">
        <f t="shared" si="58"/>
        <v>3742</v>
      </c>
      <c r="C3746" s="5">
        <v>529.21044416505094</v>
      </c>
    </row>
    <row r="3747" spans="2:3" x14ac:dyDescent="0.35">
      <c r="B3747">
        <f t="shared" si="58"/>
        <v>3743</v>
      </c>
      <c r="C3747" s="5">
        <v>124.13077273823303</v>
      </c>
    </row>
    <row r="3748" spans="2:3" x14ac:dyDescent="0.35">
      <c r="B3748">
        <f t="shared" si="58"/>
        <v>3744</v>
      </c>
      <c r="C3748" s="5">
        <v>48.922702257427375</v>
      </c>
    </row>
    <row r="3749" spans="2:3" x14ac:dyDescent="0.35">
      <c r="B3749">
        <f t="shared" si="58"/>
        <v>3745</v>
      </c>
      <c r="C3749" s="5">
        <v>46.724826532710416</v>
      </c>
    </row>
    <row r="3750" spans="2:3" x14ac:dyDescent="0.35">
      <c r="B3750">
        <f t="shared" si="58"/>
        <v>3746</v>
      </c>
      <c r="C3750" s="5">
        <v>188.99402728675526</v>
      </c>
    </row>
    <row r="3751" spans="2:3" x14ac:dyDescent="0.35">
      <c r="B3751">
        <f t="shared" si="58"/>
        <v>3747</v>
      </c>
      <c r="C3751" s="5">
        <v>227.49582533441981</v>
      </c>
    </row>
    <row r="3752" spans="2:3" x14ac:dyDescent="0.35">
      <c r="B3752">
        <f t="shared" si="58"/>
        <v>3748</v>
      </c>
      <c r="C3752" s="5">
        <v>331.27764169761582</v>
      </c>
    </row>
    <row r="3753" spans="2:3" x14ac:dyDescent="0.35">
      <c r="B3753">
        <f t="shared" si="58"/>
        <v>3749</v>
      </c>
      <c r="C3753" s="5">
        <v>430.45602271557937</v>
      </c>
    </row>
    <row r="3754" spans="2:3" x14ac:dyDescent="0.35">
      <c r="B3754">
        <f t="shared" si="58"/>
        <v>3750</v>
      </c>
      <c r="C3754" s="5">
        <v>65.184509249993553</v>
      </c>
    </row>
    <row r="3755" spans="2:3" x14ac:dyDescent="0.35">
      <c r="B3755">
        <f t="shared" si="58"/>
        <v>3751</v>
      </c>
      <c r="C3755" s="5">
        <v>123.76323714265342</v>
      </c>
    </row>
    <row r="3756" spans="2:3" x14ac:dyDescent="0.35">
      <c r="B3756">
        <f t="shared" si="58"/>
        <v>3752</v>
      </c>
      <c r="C3756" s="5">
        <v>165.30771943413373</v>
      </c>
    </row>
    <row r="3757" spans="2:3" x14ac:dyDescent="0.35">
      <c r="B3757">
        <f t="shared" si="58"/>
        <v>3753</v>
      </c>
      <c r="C3757" s="5">
        <v>170.99380764934941</v>
      </c>
    </row>
    <row r="3758" spans="2:3" x14ac:dyDescent="0.35">
      <c r="B3758">
        <f t="shared" si="58"/>
        <v>3754</v>
      </c>
      <c r="C3758" s="5">
        <v>77.100022562303991</v>
      </c>
    </row>
    <row r="3759" spans="2:3" x14ac:dyDescent="0.35">
      <c r="B3759">
        <f t="shared" si="58"/>
        <v>3755</v>
      </c>
      <c r="C3759" s="5">
        <v>131.73701685436055</v>
      </c>
    </row>
    <row r="3760" spans="2:3" x14ac:dyDescent="0.35">
      <c r="B3760">
        <f t="shared" si="58"/>
        <v>3756</v>
      </c>
      <c r="C3760" s="5">
        <v>88.395225631322418</v>
      </c>
    </row>
    <row r="3761" spans="2:3" x14ac:dyDescent="0.35">
      <c r="B3761">
        <f t="shared" si="58"/>
        <v>3757</v>
      </c>
      <c r="C3761" s="5">
        <v>914.39122565872344</v>
      </c>
    </row>
    <row r="3762" spans="2:3" x14ac:dyDescent="0.35">
      <c r="B3762">
        <f t="shared" si="58"/>
        <v>3758</v>
      </c>
      <c r="C3762" s="5">
        <v>62.795720856162632</v>
      </c>
    </row>
    <row r="3763" spans="2:3" x14ac:dyDescent="0.35">
      <c r="B3763">
        <f t="shared" si="58"/>
        <v>3759</v>
      </c>
      <c r="C3763" s="5">
        <v>113.16905003375201</v>
      </c>
    </row>
    <row r="3764" spans="2:3" x14ac:dyDescent="0.35">
      <c r="B3764">
        <f t="shared" si="58"/>
        <v>3760</v>
      </c>
      <c r="C3764" s="5">
        <v>218.43257004832557</v>
      </c>
    </row>
    <row r="3765" spans="2:3" x14ac:dyDescent="0.35">
      <c r="B3765">
        <f t="shared" si="58"/>
        <v>3761</v>
      </c>
      <c r="C3765" s="5">
        <v>77.600016685089983</v>
      </c>
    </row>
    <row r="3766" spans="2:3" x14ac:dyDescent="0.35">
      <c r="B3766">
        <f t="shared" si="58"/>
        <v>3762</v>
      </c>
      <c r="C3766" s="5">
        <v>99.578622725662754</v>
      </c>
    </row>
    <row r="3767" spans="2:3" x14ac:dyDescent="0.35">
      <c r="B3767">
        <f t="shared" si="58"/>
        <v>3763</v>
      </c>
      <c r="C3767" s="5">
        <v>80.836708989305308</v>
      </c>
    </row>
    <row r="3768" spans="2:3" x14ac:dyDescent="0.35">
      <c r="B3768">
        <f t="shared" si="58"/>
        <v>3764</v>
      </c>
      <c r="C3768" s="5">
        <v>367.35462172874077</v>
      </c>
    </row>
    <row r="3769" spans="2:3" x14ac:dyDescent="0.35">
      <c r="B3769">
        <f t="shared" si="58"/>
        <v>3765</v>
      </c>
      <c r="C3769" s="5">
        <v>278.27871310325384</v>
      </c>
    </row>
    <row r="3770" spans="2:3" x14ac:dyDescent="0.35">
      <c r="B3770">
        <f t="shared" si="58"/>
        <v>3766</v>
      </c>
      <c r="C3770" s="5">
        <v>338.0855619491274</v>
      </c>
    </row>
    <row r="3771" spans="2:3" x14ac:dyDescent="0.35">
      <c r="B3771">
        <f t="shared" si="58"/>
        <v>3767</v>
      </c>
      <c r="C3771" s="5">
        <v>149.51473299644036</v>
      </c>
    </row>
    <row r="3772" spans="2:3" x14ac:dyDescent="0.35">
      <c r="B3772">
        <f t="shared" si="58"/>
        <v>3768</v>
      </c>
      <c r="C3772" s="5">
        <v>231.22531398952574</v>
      </c>
    </row>
    <row r="3773" spans="2:3" x14ac:dyDescent="0.35">
      <c r="B3773">
        <f t="shared" si="58"/>
        <v>3769</v>
      </c>
      <c r="C3773" s="5">
        <v>260.65049399971429</v>
      </c>
    </row>
    <row r="3774" spans="2:3" x14ac:dyDescent="0.35">
      <c r="B3774">
        <f t="shared" si="58"/>
        <v>3770</v>
      </c>
      <c r="C3774" s="5">
        <v>49.16283370522607</v>
      </c>
    </row>
    <row r="3775" spans="2:3" x14ac:dyDescent="0.35">
      <c r="B3775">
        <f t="shared" si="58"/>
        <v>3771</v>
      </c>
      <c r="C3775" s="5">
        <v>79.573918980615048</v>
      </c>
    </row>
    <row r="3776" spans="2:3" x14ac:dyDescent="0.35">
      <c r="B3776">
        <f t="shared" si="58"/>
        <v>3772</v>
      </c>
      <c r="C3776" s="5">
        <v>141.04076802242648</v>
      </c>
    </row>
    <row r="3777" spans="2:3" x14ac:dyDescent="0.35">
      <c r="B3777">
        <f t="shared" si="58"/>
        <v>3773</v>
      </c>
      <c r="C3777" s="5">
        <v>208.00448099594365</v>
      </c>
    </row>
    <row r="3778" spans="2:3" x14ac:dyDescent="0.35">
      <c r="B3778">
        <f t="shared" si="58"/>
        <v>3774</v>
      </c>
      <c r="C3778" s="5">
        <v>214.44896585931647</v>
      </c>
    </row>
    <row r="3779" spans="2:3" x14ac:dyDescent="0.35">
      <c r="B3779">
        <f t="shared" si="58"/>
        <v>3775</v>
      </c>
      <c r="C3779" s="5">
        <v>203.82811186757939</v>
      </c>
    </row>
    <row r="3780" spans="2:3" x14ac:dyDescent="0.35">
      <c r="B3780">
        <f t="shared" si="58"/>
        <v>3776</v>
      </c>
      <c r="C3780" s="5">
        <v>68.129413401786437</v>
      </c>
    </row>
    <row r="3781" spans="2:3" x14ac:dyDescent="0.35">
      <c r="B3781">
        <f t="shared" si="58"/>
        <v>3777</v>
      </c>
      <c r="C3781" s="5">
        <v>68.073889687164652</v>
      </c>
    </row>
    <row r="3782" spans="2:3" x14ac:dyDescent="0.35">
      <c r="B3782">
        <f t="shared" si="58"/>
        <v>3778</v>
      </c>
      <c r="C3782" s="5">
        <v>242.27794725562364</v>
      </c>
    </row>
    <row r="3783" spans="2:3" x14ac:dyDescent="0.35">
      <c r="B3783">
        <f t="shared" ref="B3783:B3846" si="59">B3782+1</f>
        <v>3779</v>
      </c>
      <c r="C3783" s="5">
        <v>246.74755017231709</v>
      </c>
    </row>
    <row r="3784" spans="2:3" x14ac:dyDescent="0.35">
      <c r="B3784">
        <f t="shared" si="59"/>
        <v>3780</v>
      </c>
      <c r="C3784" s="5">
        <v>55.682014040512698</v>
      </c>
    </row>
    <row r="3785" spans="2:3" x14ac:dyDescent="0.35">
      <c r="B3785">
        <f t="shared" si="59"/>
        <v>3781</v>
      </c>
      <c r="C3785" s="5">
        <v>96.536839795385774</v>
      </c>
    </row>
    <row r="3786" spans="2:3" x14ac:dyDescent="0.35">
      <c r="B3786">
        <f t="shared" si="59"/>
        <v>3782</v>
      </c>
      <c r="C3786" s="5">
        <v>167.39975316986218</v>
      </c>
    </row>
    <row r="3787" spans="2:3" x14ac:dyDescent="0.35">
      <c r="B3787">
        <f t="shared" si="59"/>
        <v>3783</v>
      </c>
      <c r="C3787" s="5">
        <v>179.27781862214769</v>
      </c>
    </row>
    <row r="3788" spans="2:3" x14ac:dyDescent="0.35">
      <c r="B3788">
        <f t="shared" si="59"/>
        <v>3784</v>
      </c>
      <c r="C3788" s="5">
        <v>195.1532151369598</v>
      </c>
    </row>
    <row r="3789" spans="2:3" x14ac:dyDescent="0.35">
      <c r="B3789">
        <f t="shared" si="59"/>
        <v>3785</v>
      </c>
      <c r="C3789" s="5">
        <v>121.09273175267606</v>
      </c>
    </row>
    <row r="3790" spans="2:3" x14ac:dyDescent="0.35">
      <c r="B3790">
        <f t="shared" si="59"/>
        <v>3786</v>
      </c>
      <c r="C3790" s="5">
        <v>117.50480026183854</v>
      </c>
    </row>
    <row r="3791" spans="2:3" x14ac:dyDescent="0.35">
      <c r="B3791">
        <f t="shared" si="59"/>
        <v>3787</v>
      </c>
      <c r="C3791" s="5">
        <v>205.71500702072237</v>
      </c>
    </row>
    <row r="3792" spans="2:3" x14ac:dyDescent="0.35">
      <c r="B3792">
        <f t="shared" si="59"/>
        <v>3788</v>
      </c>
      <c r="C3792" s="5">
        <v>246.57647646837387</v>
      </c>
    </row>
    <row r="3793" spans="2:3" x14ac:dyDescent="0.35">
      <c r="B3793">
        <f t="shared" si="59"/>
        <v>3789</v>
      </c>
      <c r="C3793" s="5">
        <v>140.56827396350542</v>
      </c>
    </row>
    <row r="3794" spans="2:3" x14ac:dyDescent="0.35">
      <c r="B3794">
        <f t="shared" si="59"/>
        <v>3790</v>
      </c>
      <c r="C3794" s="5">
        <v>143.03747786640915</v>
      </c>
    </row>
    <row r="3795" spans="2:3" x14ac:dyDescent="0.35">
      <c r="B3795">
        <f t="shared" si="59"/>
        <v>3791</v>
      </c>
      <c r="C3795" s="5">
        <v>102.19218127512318</v>
      </c>
    </row>
    <row r="3796" spans="2:3" x14ac:dyDescent="0.35">
      <c r="B3796">
        <f t="shared" si="59"/>
        <v>3792</v>
      </c>
      <c r="C3796" s="5">
        <v>60.772718903998765</v>
      </c>
    </row>
    <row r="3797" spans="2:3" x14ac:dyDescent="0.35">
      <c r="B3797">
        <f t="shared" si="59"/>
        <v>3793</v>
      </c>
      <c r="C3797" s="5">
        <v>189.43012632496473</v>
      </c>
    </row>
    <row r="3798" spans="2:3" x14ac:dyDescent="0.35">
      <c r="B3798">
        <f t="shared" si="59"/>
        <v>3794</v>
      </c>
      <c r="C3798" s="5">
        <v>87.064950602500332</v>
      </c>
    </row>
    <row r="3799" spans="2:3" x14ac:dyDescent="0.35">
      <c r="B3799">
        <f t="shared" si="59"/>
        <v>3795</v>
      </c>
      <c r="C3799" s="5">
        <v>274.05367156831704</v>
      </c>
    </row>
    <row r="3800" spans="2:3" x14ac:dyDescent="0.35">
      <c r="B3800">
        <f t="shared" si="59"/>
        <v>3796</v>
      </c>
      <c r="C3800" s="5">
        <v>75.610228377792069</v>
      </c>
    </row>
    <row r="3801" spans="2:3" x14ac:dyDescent="0.35">
      <c r="B3801">
        <f t="shared" si="59"/>
        <v>3797</v>
      </c>
      <c r="C3801" s="5">
        <v>194.98094059418389</v>
      </c>
    </row>
    <row r="3802" spans="2:3" x14ac:dyDescent="0.35">
      <c r="B3802">
        <f t="shared" si="59"/>
        <v>3798</v>
      </c>
      <c r="C3802" s="5">
        <v>63.434562812625437</v>
      </c>
    </row>
    <row r="3803" spans="2:3" x14ac:dyDescent="0.35">
      <c r="B3803">
        <f t="shared" si="59"/>
        <v>3799</v>
      </c>
      <c r="C3803" s="5">
        <v>153.74566687771463</v>
      </c>
    </row>
    <row r="3804" spans="2:3" x14ac:dyDescent="0.35">
      <c r="B3804">
        <f t="shared" si="59"/>
        <v>3800</v>
      </c>
      <c r="C3804" s="5">
        <v>1014.9519884683851</v>
      </c>
    </row>
    <row r="3805" spans="2:3" x14ac:dyDescent="0.35">
      <c r="B3805">
        <f t="shared" si="59"/>
        <v>3801</v>
      </c>
      <c r="C3805" s="5">
        <v>684.23630065372197</v>
      </c>
    </row>
    <row r="3806" spans="2:3" x14ac:dyDescent="0.35">
      <c r="B3806">
        <f t="shared" si="59"/>
        <v>3802</v>
      </c>
      <c r="C3806" s="5">
        <v>232.66726199285947</v>
      </c>
    </row>
    <row r="3807" spans="2:3" x14ac:dyDescent="0.35">
      <c r="B3807">
        <f t="shared" si="59"/>
        <v>3803</v>
      </c>
      <c r="C3807" s="5">
        <v>85.437960798897748</v>
      </c>
    </row>
    <row r="3808" spans="2:3" x14ac:dyDescent="0.35">
      <c r="B3808">
        <f t="shared" si="59"/>
        <v>3804</v>
      </c>
      <c r="C3808" s="5">
        <v>154.90241908899102</v>
      </c>
    </row>
    <row r="3809" spans="2:3" x14ac:dyDescent="0.35">
      <c r="B3809">
        <f t="shared" si="59"/>
        <v>3805</v>
      </c>
      <c r="C3809" s="5">
        <v>164.91239917087907</v>
      </c>
    </row>
    <row r="3810" spans="2:3" x14ac:dyDescent="0.35">
      <c r="B3810">
        <f t="shared" si="59"/>
        <v>3806</v>
      </c>
      <c r="C3810" s="5">
        <v>75.244377281288891</v>
      </c>
    </row>
    <row r="3811" spans="2:3" x14ac:dyDescent="0.35">
      <c r="B3811">
        <f t="shared" si="59"/>
        <v>3807</v>
      </c>
      <c r="C3811" s="5">
        <v>326.19613808345343</v>
      </c>
    </row>
    <row r="3812" spans="2:3" x14ac:dyDescent="0.35">
      <c r="B3812">
        <f t="shared" si="59"/>
        <v>3808</v>
      </c>
      <c r="C3812" s="5">
        <v>152.25677676011932</v>
      </c>
    </row>
    <row r="3813" spans="2:3" x14ac:dyDescent="0.35">
      <c r="B3813">
        <f t="shared" si="59"/>
        <v>3809</v>
      </c>
      <c r="C3813" s="5">
        <v>90.834535008689031</v>
      </c>
    </row>
    <row r="3814" spans="2:3" x14ac:dyDescent="0.35">
      <c r="B3814">
        <f t="shared" si="59"/>
        <v>3810</v>
      </c>
      <c r="C3814" s="5">
        <v>147.40174440140322</v>
      </c>
    </row>
    <row r="3815" spans="2:3" x14ac:dyDescent="0.35">
      <c r="B3815">
        <f t="shared" si="59"/>
        <v>3811</v>
      </c>
      <c r="C3815" s="5">
        <v>49.724791715276368</v>
      </c>
    </row>
    <row r="3816" spans="2:3" x14ac:dyDescent="0.35">
      <c r="B3816">
        <f t="shared" si="59"/>
        <v>3812</v>
      </c>
      <c r="C3816" s="5">
        <v>170.89827729008999</v>
      </c>
    </row>
    <row r="3817" spans="2:3" x14ac:dyDescent="0.35">
      <c r="B3817">
        <f t="shared" si="59"/>
        <v>3813</v>
      </c>
      <c r="C3817" s="5">
        <v>156.27847274884729</v>
      </c>
    </row>
    <row r="3818" spans="2:3" x14ac:dyDescent="0.35">
      <c r="B3818">
        <f t="shared" si="59"/>
        <v>3814</v>
      </c>
      <c r="C3818" s="5">
        <v>66.994886073090981</v>
      </c>
    </row>
    <row r="3819" spans="2:3" x14ac:dyDescent="0.35">
      <c r="B3819">
        <f t="shared" si="59"/>
        <v>3815</v>
      </c>
      <c r="C3819" s="5">
        <v>102.70591510794301</v>
      </c>
    </row>
    <row r="3820" spans="2:3" x14ac:dyDescent="0.35">
      <c r="B3820">
        <f t="shared" si="59"/>
        <v>3816</v>
      </c>
      <c r="C3820" s="5">
        <v>91.21645218352235</v>
      </c>
    </row>
    <row r="3821" spans="2:3" x14ac:dyDescent="0.35">
      <c r="B3821">
        <f t="shared" si="59"/>
        <v>3817</v>
      </c>
      <c r="C3821" s="5">
        <v>90.153523460467255</v>
      </c>
    </row>
    <row r="3822" spans="2:3" x14ac:dyDescent="0.35">
      <c r="B3822">
        <f t="shared" si="59"/>
        <v>3818</v>
      </c>
      <c r="C3822" s="5">
        <v>68.347321214377473</v>
      </c>
    </row>
    <row r="3823" spans="2:3" x14ac:dyDescent="0.35">
      <c r="B3823">
        <f t="shared" si="59"/>
        <v>3819</v>
      </c>
      <c r="C3823" s="5">
        <v>105.22850619978293</v>
      </c>
    </row>
    <row r="3824" spans="2:3" x14ac:dyDescent="0.35">
      <c r="B3824">
        <f t="shared" si="59"/>
        <v>3820</v>
      </c>
      <c r="C3824" s="5">
        <v>148.49642535440898</v>
      </c>
    </row>
    <row r="3825" spans="2:3" x14ac:dyDescent="0.35">
      <c r="B3825">
        <f t="shared" si="59"/>
        <v>3821</v>
      </c>
      <c r="C3825" s="5">
        <v>33.941650955615948</v>
      </c>
    </row>
    <row r="3826" spans="2:3" x14ac:dyDescent="0.35">
      <c r="B3826">
        <f t="shared" si="59"/>
        <v>3822</v>
      </c>
      <c r="C3826" s="5">
        <v>155.3035481738201</v>
      </c>
    </row>
    <row r="3827" spans="2:3" x14ac:dyDescent="0.35">
      <c r="B3827">
        <f t="shared" si="59"/>
        <v>3823</v>
      </c>
      <c r="C3827" s="5">
        <v>108.53403169959516</v>
      </c>
    </row>
    <row r="3828" spans="2:3" x14ac:dyDescent="0.35">
      <c r="B3828">
        <f t="shared" si="59"/>
        <v>3824</v>
      </c>
      <c r="C3828" s="5">
        <v>207.6410558501664</v>
      </c>
    </row>
    <row r="3829" spans="2:3" x14ac:dyDescent="0.35">
      <c r="B3829">
        <f t="shared" si="59"/>
        <v>3825</v>
      </c>
      <c r="C3829" s="5">
        <v>60.073736806068553</v>
      </c>
    </row>
    <row r="3830" spans="2:3" x14ac:dyDescent="0.35">
      <c r="B3830">
        <f t="shared" si="59"/>
        <v>3826</v>
      </c>
      <c r="C3830" s="5">
        <v>53.849633930367496</v>
      </c>
    </row>
    <row r="3831" spans="2:3" x14ac:dyDescent="0.35">
      <c r="B3831">
        <f t="shared" si="59"/>
        <v>3827</v>
      </c>
      <c r="C3831" s="5">
        <v>101.58803369054279</v>
      </c>
    </row>
    <row r="3832" spans="2:3" x14ac:dyDescent="0.35">
      <c r="B3832">
        <f t="shared" si="59"/>
        <v>3828</v>
      </c>
      <c r="C3832" s="5">
        <v>103.30542690052155</v>
      </c>
    </row>
    <row r="3833" spans="2:3" x14ac:dyDescent="0.35">
      <c r="B3833">
        <f t="shared" si="59"/>
        <v>3829</v>
      </c>
      <c r="C3833" s="5">
        <v>214.25548524546912</v>
      </c>
    </row>
    <row r="3834" spans="2:3" x14ac:dyDescent="0.35">
      <c r="B3834">
        <f t="shared" si="59"/>
        <v>3830</v>
      </c>
      <c r="C3834" s="5">
        <v>80.201168235813142</v>
      </c>
    </row>
    <row r="3835" spans="2:3" x14ac:dyDescent="0.35">
      <c r="B3835">
        <f t="shared" si="59"/>
        <v>3831</v>
      </c>
      <c r="C3835" s="5">
        <v>217.66435604089898</v>
      </c>
    </row>
    <row r="3836" spans="2:3" x14ac:dyDescent="0.35">
      <c r="B3836">
        <f t="shared" si="59"/>
        <v>3832</v>
      </c>
      <c r="C3836" s="5">
        <v>285.86918273841098</v>
      </c>
    </row>
    <row r="3837" spans="2:3" x14ac:dyDescent="0.35">
      <c r="B3837">
        <f t="shared" si="59"/>
        <v>3833</v>
      </c>
      <c r="C3837" s="5">
        <v>75.844353839821366</v>
      </c>
    </row>
    <row r="3838" spans="2:3" x14ac:dyDescent="0.35">
      <c r="B3838">
        <f t="shared" si="59"/>
        <v>3834</v>
      </c>
      <c r="C3838" s="5">
        <v>74.923732436921753</v>
      </c>
    </row>
    <row r="3839" spans="2:3" x14ac:dyDescent="0.35">
      <c r="B3839">
        <f t="shared" si="59"/>
        <v>3835</v>
      </c>
      <c r="C3839" s="5">
        <v>170.76171674019832</v>
      </c>
    </row>
    <row r="3840" spans="2:3" x14ac:dyDescent="0.35">
      <c r="B3840">
        <f t="shared" si="59"/>
        <v>3836</v>
      </c>
      <c r="C3840" s="5">
        <v>118.86157485329225</v>
      </c>
    </row>
    <row r="3841" spans="2:3" x14ac:dyDescent="0.35">
      <c r="B3841">
        <f t="shared" si="59"/>
        <v>3837</v>
      </c>
      <c r="C3841" s="5">
        <v>376.32799715675924</v>
      </c>
    </row>
    <row r="3842" spans="2:3" x14ac:dyDescent="0.35">
      <c r="B3842">
        <f t="shared" si="59"/>
        <v>3838</v>
      </c>
      <c r="C3842" s="5">
        <v>211.16653561007379</v>
      </c>
    </row>
    <row r="3843" spans="2:3" x14ac:dyDescent="0.35">
      <c r="B3843">
        <f t="shared" si="59"/>
        <v>3839</v>
      </c>
      <c r="C3843" s="5">
        <v>143.96932433008314</v>
      </c>
    </row>
    <row r="3844" spans="2:3" x14ac:dyDescent="0.35">
      <c r="B3844">
        <f t="shared" si="59"/>
        <v>3840</v>
      </c>
      <c r="C3844" s="5">
        <v>100.30090716669478</v>
      </c>
    </row>
    <row r="3845" spans="2:3" x14ac:dyDescent="0.35">
      <c r="B3845">
        <f t="shared" si="59"/>
        <v>3841</v>
      </c>
      <c r="C3845" s="5">
        <v>225.62688078889627</v>
      </c>
    </row>
    <row r="3846" spans="2:3" x14ac:dyDescent="0.35">
      <c r="B3846">
        <f t="shared" si="59"/>
        <v>3842</v>
      </c>
      <c r="C3846" s="5">
        <v>187.07383138168819</v>
      </c>
    </row>
    <row r="3847" spans="2:3" x14ac:dyDescent="0.35">
      <c r="B3847">
        <f t="shared" ref="B3847:B3910" si="60">B3846+1</f>
        <v>3843</v>
      </c>
      <c r="C3847" s="5">
        <v>216.2650399188737</v>
      </c>
    </row>
    <row r="3848" spans="2:3" x14ac:dyDescent="0.35">
      <c r="B3848">
        <f t="shared" si="60"/>
        <v>3844</v>
      </c>
      <c r="C3848" s="5">
        <v>185.20713809909452</v>
      </c>
    </row>
    <row r="3849" spans="2:3" x14ac:dyDescent="0.35">
      <c r="B3849">
        <f t="shared" si="60"/>
        <v>3845</v>
      </c>
      <c r="C3849" s="5">
        <v>125.93451478517058</v>
      </c>
    </row>
    <row r="3850" spans="2:3" x14ac:dyDescent="0.35">
      <c r="B3850">
        <f t="shared" si="60"/>
        <v>3846</v>
      </c>
      <c r="C3850" s="5">
        <v>140.21829857876108</v>
      </c>
    </row>
    <row r="3851" spans="2:3" x14ac:dyDescent="0.35">
      <c r="B3851">
        <f t="shared" si="60"/>
        <v>3847</v>
      </c>
      <c r="C3851" s="5">
        <v>218.49900727608525</v>
      </c>
    </row>
    <row r="3852" spans="2:3" x14ac:dyDescent="0.35">
      <c r="B3852">
        <f t="shared" si="60"/>
        <v>3848</v>
      </c>
      <c r="C3852" s="5">
        <v>90.356972359058275</v>
      </c>
    </row>
    <row r="3853" spans="2:3" x14ac:dyDescent="0.35">
      <c r="B3853">
        <f t="shared" si="60"/>
        <v>3849</v>
      </c>
      <c r="C3853" s="5">
        <v>220.45658215981283</v>
      </c>
    </row>
    <row r="3854" spans="2:3" x14ac:dyDescent="0.35">
      <c r="B3854">
        <f t="shared" si="60"/>
        <v>3850</v>
      </c>
      <c r="C3854" s="5">
        <v>114.73002505600684</v>
      </c>
    </row>
    <row r="3855" spans="2:3" x14ac:dyDescent="0.35">
      <c r="B3855">
        <f t="shared" si="60"/>
        <v>3851</v>
      </c>
      <c r="C3855" s="5">
        <v>202.0389268315202</v>
      </c>
    </row>
    <row r="3856" spans="2:3" x14ac:dyDescent="0.35">
      <c r="B3856">
        <f t="shared" si="60"/>
        <v>3852</v>
      </c>
      <c r="C3856" s="5">
        <v>127.47471590271992</v>
      </c>
    </row>
    <row r="3857" spans="2:3" x14ac:dyDescent="0.35">
      <c r="B3857">
        <f t="shared" si="60"/>
        <v>3853</v>
      </c>
      <c r="C3857" s="5">
        <v>138.51165385300015</v>
      </c>
    </row>
    <row r="3858" spans="2:3" x14ac:dyDescent="0.35">
      <c r="B3858">
        <f t="shared" si="60"/>
        <v>3854</v>
      </c>
      <c r="C3858" s="5">
        <v>192.19487309846087</v>
      </c>
    </row>
    <row r="3859" spans="2:3" x14ac:dyDescent="0.35">
      <c r="B3859">
        <f t="shared" si="60"/>
        <v>3855</v>
      </c>
      <c r="C3859" s="5">
        <v>166.67208122900166</v>
      </c>
    </row>
    <row r="3860" spans="2:3" x14ac:dyDescent="0.35">
      <c r="B3860">
        <f t="shared" si="60"/>
        <v>3856</v>
      </c>
      <c r="C3860" s="5">
        <v>37.360757140389559</v>
      </c>
    </row>
    <row r="3861" spans="2:3" x14ac:dyDescent="0.35">
      <c r="B3861">
        <f t="shared" si="60"/>
        <v>3857</v>
      </c>
      <c r="C3861" s="5">
        <v>202.32738949420258</v>
      </c>
    </row>
    <row r="3862" spans="2:3" x14ac:dyDescent="0.35">
      <c r="B3862">
        <f t="shared" si="60"/>
        <v>3858</v>
      </c>
      <c r="C3862" s="5">
        <v>134.44490895378127</v>
      </c>
    </row>
    <row r="3863" spans="2:3" x14ac:dyDescent="0.35">
      <c r="B3863">
        <f t="shared" si="60"/>
        <v>3859</v>
      </c>
      <c r="C3863" s="5">
        <v>205.09785223841789</v>
      </c>
    </row>
    <row r="3864" spans="2:3" x14ac:dyDescent="0.35">
      <c r="B3864">
        <f t="shared" si="60"/>
        <v>3860</v>
      </c>
      <c r="C3864" s="5">
        <v>53.847924683165388</v>
      </c>
    </row>
    <row r="3865" spans="2:3" x14ac:dyDescent="0.35">
      <c r="B3865">
        <f t="shared" si="60"/>
        <v>3861</v>
      </c>
      <c r="C3865" s="5">
        <v>128.67274487358853</v>
      </c>
    </row>
    <row r="3866" spans="2:3" x14ac:dyDescent="0.35">
      <c r="B3866">
        <f t="shared" si="60"/>
        <v>3862</v>
      </c>
      <c r="C3866" s="5">
        <v>130.01311227793238</v>
      </c>
    </row>
    <row r="3867" spans="2:3" x14ac:dyDescent="0.35">
      <c r="B3867">
        <f t="shared" si="60"/>
        <v>3863</v>
      </c>
      <c r="C3867" s="5">
        <v>35.012276183706234</v>
      </c>
    </row>
    <row r="3868" spans="2:3" x14ac:dyDescent="0.35">
      <c r="B3868">
        <f t="shared" si="60"/>
        <v>3864</v>
      </c>
      <c r="C3868" s="5">
        <v>99.450640305589644</v>
      </c>
    </row>
    <row r="3869" spans="2:3" x14ac:dyDescent="0.35">
      <c r="B3869">
        <f t="shared" si="60"/>
        <v>3865</v>
      </c>
      <c r="C3869" s="5">
        <v>32.954373867347535</v>
      </c>
    </row>
    <row r="3870" spans="2:3" x14ac:dyDescent="0.35">
      <c r="B3870">
        <f t="shared" si="60"/>
        <v>3866</v>
      </c>
      <c r="C3870" s="5">
        <v>230.37658358999397</v>
      </c>
    </row>
    <row r="3871" spans="2:3" x14ac:dyDescent="0.35">
      <c r="B3871">
        <f t="shared" si="60"/>
        <v>3867</v>
      </c>
      <c r="C3871" s="5">
        <v>241.44443745509102</v>
      </c>
    </row>
    <row r="3872" spans="2:3" x14ac:dyDescent="0.35">
      <c r="B3872">
        <f t="shared" si="60"/>
        <v>3868</v>
      </c>
      <c r="C3872" s="5">
        <v>707.60654345935177</v>
      </c>
    </row>
    <row r="3873" spans="2:3" x14ac:dyDescent="0.35">
      <c r="B3873">
        <f t="shared" si="60"/>
        <v>3869</v>
      </c>
      <c r="C3873" s="5">
        <v>534.47331612698042</v>
      </c>
    </row>
    <row r="3874" spans="2:3" x14ac:dyDescent="0.35">
      <c r="B3874">
        <f t="shared" si="60"/>
        <v>3870</v>
      </c>
      <c r="C3874" s="5">
        <v>176.93161087868864</v>
      </c>
    </row>
    <row r="3875" spans="2:3" x14ac:dyDescent="0.35">
      <c r="B3875">
        <f t="shared" si="60"/>
        <v>3871</v>
      </c>
      <c r="C3875" s="5">
        <v>618.47675941374428</v>
      </c>
    </row>
    <row r="3876" spans="2:3" x14ac:dyDescent="0.35">
      <c r="B3876">
        <f t="shared" si="60"/>
        <v>3872</v>
      </c>
      <c r="C3876" s="5">
        <v>286.1584917192813</v>
      </c>
    </row>
    <row r="3877" spans="2:3" x14ac:dyDescent="0.35">
      <c r="B3877">
        <f t="shared" si="60"/>
        <v>3873</v>
      </c>
      <c r="C3877" s="5">
        <v>208.5796581492142</v>
      </c>
    </row>
    <row r="3878" spans="2:3" x14ac:dyDescent="0.35">
      <c r="B3878">
        <f t="shared" si="60"/>
        <v>3874</v>
      </c>
      <c r="C3878" s="5">
        <v>285.87559200808766</v>
      </c>
    </row>
    <row r="3879" spans="2:3" x14ac:dyDescent="0.35">
      <c r="B3879">
        <f t="shared" si="60"/>
        <v>3875</v>
      </c>
      <c r="C3879" s="5">
        <v>29.008437156730537</v>
      </c>
    </row>
    <row r="3880" spans="2:3" x14ac:dyDescent="0.35">
      <c r="B3880">
        <f t="shared" si="60"/>
        <v>3876</v>
      </c>
      <c r="C3880" s="5">
        <v>163.53947840825049</v>
      </c>
    </row>
    <row r="3881" spans="2:3" x14ac:dyDescent="0.35">
      <c r="B3881">
        <f t="shared" si="60"/>
        <v>3877</v>
      </c>
      <c r="C3881" s="5">
        <v>265.79785934929197</v>
      </c>
    </row>
    <row r="3882" spans="2:3" x14ac:dyDescent="0.35">
      <c r="B3882">
        <f t="shared" si="60"/>
        <v>3878</v>
      </c>
      <c r="C3882" s="5">
        <v>29.981533772211947</v>
      </c>
    </row>
    <row r="3883" spans="2:3" x14ac:dyDescent="0.35">
      <c r="B3883">
        <f t="shared" si="60"/>
        <v>3879</v>
      </c>
      <c r="C3883" s="5">
        <v>204.46975147586568</v>
      </c>
    </row>
    <row r="3884" spans="2:3" x14ac:dyDescent="0.35">
      <c r="B3884">
        <f t="shared" si="60"/>
        <v>3880</v>
      </c>
      <c r="C3884" s="5">
        <v>116.31139654070512</v>
      </c>
    </row>
    <row r="3885" spans="2:3" x14ac:dyDescent="0.35">
      <c r="B3885">
        <f t="shared" si="60"/>
        <v>3881</v>
      </c>
      <c r="C3885" s="5">
        <v>226.23972465670317</v>
      </c>
    </row>
    <row r="3886" spans="2:3" x14ac:dyDescent="0.35">
      <c r="B3886">
        <f t="shared" si="60"/>
        <v>3882</v>
      </c>
      <c r="C3886" s="5">
        <v>203.29190937021801</v>
      </c>
    </row>
    <row r="3887" spans="2:3" x14ac:dyDescent="0.35">
      <c r="B3887">
        <f t="shared" si="60"/>
        <v>3883</v>
      </c>
      <c r="C3887" s="5">
        <v>574.85428884138537</v>
      </c>
    </row>
    <row r="3888" spans="2:3" x14ac:dyDescent="0.35">
      <c r="B3888">
        <f t="shared" si="60"/>
        <v>3884</v>
      </c>
      <c r="C3888" s="5">
        <v>394.67869963896516</v>
      </c>
    </row>
    <row r="3889" spans="2:3" x14ac:dyDescent="0.35">
      <c r="B3889">
        <f t="shared" si="60"/>
        <v>3885</v>
      </c>
      <c r="C3889" s="5">
        <v>114.31851909397335</v>
      </c>
    </row>
    <row r="3890" spans="2:3" x14ac:dyDescent="0.35">
      <c r="B3890">
        <f t="shared" si="60"/>
        <v>3886</v>
      </c>
      <c r="C3890" s="5">
        <v>63.327101398293451</v>
      </c>
    </row>
    <row r="3891" spans="2:3" x14ac:dyDescent="0.35">
      <c r="B3891">
        <f t="shared" si="60"/>
        <v>3887</v>
      </c>
      <c r="C3891" s="5">
        <v>226.65924366943665</v>
      </c>
    </row>
    <row r="3892" spans="2:3" x14ac:dyDescent="0.35">
      <c r="B3892">
        <f t="shared" si="60"/>
        <v>3888</v>
      </c>
      <c r="C3892" s="5">
        <v>119.26451708100505</v>
      </c>
    </row>
    <row r="3893" spans="2:3" x14ac:dyDescent="0.35">
      <c r="B3893">
        <f t="shared" si="60"/>
        <v>3889</v>
      </c>
      <c r="C3893" s="5">
        <v>219.91571817444236</v>
      </c>
    </row>
    <row r="3894" spans="2:3" x14ac:dyDescent="0.35">
      <c r="B3894">
        <f t="shared" si="60"/>
        <v>3890</v>
      </c>
      <c r="C3894" s="5">
        <v>265.18380047529837</v>
      </c>
    </row>
    <row r="3895" spans="2:3" x14ac:dyDescent="0.35">
      <c r="B3895">
        <f t="shared" si="60"/>
        <v>3891</v>
      </c>
      <c r="C3895" s="5">
        <v>223.00350376954114</v>
      </c>
    </row>
    <row r="3896" spans="2:3" x14ac:dyDescent="0.35">
      <c r="B3896">
        <f t="shared" si="60"/>
        <v>3892</v>
      </c>
      <c r="C3896" s="5">
        <v>150.5365974249919</v>
      </c>
    </row>
    <row r="3897" spans="2:3" x14ac:dyDescent="0.35">
      <c r="B3897">
        <f t="shared" si="60"/>
        <v>3893</v>
      </c>
      <c r="C3897" s="5">
        <v>324.16531991635634</v>
      </c>
    </row>
    <row r="3898" spans="2:3" x14ac:dyDescent="0.35">
      <c r="B3898">
        <f t="shared" si="60"/>
        <v>3894</v>
      </c>
      <c r="C3898" s="5">
        <v>70.338178624116708</v>
      </c>
    </row>
    <row r="3899" spans="2:3" x14ac:dyDescent="0.35">
      <c r="B3899">
        <f t="shared" si="60"/>
        <v>3895</v>
      </c>
      <c r="C3899" s="5">
        <v>120.81901641416688</v>
      </c>
    </row>
    <row r="3900" spans="2:3" x14ac:dyDescent="0.35">
      <c r="B3900">
        <f t="shared" si="60"/>
        <v>3896</v>
      </c>
      <c r="C3900" s="5">
        <v>76.141774198135025</v>
      </c>
    </row>
    <row r="3901" spans="2:3" x14ac:dyDescent="0.35">
      <c r="B3901">
        <f t="shared" si="60"/>
        <v>3897</v>
      </c>
      <c r="C3901" s="5">
        <v>257.62337027100415</v>
      </c>
    </row>
    <row r="3902" spans="2:3" x14ac:dyDescent="0.35">
      <c r="B3902">
        <f t="shared" si="60"/>
        <v>3898</v>
      </c>
      <c r="C3902" s="5">
        <v>159.64521621863216</v>
      </c>
    </row>
    <row r="3903" spans="2:3" x14ac:dyDescent="0.35">
      <c r="B3903">
        <f t="shared" si="60"/>
        <v>3899</v>
      </c>
      <c r="C3903" s="5">
        <v>37.848571214467199</v>
      </c>
    </row>
    <row r="3904" spans="2:3" x14ac:dyDescent="0.35">
      <c r="B3904">
        <f t="shared" si="60"/>
        <v>3900</v>
      </c>
      <c r="C3904" s="5">
        <v>124.79578195341674</v>
      </c>
    </row>
    <row r="3905" spans="2:3" x14ac:dyDescent="0.35">
      <c r="B3905">
        <f t="shared" si="60"/>
        <v>3901</v>
      </c>
      <c r="C3905" s="5">
        <v>253.71489923185817</v>
      </c>
    </row>
    <row r="3906" spans="2:3" x14ac:dyDescent="0.35">
      <c r="B3906">
        <f t="shared" si="60"/>
        <v>3902</v>
      </c>
      <c r="C3906" s="5">
        <v>118.763793690475</v>
      </c>
    </row>
    <row r="3907" spans="2:3" x14ac:dyDescent="0.35">
      <c r="B3907">
        <f t="shared" si="60"/>
        <v>3903</v>
      </c>
      <c r="C3907" s="5">
        <v>119.14545536365642</v>
      </c>
    </row>
    <row r="3908" spans="2:3" x14ac:dyDescent="0.35">
      <c r="B3908">
        <f t="shared" si="60"/>
        <v>3904</v>
      </c>
      <c r="C3908" s="5">
        <v>144.0383205675117</v>
      </c>
    </row>
    <row r="3909" spans="2:3" x14ac:dyDescent="0.35">
      <c r="B3909">
        <f t="shared" si="60"/>
        <v>3905</v>
      </c>
      <c r="C3909" s="5">
        <v>167.97976077601254</v>
      </c>
    </row>
    <row r="3910" spans="2:3" x14ac:dyDescent="0.35">
      <c r="B3910">
        <f t="shared" si="60"/>
        <v>3906</v>
      </c>
      <c r="C3910" s="5">
        <v>325.48090930544686</v>
      </c>
    </row>
    <row r="3911" spans="2:3" x14ac:dyDescent="0.35">
      <c r="B3911">
        <f t="shared" ref="B3911:B3974" si="61">B3910+1</f>
        <v>3907</v>
      </c>
      <c r="C3911" s="5">
        <v>251.26253762719222</v>
      </c>
    </row>
    <row r="3912" spans="2:3" x14ac:dyDescent="0.35">
      <c r="B3912">
        <f t="shared" si="61"/>
        <v>3908</v>
      </c>
      <c r="C3912" s="5">
        <v>200.1023647007911</v>
      </c>
    </row>
    <row r="3913" spans="2:3" x14ac:dyDescent="0.35">
      <c r="B3913">
        <f t="shared" si="61"/>
        <v>3909</v>
      </c>
      <c r="C3913" s="5">
        <v>168.43649289393537</v>
      </c>
    </row>
    <row r="3914" spans="2:3" x14ac:dyDescent="0.35">
      <c r="B3914">
        <f t="shared" si="61"/>
        <v>3910</v>
      </c>
      <c r="C3914" s="5">
        <v>112.50564175998933</v>
      </c>
    </row>
    <row r="3915" spans="2:3" x14ac:dyDescent="0.35">
      <c r="B3915">
        <f t="shared" si="61"/>
        <v>3911</v>
      </c>
      <c r="C3915" s="5">
        <v>51.539945938334988</v>
      </c>
    </row>
    <row r="3916" spans="2:3" x14ac:dyDescent="0.35">
      <c r="B3916">
        <f t="shared" si="61"/>
        <v>3912</v>
      </c>
      <c r="C3916" s="5">
        <v>164.65650132856248</v>
      </c>
    </row>
    <row r="3917" spans="2:3" x14ac:dyDescent="0.35">
      <c r="B3917">
        <f t="shared" si="61"/>
        <v>3913</v>
      </c>
      <c r="C3917" s="5">
        <v>144.36312258152157</v>
      </c>
    </row>
    <row r="3918" spans="2:3" x14ac:dyDescent="0.35">
      <c r="B3918">
        <f t="shared" si="61"/>
        <v>3914</v>
      </c>
      <c r="C3918" s="5">
        <v>156.54932411919921</v>
      </c>
    </row>
    <row r="3919" spans="2:3" x14ac:dyDescent="0.35">
      <c r="B3919">
        <f t="shared" si="61"/>
        <v>3915</v>
      </c>
      <c r="C3919" s="5">
        <v>40.12151483126123</v>
      </c>
    </row>
    <row r="3920" spans="2:3" x14ac:dyDescent="0.35">
      <c r="B3920">
        <f t="shared" si="61"/>
        <v>3916</v>
      </c>
      <c r="C3920" s="5">
        <v>1396.861024040222</v>
      </c>
    </row>
    <row r="3921" spans="2:3" x14ac:dyDescent="0.35">
      <c r="B3921">
        <f t="shared" si="61"/>
        <v>3917</v>
      </c>
      <c r="C3921" s="5">
        <v>53.770029490771044</v>
      </c>
    </row>
    <row r="3922" spans="2:3" x14ac:dyDescent="0.35">
      <c r="B3922">
        <f t="shared" si="61"/>
        <v>3918</v>
      </c>
      <c r="C3922" s="5">
        <v>289.56650565293967</v>
      </c>
    </row>
    <row r="3923" spans="2:3" x14ac:dyDescent="0.35">
      <c r="B3923">
        <f t="shared" si="61"/>
        <v>3919</v>
      </c>
      <c r="C3923" s="5">
        <v>415.63015716901964</v>
      </c>
    </row>
    <row r="3924" spans="2:3" x14ac:dyDescent="0.35">
      <c r="B3924">
        <f t="shared" si="61"/>
        <v>3920</v>
      </c>
      <c r="C3924" s="5">
        <v>96.882112632681029</v>
      </c>
    </row>
    <row r="3925" spans="2:3" x14ac:dyDescent="0.35">
      <c r="B3925">
        <f t="shared" si="61"/>
        <v>3921</v>
      </c>
      <c r="C3925" s="5">
        <v>56.361918911239158</v>
      </c>
    </row>
    <row r="3926" spans="2:3" x14ac:dyDescent="0.35">
      <c r="B3926">
        <f t="shared" si="61"/>
        <v>3922</v>
      </c>
      <c r="C3926" s="5">
        <v>160.04540452187459</v>
      </c>
    </row>
    <row r="3927" spans="2:3" x14ac:dyDescent="0.35">
      <c r="B3927">
        <f t="shared" si="61"/>
        <v>3923</v>
      </c>
      <c r="C3927" s="5">
        <v>335.87434514515797</v>
      </c>
    </row>
    <row r="3928" spans="2:3" x14ac:dyDescent="0.35">
      <c r="B3928">
        <f t="shared" si="61"/>
        <v>3924</v>
      </c>
      <c r="C3928" s="5">
        <v>81.671231268571731</v>
      </c>
    </row>
    <row r="3929" spans="2:3" x14ac:dyDescent="0.35">
      <c r="B3929">
        <f t="shared" si="61"/>
        <v>3925</v>
      </c>
      <c r="C3929" s="5">
        <v>148.22956819393738</v>
      </c>
    </row>
    <row r="3930" spans="2:3" x14ac:dyDescent="0.35">
      <c r="B3930">
        <f t="shared" si="61"/>
        <v>3926</v>
      </c>
      <c r="C3930" s="5">
        <v>186.84820693997085</v>
      </c>
    </row>
    <row r="3931" spans="2:3" x14ac:dyDescent="0.35">
      <c r="B3931">
        <f t="shared" si="61"/>
        <v>3927</v>
      </c>
      <c r="C3931" s="5">
        <v>113.84862063882059</v>
      </c>
    </row>
    <row r="3932" spans="2:3" x14ac:dyDescent="0.35">
      <c r="B3932">
        <f t="shared" si="61"/>
        <v>3928</v>
      </c>
      <c r="C3932" s="5">
        <v>262.00058296266349</v>
      </c>
    </row>
    <row r="3933" spans="2:3" x14ac:dyDescent="0.35">
      <c r="B3933">
        <f t="shared" si="61"/>
        <v>3929</v>
      </c>
      <c r="C3933" s="5">
        <v>212.96309976644616</v>
      </c>
    </row>
    <row r="3934" spans="2:3" x14ac:dyDescent="0.35">
      <c r="B3934">
        <f t="shared" si="61"/>
        <v>3930</v>
      </c>
      <c r="C3934" s="5">
        <v>278.56836228712712</v>
      </c>
    </row>
    <row r="3935" spans="2:3" x14ac:dyDescent="0.35">
      <c r="B3935">
        <f t="shared" si="61"/>
        <v>3931</v>
      </c>
      <c r="C3935" s="5">
        <v>200.95585086918885</v>
      </c>
    </row>
    <row r="3936" spans="2:3" x14ac:dyDescent="0.35">
      <c r="B3936">
        <f t="shared" si="61"/>
        <v>3932</v>
      </c>
      <c r="C3936" s="5">
        <v>126.41275843350898</v>
      </c>
    </row>
    <row r="3937" spans="2:3" x14ac:dyDescent="0.35">
      <c r="B3937">
        <f t="shared" si="61"/>
        <v>3933</v>
      </c>
      <c r="C3937" s="5">
        <v>952.29422782362599</v>
      </c>
    </row>
    <row r="3938" spans="2:3" x14ac:dyDescent="0.35">
      <c r="B3938">
        <f t="shared" si="61"/>
        <v>3934</v>
      </c>
      <c r="C3938" s="5">
        <v>56.221818312646498</v>
      </c>
    </row>
    <row r="3939" spans="2:3" x14ac:dyDescent="0.35">
      <c r="B3939">
        <f t="shared" si="61"/>
        <v>3935</v>
      </c>
      <c r="C3939" s="5">
        <v>88.497360334349338</v>
      </c>
    </row>
    <row r="3940" spans="2:3" x14ac:dyDescent="0.35">
      <c r="B3940">
        <f t="shared" si="61"/>
        <v>3936</v>
      </c>
      <c r="C3940" s="5">
        <v>157.26740690665662</v>
      </c>
    </row>
    <row r="3941" spans="2:3" x14ac:dyDescent="0.35">
      <c r="B3941">
        <f t="shared" si="61"/>
        <v>3937</v>
      </c>
      <c r="C3941" s="5">
        <v>280.30667099427035</v>
      </c>
    </row>
    <row r="3942" spans="2:3" x14ac:dyDescent="0.35">
      <c r="B3942">
        <f t="shared" si="61"/>
        <v>3938</v>
      </c>
      <c r="C3942" s="5">
        <v>1098.6931799446297</v>
      </c>
    </row>
    <row r="3943" spans="2:3" x14ac:dyDescent="0.35">
      <c r="B3943">
        <f t="shared" si="61"/>
        <v>3939</v>
      </c>
      <c r="C3943" s="5">
        <v>59.305731493847908</v>
      </c>
    </row>
    <row r="3944" spans="2:3" x14ac:dyDescent="0.35">
      <c r="B3944">
        <f t="shared" si="61"/>
        <v>3940</v>
      </c>
      <c r="C3944" s="5">
        <v>271.95300165346896</v>
      </c>
    </row>
    <row r="3945" spans="2:3" x14ac:dyDescent="0.35">
      <c r="B3945">
        <f t="shared" si="61"/>
        <v>3941</v>
      </c>
      <c r="C3945" s="5">
        <v>144.87128031430777</v>
      </c>
    </row>
    <row r="3946" spans="2:3" x14ac:dyDescent="0.35">
      <c r="B3946">
        <f t="shared" si="61"/>
        <v>3942</v>
      </c>
      <c r="C3946" s="5">
        <v>153.22482605506244</v>
      </c>
    </row>
    <row r="3947" spans="2:3" x14ac:dyDescent="0.35">
      <c r="B3947">
        <f t="shared" si="61"/>
        <v>3943</v>
      </c>
      <c r="C3947" s="5">
        <v>596.4873062481455</v>
      </c>
    </row>
    <row r="3948" spans="2:3" x14ac:dyDescent="0.35">
      <c r="B3948">
        <f t="shared" si="61"/>
        <v>3944</v>
      </c>
      <c r="C3948" s="5">
        <v>338.96973607600535</v>
      </c>
    </row>
    <row r="3949" spans="2:3" x14ac:dyDescent="0.35">
      <c r="B3949">
        <f t="shared" si="61"/>
        <v>3945</v>
      </c>
      <c r="C3949" s="5">
        <v>84.27110533012025</v>
      </c>
    </row>
    <row r="3950" spans="2:3" x14ac:dyDescent="0.35">
      <c r="B3950">
        <f t="shared" si="61"/>
        <v>3946</v>
      </c>
      <c r="C3950" s="5">
        <v>42.241526174087539</v>
      </c>
    </row>
    <row r="3951" spans="2:3" x14ac:dyDescent="0.35">
      <c r="B3951">
        <f t="shared" si="61"/>
        <v>3947</v>
      </c>
      <c r="C3951" s="5">
        <v>203.28636822733739</v>
      </c>
    </row>
    <row r="3952" spans="2:3" x14ac:dyDescent="0.35">
      <c r="B3952">
        <f t="shared" si="61"/>
        <v>3948</v>
      </c>
      <c r="C3952" s="5">
        <v>135.36501976939329</v>
      </c>
    </row>
    <row r="3953" spans="2:3" x14ac:dyDescent="0.35">
      <c r="B3953">
        <f t="shared" si="61"/>
        <v>3949</v>
      </c>
      <c r="C3953" s="5">
        <v>146.4172107213646</v>
      </c>
    </row>
    <row r="3954" spans="2:3" x14ac:dyDescent="0.35">
      <c r="B3954">
        <f t="shared" si="61"/>
        <v>3950</v>
      </c>
      <c r="C3954" s="5">
        <v>238.33966891279388</v>
      </c>
    </row>
    <row r="3955" spans="2:3" x14ac:dyDescent="0.35">
      <c r="B3955">
        <f t="shared" si="61"/>
        <v>3951</v>
      </c>
      <c r="C3955" s="5">
        <v>176.88328380938424</v>
      </c>
    </row>
    <row r="3956" spans="2:3" x14ac:dyDescent="0.35">
      <c r="B3956">
        <f t="shared" si="61"/>
        <v>3952</v>
      </c>
      <c r="C3956" s="5">
        <v>236.36757732876001</v>
      </c>
    </row>
    <row r="3957" spans="2:3" x14ac:dyDescent="0.35">
      <c r="B3957">
        <f t="shared" si="61"/>
        <v>3953</v>
      </c>
      <c r="C3957" s="5">
        <v>109.06043661991671</v>
      </c>
    </row>
    <row r="3958" spans="2:3" x14ac:dyDescent="0.35">
      <c r="B3958">
        <f t="shared" si="61"/>
        <v>3954</v>
      </c>
      <c r="C3958" s="5">
        <v>146.25563149587043</v>
      </c>
    </row>
    <row r="3959" spans="2:3" x14ac:dyDescent="0.35">
      <c r="B3959">
        <f t="shared" si="61"/>
        <v>3955</v>
      </c>
      <c r="C3959" s="5">
        <v>91.986689598382128</v>
      </c>
    </row>
    <row r="3960" spans="2:3" x14ac:dyDescent="0.35">
      <c r="B3960">
        <f t="shared" si="61"/>
        <v>3956</v>
      </c>
      <c r="C3960" s="5">
        <v>236.90699422987237</v>
      </c>
    </row>
    <row r="3961" spans="2:3" x14ac:dyDescent="0.35">
      <c r="B3961">
        <f t="shared" si="61"/>
        <v>3957</v>
      </c>
      <c r="C3961" s="5">
        <v>61.448673206958397</v>
      </c>
    </row>
    <row r="3962" spans="2:3" x14ac:dyDescent="0.35">
      <c r="B3962">
        <f t="shared" si="61"/>
        <v>3958</v>
      </c>
      <c r="C3962" s="5">
        <v>144.25486877790308</v>
      </c>
    </row>
    <row r="3963" spans="2:3" x14ac:dyDescent="0.35">
      <c r="B3963">
        <f t="shared" si="61"/>
        <v>3959</v>
      </c>
      <c r="C3963" s="5">
        <v>524.32483299938542</v>
      </c>
    </row>
    <row r="3964" spans="2:3" x14ac:dyDescent="0.35">
      <c r="B3964">
        <f t="shared" si="61"/>
        <v>3960</v>
      </c>
      <c r="C3964" s="5">
        <v>62.197563161895459</v>
      </c>
    </row>
    <row r="3965" spans="2:3" x14ac:dyDescent="0.35">
      <c r="B3965">
        <f t="shared" si="61"/>
        <v>3961</v>
      </c>
      <c r="C3965" s="5">
        <v>247.48604473280275</v>
      </c>
    </row>
    <row r="3966" spans="2:3" x14ac:dyDescent="0.35">
      <c r="B3966">
        <f t="shared" si="61"/>
        <v>3962</v>
      </c>
      <c r="C3966" s="5">
        <v>376.78594269503321</v>
      </c>
    </row>
    <row r="3967" spans="2:3" x14ac:dyDescent="0.35">
      <c r="B3967">
        <f t="shared" si="61"/>
        <v>3963</v>
      </c>
      <c r="C3967" s="5">
        <v>59.810324168197482</v>
      </c>
    </row>
    <row r="3968" spans="2:3" x14ac:dyDescent="0.35">
      <c r="B3968">
        <f t="shared" si="61"/>
        <v>3964</v>
      </c>
      <c r="C3968" s="5">
        <v>137.42342262916173</v>
      </c>
    </row>
    <row r="3969" spans="2:3" x14ac:dyDescent="0.35">
      <c r="B3969">
        <f t="shared" si="61"/>
        <v>3965</v>
      </c>
      <c r="C3969" s="5">
        <v>248.03978368963894</v>
      </c>
    </row>
    <row r="3970" spans="2:3" x14ac:dyDescent="0.35">
      <c r="B3970">
        <f t="shared" si="61"/>
        <v>3966</v>
      </c>
      <c r="C3970" s="5">
        <v>279.7003420901587</v>
      </c>
    </row>
    <row r="3971" spans="2:3" x14ac:dyDescent="0.35">
      <c r="B3971">
        <f t="shared" si="61"/>
        <v>3967</v>
      </c>
      <c r="C3971" s="5">
        <v>178.19473074551948</v>
      </c>
    </row>
    <row r="3972" spans="2:3" x14ac:dyDescent="0.35">
      <c r="B3972">
        <f t="shared" si="61"/>
        <v>3968</v>
      </c>
      <c r="C3972" s="5">
        <v>69.644037080562128</v>
      </c>
    </row>
    <row r="3973" spans="2:3" x14ac:dyDescent="0.35">
      <c r="B3973">
        <f t="shared" si="61"/>
        <v>3969</v>
      </c>
      <c r="C3973" s="5">
        <v>276.14509567140306</v>
      </c>
    </row>
    <row r="3974" spans="2:3" x14ac:dyDescent="0.35">
      <c r="B3974">
        <f t="shared" si="61"/>
        <v>3970</v>
      </c>
      <c r="C3974" s="5">
        <v>66.222755905250864</v>
      </c>
    </row>
    <row r="3975" spans="2:3" x14ac:dyDescent="0.35">
      <c r="B3975">
        <f t="shared" ref="B3975:B4038" si="62">B3974+1</f>
        <v>3971</v>
      </c>
      <c r="C3975" s="5">
        <v>203.95816620415351</v>
      </c>
    </row>
    <row r="3976" spans="2:3" x14ac:dyDescent="0.35">
      <c r="B3976">
        <f t="shared" si="62"/>
        <v>3972</v>
      </c>
      <c r="C3976" s="5">
        <v>57.167760014875896</v>
      </c>
    </row>
    <row r="3977" spans="2:3" x14ac:dyDescent="0.35">
      <c r="B3977">
        <f t="shared" si="62"/>
        <v>3973</v>
      </c>
      <c r="C3977" s="5">
        <v>165.62178663003985</v>
      </c>
    </row>
    <row r="3978" spans="2:3" x14ac:dyDescent="0.35">
      <c r="B3978">
        <f t="shared" si="62"/>
        <v>3974</v>
      </c>
      <c r="C3978" s="5">
        <v>169.14901159569504</v>
      </c>
    </row>
    <row r="3979" spans="2:3" x14ac:dyDescent="0.35">
      <c r="B3979">
        <f t="shared" si="62"/>
        <v>3975</v>
      </c>
      <c r="C3979" s="5">
        <v>1130.3707344325117</v>
      </c>
    </row>
    <row r="3980" spans="2:3" x14ac:dyDescent="0.35">
      <c r="B3980">
        <f t="shared" si="62"/>
        <v>3976</v>
      </c>
      <c r="C3980" s="5">
        <v>303.68028836769719</v>
      </c>
    </row>
    <row r="3981" spans="2:3" x14ac:dyDescent="0.35">
      <c r="B3981">
        <f t="shared" si="62"/>
        <v>3977</v>
      </c>
      <c r="C3981" s="5">
        <v>53.477914463062724</v>
      </c>
    </row>
    <row r="3982" spans="2:3" x14ac:dyDescent="0.35">
      <c r="B3982">
        <f t="shared" si="62"/>
        <v>3978</v>
      </c>
      <c r="C3982" s="5">
        <v>115.30984708277444</v>
      </c>
    </row>
    <row r="3983" spans="2:3" x14ac:dyDescent="0.35">
      <c r="B3983">
        <f t="shared" si="62"/>
        <v>3979</v>
      </c>
      <c r="C3983" s="5">
        <v>212.93426549863241</v>
      </c>
    </row>
    <row r="3984" spans="2:3" x14ac:dyDescent="0.35">
      <c r="B3984">
        <f t="shared" si="62"/>
        <v>3980</v>
      </c>
      <c r="C3984" s="5">
        <v>194.58281511202946</v>
      </c>
    </row>
    <row r="3985" spans="2:3" x14ac:dyDescent="0.35">
      <c r="B3985">
        <f t="shared" si="62"/>
        <v>3981</v>
      </c>
      <c r="C3985" s="5">
        <v>87.300745199303179</v>
      </c>
    </row>
    <row r="3986" spans="2:3" x14ac:dyDescent="0.35">
      <c r="B3986">
        <f t="shared" si="62"/>
        <v>3982</v>
      </c>
      <c r="C3986" s="5">
        <v>33.266579836519469</v>
      </c>
    </row>
    <row r="3987" spans="2:3" x14ac:dyDescent="0.35">
      <c r="B3987">
        <f t="shared" si="62"/>
        <v>3983</v>
      </c>
      <c r="C3987" s="5">
        <v>505.07636913964723</v>
      </c>
    </row>
    <row r="3988" spans="2:3" x14ac:dyDescent="0.35">
      <c r="B3988">
        <f t="shared" si="62"/>
        <v>3984</v>
      </c>
      <c r="C3988" s="5">
        <v>55.549754417605321</v>
      </c>
    </row>
    <row r="3989" spans="2:3" x14ac:dyDescent="0.35">
      <c r="B3989">
        <f t="shared" si="62"/>
        <v>3985</v>
      </c>
      <c r="C3989" s="5">
        <v>185.45223728227168</v>
      </c>
    </row>
    <row r="3990" spans="2:3" x14ac:dyDescent="0.35">
      <c r="B3990">
        <f t="shared" si="62"/>
        <v>3986</v>
      </c>
      <c r="C3990" s="5">
        <v>59.519689138948976</v>
      </c>
    </row>
    <row r="3991" spans="2:3" x14ac:dyDescent="0.35">
      <c r="B3991">
        <f t="shared" si="62"/>
        <v>3987</v>
      </c>
      <c r="C3991" s="5">
        <v>703.52210978877031</v>
      </c>
    </row>
    <row r="3992" spans="2:3" x14ac:dyDescent="0.35">
      <c r="B3992">
        <f t="shared" si="62"/>
        <v>3988</v>
      </c>
      <c r="C3992" s="5">
        <v>366.39796648525572</v>
      </c>
    </row>
    <row r="3993" spans="2:3" x14ac:dyDescent="0.35">
      <c r="B3993">
        <f t="shared" si="62"/>
        <v>3989</v>
      </c>
      <c r="C3993" s="5">
        <v>236.07915509766437</v>
      </c>
    </row>
    <row r="3994" spans="2:3" x14ac:dyDescent="0.35">
      <c r="B3994">
        <f t="shared" si="62"/>
        <v>3990</v>
      </c>
      <c r="C3994" s="5">
        <v>254.73888234554019</v>
      </c>
    </row>
    <row r="3995" spans="2:3" x14ac:dyDescent="0.35">
      <c r="B3995">
        <f t="shared" si="62"/>
        <v>3991</v>
      </c>
      <c r="C3995" s="5">
        <v>199.77478781409587</v>
      </c>
    </row>
    <row r="3996" spans="2:3" x14ac:dyDescent="0.35">
      <c r="B3996">
        <f t="shared" si="62"/>
        <v>3992</v>
      </c>
      <c r="C3996" s="5">
        <v>220.7007164317188</v>
      </c>
    </row>
    <row r="3997" spans="2:3" x14ac:dyDescent="0.35">
      <c r="B3997">
        <f t="shared" si="62"/>
        <v>3993</v>
      </c>
      <c r="C3997" s="5">
        <v>94.135445876348328</v>
      </c>
    </row>
    <row r="3998" spans="2:3" x14ac:dyDescent="0.35">
      <c r="B3998">
        <f t="shared" si="62"/>
        <v>3994</v>
      </c>
      <c r="C3998" s="5">
        <v>195.43329201329746</v>
      </c>
    </row>
    <row r="3999" spans="2:3" x14ac:dyDescent="0.35">
      <c r="B3999">
        <f t="shared" si="62"/>
        <v>3995</v>
      </c>
      <c r="C3999" s="5">
        <v>43.294445932704441</v>
      </c>
    </row>
    <row r="4000" spans="2:3" x14ac:dyDescent="0.35">
      <c r="B4000">
        <f t="shared" si="62"/>
        <v>3996</v>
      </c>
      <c r="C4000" s="5">
        <v>178.70490874341871</v>
      </c>
    </row>
    <row r="4001" spans="2:3" x14ac:dyDescent="0.35">
      <c r="B4001">
        <f t="shared" si="62"/>
        <v>3997</v>
      </c>
      <c r="C4001" s="5">
        <v>40.29680007797824</v>
      </c>
    </row>
    <row r="4002" spans="2:3" x14ac:dyDescent="0.35">
      <c r="B4002">
        <f t="shared" si="62"/>
        <v>3998</v>
      </c>
      <c r="C4002" s="5">
        <v>158.68163562797392</v>
      </c>
    </row>
    <row r="4003" spans="2:3" x14ac:dyDescent="0.35">
      <c r="B4003">
        <f t="shared" si="62"/>
        <v>3999</v>
      </c>
      <c r="C4003" s="5">
        <v>96.779236416839197</v>
      </c>
    </row>
    <row r="4004" spans="2:3" x14ac:dyDescent="0.35">
      <c r="B4004">
        <f t="shared" si="62"/>
        <v>4000</v>
      </c>
      <c r="C4004" s="5">
        <v>78.182985291527999</v>
      </c>
    </row>
    <row r="4005" spans="2:3" x14ac:dyDescent="0.35">
      <c r="B4005">
        <f t="shared" si="62"/>
        <v>4001</v>
      </c>
      <c r="C4005" s="5">
        <v>211.29099179262977</v>
      </c>
    </row>
    <row r="4006" spans="2:3" x14ac:dyDescent="0.35">
      <c r="B4006">
        <f t="shared" si="62"/>
        <v>4002</v>
      </c>
      <c r="C4006" s="5">
        <v>124.63507221604944</v>
      </c>
    </row>
    <row r="4007" spans="2:3" x14ac:dyDescent="0.35">
      <c r="B4007">
        <f t="shared" si="62"/>
        <v>4003</v>
      </c>
      <c r="C4007" s="5">
        <v>49.057050217690922</v>
      </c>
    </row>
    <row r="4008" spans="2:3" x14ac:dyDescent="0.35">
      <c r="B4008">
        <f t="shared" si="62"/>
        <v>4004</v>
      </c>
      <c r="C4008" s="5">
        <v>213.07598333718127</v>
      </c>
    </row>
    <row r="4009" spans="2:3" x14ac:dyDescent="0.35">
      <c r="B4009">
        <f t="shared" si="62"/>
        <v>4005</v>
      </c>
      <c r="C4009" s="5">
        <v>76.444323517578937</v>
      </c>
    </row>
    <row r="4010" spans="2:3" x14ac:dyDescent="0.35">
      <c r="B4010">
        <f t="shared" si="62"/>
        <v>4006</v>
      </c>
      <c r="C4010" s="5">
        <v>79.302108311207405</v>
      </c>
    </row>
    <row r="4011" spans="2:3" x14ac:dyDescent="0.35">
      <c r="B4011">
        <f t="shared" si="62"/>
        <v>4007</v>
      </c>
      <c r="C4011" s="5">
        <v>136.75832584258953</v>
      </c>
    </row>
    <row r="4012" spans="2:3" x14ac:dyDescent="0.35">
      <c r="B4012">
        <f t="shared" si="62"/>
        <v>4008</v>
      </c>
      <c r="C4012" s="5">
        <v>176.31582954135393</v>
      </c>
    </row>
    <row r="4013" spans="2:3" x14ac:dyDescent="0.35">
      <c r="B4013">
        <f t="shared" si="62"/>
        <v>4009</v>
      </c>
      <c r="C4013" s="5">
        <v>162.26710785788927</v>
      </c>
    </row>
    <row r="4014" spans="2:3" x14ac:dyDescent="0.35">
      <c r="B4014">
        <f t="shared" si="62"/>
        <v>4010</v>
      </c>
      <c r="C4014" s="5">
        <v>123.88844578827823</v>
      </c>
    </row>
    <row r="4015" spans="2:3" x14ac:dyDescent="0.35">
      <c r="B4015">
        <f t="shared" si="62"/>
        <v>4011</v>
      </c>
      <c r="C4015" s="5">
        <v>125.73316070442883</v>
      </c>
    </row>
    <row r="4016" spans="2:3" x14ac:dyDescent="0.35">
      <c r="B4016">
        <f t="shared" si="62"/>
        <v>4012</v>
      </c>
      <c r="C4016" s="5">
        <v>985.06958184858922</v>
      </c>
    </row>
    <row r="4017" spans="2:3" x14ac:dyDescent="0.35">
      <c r="B4017">
        <f t="shared" si="62"/>
        <v>4013</v>
      </c>
      <c r="C4017" s="5">
        <v>189.95869898117027</v>
      </c>
    </row>
    <row r="4018" spans="2:3" x14ac:dyDescent="0.35">
      <c r="B4018">
        <f t="shared" si="62"/>
        <v>4014</v>
      </c>
      <c r="C4018" s="5">
        <v>211.90062862926271</v>
      </c>
    </row>
    <row r="4019" spans="2:3" x14ac:dyDescent="0.35">
      <c r="B4019">
        <f t="shared" si="62"/>
        <v>4015</v>
      </c>
      <c r="C4019" s="5">
        <v>38.23039211709392</v>
      </c>
    </row>
    <row r="4020" spans="2:3" x14ac:dyDescent="0.35">
      <c r="B4020">
        <f t="shared" si="62"/>
        <v>4016</v>
      </c>
      <c r="C4020" s="5">
        <v>613.73178514574943</v>
      </c>
    </row>
    <row r="4021" spans="2:3" x14ac:dyDescent="0.35">
      <c r="B4021">
        <f t="shared" si="62"/>
        <v>4017</v>
      </c>
      <c r="C4021" s="5">
        <v>124.39762185887251</v>
      </c>
    </row>
    <row r="4022" spans="2:3" x14ac:dyDescent="0.35">
      <c r="B4022">
        <f t="shared" si="62"/>
        <v>4018</v>
      </c>
      <c r="C4022" s="5">
        <v>85.250276907284572</v>
      </c>
    </row>
    <row r="4023" spans="2:3" x14ac:dyDescent="0.35">
      <c r="B4023">
        <f t="shared" si="62"/>
        <v>4019</v>
      </c>
      <c r="C4023" s="5">
        <v>112.23709962084953</v>
      </c>
    </row>
    <row r="4024" spans="2:3" x14ac:dyDescent="0.35">
      <c r="B4024">
        <f t="shared" si="62"/>
        <v>4020</v>
      </c>
      <c r="C4024" s="5">
        <v>275.01967808414804</v>
      </c>
    </row>
    <row r="4025" spans="2:3" x14ac:dyDescent="0.35">
      <c r="B4025">
        <f t="shared" si="62"/>
        <v>4021</v>
      </c>
      <c r="C4025" s="5">
        <v>393.76991916587338</v>
      </c>
    </row>
    <row r="4026" spans="2:3" x14ac:dyDescent="0.35">
      <c r="B4026">
        <f t="shared" si="62"/>
        <v>4022</v>
      </c>
      <c r="C4026" s="5">
        <v>184.38353839196756</v>
      </c>
    </row>
    <row r="4027" spans="2:3" x14ac:dyDescent="0.35">
      <c r="B4027">
        <f t="shared" si="62"/>
        <v>4023</v>
      </c>
      <c r="C4027" s="5">
        <v>63.069146824663264</v>
      </c>
    </row>
    <row r="4028" spans="2:3" x14ac:dyDescent="0.35">
      <c r="B4028">
        <f t="shared" si="62"/>
        <v>4024</v>
      </c>
      <c r="C4028" s="5">
        <v>56.765385023969579</v>
      </c>
    </row>
    <row r="4029" spans="2:3" x14ac:dyDescent="0.35">
      <c r="B4029">
        <f t="shared" si="62"/>
        <v>4025</v>
      </c>
      <c r="C4029" s="5">
        <v>148.51391821152671</v>
      </c>
    </row>
    <row r="4030" spans="2:3" x14ac:dyDescent="0.35">
      <c r="B4030">
        <f t="shared" si="62"/>
        <v>4026</v>
      </c>
      <c r="C4030" s="5">
        <v>77.837720561832697</v>
      </c>
    </row>
    <row r="4031" spans="2:3" x14ac:dyDescent="0.35">
      <c r="B4031">
        <f t="shared" si="62"/>
        <v>4027</v>
      </c>
      <c r="C4031" s="5">
        <v>581.9554028577777</v>
      </c>
    </row>
    <row r="4032" spans="2:3" x14ac:dyDescent="0.35">
      <c r="B4032">
        <f t="shared" si="62"/>
        <v>4028</v>
      </c>
      <c r="C4032" s="5">
        <v>49.891906434157534</v>
      </c>
    </row>
    <row r="4033" spans="2:3" x14ac:dyDescent="0.35">
      <c r="B4033">
        <f t="shared" si="62"/>
        <v>4029</v>
      </c>
      <c r="C4033" s="5">
        <v>124.92778129151877</v>
      </c>
    </row>
    <row r="4034" spans="2:3" x14ac:dyDescent="0.35">
      <c r="B4034">
        <f t="shared" si="62"/>
        <v>4030</v>
      </c>
      <c r="C4034" s="5">
        <v>290.51936655498918</v>
      </c>
    </row>
    <row r="4035" spans="2:3" x14ac:dyDescent="0.35">
      <c r="B4035">
        <f t="shared" si="62"/>
        <v>4031</v>
      </c>
      <c r="C4035" s="5">
        <v>116.80399141778142</v>
      </c>
    </row>
    <row r="4036" spans="2:3" x14ac:dyDescent="0.35">
      <c r="B4036">
        <f t="shared" si="62"/>
        <v>4032</v>
      </c>
      <c r="C4036" s="5">
        <v>205.0981425084951</v>
      </c>
    </row>
    <row r="4037" spans="2:3" x14ac:dyDescent="0.35">
      <c r="B4037">
        <f t="shared" si="62"/>
        <v>4033</v>
      </c>
      <c r="C4037" s="5">
        <v>170.24888049654612</v>
      </c>
    </row>
    <row r="4038" spans="2:3" x14ac:dyDescent="0.35">
      <c r="B4038">
        <f t="shared" si="62"/>
        <v>4034</v>
      </c>
      <c r="C4038" s="5">
        <v>104.74641718020301</v>
      </c>
    </row>
    <row r="4039" spans="2:3" x14ac:dyDescent="0.35">
      <c r="B4039">
        <f t="shared" ref="B4039:B4102" si="63">B4038+1</f>
        <v>4035</v>
      </c>
      <c r="C4039" s="5">
        <v>229.78297761547424</v>
      </c>
    </row>
    <row r="4040" spans="2:3" x14ac:dyDescent="0.35">
      <c r="B4040">
        <f t="shared" si="63"/>
        <v>4036</v>
      </c>
      <c r="C4040" s="5">
        <v>167.63380971794848</v>
      </c>
    </row>
    <row r="4041" spans="2:3" x14ac:dyDescent="0.35">
      <c r="B4041">
        <f t="shared" si="63"/>
        <v>4037</v>
      </c>
      <c r="C4041" s="5">
        <v>70.942087007004929</v>
      </c>
    </row>
    <row r="4042" spans="2:3" x14ac:dyDescent="0.35">
      <c r="B4042">
        <f t="shared" si="63"/>
        <v>4038</v>
      </c>
      <c r="C4042" s="5">
        <v>95.7612963859155</v>
      </c>
    </row>
    <row r="4043" spans="2:3" x14ac:dyDescent="0.35">
      <c r="B4043">
        <f t="shared" si="63"/>
        <v>4039</v>
      </c>
      <c r="C4043" s="5">
        <v>209.33296540980103</v>
      </c>
    </row>
    <row r="4044" spans="2:3" x14ac:dyDescent="0.35">
      <c r="B4044">
        <f t="shared" si="63"/>
        <v>4040</v>
      </c>
      <c r="C4044" s="5">
        <v>128.78630854338613</v>
      </c>
    </row>
    <row r="4045" spans="2:3" x14ac:dyDescent="0.35">
      <c r="B4045">
        <f t="shared" si="63"/>
        <v>4041</v>
      </c>
      <c r="C4045" s="5">
        <v>239.74950575403454</v>
      </c>
    </row>
    <row r="4046" spans="2:3" x14ac:dyDescent="0.35">
      <c r="B4046">
        <f t="shared" si="63"/>
        <v>4042</v>
      </c>
      <c r="C4046" s="5">
        <v>92.389381442072491</v>
      </c>
    </row>
    <row r="4047" spans="2:3" x14ac:dyDescent="0.35">
      <c r="B4047">
        <f t="shared" si="63"/>
        <v>4043</v>
      </c>
      <c r="C4047" s="5">
        <v>186.85475726234813</v>
      </c>
    </row>
    <row r="4048" spans="2:3" x14ac:dyDescent="0.35">
      <c r="B4048">
        <f t="shared" si="63"/>
        <v>4044</v>
      </c>
      <c r="C4048" s="5">
        <v>120.81553358635301</v>
      </c>
    </row>
    <row r="4049" spans="2:3" x14ac:dyDescent="0.35">
      <c r="B4049">
        <f t="shared" si="63"/>
        <v>4045</v>
      </c>
      <c r="C4049" s="5">
        <v>153.14070488374858</v>
      </c>
    </row>
    <row r="4050" spans="2:3" x14ac:dyDescent="0.35">
      <c r="B4050">
        <f t="shared" si="63"/>
        <v>4046</v>
      </c>
      <c r="C4050" s="5">
        <v>130.0311368442834</v>
      </c>
    </row>
    <row r="4051" spans="2:3" x14ac:dyDescent="0.35">
      <c r="B4051">
        <f t="shared" si="63"/>
        <v>4047</v>
      </c>
      <c r="C4051" s="5">
        <v>184.24083989461107</v>
      </c>
    </row>
    <row r="4052" spans="2:3" x14ac:dyDescent="0.35">
      <c r="B4052">
        <f t="shared" si="63"/>
        <v>4048</v>
      </c>
      <c r="C4052" s="5">
        <v>330.64690547091595</v>
      </c>
    </row>
    <row r="4053" spans="2:3" x14ac:dyDescent="0.35">
      <c r="B4053">
        <f t="shared" si="63"/>
        <v>4049</v>
      </c>
      <c r="C4053" s="5">
        <v>255.4485459997737</v>
      </c>
    </row>
    <row r="4054" spans="2:3" x14ac:dyDescent="0.35">
      <c r="B4054">
        <f t="shared" si="63"/>
        <v>4050</v>
      </c>
      <c r="C4054" s="5">
        <v>282.24951191303694</v>
      </c>
    </row>
    <row r="4055" spans="2:3" x14ac:dyDescent="0.35">
      <c r="B4055">
        <f t="shared" si="63"/>
        <v>4051</v>
      </c>
      <c r="C4055" s="5">
        <v>130.49498420738448</v>
      </c>
    </row>
    <row r="4056" spans="2:3" x14ac:dyDescent="0.35">
      <c r="B4056">
        <f t="shared" si="63"/>
        <v>4052</v>
      </c>
      <c r="C4056" s="5">
        <v>54.183726377978878</v>
      </c>
    </row>
    <row r="4057" spans="2:3" x14ac:dyDescent="0.35">
      <c r="B4057">
        <f t="shared" si="63"/>
        <v>4053</v>
      </c>
      <c r="C4057" s="5">
        <v>70.763730884084325</v>
      </c>
    </row>
    <row r="4058" spans="2:3" x14ac:dyDescent="0.35">
      <c r="B4058">
        <f t="shared" si="63"/>
        <v>4054</v>
      </c>
      <c r="C4058" s="5">
        <v>118.34657631675816</v>
      </c>
    </row>
    <row r="4059" spans="2:3" x14ac:dyDescent="0.35">
      <c r="B4059">
        <f t="shared" si="63"/>
        <v>4055</v>
      </c>
      <c r="C4059" s="5">
        <v>76.544465660985111</v>
      </c>
    </row>
    <row r="4060" spans="2:3" x14ac:dyDescent="0.35">
      <c r="B4060">
        <f t="shared" si="63"/>
        <v>4056</v>
      </c>
      <c r="C4060" s="5">
        <v>49.650074900416719</v>
      </c>
    </row>
    <row r="4061" spans="2:3" x14ac:dyDescent="0.35">
      <c r="B4061">
        <f t="shared" si="63"/>
        <v>4057</v>
      </c>
      <c r="C4061" s="5">
        <v>35.266404766301456</v>
      </c>
    </row>
    <row r="4062" spans="2:3" x14ac:dyDescent="0.35">
      <c r="B4062">
        <f t="shared" si="63"/>
        <v>4058</v>
      </c>
      <c r="C4062" s="5">
        <v>215.71633069559545</v>
      </c>
    </row>
    <row r="4063" spans="2:3" x14ac:dyDescent="0.35">
      <c r="B4063">
        <f t="shared" si="63"/>
        <v>4059</v>
      </c>
      <c r="C4063" s="5">
        <v>187.253302366551</v>
      </c>
    </row>
    <row r="4064" spans="2:3" x14ac:dyDescent="0.35">
      <c r="B4064">
        <f t="shared" si="63"/>
        <v>4060</v>
      </c>
      <c r="C4064" s="5">
        <v>180.09262760211269</v>
      </c>
    </row>
    <row r="4065" spans="2:3" x14ac:dyDescent="0.35">
      <c r="B4065">
        <f t="shared" si="63"/>
        <v>4061</v>
      </c>
      <c r="C4065" s="5">
        <v>195.56242334674491</v>
      </c>
    </row>
    <row r="4066" spans="2:3" x14ac:dyDescent="0.35">
      <c r="B4066">
        <f t="shared" si="63"/>
        <v>4062</v>
      </c>
      <c r="C4066" s="5">
        <v>138.28032551377439</v>
      </c>
    </row>
    <row r="4067" spans="2:3" x14ac:dyDescent="0.35">
      <c r="B4067">
        <f t="shared" si="63"/>
        <v>4063</v>
      </c>
      <c r="C4067" s="5">
        <v>137.37387213001779</v>
      </c>
    </row>
    <row r="4068" spans="2:3" x14ac:dyDescent="0.35">
      <c r="B4068">
        <f t="shared" si="63"/>
        <v>4064</v>
      </c>
      <c r="C4068" s="5">
        <v>132.26192536883613</v>
      </c>
    </row>
    <row r="4069" spans="2:3" x14ac:dyDescent="0.35">
      <c r="B4069">
        <f t="shared" si="63"/>
        <v>4065</v>
      </c>
      <c r="C4069" s="5">
        <v>216.36792440319292</v>
      </c>
    </row>
    <row r="4070" spans="2:3" x14ac:dyDescent="0.35">
      <c r="B4070">
        <f t="shared" si="63"/>
        <v>4066</v>
      </c>
      <c r="C4070" s="5">
        <v>179.67518104823137</v>
      </c>
    </row>
    <row r="4071" spans="2:3" x14ac:dyDescent="0.35">
      <c r="B4071">
        <f t="shared" si="63"/>
        <v>4067</v>
      </c>
      <c r="C4071" s="5">
        <v>64.332023389781099</v>
      </c>
    </row>
    <row r="4072" spans="2:3" x14ac:dyDescent="0.35">
      <c r="B4072">
        <f t="shared" si="63"/>
        <v>4068</v>
      </c>
      <c r="C4072" s="5">
        <v>357.15583866878399</v>
      </c>
    </row>
    <row r="4073" spans="2:3" x14ac:dyDescent="0.35">
      <c r="B4073">
        <f t="shared" si="63"/>
        <v>4069</v>
      </c>
      <c r="C4073" s="5">
        <v>341.49976154428248</v>
      </c>
    </row>
    <row r="4074" spans="2:3" x14ac:dyDescent="0.35">
      <c r="B4074">
        <f t="shared" si="63"/>
        <v>4070</v>
      </c>
      <c r="C4074" s="5">
        <v>785.46217261806805</v>
      </c>
    </row>
    <row r="4075" spans="2:3" x14ac:dyDescent="0.35">
      <c r="B4075">
        <f t="shared" si="63"/>
        <v>4071</v>
      </c>
      <c r="C4075" s="5">
        <v>119.89185824140459</v>
      </c>
    </row>
    <row r="4076" spans="2:3" x14ac:dyDescent="0.35">
      <c r="B4076">
        <f t="shared" si="63"/>
        <v>4072</v>
      </c>
      <c r="C4076" s="5">
        <v>94.835920788486561</v>
      </c>
    </row>
    <row r="4077" spans="2:3" x14ac:dyDescent="0.35">
      <c r="B4077">
        <f t="shared" si="63"/>
        <v>4073</v>
      </c>
      <c r="C4077" s="5">
        <v>59.417887841679004</v>
      </c>
    </row>
    <row r="4078" spans="2:3" x14ac:dyDescent="0.35">
      <c r="B4078">
        <f t="shared" si="63"/>
        <v>4074</v>
      </c>
      <c r="C4078" s="5">
        <v>253.51354227957037</v>
      </c>
    </row>
    <row r="4079" spans="2:3" x14ac:dyDescent="0.35">
      <c r="B4079">
        <f t="shared" si="63"/>
        <v>4075</v>
      </c>
      <c r="C4079" s="5">
        <v>286.5025645531137</v>
      </c>
    </row>
    <row r="4080" spans="2:3" x14ac:dyDescent="0.35">
      <c r="B4080">
        <f t="shared" si="63"/>
        <v>4076</v>
      </c>
      <c r="C4080" s="5">
        <v>55.356253107136517</v>
      </c>
    </row>
    <row r="4081" spans="2:3" x14ac:dyDescent="0.35">
      <c r="B4081">
        <f t="shared" si="63"/>
        <v>4077</v>
      </c>
      <c r="C4081" s="5">
        <v>96.602193267666479</v>
      </c>
    </row>
    <row r="4082" spans="2:3" x14ac:dyDescent="0.35">
      <c r="B4082">
        <f t="shared" si="63"/>
        <v>4078</v>
      </c>
      <c r="C4082" s="5">
        <v>196.02421422522579</v>
      </c>
    </row>
    <row r="4083" spans="2:3" x14ac:dyDescent="0.35">
      <c r="B4083">
        <f t="shared" si="63"/>
        <v>4079</v>
      </c>
      <c r="C4083" s="5">
        <v>104.36742995345891</v>
      </c>
    </row>
    <row r="4084" spans="2:3" x14ac:dyDescent="0.35">
      <c r="B4084">
        <f t="shared" si="63"/>
        <v>4080</v>
      </c>
      <c r="C4084" s="5">
        <v>121.39620948828767</v>
      </c>
    </row>
    <row r="4085" spans="2:3" x14ac:dyDescent="0.35">
      <c r="B4085">
        <f t="shared" si="63"/>
        <v>4081</v>
      </c>
      <c r="C4085" s="5">
        <v>139.23842305271231</v>
      </c>
    </row>
    <row r="4086" spans="2:3" x14ac:dyDescent="0.35">
      <c r="B4086">
        <f t="shared" si="63"/>
        <v>4082</v>
      </c>
      <c r="C4086" s="5">
        <v>345.28566328845011</v>
      </c>
    </row>
    <row r="4087" spans="2:3" x14ac:dyDescent="0.35">
      <c r="B4087">
        <f t="shared" si="63"/>
        <v>4083</v>
      </c>
      <c r="C4087" s="5">
        <v>205.32192761068944</v>
      </c>
    </row>
    <row r="4088" spans="2:3" x14ac:dyDescent="0.35">
      <c r="B4088">
        <f t="shared" si="63"/>
        <v>4084</v>
      </c>
      <c r="C4088" s="5">
        <v>233.92934600278153</v>
      </c>
    </row>
    <row r="4089" spans="2:3" x14ac:dyDescent="0.35">
      <c r="B4089">
        <f t="shared" si="63"/>
        <v>4085</v>
      </c>
      <c r="C4089" s="5">
        <v>164.48193206448028</v>
      </c>
    </row>
    <row r="4090" spans="2:3" x14ac:dyDescent="0.35">
      <c r="B4090">
        <f t="shared" si="63"/>
        <v>4086</v>
      </c>
      <c r="C4090" s="5">
        <v>300.19018343822074</v>
      </c>
    </row>
    <row r="4091" spans="2:3" x14ac:dyDescent="0.35">
      <c r="B4091">
        <f t="shared" si="63"/>
        <v>4087</v>
      </c>
      <c r="C4091" s="5">
        <v>699.36183740570766</v>
      </c>
    </row>
    <row r="4092" spans="2:3" x14ac:dyDescent="0.35">
      <c r="B4092">
        <f t="shared" si="63"/>
        <v>4088</v>
      </c>
      <c r="C4092" s="5">
        <v>79.785029164583378</v>
      </c>
    </row>
    <row r="4093" spans="2:3" x14ac:dyDescent="0.35">
      <c r="B4093">
        <f t="shared" si="63"/>
        <v>4089</v>
      </c>
      <c r="C4093" s="5">
        <v>214.58871198674902</v>
      </c>
    </row>
    <row r="4094" spans="2:3" x14ac:dyDescent="0.35">
      <c r="B4094">
        <f t="shared" si="63"/>
        <v>4090</v>
      </c>
      <c r="C4094" s="5">
        <v>71.85009629862904</v>
      </c>
    </row>
    <row r="4095" spans="2:3" x14ac:dyDescent="0.35">
      <c r="B4095">
        <f t="shared" si="63"/>
        <v>4091</v>
      </c>
      <c r="C4095" s="5">
        <v>75.35402807775975</v>
      </c>
    </row>
    <row r="4096" spans="2:3" x14ac:dyDescent="0.35">
      <c r="B4096">
        <f t="shared" si="63"/>
        <v>4092</v>
      </c>
      <c r="C4096" s="5">
        <v>133.15595791555069</v>
      </c>
    </row>
    <row r="4097" spans="2:3" x14ac:dyDescent="0.35">
      <c r="B4097">
        <f t="shared" si="63"/>
        <v>4093</v>
      </c>
      <c r="C4097" s="5">
        <v>195.68255930157295</v>
      </c>
    </row>
    <row r="4098" spans="2:3" x14ac:dyDescent="0.35">
      <c r="B4098">
        <f t="shared" si="63"/>
        <v>4094</v>
      </c>
      <c r="C4098" s="5">
        <v>76.850725772934723</v>
      </c>
    </row>
    <row r="4099" spans="2:3" x14ac:dyDescent="0.35">
      <c r="B4099">
        <f t="shared" si="63"/>
        <v>4095</v>
      </c>
      <c r="C4099" s="5">
        <v>283.80175604494167</v>
      </c>
    </row>
    <row r="4100" spans="2:3" x14ac:dyDescent="0.35">
      <c r="B4100">
        <f t="shared" si="63"/>
        <v>4096</v>
      </c>
      <c r="C4100" s="5">
        <v>161.42414996686961</v>
      </c>
    </row>
    <row r="4101" spans="2:3" x14ac:dyDescent="0.35">
      <c r="B4101">
        <f t="shared" si="63"/>
        <v>4097</v>
      </c>
      <c r="C4101" s="5">
        <v>333.79542195365627</v>
      </c>
    </row>
    <row r="4102" spans="2:3" x14ac:dyDescent="0.35">
      <c r="B4102">
        <f t="shared" si="63"/>
        <v>4098</v>
      </c>
      <c r="C4102" s="5">
        <v>164.28327892350339</v>
      </c>
    </row>
    <row r="4103" spans="2:3" x14ac:dyDescent="0.35">
      <c r="B4103">
        <f t="shared" ref="B4103:B4166" si="64">B4102+1</f>
        <v>4099</v>
      </c>
      <c r="C4103" s="5">
        <v>181.95405945656</v>
      </c>
    </row>
    <row r="4104" spans="2:3" x14ac:dyDescent="0.35">
      <c r="B4104">
        <f t="shared" si="64"/>
        <v>4100</v>
      </c>
      <c r="C4104" s="5">
        <v>235.72294255629782</v>
      </c>
    </row>
    <row r="4105" spans="2:3" x14ac:dyDescent="0.35">
      <c r="B4105">
        <f t="shared" si="64"/>
        <v>4101</v>
      </c>
      <c r="C4105" s="5">
        <v>178.11187333134481</v>
      </c>
    </row>
    <row r="4106" spans="2:3" x14ac:dyDescent="0.35">
      <c r="B4106">
        <f t="shared" si="64"/>
        <v>4102</v>
      </c>
      <c r="C4106" s="5">
        <v>617.75382790139656</v>
      </c>
    </row>
    <row r="4107" spans="2:3" x14ac:dyDescent="0.35">
      <c r="B4107">
        <f t="shared" si="64"/>
        <v>4103</v>
      </c>
      <c r="C4107" s="5">
        <v>162.55185342923676</v>
      </c>
    </row>
    <row r="4108" spans="2:3" x14ac:dyDescent="0.35">
      <c r="B4108">
        <f t="shared" si="64"/>
        <v>4104</v>
      </c>
      <c r="C4108" s="5">
        <v>262.33762249298013</v>
      </c>
    </row>
    <row r="4109" spans="2:3" x14ac:dyDescent="0.35">
      <c r="B4109">
        <f t="shared" si="64"/>
        <v>4105</v>
      </c>
      <c r="C4109" s="5">
        <v>204.96867591310181</v>
      </c>
    </row>
    <row r="4110" spans="2:3" x14ac:dyDescent="0.35">
      <c r="B4110">
        <f t="shared" si="64"/>
        <v>4106</v>
      </c>
      <c r="C4110" s="5">
        <v>87.007326854594623</v>
      </c>
    </row>
    <row r="4111" spans="2:3" x14ac:dyDescent="0.35">
      <c r="B4111">
        <f t="shared" si="64"/>
        <v>4107</v>
      </c>
      <c r="C4111" s="5">
        <v>103.92505779409542</v>
      </c>
    </row>
    <row r="4112" spans="2:3" x14ac:dyDescent="0.35">
      <c r="B4112">
        <f t="shared" si="64"/>
        <v>4108</v>
      </c>
      <c r="C4112" s="5">
        <v>155.38249823428072</v>
      </c>
    </row>
    <row r="4113" spans="2:3" x14ac:dyDescent="0.35">
      <c r="B4113">
        <f t="shared" si="64"/>
        <v>4109</v>
      </c>
      <c r="C4113" s="5">
        <v>199.0588651301228</v>
      </c>
    </row>
    <row r="4114" spans="2:3" x14ac:dyDescent="0.35">
      <c r="B4114">
        <f t="shared" si="64"/>
        <v>4110</v>
      </c>
      <c r="C4114" s="5">
        <v>68.984526784851369</v>
      </c>
    </row>
    <row r="4115" spans="2:3" x14ac:dyDescent="0.35">
      <c r="B4115">
        <f t="shared" si="64"/>
        <v>4111</v>
      </c>
      <c r="C4115" s="5">
        <v>206.7654147125948</v>
      </c>
    </row>
    <row r="4116" spans="2:3" x14ac:dyDescent="0.35">
      <c r="B4116">
        <f t="shared" si="64"/>
        <v>4112</v>
      </c>
      <c r="C4116" s="5">
        <v>133.4657969806326</v>
      </c>
    </row>
    <row r="4117" spans="2:3" x14ac:dyDescent="0.35">
      <c r="B4117">
        <f t="shared" si="64"/>
        <v>4113</v>
      </c>
      <c r="C4117" s="5">
        <v>234.37295215404149</v>
      </c>
    </row>
    <row r="4118" spans="2:3" x14ac:dyDescent="0.35">
      <c r="B4118">
        <f t="shared" si="64"/>
        <v>4114</v>
      </c>
      <c r="C4118" s="5">
        <v>162.56220399741593</v>
      </c>
    </row>
    <row r="4119" spans="2:3" x14ac:dyDescent="0.35">
      <c r="B4119">
        <f t="shared" si="64"/>
        <v>4115</v>
      </c>
      <c r="C4119" s="5">
        <v>240.06117113756883</v>
      </c>
    </row>
    <row r="4120" spans="2:3" x14ac:dyDescent="0.35">
      <c r="B4120">
        <f t="shared" si="64"/>
        <v>4116</v>
      </c>
      <c r="C4120" s="5">
        <v>79.635819921556902</v>
      </c>
    </row>
    <row r="4121" spans="2:3" x14ac:dyDescent="0.35">
      <c r="B4121">
        <f t="shared" si="64"/>
        <v>4117</v>
      </c>
      <c r="C4121" s="5">
        <v>300.49945254054541</v>
      </c>
    </row>
    <row r="4122" spans="2:3" x14ac:dyDescent="0.35">
      <c r="B4122">
        <f t="shared" si="64"/>
        <v>4118</v>
      </c>
      <c r="C4122" s="5">
        <v>220.75892991785693</v>
      </c>
    </row>
    <row r="4123" spans="2:3" x14ac:dyDescent="0.35">
      <c r="B4123">
        <f t="shared" si="64"/>
        <v>4119</v>
      </c>
      <c r="C4123" s="5">
        <v>170.4638149948631</v>
      </c>
    </row>
    <row r="4124" spans="2:3" x14ac:dyDescent="0.35">
      <c r="B4124">
        <f t="shared" si="64"/>
        <v>4120</v>
      </c>
      <c r="C4124" s="5">
        <v>197.13177015477282</v>
      </c>
    </row>
    <row r="4125" spans="2:3" x14ac:dyDescent="0.35">
      <c r="B4125">
        <f t="shared" si="64"/>
        <v>4121</v>
      </c>
      <c r="C4125" s="5">
        <v>108.62507303222668</v>
      </c>
    </row>
    <row r="4126" spans="2:3" x14ac:dyDescent="0.35">
      <c r="B4126">
        <f t="shared" si="64"/>
        <v>4122</v>
      </c>
      <c r="C4126" s="5">
        <v>256.87643394276694</v>
      </c>
    </row>
    <row r="4127" spans="2:3" x14ac:dyDescent="0.35">
      <c r="B4127">
        <f t="shared" si="64"/>
        <v>4123</v>
      </c>
      <c r="C4127" s="5">
        <v>354.97725584235286</v>
      </c>
    </row>
    <row r="4128" spans="2:3" x14ac:dyDescent="0.35">
      <c r="B4128">
        <f t="shared" si="64"/>
        <v>4124</v>
      </c>
      <c r="C4128" s="5">
        <v>107.2595982508694</v>
      </c>
    </row>
    <row r="4129" spans="2:3" x14ac:dyDescent="0.35">
      <c r="B4129">
        <f t="shared" si="64"/>
        <v>4125</v>
      </c>
      <c r="C4129" s="5">
        <v>478.00222852207776</v>
      </c>
    </row>
    <row r="4130" spans="2:3" x14ac:dyDescent="0.35">
      <c r="B4130">
        <f t="shared" si="64"/>
        <v>4126</v>
      </c>
      <c r="C4130" s="5">
        <v>63.562114084730069</v>
      </c>
    </row>
    <row r="4131" spans="2:3" x14ac:dyDescent="0.35">
      <c r="B4131">
        <f t="shared" si="64"/>
        <v>4127</v>
      </c>
      <c r="C4131" s="5">
        <v>186.73056803182268</v>
      </c>
    </row>
    <row r="4132" spans="2:3" x14ac:dyDescent="0.35">
      <c r="B4132">
        <f t="shared" si="64"/>
        <v>4128</v>
      </c>
      <c r="C4132" s="5">
        <v>64.460191655031608</v>
      </c>
    </row>
    <row r="4133" spans="2:3" x14ac:dyDescent="0.35">
      <c r="B4133">
        <f t="shared" si="64"/>
        <v>4129</v>
      </c>
      <c r="C4133" s="5">
        <v>157.92444704683473</v>
      </c>
    </row>
    <row r="4134" spans="2:3" x14ac:dyDescent="0.35">
      <c r="B4134">
        <f t="shared" si="64"/>
        <v>4130</v>
      </c>
      <c r="C4134" s="5">
        <v>278.6341162499582</v>
      </c>
    </row>
    <row r="4135" spans="2:3" x14ac:dyDescent="0.35">
      <c r="B4135">
        <f t="shared" si="64"/>
        <v>4131</v>
      </c>
      <c r="C4135" s="5">
        <v>135.44538141094398</v>
      </c>
    </row>
    <row r="4136" spans="2:3" x14ac:dyDescent="0.35">
      <c r="B4136">
        <f t="shared" si="64"/>
        <v>4132</v>
      </c>
      <c r="C4136" s="5">
        <v>166.94272034131933</v>
      </c>
    </row>
    <row r="4137" spans="2:3" x14ac:dyDescent="0.35">
      <c r="B4137">
        <f t="shared" si="64"/>
        <v>4133</v>
      </c>
      <c r="C4137" s="5">
        <v>27.606208583083738</v>
      </c>
    </row>
    <row r="4138" spans="2:3" x14ac:dyDescent="0.35">
      <c r="B4138">
        <f t="shared" si="64"/>
        <v>4134</v>
      </c>
      <c r="C4138" s="5">
        <v>101.20879665828208</v>
      </c>
    </row>
    <row r="4139" spans="2:3" x14ac:dyDescent="0.35">
      <c r="B4139">
        <f t="shared" si="64"/>
        <v>4135</v>
      </c>
      <c r="C4139" s="5">
        <v>169.79528493013379</v>
      </c>
    </row>
    <row r="4140" spans="2:3" x14ac:dyDescent="0.35">
      <c r="B4140">
        <f t="shared" si="64"/>
        <v>4136</v>
      </c>
      <c r="C4140" s="5">
        <v>936.01320013124882</v>
      </c>
    </row>
    <row r="4141" spans="2:3" x14ac:dyDescent="0.35">
      <c r="B4141">
        <f t="shared" si="64"/>
        <v>4137</v>
      </c>
      <c r="C4141" s="5">
        <v>183.6892000551621</v>
      </c>
    </row>
    <row r="4142" spans="2:3" x14ac:dyDescent="0.35">
      <c r="B4142">
        <f t="shared" si="64"/>
        <v>4138</v>
      </c>
      <c r="C4142" s="5">
        <v>282.2468102570075</v>
      </c>
    </row>
    <row r="4143" spans="2:3" x14ac:dyDescent="0.35">
      <c r="B4143">
        <f t="shared" si="64"/>
        <v>4139</v>
      </c>
      <c r="C4143" s="5">
        <v>107.61335163518338</v>
      </c>
    </row>
    <row r="4144" spans="2:3" x14ac:dyDescent="0.35">
      <c r="B4144">
        <f t="shared" si="64"/>
        <v>4140</v>
      </c>
      <c r="C4144" s="5">
        <v>113.7751497273848</v>
      </c>
    </row>
    <row r="4145" spans="2:3" x14ac:dyDescent="0.35">
      <c r="B4145">
        <f t="shared" si="64"/>
        <v>4141</v>
      </c>
      <c r="C4145" s="5">
        <v>50.326228421792408</v>
      </c>
    </row>
    <row r="4146" spans="2:3" x14ac:dyDescent="0.35">
      <c r="B4146">
        <f t="shared" si="64"/>
        <v>4142</v>
      </c>
      <c r="C4146" s="5">
        <v>195.41004107337091</v>
      </c>
    </row>
    <row r="4147" spans="2:3" x14ac:dyDescent="0.35">
      <c r="B4147">
        <f t="shared" si="64"/>
        <v>4143</v>
      </c>
      <c r="C4147" s="5">
        <v>163.02311656732797</v>
      </c>
    </row>
    <row r="4148" spans="2:3" x14ac:dyDescent="0.35">
      <c r="B4148">
        <f t="shared" si="64"/>
        <v>4144</v>
      </c>
      <c r="C4148" s="5">
        <v>153.16910254028122</v>
      </c>
    </row>
    <row r="4149" spans="2:3" x14ac:dyDescent="0.35">
      <c r="B4149">
        <f t="shared" si="64"/>
        <v>4145</v>
      </c>
      <c r="C4149" s="5">
        <v>136.83743854546699</v>
      </c>
    </row>
    <row r="4150" spans="2:3" x14ac:dyDescent="0.35">
      <c r="B4150">
        <f t="shared" si="64"/>
        <v>4146</v>
      </c>
      <c r="C4150" s="5">
        <v>391.45363253675879</v>
      </c>
    </row>
    <row r="4151" spans="2:3" x14ac:dyDescent="0.35">
      <c r="B4151">
        <f t="shared" si="64"/>
        <v>4147</v>
      </c>
      <c r="C4151" s="5">
        <v>641.55393401895299</v>
      </c>
    </row>
    <row r="4152" spans="2:3" x14ac:dyDescent="0.35">
      <c r="B4152">
        <f t="shared" si="64"/>
        <v>4148</v>
      </c>
      <c r="C4152" s="5">
        <v>275.96385368319471</v>
      </c>
    </row>
    <row r="4153" spans="2:3" x14ac:dyDescent="0.35">
      <c r="B4153">
        <f t="shared" si="64"/>
        <v>4149</v>
      </c>
      <c r="C4153" s="5">
        <v>212.41952120009472</v>
      </c>
    </row>
    <row r="4154" spans="2:3" x14ac:dyDescent="0.35">
      <c r="B4154">
        <f t="shared" si="64"/>
        <v>4150</v>
      </c>
      <c r="C4154" s="5">
        <v>118.1090500800057</v>
      </c>
    </row>
    <row r="4155" spans="2:3" x14ac:dyDescent="0.35">
      <c r="B4155">
        <f t="shared" si="64"/>
        <v>4151</v>
      </c>
      <c r="C4155" s="5">
        <v>442.95832745553679</v>
      </c>
    </row>
    <row r="4156" spans="2:3" x14ac:dyDescent="0.35">
      <c r="B4156">
        <f t="shared" si="64"/>
        <v>4152</v>
      </c>
      <c r="C4156" s="5">
        <v>53.038028203291169</v>
      </c>
    </row>
    <row r="4157" spans="2:3" x14ac:dyDescent="0.35">
      <c r="B4157">
        <f t="shared" si="64"/>
        <v>4153</v>
      </c>
      <c r="C4157" s="5">
        <v>250.51617746745973</v>
      </c>
    </row>
    <row r="4158" spans="2:3" x14ac:dyDescent="0.35">
      <c r="B4158">
        <f t="shared" si="64"/>
        <v>4154</v>
      </c>
      <c r="C4158" s="5">
        <v>863.13607720021321</v>
      </c>
    </row>
    <row r="4159" spans="2:3" x14ac:dyDescent="0.35">
      <c r="B4159">
        <f t="shared" si="64"/>
        <v>4155</v>
      </c>
      <c r="C4159" s="5">
        <v>57.82640359645174</v>
      </c>
    </row>
    <row r="4160" spans="2:3" x14ac:dyDescent="0.35">
      <c r="B4160">
        <f t="shared" si="64"/>
        <v>4156</v>
      </c>
      <c r="C4160" s="5">
        <v>124.44146386934322</v>
      </c>
    </row>
    <row r="4161" spans="2:3" x14ac:dyDescent="0.35">
      <c r="B4161">
        <f t="shared" si="64"/>
        <v>4157</v>
      </c>
      <c r="C4161" s="5">
        <v>96.566551886930782</v>
      </c>
    </row>
    <row r="4162" spans="2:3" x14ac:dyDescent="0.35">
      <c r="B4162">
        <f t="shared" si="64"/>
        <v>4158</v>
      </c>
      <c r="C4162" s="5">
        <v>278.29982730415372</v>
      </c>
    </row>
    <row r="4163" spans="2:3" x14ac:dyDescent="0.35">
      <c r="B4163">
        <f t="shared" si="64"/>
        <v>4159</v>
      </c>
      <c r="C4163" s="5">
        <v>430.01026528502848</v>
      </c>
    </row>
    <row r="4164" spans="2:3" x14ac:dyDescent="0.35">
      <c r="B4164">
        <f t="shared" si="64"/>
        <v>4160</v>
      </c>
      <c r="C4164" s="5">
        <v>264.61211370987513</v>
      </c>
    </row>
    <row r="4165" spans="2:3" x14ac:dyDescent="0.35">
      <c r="B4165">
        <f t="shared" si="64"/>
        <v>4161</v>
      </c>
      <c r="C4165" s="5">
        <v>178.11210787114132</v>
      </c>
    </row>
    <row r="4166" spans="2:3" x14ac:dyDescent="0.35">
      <c r="B4166">
        <f t="shared" si="64"/>
        <v>4162</v>
      </c>
      <c r="C4166" s="5">
        <v>82.601073824353605</v>
      </c>
    </row>
    <row r="4167" spans="2:3" x14ac:dyDescent="0.35">
      <c r="B4167">
        <f t="shared" ref="B4167:B4230" si="65">B4166+1</f>
        <v>4163</v>
      </c>
      <c r="C4167" s="5">
        <v>289.12263663446271</v>
      </c>
    </row>
    <row r="4168" spans="2:3" x14ac:dyDescent="0.35">
      <c r="B4168">
        <f t="shared" si="65"/>
        <v>4164</v>
      </c>
      <c r="C4168" s="5">
        <v>52.404424886256933</v>
      </c>
    </row>
    <row r="4169" spans="2:3" x14ac:dyDescent="0.35">
      <c r="B4169">
        <f t="shared" si="65"/>
        <v>4165</v>
      </c>
      <c r="C4169" s="5">
        <v>532.7765382865432</v>
      </c>
    </row>
    <row r="4170" spans="2:3" x14ac:dyDescent="0.35">
      <c r="B4170">
        <f t="shared" si="65"/>
        <v>4166</v>
      </c>
      <c r="C4170" s="5">
        <v>201.10418110948845</v>
      </c>
    </row>
    <row r="4171" spans="2:3" x14ac:dyDescent="0.35">
      <c r="B4171">
        <f t="shared" si="65"/>
        <v>4167</v>
      </c>
      <c r="C4171" s="5">
        <v>221.70382662182993</v>
      </c>
    </row>
    <row r="4172" spans="2:3" x14ac:dyDescent="0.35">
      <c r="B4172">
        <f t="shared" si="65"/>
        <v>4168</v>
      </c>
      <c r="C4172" s="5">
        <v>197.51725452770444</v>
      </c>
    </row>
    <row r="4173" spans="2:3" x14ac:dyDescent="0.35">
      <c r="B4173">
        <f t="shared" si="65"/>
        <v>4169</v>
      </c>
      <c r="C4173" s="5">
        <v>57.464369682220955</v>
      </c>
    </row>
    <row r="4174" spans="2:3" x14ac:dyDescent="0.35">
      <c r="B4174">
        <f t="shared" si="65"/>
        <v>4170</v>
      </c>
      <c r="C4174" s="5">
        <v>752.89431236163239</v>
      </c>
    </row>
    <row r="4175" spans="2:3" x14ac:dyDescent="0.35">
      <c r="B4175">
        <f t="shared" si="65"/>
        <v>4171</v>
      </c>
      <c r="C4175" s="5">
        <v>112.74250593524002</v>
      </c>
    </row>
    <row r="4176" spans="2:3" x14ac:dyDescent="0.35">
      <c r="B4176">
        <f t="shared" si="65"/>
        <v>4172</v>
      </c>
      <c r="C4176" s="5">
        <v>79.996400763520896</v>
      </c>
    </row>
    <row r="4177" spans="2:3" x14ac:dyDescent="0.35">
      <c r="B4177">
        <f t="shared" si="65"/>
        <v>4173</v>
      </c>
      <c r="C4177" s="5">
        <v>74.745675787867</v>
      </c>
    </row>
    <row r="4178" spans="2:3" x14ac:dyDescent="0.35">
      <c r="B4178">
        <f t="shared" si="65"/>
        <v>4174</v>
      </c>
      <c r="C4178" s="5">
        <v>240.02373127582698</v>
      </c>
    </row>
    <row r="4179" spans="2:3" x14ac:dyDescent="0.35">
      <c r="B4179">
        <f t="shared" si="65"/>
        <v>4175</v>
      </c>
      <c r="C4179" s="5">
        <v>92.746041222624143</v>
      </c>
    </row>
    <row r="4180" spans="2:3" x14ac:dyDescent="0.35">
      <c r="B4180">
        <f t="shared" si="65"/>
        <v>4176</v>
      </c>
      <c r="C4180" s="5">
        <v>70.325921115467011</v>
      </c>
    </row>
    <row r="4181" spans="2:3" x14ac:dyDescent="0.35">
      <c r="B4181">
        <f t="shared" si="65"/>
        <v>4177</v>
      </c>
      <c r="C4181" s="5">
        <v>161.84232457813792</v>
      </c>
    </row>
    <row r="4182" spans="2:3" x14ac:dyDescent="0.35">
      <c r="B4182">
        <f t="shared" si="65"/>
        <v>4178</v>
      </c>
      <c r="C4182" s="5">
        <v>181.61583589920696</v>
      </c>
    </row>
    <row r="4183" spans="2:3" x14ac:dyDescent="0.35">
      <c r="B4183">
        <f t="shared" si="65"/>
        <v>4179</v>
      </c>
      <c r="C4183" s="5">
        <v>233.81931947665714</v>
      </c>
    </row>
    <row r="4184" spans="2:3" x14ac:dyDescent="0.35">
      <c r="B4184">
        <f t="shared" si="65"/>
        <v>4180</v>
      </c>
      <c r="C4184" s="5">
        <v>126.57713935148726</v>
      </c>
    </row>
    <row r="4185" spans="2:3" x14ac:dyDescent="0.35">
      <c r="B4185">
        <f t="shared" si="65"/>
        <v>4181</v>
      </c>
      <c r="C4185" s="5">
        <v>157.93965796879721</v>
      </c>
    </row>
    <row r="4186" spans="2:3" x14ac:dyDescent="0.35">
      <c r="B4186">
        <f t="shared" si="65"/>
        <v>4182</v>
      </c>
      <c r="C4186" s="5">
        <v>46.364589017146862</v>
      </c>
    </row>
    <row r="4187" spans="2:3" x14ac:dyDescent="0.35">
      <c r="B4187">
        <f t="shared" si="65"/>
        <v>4183</v>
      </c>
      <c r="C4187" s="5">
        <v>354.74623676680784</v>
      </c>
    </row>
    <row r="4188" spans="2:3" x14ac:dyDescent="0.35">
      <c r="B4188">
        <f t="shared" si="65"/>
        <v>4184</v>
      </c>
      <c r="C4188" s="5">
        <v>50.883730198689193</v>
      </c>
    </row>
    <row r="4189" spans="2:3" x14ac:dyDescent="0.35">
      <c r="B4189">
        <f t="shared" si="65"/>
        <v>4185</v>
      </c>
      <c r="C4189" s="5">
        <v>123.054209342839</v>
      </c>
    </row>
    <row r="4190" spans="2:3" x14ac:dyDescent="0.35">
      <c r="B4190">
        <f t="shared" si="65"/>
        <v>4186</v>
      </c>
      <c r="C4190" s="5">
        <v>216.96201489301114</v>
      </c>
    </row>
    <row r="4191" spans="2:3" x14ac:dyDescent="0.35">
      <c r="B4191">
        <f t="shared" si="65"/>
        <v>4187</v>
      </c>
      <c r="C4191" s="5">
        <v>29.22074183363253</v>
      </c>
    </row>
    <row r="4192" spans="2:3" x14ac:dyDescent="0.35">
      <c r="B4192">
        <f t="shared" si="65"/>
        <v>4188</v>
      </c>
      <c r="C4192" s="5">
        <v>53.266473440863464</v>
      </c>
    </row>
    <row r="4193" spans="2:3" x14ac:dyDescent="0.35">
      <c r="B4193">
        <f t="shared" si="65"/>
        <v>4189</v>
      </c>
      <c r="C4193" s="5">
        <v>235.76589945344108</v>
      </c>
    </row>
    <row r="4194" spans="2:3" x14ac:dyDescent="0.35">
      <c r="B4194">
        <f t="shared" si="65"/>
        <v>4190</v>
      </c>
      <c r="C4194" s="5">
        <v>47.245305274412715</v>
      </c>
    </row>
    <row r="4195" spans="2:3" x14ac:dyDescent="0.35">
      <c r="B4195">
        <f t="shared" si="65"/>
        <v>4191</v>
      </c>
      <c r="C4195" s="5">
        <v>156.34662381463872</v>
      </c>
    </row>
    <row r="4196" spans="2:3" x14ac:dyDescent="0.35">
      <c r="B4196">
        <f t="shared" si="65"/>
        <v>4192</v>
      </c>
      <c r="C4196" s="5">
        <v>68.069063826091835</v>
      </c>
    </row>
    <row r="4197" spans="2:3" x14ac:dyDescent="0.35">
      <c r="B4197">
        <f t="shared" si="65"/>
        <v>4193</v>
      </c>
      <c r="C4197" s="5">
        <v>81.603866091248904</v>
      </c>
    </row>
    <row r="4198" spans="2:3" x14ac:dyDescent="0.35">
      <c r="B4198">
        <f t="shared" si="65"/>
        <v>4194</v>
      </c>
      <c r="C4198" s="5">
        <v>135.29678214713863</v>
      </c>
    </row>
    <row r="4199" spans="2:3" x14ac:dyDescent="0.35">
      <c r="B4199">
        <f t="shared" si="65"/>
        <v>4195</v>
      </c>
      <c r="C4199" s="5">
        <v>832.41310068204382</v>
      </c>
    </row>
    <row r="4200" spans="2:3" x14ac:dyDescent="0.35">
      <c r="B4200">
        <f t="shared" si="65"/>
        <v>4196</v>
      </c>
      <c r="C4200" s="5">
        <v>996.81904097894267</v>
      </c>
    </row>
    <row r="4201" spans="2:3" x14ac:dyDescent="0.35">
      <c r="B4201">
        <f t="shared" si="65"/>
        <v>4197</v>
      </c>
      <c r="C4201" s="5">
        <v>150.3215126326408</v>
      </c>
    </row>
    <row r="4202" spans="2:3" x14ac:dyDescent="0.35">
      <c r="B4202">
        <f t="shared" si="65"/>
        <v>4198</v>
      </c>
      <c r="C4202" s="5">
        <v>83.601854410017012</v>
      </c>
    </row>
    <row r="4203" spans="2:3" x14ac:dyDescent="0.35">
      <c r="B4203">
        <f t="shared" si="65"/>
        <v>4199</v>
      </c>
      <c r="C4203" s="5">
        <v>45.556064913961862</v>
      </c>
    </row>
    <row r="4204" spans="2:3" x14ac:dyDescent="0.35">
      <c r="B4204">
        <f t="shared" si="65"/>
        <v>4200</v>
      </c>
      <c r="C4204" s="5">
        <v>91.976079926973412</v>
      </c>
    </row>
    <row r="4205" spans="2:3" x14ac:dyDescent="0.35">
      <c r="B4205">
        <f t="shared" si="65"/>
        <v>4201</v>
      </c>
      <c r="C4205" s="5">
        <v>261.38769222151103</v>
      </c>
    </row>
    <row r="4206" spans="2:3" x14ac:dyDescent="0.35">
      <c r="B4206">
        <f t="shared" si="65"/>
        <v>4202</v>
      </c>
      <c r="C4206" s="5">
        <v>32.039570036723539</v>
      </c>
    </row>
    <row r="4207" spans="2:3" x14ac:dyDescent="0.35">
      <c r="B4207">
        <f t="shared" si="65"/>
        <v>4203</v>
      </c>
      <c r="C4207" s="5">
        <v>187.6496833663108</v>
      </c>
    </row>
    <row r="4208" spans="2:3" x14ac:dyDescent="0.35">
      <c r="B4208">
        <f t="shared" si="65"/>
        <v>4204</v>
      </c>
      <c r="C4208" s="5">
        <v>209.3093082913137</v>
      </c>
    </row>
    <row r="4209" spans="2:3" x14ac:dyDescent="0.35">
      <c r="B4209">
        <f t="shared" si="65"/>
        <v>4205</v>
      </c>
      <c r="C4209" s="5">
        <v>131.5005177902307</v>
      </c>
    </row>
    <row r="4210" spans="2:3" x14ac:dyDescent="0.35">
      <c r="B4210">
        <f t="shared" si="65"/>
        <v>4206</v>
      </c>
      <c r="C4210" s="5">
        <v>152.8729248679937</v>
      </c>
    </row>
    <row r="4211" spans="2:3" x14ac:dyDescent="0.35">
      <c r="B4211">
        <f t="shared" si="65"/>
        <v>4207</v>
      </c>
      <c r="C4211" s="5">
        <v>140.31391006522364</v>
      </c>
    </row>
    <row r="4212" spans="2:3" x14ac:dyDescent="0.35">
      <c r="B4212">
        <f t="shared" si="65"/>
        <v>4208</v>
      </c>
      <c r="C4212" s="5">
        <v>127.77516333877605</v>
      </c>
    </row>
    <row r="4213" spans="2:3" x14ac:dyDescent="0.35">
      <c r="B4213">
        <f t="shared" si="65"/>
        <v>4209</v>
      </c>
      <c r="C4213" s="5">
        <v>192.21161580724126</v>
      </c>
    </row>
    <row r="4214" spans="2:3" x14ac:dyDescent="0.35">
      <c r="B4214">
        <f t="shared" si="65"/>
        <v>4210</v>
      </c>
      <c r="C4214" s="5">
        <v>295.46548711617476</v>
      </c>
    </row>
    <row r="4215" spans="2:3" x14ac:dyDescent="0.35">
      <c r="B4215">
        <f t="shared" si="65"/>
        <v>4211</v>
      </c>
      <c r="C4215" s="5">
        <v>189.37909175466774</v>
      </c>
    </row>
    <row r="4216" spans="2:3" x14ac:dyDescent="0.35">
      <c r="B4216">
        <f t="shared" si="65"/>
        <v>4212</v>
      </c>
      <c r="C4216" s="5">
        <v>109.05134629089315</v>
      </c>
    </row>
    <row r="4217" spans="2:3" x14ac:dyDescent="0.35">
      <c r="B4217">
        <f t="shared" si="65"/>
        <v>4213</v>
      </c>
      <c r="C4217" s="5">
        <v>141.74252155322259</v>
      </c>
    </row>
    <row r="4218" spans="2:3" x14ac:dyDescent="0.35">
      <c r="B4218">
        <f t="shared" si="65"/>
        <v>4214</v>
      </c>
      <c r="C4218" s="5">
        <v>91.997294120034312</v>
      </c>
    </row>
    <row r="4219" spans="2:3" x14ac:dyDescent="0.35">
      <c r="B4219">
        <f t="shared" si="65"/>
        <v>4215</v>
      </c>
      <c r="C4219" s="5">
        <v>1154.0431942346231</v>
      </c>
    </row>
    <row r="4220" spans="2:3" x14ac:dyDescent="0.35">
      <c r="B4220">
        <f t="shared" si="65"/>
        <v>4216</v>
      </c>
      <c r="C4220" s="5">
        <v>62.979520311865706</v>
      </c>
    </row>
    <row r="4221" spans="2:3" x14ac:dyDescent="0.35">
      <c r="B4221">
        <f t="shared" si="65"/>
        <v>4217</v>
      </c>
      <c r="C4221" s="5">
        <v>220.44157356112947</v>
      </c>
    </row>
    <row r="4222" spans="2:3" x14ac:dyDescent="0.35">
      <c r="B4222">
        <f t="shared" si="65"/>
        <v>4218</v>
      </c>
      <c r="C4222" s="5">
        <v>137.71812487304786</v>
      </c>
    </row>
    <row r="4223" spans="2:3" x14ac:dyDescent="0.35">
      <c r="B4223">
        <f t="shared" si="65"/>
        <v>4219</v>
      </c>
      <c r="C4223" s="5">
        <v>132.67201988310947</v>
      </c>
    </row>
    <row r="4224" spans="2:3" x14ac:dyDescent="0.35">
      <c r="B4224">
        <f t="shared" si="65"/>
        <v>4220</v>
      </c>
      <c r="C4224" s="5">
        <v>101.35286981810212</v>
      </c>
    </row>
    <row r="4225" spans="2:3" x14ac:dyDescent="0.35">
      <c r="B4225">
        <f t="shared" si="65"/>
        <v>4221</v>
      </c>
      <c r="C4225" s="5">
        <v>142.29976717780534</v>
      </c>
    </row>
    <row r="4226" spans="2:3" x14ac:dyDescent="0.35">
      <c r="B4226">
        <f t="shared" si="65"/>
        <v>4222</v>
      </c>
      <c r="C4226" s="5">
        <v>241.57030829904133</v>
      </c>
    </row>
    <row r="4227" spans="2:3" x14ac:dyDescent="0.35">
      <c r="B4227">
        <f t="shared" si="65"/>
        <v>4223</v>
      </c>
      <c r="C4227" s="5">
        <v>376.90589942930944</v>
      </c>
    </row>
    <row r="4228" spans="2:3" x14ac:dyDescent="0.35">
      <c r="B4228">
        <f t="shared" si="65"/>
        <v>4224</v>
      </c>
      <c r="C4228" s="5">
        <v>157.09992840728302</v>
      </c>
    </row>
    <row r="4229" spans="2:3" x14ac:dyDescent="0.35">
      <c r="B4229">
        <f t="shared" si="65"/>
        <v>4225</v>
      </c>
      <c r="C4229" s="5">
        <v>68.222008111836487</v>
      </c>
    </row>
    <row r="4230" spans="2:3" x14ac:dyDescent="0.35">
      <c r="B4230">
        <f t="shared" si="65"/>
        <v>4226</v>
      </c>
      <c r="C4230" s="5">
        <v>107.77713981628293</v>
      </c>
    </row>
    <row r="4231" spans="2:3" x14ac:dyDescent="0.35">
      <c r="B4231">
        <f t="shared" ref="B4231:B4294" si="66">B4230+1</f>
        <v>4227</v>
      </c>
      <c r="C4231" s="5">
        <v>368.73480699101339</v>
      </c>
    </row>
    <row r="4232" spans="2:3" x14ac:dyDescent="0.35">
      <c r="B4232">
        <f t="shared" si="66"/>
        <v>4228</v>
      </c>
      <c r="C4232" s="5">
        <v>52.05881087117217</v>
      </c>
    </row>
    <row r="4233" spans="2:3" x14ac:dyDescent="0.35">
      <c r="B4233">
        <f t="shared" si="66"/>
        <v>4229</v>
      </c>
      <c r="C4233" s="5">
        <v>50.402622639679834</v>
      </c>
    </row>
    <row r="4234" spans="2:3" x14ac:dyDescent="0.35">
      <c r="B4234">
        <f t="shared" si="66"/>
        <v>4230</v>
      </c>
      <c r="C4234" s="5">
        <v>160.50562583254512</v>
      </c>
    </row>
    <row r="4235" spans="2:3" x14ac:dyDescent="0.35">
      <c r="B4235">
        <f t="shared" si="66"/>
        <v>4231</v>
      </c>
      <c r="C4235" s="5">
        <v>144.82719522246268</v>
      </c>
    </row>
    <row r="4236" spans="2:3" x14ac:dyDescent="0.35">
      <c r="B4236">
        <f t="shared" si="66"/>
        <v>4232</v>
      </c>
      <c r="C4236" s="5">
        <v>285.664498904764</v>
      </c>
    </row>
    <row r="4237" spans="2:3" x14ac:dyDescent="0.35">
      <c r="B4237">
        <f t="shared" si="66"/>
        <v>4233</v>
      </c>
      <c r="C4237" s="5">
        <v>59.577059141771223</v>
      </c>
    </row>
    <row r="4238" spans="2:3" x14ac:dyDescent="0.35">
      <c r="B4238">
        <f t="shared" si="66"/>
        <v>4234</v>
      </c>
      <c r="C4238" s="5">
        <v>177.25741915931636</v>
      </c>
    </row>
    <row r="4239" spans="2:3" x14ac:dyDescent="0.35">
      <c r="B4239">
        <f t="shared" si="66"/>
        <v>4235</v>
      </c>
      <c r="C4239" s="5">
        <v>185.03925725762537</v>
      </c>
    </row>
    <row r="4240" spans="2:3" x14ac:dyDescent="0.35">
      <c r="B4240">
        <f t="shared" si="66"/>
        <v>4236</v>
      </c>
      <c r="C4240" s="5">
        <v>216.04448238437519</v>
      </c>
    </row>
    <row r="4241" spans="2:3" x14ac:dyDescent="0.35">
      <c r="B4241">
        <f t="shared" si="66"/>
        <v>4237</v>
      </c>
      <c r="C4241" s="5">
        <v>71.973638160992678</v>
      </c>
    </row>
    <row r="4242" spans="2:3" x14ac:dyDescent="0.35">
      <c r="B4242">
        <f t="shared" si="66"/>
        <v>4238</v>
      </c>
      <c r="C4242" s="5">
        <v>56.658146405822563</v>
      </c>
    </row>
    <row r="4243" spans="2:3" x14ac:dyDescent="0.35">
      <c r="B4243">
        <f t="shared" si="66"/>
        <v>4239</v>
      </c>
      <c r="C4243" s="5">
        <v>117.09391523747679</v>
      </c>
    </row>
    <row r="4244" spans="2:3" x14ac:dyDescent="0.35">
      <c r="B4244">
        <f t="shared" si="66"/>
        <v>4240</v>
      </c>
      <c r="C4244" s="5">
        <v>57.430917613384132</v>
      </c>
    </row>
    <row r="4245" spans="2:3" x14ac:dyDescent="0.35">
      <c r="B4245">
        <f t="shared" si="66"/>
        <v>4241</v>
      </c>
      <c r="C4245" s="5">
        <v>224.4385102460765</v>
      </c>
    </row>
    <row r="4246" spans="2:3" x14ac:dyDescent="0.35">
      <c r="B4246">
        <f t="shared" si="66"/>
        <v>4242</v>
      </c>
      <c r="C4246" s="5">
        <v>412.09351368559481</v>
      </c>
    </row>
    <row r="4247" spans="2:3" x14ac:dyDescent="0.35">
      <c r="B4247">
        <f t="shared" si="66"/>
        <v>4243</v>
      </c>
      <c r="C4247" s="5">
        <v>237.71476465522633</v>
      </c>
    </row>
    <row r="4248" spans="2:3" x14ac:dyDescent="0.35">
      <c r="B4248">
        <f t="shared" si="66"/>
        <v>4244</v>
      </c>
      <c r="C4248" s="5">
        <v>407.80709823684452</v>
      </c>
    </row>
    <row r="4249" spans="2:3" x14ac:dyDescent="0.35">
      <c r="B4249">
        <f t="shared" si="66"/>
        <v>4245</v>
      </c>
      <c r="C4249" s="5">
        <v>316.41484582631068</v>
      </c>
    </row>
    <row r="4250" spans="2:3" x14ac:dyDescent="0.35">
      <c r="B4250">
        <f t="shared" si="66"/>
        <v>4246</v>
      </c>
      <c r="C4250" s="5">
        <v>76.238382900239614</v>
      </c>
    </row>
    <row r="4251" spans="2:3" x14ac:dyDescent="0.35">
      <c r="B4251">
        <f t="shared" si="66"/>
        <v>4247</v>
      </c>
      <c r="C4251" s="5">
        <v>48.384020453799721</v>
      </c>
    </row>
    <row r="4252" spans="2:3" x14ac:dyDescent="0.35">
      <c r="B4252">
        <f t="shared" si="66"/>
        <v>4248</v>
      </c>
      <c r="C4252" s="5">
        <v>81.572727604726879</v>
      </c>
    </row>
    <row r="4253" spans="2:3" x14ac:dyDescent="0.35">
      <c r="B4253">
        <f t="shared" si="66"/>
        <v>4249</v>
      </c>
      <c r="C4253" s="5">
        <v>166.29837717178796</v>
      </c>
    </row>
    <row r="4254" spans="2:3" x14ac:dyDescent="0.35">
      <c r="B4254">
        <f t="shared" si="66"/>
        <v>4250</v>
      </c>
      <c r="C4254" s="5">
        <v>292.07093919468139</v>
      </c>
    </row>
    <row r="4255" spans="2:3" x14ac:dyDescent="0.35">
      <c r="B4255">
        <f t="shared" si="66"/>
        <v>4251</v>
      </c>
      <c r="C4255" s="5">
        <v>1145.9626567676639</v>
      </c>
    </row>
    <row r="4256" spans="2:3" x14ac:dyDescent="0.35">
      <c r="B4256">
        <f t="shared" si="66"/>
        <v>4252</v>
      </c>
      <c r="C4256" s="5">
        <v>222.13480236953018</v>
      </c>
    </row>
    <row r="4257" spans="2:3" x14ac:dyDescent="0.35">
      <c r="B4257">
        <f t="shared" si="66"/>
        <v>4253</v>
      </c>
      <c r="C4257" s="5">
        <v>161.03209922130492</v>
      </c>
    </row>
    <row r="4258" spans="2:3" x14ac:dyDescent="0.35">
      <c r="B4258">
        <f t="shared" si="66"/>
        <v>4254</v>
      </c>
      <c r="C4258" s="5">
        <v>62.388543420562925</v>
      </c>
    </row>
    <row r="4259" spans="2:3" x14ac:dyDescent="0.35">
      <c r="B4259">
        <f t="shared" si="66"/>
        <v>4255</v>
      </c>
      <c r="C4259" s="5">
        <v>110.6951114400073</v>
      </c>
    </row>
    <row r="4260" spans="2:3" x14ac:dyDescent="0.35">
      <c r="B4260">
        <f t="shared" si="66"/>
        <v>4256</v>
      </c>
      <c r="C4260" s="5">
        <v>105.34263576661716</v>
      </c>
    </row>
    <row r="4261" spans="2:3" x14ac:dyDescent="0.35">
      <c r="B4261">
        <f t="shared" si="66"/>
        <v>4257</v>
      </c>
      <c r="C4261" s="5">
        <v>112.43449084430667</v>
      </c>
    </row>
    <row r="4262" spans="2:3" x14ac:dyDescent="0.35">
      <c r="B4262">
        <f t="shared" si="66"/>
        <v>4258</v>
      </c>
      <c r="C4262" s="5">
        <v>90.002660344655908</v>
      </c>
    </row>
    <row r="4263" spans="2:3" x14ac:dyDescent="0.35">
      <c r="B4263">
        <f t="shared" si="66"/>
        <v>4259</v>
      </c>
      <c r="C4263" s="5">
        <v>190.67018707941105</v>
      </c>
    </row>
    <row r="4264" spans="2:3" x14ac:dyDescent="0.35">
      <c r="B4264">
        <f t="shared" si="66"/>
        <v>4260</v>
      </c>
      <c r="C4264" s="5">
        <v>201.31457333629058</v>
      </c>
    </row>
    <row r="4265" spans="2:3" x14ac:dyDescent="0.35">
      <c r="B4265">
        <f t="shared" si="66"/>
        <v>4261</v>
      </c>
      <c r="C4265" s="5">
        <v>293.44818636172107</v>
      </c>
    </row>
    <row r="4266" spans="2:3" x14ac:dyDescent="0.35">
      <c r="B4266">
        <f t="shared" si="66"/>
        <v>4262</v>
      </c>
      <c r="C4266" s="5">
        <v>253.67308432017671</v>
      </c>
    </row>
    <row r="4267" spans="2:3" x14ac:dyDescent="0.35">
      <c r="B4267">
        <f t="shared" si="66"/>
        <v>4263</v>
      </c>
      <c r="C4267" s="5">
        <v>168.32877142268299</v>
      </c>
    </row>
    <row r="4268" spans="2:3" x14ac:dyDescent="0.35">
      <c r="B4268">
        <f t="shared" si="66"/>
        <v>4264</v>
      </c>
      <c r="C4268" s="5">
        <v>97.508947132690935</v>
      </c>
    </row>
    <row r="4269" spans="2:3" x14ac:dyDescent="0.35">
      <c r="B4269">
        <f t="shared" si="66"/>
        <v>4265</v>
      </c>
      <c r="C4269" s="5">
        <v>147.98025967937784</v>
      </c>
    </row>
    <row r="4270" spans="2:3" x14ac:dyDescent="0.35">
      <c r="B4270">
        <f t="shared" si="66"/>
        <v>4266</v>
      </c>
      <c r="C4270" s="5">
        <v>150.09529643467008</v>
      </c>
    </row>
    <row r="4271" spans="2:3" x14ac:dyDescent="0.35">
      <c r="B4271">
        <f t="shared" si="66"/>
        <v>4267</v>
      </c>
      <c r="C4271" s="5">
        <v>211.6434599159158</v>
      </c>
    </row>
    <row r="4272" spans="2:3" x14ac:dyDescent="0.35">
      <c r="B4272">
        <f t="shared" si="66"/>
        <v>4268</v>
      </c>
      <c r="C4272" s="5">
        <v>164.61600402599507</v>
      </c>
    </row>
    <row r="4273" spans="2:3" x14ac:dyDescent="0.35">
      <c r="B4273">
        <f t="shared" si="66"/>
        <v>4269</v>
      </c>
      <c r="C4273" s="5">
        <v>429.05406467972608</v>
      </c>
    </row>
    <row r="4274" spans="2:3" x14ac:dyDescent="0.35">
      <c r="B4274">
        <f t="shared" si="66"/>
        <v>4270</v>
      </c>
      <c r="C4274" s="5">
        <v>238.33258648395997</v>
      </c>
    </row>
    <row r="4275" spans="2:3" x14ac:dyDescent="0.35">
      <c r="B4275">
        <f t="shared" si="66"/>
        <v>4271</v>
      </c>
      <c r="C4275" s="5">
        <v>33.30470938169789</v>
      </c>
    </row>
    <row r="4276" spans="2:3" x14ac:dyDescent="0.35">
      <c r="B4276">
        <f t="shared" si="66"/>
        <v>4272</v>
      </c>
      <c r="C4276" s="5">
        <v>77.923380803023235</v>
      </c>
    </row>
    <row r="4277" spans="2:3" x14ac:dyDescent="0.35">
      <c r="B4277">
        <f t="shared" si="66"/>
        <v>4273</v>
      </c>
      <c r="C4277" s="5">
        <v>80.513087407564157</v>
      </c>
    </row>
    <row r="4278" spans="2:3" x14ac:dyDescent="0.35">
      <c r="B4278">
        <f t="shared" si="66"/>
        <v>4274</v>
      </c>
      <c r="C4278" s="5">
        <v>73.510894553252911</v>
      </c>
    </row>
    <row r="4279" spans="2:3" x14ac:dyDescent="0.35">
      <c r="B4279">
        <f t="shared" si="66"/>
        <v>4275</v>
      </c>
      <c r="C4279" s="5">
        <v>119.67327082809673</v>
      </c>
    </row>
    <row r="4280" spans="2:3" x14ac:dyDescent="0.35">
      <c r="B4280">
        <f t="shared" si="66"/>
        <v>4276</v>
      </c>
      <c r="C4280" s="5">
        <v>119.37482815938871</v>
      </c>
    </row>
    <row r="4281" spans="2:3" x14ac:dyDescent="0.35">
      <c r="B4281">
        <f t="shared" si="66"/>
        <v>4277</v>
      </c>
      <c r="C4281" s="5">
        <v>110.6785563018849</v>
      </c>
    </row>
    <row r="4282" spans="2:3" x14ac:dyDescent="0.35">
      <c r="B4282">
        <f t="shared" si="66"/>
        <v>4278</v>
      </c>
      <c r="C4282" s="5">
        <v>110.72194501867196</v>
      </c>
    </row>
    <row r="4283" spans="2:3" x14ac:dyDescent="0.35">
      <c r="B4283">
        <f t="shared" si="66"/>
        <v>4279</v>
      </c>
      <c r="C4283" s="5">
        <v>62.966459914790548</v>
      </c>
    </row>
    <row r="4284" spans="2:3" x14ac:dyDescent="0.35">
      <c r="B4284">
        <f t="shared" si="66"/>
        <v>4280</v>
      </c>
      <c r="C4284" s="5">
        <v>205.67363550925091</v>
      </c>
    </row>
    <row r="4285" spans="2:3" x14ac:dyDescent="0.35">
      <c r="B4285">
        <f t="shared" si="66"/>
        <v>4281</v>
      </c>
      <c r="C4285" s="5">
        <v>276.41745818329383</v>
      </c>
    </row>
    <row r="4286" spans="2:3" x14ac:dyDescent="0.35">
      <c r="B4286">
        <f t="shared" si="66"/>
        <v>4282</v>
      </c>
      <c r="C4286" s="5">
        <v>297.45194664789125</v>
      </c>
    </row>
    <row r="4287" spans="2:3" x14ac:dyDescent="0.35">
      <c r="B4287">
        <f t="shared" si="66"/>
        <v>4283</v>
      </c>
      <c r="C4287" s="5">
        <v>92.656636013575707</v>
      </c>
    </row>
    <row r="4288" spans="2:3" x14ac:dyDescent="0.35">
      <c r="B4288">
        <f t="shared" si="66"/>
        <v>4284</v>
      </c>
      <c r="C4288" s="5">
        <v>137.73123659788268</v>
      </c>
    </row>
    <row r="4289" spans="2:3" x14ac:dyDescent="0.35">
      <c r="B4289">
        <f t="shared" si="66"/>
        <v>4285</v>
      </c>
      <c r="C4289" s="5">
        <v>377.73198593113801</v>
      </c>
    </row>
    <row r="4290" spans="2:3" x14ac:dyDescent="0.35">
      <c r="B4290">
        <f t="shared" si="66"/>
        <v>4286</v>
      </c>
      <c r="C4290" s="5">
        <v>86.924315075192879</v>
      </c>
    </row>
    <row r="4291" spans="2:3" x14ac:dyDescent="0.35">
      <c r="B4291">
        <f t="shared" si="66"/>
        <v>4287</v>
      </c>
      <c r="C4291" s="5">
        <v>193.92185060208098</v>
      </c>
    </row>
    <row r="4292" spans="2:3" x14ac:dyDescent="0.35">
      <c r="B4292">
        <f t="shared" si="66"/>
        <v>4288</v>
      </c>
      <c r="C4292" s="5">
        <v>104.06297500712489</v>
      </c>
    </row>
    <row r="4293" spans="2:3" x14ac:dyDescent="0.35">
      <c r="B4293">
        <f t="shared" si="66"/>
        <v>4289</v>
      </c>
      <c r="C4293" s="5">
        <v>78.668387702790199</v>
      </c>
    </row>
    <row r="4294" spans="2:3" x14ac:dyDescent="0.35">
      <c r="B4294">
        <f t="shared" si="66"/>
        <v>4290</v>
      </c>
      <c r="C4294" s="5">
        <v>356.05582317462637</v>
      </c>
    </row>
    <row r="4295" spans="2:3" x14ac:dyDescent="0.35">
      <c r="B4295">
        <f t="shared" ref="B4295:B4358" si="67">B4294+1</f>
        <v>4291</v>
      </c>
      <c r="C4295" s="5">
        <v>596.78994505211926</v>
      </c>
    </row>
    <row r="4296" spans="2:3" x14ac:dyDescent="0.35">
      <c r="B4296">
        <f t="shared" si="67"/>
        <v>4292</v>
      </c>
      <c r="C4296" s="5">
        <v>77.934936656073234</v>
      </c>
    </row>
    <row r="4297" spans="2:3" x14ac:dyDescent="0.35">
      <c r="B4297">
        <f t="shared" si="67"/>
        <v>4293</v>
      </c>
      <c r="C4297" s="5">
        <v>35.790867609236756</v>
      </c>
    </row>
    <row r="4298" spans="2:3" x14ac:dyDescent="0.35">
      <c r="B4298">
        <f t="shared" si="67"/>
        <v>4294</v>
      </c>
      <c r="C4298" s="5">
        <v>35.934705243557261</v>
      </c>
    </row>
    <row r="4299" spans="2:3" x14ac:dyDescent="0.35">
      <c r="B4299">
        <f t="shared" si="67"/>
        <v>4295</v>
      </c>
      <c r="C4299" s="5">
        <v>155.76373325061559</v>
      </c>
    </row>
    <row r="4300" spans="2:3" x14ac:dyDescent="0.35">
      <c r="B4300">
        <f t="shared" si="67"/>
        <v>4296</v>
      </c>
      <c r="C4300" s="5">
        <v>80.947657283975175</v>
      </c>
    </row>
    <row r="4301" spans="2:3" x14ac:dyDescent="0.35">
      <c r="B4301">
        <f t="shared" si="67"/>
        <v>4297</v>
      </c>
      <c r="C4301" s="5">
        <v>67.000610549845945</v>
      </c>
    </row>
    <row r="4302" spans="2:3" x14ac:dyDescent="0.35">
      <c r="B4302">
        <f t="shared" si="67"/>
        <v>4298</v>
      </c>
      <c r="C4302" s="5">
        <v>209.80189134297703</v>
      </c>
    </row>
    <row r="4303" spans="2:3" x14ac:dyDescent="0.35">
      <c r="B4303">
        <f t="shared" si="67"/>
        <v>4299</v>
      </c>
      <c r="C4303" s="5">
        <v>173.24145773799069</v>
      </c>
    </row>
    <row r="4304" spans="2:3" x14ac:dyDescent="0.35">
      <c r="B4304">
        <f t="shared" si="67"/>
        <v>4300</v>
      </c>
      <c r="C4304" s="5">
        <v>194.64049709459206</v>
      </c>
    </row>
    <row r="4305" spans="2:3" x14ac:dyDescent="0.35">
      <c r="B4305">
        <f t="shared" si="67"/>
        <v>4301</v>
      </c>
      <c r="C4305" s="5">
        <v>139.99272716978945</v>
      </c>
    </row>
    <row r="4306" spans="2:3" x14ac:dyDescent="0.35">
      <c r="B4306">
        <f t="shared" si="67"/>
        <v>4302</v>
      </c>
      <c r="C4306" s="5">
        <v>254.02172439463601</v>
      </c>
    </row>
    <row r="4307" spans="2:3" x14ac:dyDescent="0.35">
      <c r="B4307">
        <f t="shared" si="67"/>
        <v>4303</v>
      </c>
      <c r="C4307" s="5">
        <v>96.589555493431675</v>
      </c>
    </row>
    <row r="4308" spans="2:3" x14ac:dyDescent="0.35">
      <c r="B4308">
        <f t="shared" si="67"/>
        <v>4304</v>
      </c>
      <c r="C4308" s="5">
        <v>58.977568832159569</v>
      </c>
    </row>
    <row r="4309" spans="2:3" x14ac:dyDescent="0.35">
      <c r="B4309">
        <f t="shared" si="67"/>
        <v>4305</v>
      </c>
      <c r="C4309" s="5">
        <v>143.01175311518659</v>
      </c>
    </row>
    <row r="4310" spans="2:3" x14ac:dyDescent="0.35">
      <c r="B4310">
        <f t="shared" si="67"/>
        <v>4306</v>
      </c>
      <c r="C4310" s="5">
        <v>75.013567776839778</v>
      </c>
    </row>
    <row r="4311" spans="2:3" x14ac:dyDescent="0.35">
      <c r="B4311">
        <f t="shared" si="67"/>
        <v>4307</v>
      </c>
      <c r="C4311" s="5">
        <v>99.462052341343309</v>
      </c>
    </row>
    <row r="4312" spans="2:3" x14ac:dyDescent="0.35">
      <c r="B4312">
        <f t="shared" si="67"/>
        <v>4308</v>
      </c>
      <c r="C4312" s="5">
        <v>245.52372450660548</v>
      </c>
    </row>
    <row r="4313" spans="2:3" x14ac:dyDescent="0.35">
      <c r="B4313">
        <f t="shared" si="67"/>
        <v>4309</v>
      </c>
      <c r="C4313" s="5">
        <v>87.231629561044699</v>
      </c>
    </row>
    <row r="4314" spans="2:3" x14ac:dyDescent="0.35">
      <c r="B4314">
        <f t="shared" si="67"/>
        <v>4310</v>
      </c>
      <c r="C4314" s="5">
        <v>312.78525194137086</v>
      </c>
    </row>
    <row r="4315" spans="2:3" x14ac:dyDescent="0.35">
      <c r="B4315">
        <f t="shared" si="67"/>
        <v>4311</v>
      </c>
      <c r="C4315" s="5">
        <v>161.9120885031206</v>
      </c>
    </row>
    <row r="4316" spans="2:3" x14ac:dyDescent="0.35">
      <c r="B4316">
        <f t="shared" si="67"/>
        <v>4312</v>
      </c>
      <c r="C4316" s="5">
        <v>99.743021569553989</v>
      </c>
    </row>
    <row r="4317" spans="2:3" x14ac:dyDescent="0.35">
      <c r="B4317">
        <f t="shared" si="67"/>
        <v>4313</v>
      </c>
      <c r="C4317" s="5">
        <v>44.641221605896583</v>
      </c>
    </row>
    <row r="4318" spans="2:3" x14ac:dyDescent="0.35">
      <c r="B4318">
        <f t="shared" si="67"/>
        <v>4314</v>
      </c>
      <c r="C4318" s="5">
        <v>53.160606166296731</v>
      </c>
    </row>
    <row r="4319" spans="2:3" x14ac:dyDescent="0.35">
      <c r="B4319">
        <f t="shared" si="67"/>
        <v>4315</v>
      </c>
      <c r="C4319" s="5">
        <v>45.252682695292201</v>
      </c>
    </row>
    <row r="4320" spans="2:3" x14ac:dyDescent="0.35">
      <c r="B4320">
        <f t="shared" si="67"/>
        <v>4316</v>
      </c>
      <c r="C4320" s="5">
        <v>306.99109204143127</v>
      </c>
    </row>
    <row r="4321" spans="2:3" x14ac:dyDescent="0.35">
      <c r="B4321">
        <f t="shared" si="67"/>
        <v>4317</v>
      </c>
      <c r="C4321" s="5">
        <v>57.811276356359819</v>
      </c>
    </row>
    <row r="4322" spans="2:3" x14ac:dyDescent="0.35">
      <c r="B4322">
        <f t="shared" si="67"/>
        <v>4318</v>
      </c>
      <c r="C4322" s="5">
        <v>124.57410474574478</v>
      </c>
    </row>
    <row r="4323" spans="2:3" x14ac:dyDescent="0.35">
      <c r="B4323">
        <f t="shared" si="67"/>
        <v>4319</v>
      </c>
      <c r="C4323" s="5">
        <v>224.66515843245043</v>
      </c>
    </row>
    <row r="4324" spans="2:3" x14ac:dyDescent="0.35">
      <c r="B4324">
        <f t="shared" si="67"/>
        <v>4320</v>
      </c>
      <c r="C4324" s="5">
        <v>101.29026609159428</v>
      </c>
    </row>
    <row r="4325" spans="2:3" x14ac:dyDescent="0.35">
      <c r="B4325">
        <f t="shared" si="67"/>
        <v>4321</v>
      </c>
      <c r="C4325" s="5">
        <v>63.096808722103169</v>
      </c>
    </row>
    <row r="4326" spans="2:3" x14ac:dyDescent="0.35">
      <c r="B4326">
        <f t="shared" si="67"/>
        <v>4322</v>
      </c>
      <c r="C4326" s="5">
        <v>53.102045408053826</v>
      </c>
    </row>
    <row r="4327" spans="2:3" x14ac:dyDescent="0.35">
      <c r="B4327">
        <f t="shared" si="67"/>
        <v>4323</v>
      </c>
      <c r="C4327" s="5">
        <v>191.22164200131792</v>
      </c>
    </row>
    <row r="4328" spans="2:3" x14ac:dyDescent="0.35">
      <c r="B4328">
        <f t="shared" si="67"/>
        <v>4324</v>
      </c>
      <c r="C4328" s="5">
        <v>103.68591926792907</v>
      </c>
    </row>
    <row r="4329" spans="2:3" x14ac:dyDescent="0.35">
      <c r="B4329">
        <f t="shared" si="67"/>
        <v>4325</v>
      </c>
      <c r="C4329" s="5">
        <v>240.06296082055542</v>
      </c>
    </row>
    <row r="4330" spans="2:3" x14ac:dyDescent="0.35">
      <c r="B4330">
        <f t="shared" si="67"/>
        <v>4326</v>
      </c>
      <c r="C4330" s="5">
        <v>112.37905670960551</v>
      </c>
    </row>
    <row r="4331" spans="2:3" x14ac:dyDescent="0.35">
      <c r="B4331">
        <f t="shared" si="67"/>
        <v>4327</v>
      </c>
      <c r="C4331" s="5">
        <v>152.02302319767853</v>
      </c>
    </row>
    <row r="4332" spans="2:3" x14ac:dyDescent="0.35">
      <c r="B4332">
        <f t="shared" si="67"/>
        <v>4328</v>
      </c>
      <c r="C4332" s="5">
        <v>170.40516111657965</v>
      </c>
    </row>
    <row r="4333" spans="2:3" x14ac:dyDescent="0.35">
      <c r="B4333">
        <f t="shared" si="67"/>
        <v>4329</v>
      </c>
      <c r="C4333" s="5">
        <v>58.955308175729002</v>
      </c>
    </row>
    <row r="4334" spans="2:3" x14ac:dyDescent="0.35">
      <c r="B4334">
        <f t="shared" si="67"/>
        <v>4330</v>
      </c>
      <c r="C4334" s="5">
        <v>67.899601646677411</v>
      </c>
    </row>
    <row r="4335" spans="2:3" x14ac:dyDescent="0.35">
      <c r="B4335">
        <f t="shared" si="67"/>
        <v>4331</v>
      </c>
      <c r="C4335" s="5">
        <v>220.01220263547177</v>
      </c>
    </row>
    <row r="4336" spans="2:3" x14ac:dyDescent="0.35">
      <c r="B4336">
        <f t="shared" si="67"/>
        <v>4332</v>
      </c>
      <c r="C4336" s="5">
        <v>315.69380711495904</v>
      </c>
    </row>
    <row r="4337" spans="2:3" x14ac:dyDescent="0.35">
      <c r="B4337">
        <f t="shared" si="67"/>
        <v>4333</v>
      </c>
      <c r="C4337" s="5">
        <v>264.15071050698896</v>
      </c>
    </row>
    <row r="4338" spans="2:3" x14ac:dyDescent="0.35">
      <c r="B4338">
        <f t="shared" si="67"/>
        <v>4334</v>
      </c>
      <c r="C4338" s="5">
        <v>174.51146856371147</v>
      </c>
    </row>
    <row r="4339" spans="2:3" x14ac:dyDescent="0.35">
      <c r="B4339">
        <f t="shared" si="67"/>
        <v>4335</v>
      </c>
      <c r="C4339" s="5">
        <v>106.71066912582361</v>
      </c>
    </row>
    <row r="4340" spans="2:3" x14ac:dyDescent="0.35">
      <c r="B4340">
        <f t="shared" si="67"/>
        <v>4336</v>
      </c>
      <c r="C4340" s="5">
        <v>105.20293218761449</v>
      </c>
    </row>
    <row r="4341" spans="2:3" x14ac:dyDescent="0.35">
      <c r="B4341">
        <f t="shared" si="67"/>
        <v>4337</v>
      </c>
      <c r="C4341" s="5">
        <v>276.92382848105183</v>
      </c>
    </row>
    <row r="4342" spans="2:3" x14ac:dyDescent="0.35">
      <c r="B4342">
        <f t="shared" si="67"/>
        <v>4338</v>
      </c>
      <c r="C4342" s="5">
        <v>29.102331574108632</v>
      </c>
    </row>
    <row r="4343" spans="2:3" x14ac:dyDescent="0.35">
      <c r="B4343">
        <f t="shared" si="67"/>
        <v>4339</v>
      </c>
      <c r="C4343" s="5">
        <v>247.2714360529026</v>
      </c>
    </row>
    <row r="4344" spans="2:3" x14ac:dyDescent="0.35">
      <c r="B4344">
        <f t="shared" si="67"/>
        <v>4340</v>
      </c>
      <c r="C4344" s="5">
        <v>112.06116991116689</v>
      </c>
    </row>
    <row r="4345" spans="2:3" x14ac:dyDescent="0.35">
      <c r="B4345">
        <f t="shared" si="67"/>
        <v>4341</v>
      </c>
      <c r="C4345" s="5">
        <v>82.456706177849213</v>
      </c>
    </row>
    <row r="4346" spans="2:3" x14ac:dyDescent="0.35">
      <c r="B4346">
        <f t="shared" si="67"/>
        <v>4342</v>
      </c>
      <c r="C4346" s="5">
        <v>73.446652753211595</v>
      </c>
    </row>
    <row r="4347" spans="2:3" x14ac:dyDescent="0.35">
      <c r="B4347">
        <f t="shared" si="67"/>
        <v>4343</v>
      </c>
      <c r="C4347" s="5">
        <v>1038.4074323650198</v>
      </c>
    </row>
    <row r="4348" spans="2:3" x14ac:dyDescent="0.35">
      <c r="B4348">
        <f t="shared" si="67"/>
        <v>4344</v>
      </c>
      <c r="C4348" s="5">
        <v>113.78644310002444</v>
      </c>
    </row>
    <row r="4349" spans="2:3" x14ac:dyDescent="0.35">
      <c r="B4349">
        <f t="shared" si="67"/>
        <v>4345</v>
      </c>
      <c r="C4349" s="5">
        <v>90.095599681263792</v>
      </c>
    </row>
    <row r="4350" spans="2:3" x14ac:dyDescent="0.35">
      <c r="B4350">
        <f t="shared" si="67"/>
        <v>4346</v>
      </c>
      <c r="C4350" s="5">
        <v>192.96920405842113</v>
      </c>
    </row>
    <row r="4351" spans="2:3" x14ac:dyDescent="0.35">
      <c r="B4351">
        <f t="shared" si="67"/>
        <v>4347</v>
      </c>
      <c r="C4351" s="5">
        <v>67.612612794436529</v>
      </c>
    </row>
    <row r="4352" spans="2:3" x14ac:dyDescent="0.35">
      <c r="B4352">
        <f t="shared" si="67"/>
        <v>4348</v>
      </c>
      <c r="C4352" s="5">
        <v>118.84741609112154</v>
      </c>
    </row>
    <row r="4353" spans="2:3" x14ac:dyDescent="0.35">
      <c r="B4353">
        <f t="shared" si="67"/>
        <v>4349</v>
      </c>
      <c r="C4353" s="5">
        <v>96.279974142288722</v>
      </c>
    </row>
    <row r="4354" spans="2:3" x14ac:dyDescent="0.35">
      <c r="B4354">
        <f t="shared" si="67"/>
        <v>4350</v>
      </c>
      <c r="C4354" s="5">
        <v>223.1549343996893</v>
      </c>
    </row>
    <row r="4355" spans="2:3" x14ac:dyDescent="0.35">
      <c r="B4355">
        <f t="shared" si="67"/>
        <v>4351</v>
      </c>
      <c r="C4355" s="5">
        <v>77.814405958671671</v>
      </c>
    </row>
    <row r="4356" spans="2:3" x14ac:dyDescent="0.35">
      <c r="B4356">
        <f t="shared" si="67"/>
        <v>4352</v>
      </c>
      <c r="C4356" s="5">
        <v>94.944402318792115</v>
      </c>
    </row>
    <row r="4357" spans="2:3" x14ac:dyDescent="0.35">
      <c r="B4357">
        <f t="shared" si="67"/>
        <v>4353</v>
      </c>
      <c r="C4357" s="5">
        <v>76.741716558619629</v>
      </c>
    </row>
    <row r="4358" spans="2:3" x14ac:dyDescent="0.35">
      <c r="B4358">
        <f t="shared" si="67"/>
        <v>4354</v>
      </c>
      <c r="C4358" s="5">
        <v>42.83334704577652</v>
      </c>
    </row>
    <row r="4359" spans="2:3" x14ac:dyDescent="0.35">
      <c r="B4359">
        <f t="shared" ref="B4359:B4422" si="68">B4358+1</f>
        <v>4355</v>
      </c>
      <c r="C4359" s="5">
        <v>73.135275124039225</v>
      </c>
    </row>
    <row r="4360" spans="2:3" x14ac:dyDescent="0.35">
      <c r="B4360">
        <f t="shared" si="68"/>
        <v>4356</v>
      </c>
      <c r="C4360" s="5">
        <v>165.31098433160901</v>
      </c>
    </row>
    <row r="4361" spans="2:3" x14ac:dyDescent="0.35">
      <c r="B4361">
        <f t="shared" si="68"/>
        <v>4357</v>
      </c>
      <c r="C4361" s="5">
        <v>301.85425739208966</v>
      </c>
    </row>
    <row r="4362" spans="2:3" x14ac:dyDescent="0.35">
      <c r="B4362">
        <f t="shared" si="68"/>
        <v>4358</v>
      </c>
      <c r="C4362" s="5">
        <v>78.900786272428732</v>
      </c>
    </row>
    <row r="4363" spans="2:3" x14ac:dyDescent="0.35">
      <c r="B4363">
        <f t="shared" si="68"/>
        <v>4359</v>
      </c>
      <c r="C4363" s="5">
        <v>175.27543909146925</v>
      </c>
    </row>
    <row r="4364" spans="2:3" x14ac:dyDescent="0.35">
      <c r="B4364">
        <f t="shared" si="68"/>
        <v>4360</v>
      </c>
      <c r="C4364" s="5">
        <v>278.99733655583145</v>
      </c>
    </row>
    <row r="4365" spans="2:3" x14ac:dyDescent="0.35">
      <c r="B4365">
        <f t="shared" si="68"/>
        <v>4361</v>
      </c>
      <c r="C4365" s="5">
        <v>272.70397055510119</v>
      </c>
    </row>
    <row r="4366" spans="2:3" x14ac:dyDescent="0.35">
      <c r="B4366">
        <f t="shared" si="68"/>
        <v>4362</v>
      </c>
      <c r="C4366" s="5">
        <v>271.72735463931474</v>
      </c>
    </row>
    <row r="4367" spans="2:3" x14ac:dyDescent="0.35">
      <c r="B4367">
        <f t="shared" si="68"/>
        <v>4363</v>
      </c>
      <c r="C4367" s="5">
        <v>127.60945327518029</v>
      </c>
    </row>
    <row r="4368" spans="2:3" x14ac:dyDescent="0.35">
      <c r="B4368">
        <f t="shared" si="68"/>
        <v>4364</v>
      </c>
      <c r="C4368" s="5">
        <v>207.01848935561219</v>
      </c>
    </row>
    <row r="4369" spans="2:3" x14ac:dyDescent="0.35">
      <c r="B4369">
        <f t="shared" si="68"/>
        <v>4365</v>
      </c>
      <c r="C4369" s="5">
        <v>229.89372409825768</v>
      </c>
    </row>
    <row r="4370" spans="2:3" x14ac:dyDescent="0.35">
      <c r="B4370">
        <f t="shared" si="68"/>
        <v>4366</v>
      </c>
      <c r="C4370" s="5">
        <v>214.15271660635642</v>
      </c>
    </row>
    <row r="4371" spans="2:3" x14ac:dyDescent="0.35">
      <c r="B4371">
        <f t="shared" si="68"/>
        <v>4367</v>
      </c>
      <c r="C4371" s="5">
        <v>202.07029633556817</v>
      </c>
    </row>
    <row r="4372" spans="2:3" x14ac:dyDescent="0.35">
      <c r="B4372">
        <f t="shared" si="68"/>
        <v>4368</v>
      </c>
      <c r="C4372" s="5">
        <v>356.47431302022483</v>
      </c>
    </row>
    <row r="4373" spans="2:3" x14ac:dyDescent="0.35">
      <c r="B4373">
        <f t="shared" si="68"/>
        <v>4369</v>
      </c>
      <c r="C4373" s="5">
        <v>119.2709081722095</v>
      </c>
    </row>
    <row r="4374" spans="2:3" x14ac:dyDescent="0.35">
      <c r="B4374">
        <f t="shared" si="68"/>
        <v>4370</v>
      </c>
      <c r="C4374" s="5">
        <v>226.09626180865206</v>
      </c>
    </row>
    <row r="4375" spans="2:3" x14ac:dyDescent="0.35">
      <c r="B4375">
        <f t="shared" si="68"/>
        <v>4371</v>
      </c>
      <c r="C4375" s="5">
        <v>341.56064586147721</v>
      </c>
    </row>
    <row r="4376" spans="2:3" x14ac:dyDescent="0.35">
      <c r="B4376">
        <f t="shared" si="68"/>
        <v>4372</v>
      </c>
      <c r="C4376" s="5">
        <v>164.73345356715663</v>
      </c>
    </row>
    <row r="4377" spans="2:3" x14ac:dyDescent="0.35">
      <c r="B4377">
        <f t="shared" si="68"/>
        <v>4373</v>
      </c>
      <c r="C4377" s="5">
        <v>114.13404139161068</v>
      </c>
    </row>
    <row r="4378" spans="2:3" x14ac:dyDescent="0.35">
      <c r="B4378">
        <f t="shared" si="68"/>
        <v>4374</v>
      </c>
      <c r="C4378" s="5">
        <v>115.70526197799691</v>
      </c>
    </row>
    <row r="4379" spans="2:3" x14ac:dyDescent="0.35">
      <c r="B4379">
        <f t="shared" si="68"/>
        <v>4375</v>
      </c>
      <c r="C4379" s="5">
        <v>328.66335333557959</v>
      </c>
    </row>
    <row r="4380" spans="2:3" x14ac:dyDescent="0.35">
      <c r="B4380">
        <f t="shared" si="68"/>
        <v>4376</v>
      </c>
      <c r="C4380" s="5">
        <v>95.474207200014831</v>
      </c>
    </row>
    <row r="4381" spans="2:3" x14ac:dyDescent="0.35">
      <c r="B4381">
        <f t="shared" si="68"/>
        <v>4377</v>
      </c>
      <c r="C4381" s="5">
        <v>182.72739848929589</v>
      </c>
    </row>
    <row r="4382" spans="2:3" x14ac:dyDescent="0.35">
      <c r="B4382">
        <f t="shared" si="68"/>
        <v>4378</v>
      </c>
      <c r="C4382" s="5">
        <v>96.901403630429314</v>
      </c>
    </row>
    <row r="4383" spans="2:3" x14ac:dyDescent="0.35">
      <c r="B4383">
        <f t="shared" si="68"/>
        <v>4379</v>
      </c>
      <c r="C4383" s="5">
        <v>165.61475790223506</v>
      </c>
    </row>
    <row r="4384" spans="2:3" x14ac:dyDescent="0.35">
      <c r="B4384">
        <f t="shared" si="68"/>
        <v>4380</v>
      </c>
      <c r="C4384" s="5">
        <v>266.48662407596271</v>
      </c>
    </row>
    <row r="4385" spans="2:3" x14ac:dyDescent="0.35">
      <c r="B4385">
        <f t="shared" si="68"/>
        <v>4381</v>
      </c>
      <c r="C4385" s="5">
        <v>687.6684639151905</v>
      </c>
    </row>
    <row r="4386" spans="2:3" x14ac:dyDescent="0.35">
      <c r="B4386">
        <f t="shared" si="68"/>
        <v>4382</v>
      </c>
      <c r="C4386" s="5">
        <v>206.05573013514737</v>
      </c>
    </row>
    <row r="4387" spans="2:3" x14ac:dyDescent="0.35">
      <c r="B4387">
        <f t="shared" si="68"/>
        <v>4383</v>
      </c>
      <c r="C4387" s="5">
        <v>137.38834940227537</v>
      </c>
    </row>
    <row r="4388" spans="2:3" x14ac:dyDescent="0.35">
      <c r="B4388">
        <f t="shared" si="68"/>
        <v>4384</v>
      </c>
      <c r="C4388" s="5">
        <v>148.90020046667658</v>
      </c>
    </row>
    <row r="4389" spans="2:3" x14ac:dyDescent="0.35">
      <c r="B4389">
        <f t="shared" si="68"/>
        <v>4385</v>
      </c>
      <c r="C4389" s="5">
        <v>94.362690062811197</v>
      </c>
    </row>
    <row r="4390" spans="2:3" x14ac:dyDescent="0.35">
      <c r="B4390">
        <f t="shared" si="68"/>
        <v>4386</v>
      </c>
      <c r="C4390" s="5">
        <v>137.59393831134059</v>
      </c>
    </row>
    <row r="4391" spans="2:3" x14ac:dyDescent="0.35">
      <c r="B4391">
        <f t="shared" si="68"/>
        <v>4387</v>
      </c>
      <c r="C4391" s="5">
        <v>150.44335342894556</v>
      </c>
    </row>
    <row r="4392" spans="2:3" x14ac:dyDescent="0.35">
      <c r="B4392">
        <f t="shared" si="68"/>
        <v>4388</v>
      </c>
      <c r="C4392" s="5">
        <v>75.506417383701262</v>
      </c>
    </row>
    <row r="4393" spans="2:3" x14ac:dyDescent="0.35">
      <c r="B4393">
        <f t="shared" si="68"/>
        <v>4389</v>
      </c>
      <c r="C4393" s="5">
        <v>188.29529743717944</v>
      </c>
    </row>
    <row r="4394" spans="2:3" x14ac:dyDescent="0.35">
      <c r="B4394">
        <f t="shared" si="68"/>
        <v>4390</v>
      </c>
      <c r="C4394" s="5">
        <v>24.265301154137504</v>
      </c>
    </row>
    <row r="4395" spans="2:3" x14ac:dyDescent="0.35">
      <c r="B4395">
        <f t="shared" si="68"/>
        <v>4391</v>
      </c>
      <c r="C4395" s="5">
        <v>196.7369356713703</v>
      </c>
    </row>
    <row r="4396" spans="2:3" x14ac:dyDescent="0.35">
      <c r="B4396">
        <f t="shared" si="68"/>
        <v>4392</v>
      </c>
      <c r="C4396" s="5">
        <v>166.42650677709742</v>
      </c>
    </row>
    <row r="4397" spans="2:3" x14ac:dyDescent="0.35">
      <c r="B4397">
        <f t="shared" si="68"/>
        <v>4393</v>
      </c>
      <c r="C4397" s="5">
        <v>181.65131794329974</v>
      </c>
    </row>
    <row r="4398" spans="2:3" x14ac:dyDescent="0.35">
      <c r="B4398">
        <f t="shared" si="68"/>
        <v>4394</v>
      </c>
      <c r="C4398" s="5">
        <v>228.76741865579714</v>
      </c>
    </row>
    <row r="4399" spans="2:3" x14ac:dyDescent="0.35">
      <c r="B4399">
        <f t="shared" si="68"/>
        <v>4395</v>
      </c>
      <c r="C4399" s="5">
        <v>68.334924899111016</v>
      </c>
    </row>
    <row r="4400" spans="2:3" x14ac:dyDescent="0.35">
      <c r="B4400">
        <f t="shared" si="68"/>
        <v>4396</v>
      </c>
      <c r="C4400" s="5">
        <v>227.06416861018465</v>
      </c>
    </row>
    <row r="4401" spans="2:3" x14ac:dyDescent="0.35">
      <c r="B4401">
        <f t="shared" si="68"/>
        <v>4397</v>
      </c>
      <c r="C4401" s="5">
        <v>272.75424139344722</v>
      </c>
    </row>
    <row r="4402" spans="2:3" x14ac:dyDescent="0.35">
      <c r="B4402">
        <f t="shared" si="68"/>
        <v>4398</v>
      </c>
      <c r="C4402" s="5">
        <v>171.42889608439563</v>
      </c>
    </row>
    <row r="4403" spans="2:3" x14ac:dyDescent="0.35">
      <c r="B4403">
        <f t="shared" si="68"/>
        <v>4399</v>
      </c>
      <c r="C4403" s="5">
        <v>315.00902269190698</v>
      </c>
    </row>
    <row r="4404" spans="2:3" x14ac:dyDescent="0.35">
      <c r="B4404">
        <f t="shared" si="68"/>
        <v>4400</v>
      </c>
      <c r="C4404" s="5">
        <v>95.47428859921888</v>
      </c>
    </row>
    <row r="4405" spans="2:3" x14ac:dyDescent="0.35">
      <c r="B4405">
        <f t="shared" si="68"/>
        <v>4401</v>
      </c>
      <c r="C4405" s="5">
        <v>114.87717663236219</v>
      </c>
    </row>
    <row r="4406" spans="2:3" x14ac:dyDescent="0.35">
      <c r="B4406">
        <f t="shared" si="68"/>
        <v>4402</v>
      </c>
      <c r="C4406" s="5">
        <v>144.68678019969613</v>
      </c>
    </row>
    <row r="4407" spans="2:3" x14ac:dyDescent="0.35">
      <c r="B4407">
        <f t="shared" si="68"/>
        <v>4403</v>
      </c>
      <c r="C4407" s="5">
        <v>100.74129139038428</v>
      </c>
    </row>
    <row r="4408" spans="2:3" x14ac:dyDescent="0.35">
      <c r="B4408">
        <f t="shared" si="68"/>
        <v>4404</v>
      </c>
      <c r="C4408" s="5">
        <v>52.317190518560366</v>
      </c>
    </row>
    <row r="4409" spans="2:3" x14ac:dyDescent="0.35">
      <c r="B4409">
        <f t="shared" si="68"/>
        <v>4405</v>
      </c>
      <c r="C4409" s="5">
        <v>210.1021950559786</v>
      </c>
    </row>
    <row r="4410" spans="2:3" x14ac:dyDescent="0.35">
      <c r="B4410">
        <f t="shared" si="68"/>
        <v>4406</v>
      </c>
      <c r="C4410" s="5">
        <v>130.98431328773944</v>
      </c>
    </row>
    <row r="4411" spans="2:3" x14ac:dyDescent="0.35">
      <c r="B4411">
        <f t="shared" si="68"/>
        <v>4407</v>
      </c>
      <c r="C4411" s="5">
        <v>178.95851643846649</v>
      </c>
    </row>
    <row r="4412" spans="2:3" x14ac:dyDescent="0.35">
      <c r="B4412">
        <f t="shared" si="68"/>
        <v>4408</v>
      </c>
      <c r="C4412" s="5">
        <v>46.52251063677118</v>
      </c>
    </row>
    <row r="4413" spans="2:3" x14ac:dyDescent="0.35">
      <c r="B4413">
        <f t="shared" si="68"/>
        <v>4409</v>
      </c>
      <c r="C4413" s="5">
        <v>296.89148213138526</v>
      </c>
    </row>
    <row r="4414" spans="2:3" x14ac:dyDescent="0.35">
      <c r="B4414">
        <f t="shared" si="68"/>
        <v>4410</v>
      </c>
      <c r="C4414" s="5">
        <v>270.21388403234903</v>
      </c>
    </row>
    <row r="4415" spans="2:3" x14ac:dyDescent="0.35">
      <c r="B4415">
        <f t="shared" si="68"/>
        <v>4411</v>
      </c>
      <c r="C4415" s="5">
        <v>125.96576668533039</v>
      </c>
    </row>
    <row r="4416" spans="2:3" x14ac:dyDescent="0.35">
      <c r="B4416">
        <f t="shared" si="68"/>
        <v>4412</v>
      </c>
      <c r="C4416" s="5">
        <v>300.54331663547987</v>
      </c>
    </row>
    <row r="4417" spans="2:3" x14ac:dyDescent="0.35">
      <c r="B4417">
        <f t="shared" si="68"/>
        <v>4413</v>
      </c>
      <c r="C4417" s="5">
        <v>110.86688945199772</v>
      </c>
    </row>
    <row r="4418" spans="2:3" x14ac:dyDescent="0.35">
      <c r="B4418">
        <f t="shared" si="68"/>
        <v>4414</v>
      </c>
      <c r="C4418" s="5">
        <v>152.2339788199113</v>
      </c>
    </row>
    <row r="4419" spans="2:3" x14ac:dyDescent="0.35">
      <c r="B4419">
        <f t="shared" si="68"/>
        <v>4415</v>
      </c>
      <c r="C4419" s="5">
        <v>375.61633854495778</v>
      </c>
    </row>
    <row r="4420" spans="2:3" x14ac:dyDescent="0.35">
      <c r="B4420">
        <f t="shared" si="68"/>
        <v>4416</v>
      </c>
      <c r="C4420" s="5">
        <v>254.57329486653009</v>
      </c>
    </row>
    <row r="4421" spans="2:3" x14ac:dyDescent="0.35">
      <c r="B4421">
        <f t="shared" si="68"/>
        <v>4417</v>
      </c>
      <c r="C4421" s="5">
        <v>253.17515717979566</v>
      </c>
    </row>
    <row r="4422" spans="2:3" x14ac:dyDescent="0.35">
      <c r="B4422">
        <f t="shared" si="68"/>
        <v>4418</v>
      </c>
      <c r="C4422" s="5">
        <v>142.44773121313241</v>
      </c>
    </row>
    <row r="4423" spans="2:3" x14ac:dyDescent="0.35">
      <c r="B4423">
        <f t="shared" ref="B4423:B4486" si="69">B4422+1</f>
        <v>4419</v>
      </c>
      <c r="C4423" s="5">
        <v>709.37223288452515</v>
      </c>
    </row>
    <row r="4424" spans="2:3" x14ac:dyDescent="0.35">
      <c r="B4424">
        <f t="shared" si="69"/>
        <v>4420</v>
      </c>
      <c r="C4424" s="5">
        <v>51.055316472512182</v>
      </c>
    </row>
    <row r="4425" spans="2:3" x14ac:dyDescent="0.35">
      <c r="B4425">
        <f t="shared" si="69"/>
        <v>4421</v>
      </c>
      <c r="C4425" s="5">
        <v>96.480752912043044</v>
      </c>
    </row>
    <row r="4426" spans="2:3" x14ac:dyDescent="0.35">
      <c r="B4426">
        <f t="shared" si="69"/>
        <v>4422</v>
      </c>
      <c r="C4426" s="5">
        <v>272.72466973020119</v>
      </c>
    </row>
    <row r="4427" spans="2:3" x14ac:dyDescent="0.35">
      <c r="B4427">
        <f t="shared" si="69"/>
        <v>4423</v>
      </c>
      <c r="C4427" s="5">
        <v>123.42376027836508</v>
      </c>
    </row>
    <row r="4428" spans="2:3" x14ac:dyDescent="0.35">
      <c r="B4428">
        <f t="shared" si="69"/>
        <v>4424</v>
      </c>
      <c r="C4428" s="5">
        <v>97.739296504127935</v>
      </c>
    </row>
    <row r="4429" spans="2:3" x14ac:dyDescent="0.35">
      <c r="B4429">
        <f t="shared" si="69"/>
        <v>4425</v>
      </c>
      <c r="C4429" s="5">
        <v>178.78831322186724</v>
      </c>
    </row>
    <row r="4430" spans="2:3" x14ac:dyDescent="0.35">
      <c r="B4430">
        <f t="shared" si="69"/>
        <v>4426</v>
      </c>
      <c r="C4430" s="5">
        <v>219.58372942827486</v>
      </c>
    </row>
    <row r="4431" spans="2:3" x14ac:dyDescent="0.35">
      <c r="B4431">
        <f t="shared" si="69"/>
        <v>4427</v>
      </c>
      <c r="C4431" s="5">
        <v>162.48496575817015</v>
      </c>
    </row>
    <row r="4432" spans="2:3" x14ac:dyDescent="0.35">
      <c r="B4432">
        <f t="shared" si="69"/>
        <v>4428</v>
      </c>
      <c r="C4432" s="5">
        <v>98.345786416635733</v>
      </c>
    </row>
    <row r="4433" spans="2:3" x14ac:dyDescent="0.35">
      <c r="B4433">
        <f t="shared" si="69"/>
        <v>4429</v>
      </c>
      <c r="C4433" s="5">
        <v>153.63917574025137</v>
      </c>
    </row>
    <row r="4434" spans="2:3" x14ac:dyDescent="0.35">
      <c r="B4434">
        <f t="shared" si="69"/>
        <v>4430</v>
      </c>
      <c r="C4434" s="5">
        <v>105.40362441263221</v>
      </c>
    </row>
    <row r="4435" spans="2:3" x14ac:dyDescent="0.35">
      <c r="B4435">
        <f t="shared" si="69"/>
        <v>4431</v>
      </c>
      <c r="C4435" s="5">
        <v>307.48347715122992</v>
      </c>
    </row>
    <row r="4436" spans="2:3" x14ac:dyDescent="0.35">
      <c r="B4436">
        <f t="shared" si="69"/>
        <v>4432</v>
      </c>
      <c r="C4436" s="5">
        <v>139.59757127686348</v>
      </c>
    </row>
    <row r="4437" spans="2:3" x14ac:dyDescent="0.35">
      <c r="B4437">
        <f t="shared" si="69"/>
        <v>4433</v>
      </c>
      <c r="C4437" s="5">
        <v>269.01295732990917</v>
      </c>
    </row>
    <row r="4438" spans="2:3" x14ac:dyDescent="0.35">
      <c r="B4438">
        <f t="shared" si="69"/>
        <v>4434</v>
      </c>
      <c r="C4438" s="5">
        <v>342.87753407478169</v>
      </c>
    </row>
    <row r="4439" spans="2:3" x14ac:dyDescent="0.35">
      <c r="B4439">
        <f t="shared" si="69"/>
        <v>4435</v>
      </c>
      <c r="C4439" s="5">
        <v>64.579228789003281</v>
      </c>
    </row>
    <row r="4440" spans="2:3" x14ac:dyDescent="0.35">
      <c r="B4440">
        <f t="shared" si="69"/>
        <v>4436</v>
      </c>
      <c r="C4440" s="5">
        <v>195.2961767147431</v>
      </c>
    </row>
    <row r="4441" spans="2:3" x14ac:dyDescent="0.35">
      <c r="B4441">
        <f t="shared" si="69"/>
        <v>4437</v>
      </c>
      <c r="C4441" s="5">
        <v>204.89983076748561</v>
      </c>
    </row>
    <row r="4442" spans="2:3" x14ac:dyDescent="0.35">
      <c r="B4442">
        <f t="shared" si="69"/>
        <v>4438</v>
      </c>
      <c r="C4442" s="5">
        <v>153.52803870256022</v>
      </c>
    </row>
    <row r="4443" spans="2:3" x14ac:dyDescent="0.35">
      <c r="B4443">
        <f t="shared" si="69"/>
        <v>4439</v>
      </c>
      <c r="C4443" s="5">
        <v>100.14980258393044</v>
      </c>
    </row>
    <row r="4444" spans="2:3" x14ac:dyDescent="0.35">
      <c r="B4444">
        <f t="shared" si="69"/>
        <v>4440</v>
      </c>
      <c r="C4444" s="5">
        <v>179.9008584154185</v>
      </c>
    </row>
    <row r="4445" spans="2:3" x14ac:dyDescent="0.35">
      <c r="B4445">
        <f t="shared" si="69"/>
        <v>4441</v>
      </c>
      <c r="C4445" s="5">
        <v>1020.1713560071518</v>
      </c>
    </row>
    <row r="4446" spans="2:3" x14ac:dyDescent="0.35">
      <c r="B4446">
        <f t="shared" si="69"/>
        <v>4442</v>
      </c>
      <c r="C4446" s="5">
        <v>90.851296626041147</v>
      </c>
    </row>
    <row r="4447" spans="2:3" x14ac:dyDescent="0.35">
      <c r="B4447">
        <f t="shared" si="69"/>
        <v>4443</v>
      </c>
      <c r="C4447" s="5">
        <v>1350.7296805451656</v>
      </c>
    </row>
    <row r="4448" spans="2:3" x14ac:dyDescent="0.35">
      <c r="B4448">
        <f t="shared" si="69"/>
        <v>4444</v>
      </c>
      <c r="C4448" s="5">
        <v>263.25813908184585</v>
      </c>
    </row>
    <row r="4449" spans="2:3" x14ac:dyDescent="0.35">
      <c r="B4449">
        <f t="shared" si="69"/>
        <v>4445</v>
      </c>
      <c r="C4449" s="5">
        <v>92.486452558947249</v>
      </c>
    </row>
    <row r="4450" spans="2:3" x14ac:dyDescent="0.35">
      <c r="B4450">
        <f t="shared" si="69"/>
        <v>4446</v>
      </c>
      <c r="C4450" s="5">
        <v>86.957542925047093</v>
      </c>
    </row>
    <row r="4451" spans="2:3" x14ac:dyDescent="0.35">
      <c r="B4451">
        <f t="shared" si="69"/>
        <v>4447</v>
      </c>
      <c r="C4451" s="5">
        <v>199.35127505765735</v>
      </c>
    </row>
    <row r="4452" spans="2:3" x14ac:dyDescent="0.35">
      <c r="B4452">
        <f t="shared" si="69"/>
        <v>4448</v>
      </c>
      <c r="C4452" s="5">
        <v>50.292958844948728</v>
      </c>
    </row>
    <row r="4453" spans="2:3" x14ac:dyDescent="0.35">
      <c r="B4453">
        <f t="shared" si="69"/>
        <v>4449</v>
      </c>
      <c r="C4453" s="5">
        <v>81.05036647223325</v>
      </c>
    </row>
    <row r="4454" spans="2:3" x14ac:dyDescent="0.35">
      <c r="B4454">
        <f t="shared" si="69"/>
        <v>4450</v>
      </c>
      <c r="C4454" s="5">
        <v>179.30815849832535</v>
      </c>
    </row>
    <row r="4455" spans="2:3" x14ac:dyDescent="0.35">
      <c r="B4455">
        <f t="shared" si="69"/>
        <v>4451</v>
      </c>
      <c r="C4455" s="5">
        <v>53.143077268472105</v>
      </c>
    </row>
    <row r="4456" spans="2:3" x14ac:dyDescent="0.35">
      <c r="B4456">
        <f t="shared" si="69"/>
        <v>4452</v>
      </c>
      <c r="C4456" s="5">
        <v>181.27337385243538</v>
      </c>
    </row>
    <row r="4457" spans="2:3" x14ac:dyDescent="0.35">
      <c r="B4457">
        <f t="shared" si="69"/>
        <v>4453</v>
      </c>
      <c r="C4457" s="5">
        <v>610.63194765693606</v>
      </c>
    </row>
    <row r="4458" spans="2:3" x14ac:dyDescent="0.35">
      <c r="B4458">
        <f t="shared" si="69"/>
        <v>4454</v>
      </c>
      <c r="C4458" s="5">
        <v>88.768781453599274</v>
      </c>
    </row>
    <row r="4459" spans="2:3" x14ac:dyDescent="0.35">
      <c r="B4459">
        <f t="shared" si="69"/>
        <v>4455</v>
      </c>
      <c r="C4459" s="5">
        <v>40.168189622300453</v>
      </c>
    </row>
    <row r="4460" spans="2:3" x14ac:dyDescent="0.35">
      <c r="B4460">
        <f t="shared" si="69"/>
        <v>4456</v>
      </c>
      <c r="C4460" s="5">
        <v>55.581457887165506</v>
      </c>
    </row>
    <row r="4461" spans="2:3" x14ac:dyDescent="0.35">
      <c r="B4461">
        <f t="shared" si="69"/>
        <v>4457</v>
      </c>
      <c r="C4461" s="5">
        <v>221.36038934006058</v>
      </c>
    </row>
    <row r="4462" spans="2:3" x14ac:dyDescent="0.35">
      <c r="B4462">
        <f t="shared" si="69"/>
        <v>4458</v>
      </c>
      <c r="C4462" s="5">
        <v>259.90389646955896</v>
      </c>
    </row>
    <row r="4463" spans="2:3" x14ac:dyDescent="0.35">
      <c r="B4463">
        <f t="shared" si="69"/>
        <v>4459</v>
      </c>
      <c r="C4463" s="5">
        <v>169.4195639925656</v>
      </c>
    </row>
    <row r="4464" spans="2:3" x14ac:dyDescent="0.35">
      <c r="B4464">
        <f t="shared" si="69"/>
        <v>4460</v>
      </c>
      <c r="C4464" s="5">
        <v>57.306957334718241</v>
      </c>
    </row>
    <row r="4465" spans="2:3" x14ac:dyDescent="0.35">
      <c r="B4465">
        <f t="shared" si="69"/>
        <v>4461</v>
      </c>
      <c r="C4465" s="5">
        <v>46.943106337527404</v>
      </c>
    </row>
    <row r="4466" spans="2:3" x14ac:dyDescent="0.35">
      <c r="B4466">
        <f t="shared" si="69"/>
        <v>4462</v>
      </c>
      <c r="C4466" s="5">
        <v>62.582345068717878</v>
      </c>
    </row>
    <row r="4467" spans="2:3" x14ac:dyDescent="0.35">
      <c r="B4467">
        <f t="shared" si="69"/>
        <v>4463</v>
      </c>
      <c r="C4467" s="5">
        <v>168.35610441118061</v>
      </c>
    </row>
    <row r="4468" spans="2:3" x14ac:dyDescent="0.35">
      <c r="B4468">
        <f t="shared" si="69"/>
        <v>4464</v>
      </c>
      <c r="C4468" s="5">
        <v>189.03049737656684</v>
      </c>
    </row>
    <row r="4469" spans="2:3" x14ac:dyDescent="0.35">
      <c r="B4469">
        <f t="shared" si="69"/>
        <v>4465</v>
      </c>
      <c r="C4469" s="5">
        <v>50.175008472735144</v>
      </c>
    </row>
    <row r="4470" spans="2:3" x14ac:dyDescent="0.35">
      <c r="B4470">
        <f t="shared" si="69"/>
        <v>4466</v>
      </c>
      <c r="C4470" s="5">
        <v>87.210388445967979</v>
      </c>
    </row>
    <row r="4471" spans="2:3" x14ac:dyDescent="0.35">
      <c r="B4471">
        <f t="shared" si="69"/>
        <v>4467</v>
      </c>
      <c r="C4471" s="5">
        <v>193.3162460837917</v>
      </c>
    </row>
    <row r="4472" spans="2:3" x14ac:dyDescent="0.35">
      <c r="B4472">
        <f t="shared" si="69"/>
        <v>4468</v>
      </c>
      <c r="C4472" s="5">
        <v>59.08132658476071</v>
      </c>
    </row>
    <row r="4473" spans="2:3" x14ac:dyDescent="0.35">
      <c r="B4473">
        <f t="shared" si="69"/>
        <v>4469</v>
      </c>
      <c r="C4473" s="5">
        <v>195.07984865039268</v>
      </c>
    </row>
    <row r="4474" spans="2:3" x14ac:dyDescent="0.35">
      <c r="B4474">
        <f t="shared" si="69"/>
        <v>4470</v>
      </c>
      <c r="C4474" s="5">
        <v>103.5601531316875</v>
      </c>
    </row>
    <row r="4475" spans="2:3" x14ac:dyDescent="0.35">
      <c r="B4475">
        <f t="shared" si="69"/>
        <v>4471</v>
      </c>
      <c r="C4475" s="5">
        <v>222.57186674794374</v>
      </c>
    </row>
    <row r="4476" spans="2:3" x14ac:dyDescent="0.35">
      <c r="B4476">
        <f t="shared" si="69"/>
        <v>4472</v>
      </c>
      <c r="C4476" s="5">
        <v>106.11913703542992</v>
      </c>
    </row>
    <row r="4477" spans="2:3" x14ac:dyDescent="0.35">
      <c r="B4477">
        <f t="shared" si="69"/>
        <v>4473</v>
      </c>
      <c r="C4477" s="5">
        <v>159.91650755824105</v>
      </c>
    </row>
    <row r="4478" spans="2:3" x14ac:dyDescent="0.35">
      <c r="B4478">
        <f t="shared" si="69"/>
        <v>4474</v>
      </c>
      <c r="C4478" s="5">
        <v>52.067194622090177</v>
      </c>
    </row>
    <row r="4479" spans="2:3" x14ac:dyDescent="0.35">
      <c r="B4479">
        <f t="shared" si="69"/>
        <v>4475</v>
      </c>
      <c r="C4479" s="5">
        <v>52.253709243207034</v>
      </c>
    </row>
    <row r="4480" spans="2:3" x14ac:dyDescent="0.35">
      <c r="B4480">
        <f t="shared" si="69"/>
        <v>4476</v>
      </c>
      <c r="C4480" s="5">
        <v>456.794951196564</v>
      </c>
    </row>
    <row r="4481" spans="2:3" x14ac:dyDescent="0.35">
      <c r="B4481">
        <f t="shared" si="69"/>
        <v>4477</v>
      </c>
      <c r="C4481" s="5">
        <v>162.81463807830343</v>
      </c>
    </row>
    <row r="4482" spans="2:3" x14ac:dyDescent="0.35">
      <c r="B4482">
        <f t="shared" si="69"/>
        <v>4478</v>
      </c>
      <c r="C4482" s="5">
        <v>120.73223734238981</v>
      </c>
    </row>
    <row r="4483" spans="2:3" x14ac:dyDescent="0.35">
      <c r="B4483">
        <f t="shared" si="69"/>
        <v>4479</v>
      </c>
      <c r="C4483" s="5">
        <v>110.87377891781077</v>
      </c>
    </row>
    <row r="4484" spans="2:3" x14ac:dyDescent="0.35">
      <c r="B4484">
        <f t="shared" si="69"/>
        <v>4480</v>
      </c>
      <c r="C4484" s="5">
        <v>123.0445453353763</v>
      </c>
    </row>
    <row r="4485" spans="2:3" x14ac:dyDescent="0.35">
      <c r="B4485">
        <f t="shared" si="69"/>
        <v>4481</v>
      </c>
      <c r="C4485" s="5">
        <v>78.180189337316449</v>
      </c>
    </row>
    <row r="4486" spans="2:3" x14ac:dyDescent="0.35">
      <c r="B4486">
        <f t="shared" si="69"/>
        <v>4482</v>
      </c>
      <c r="C4486" s="5">
        <v>613.11859161143468</v>
      </c>
    </row>
    <row r="4487" spans="2:3" x14ac:dyDescent="0.35">
      <c r="B4487">
        <f t="shared" ref="B4487:B4550" si="70">B4486+1</f>
        <v>4483</v>
      </c>
      <c r="C4487" s="5">
        <v>150.51009050067685</v>
      </c>
    </row>
    <row r="4488" spans="2:3" x14ac:dyDescent="0.35">
      <c r="B4488">
        <f t="shared" si="70"/>
        <v>4484</v>
      </c>
      <c r="C4488" s="5">
        <v>92.483844012174686</v>
      </c>
    </row>
    <row r="4489" spans="2:3" x14ac:dyDescent="0.35">
      <c r="B4489">
        <f t="shared" si="70"/>
        <v>4485</v>
      </c>
      <c r="C4489" s="5">
        <v>115.15710927957834</v>
      </c>
    </row>
    <row r="4490" spans="2:3" x14ac:dyDescent="0.35">
      <c r="B4490">
        <f t="shared" si="70"/>
        <v>4486</v>
      </c>
      <c r="C4490" s="5">
        <v>70.242357249127494</v>
      </c>
    </row>
    <row r="4491" spans="2:3" x14ac:dyDescent="0.35">
      <c r="B4491">
        <f t="shared" si="70"/>
        <v>4487</v>
      </c>
      <c r="C4491" s="5">
        <v>92.984354762857507</v>
      </c>
    </row>
    <row r="4492" spans="2:3" x14ac:dyDescent="0.35">
      <c r="B4492">
        <f t="shared" si="70"/>
        <v>4488</v>
      </c>
      <c r="C4492" s="5">
        <v>81.880634291835378</v>
      </c>
    </row>
    <row r="4493" spans="2:3" x14ac:dyDescent="0.35">
      <c r="B4493">
        <f t="shared" si="70"/>
        <v>4489</v>
      </c>
      <c r="C4493" s="5">
        <v>182.91903635646324</v>
      </c>
    </row>
    <row r="4494" spans="2:3" x14ac:dyDescent="0.35">
      <c r="B4494">
        <f t="shared" si="70"/>
        <v>4490</v>
      </c>
      <c r="C4494" s="5">
        <v>130.52942834034926</v>
      </c>
    </row>
    <row r="4495" spans="2:3" x14ac:dyDescent="0.35">
      <c r="B4495">
        <f t="shared" si="70"/>
        <v>4491</v>
      </c>
      <c r="C4495" s="5">
        <v>165.49185118034305</v>
      </c>
    </row>
    <row r="4496" spans="2:3" x14ac:dyDescent="0.35">
      <c r="B4496">
        <f t="shared" si="70"/>
        <v>4492</v>
      </c>
      <c r="C4496" s="5">
        <v>140.91175869689079</v>
      </c>
    </row>
    <row r="4497" spans="2:3" x14ac:dyDescent="0.35">
      <c r="B4497">
        <f t="shared" si="70"/>
        <v>4493</v>
      </c>
      <c r="C4497" s="5">
        <v>192.8328306417722</v>
      </c>
    </row>
    <row r="4498" spans="2:3" x14ac:dyDescent="0.35">
      <c r="B4498">
        <f t="shared" si="70"/>
        <v>4494</v>
      </c>
      <c r="C4498" s="5">
        <v>225.54262347026292</v>
      </c>
    </row>
    <row r="4499" spans="2:3" x14ac:dyDescent="0.35">
      <c r="B4499">
        <f t="shared" si="70"/>
        <v>4495</v>
      </c>
      <c r="C4499" s="5">
        <v>61.259624584727547</v>
      </c>
    </row>
    <row r="4500" spans="2:3" x14ac:dyDescent="0.35">
      <c r="B4500">
        <f t="shared" si="70"/>
        <v>4496</v>
      </c>
      <c r="C4500" s="5">
        <v>84.472596658304667</v>
      </c>
    </row>
    <row r="4501" spans="2:3" x14ac:dyDescent="0.35">
      <c r="B4501">
        <f t="shared" si="70"/>
        <v>4497</v>
      </c>
      <c r="C4501" s="5">
        <v>78.88804680058638</v>
      </c>
    </row>
    <row r="4502" spans="2:3" x14ac:dyDescent="0.35">
      <c r="B4502">
        <f t="shared" si="70"/>
        <v>4498</v>
      </c>
      <c r="C4502" s="5">
        <v>134.15129280574203</v>
      </c>
    </row>
    <row r="4503" spans="2:3" x14ac:dyDescent="0.35">
      <c r="B4503">
        <f t="shared" si="70"/>
        <v>4499</v>
      </c>
      <c r="C4503" s="5">
        <v>33.643462755082403</v>
      </c>
    </row>
    <row r="4504" spans="2:3" x14ac:dyDescent="0.35">
      <c r="B4504">
        <f t="shared" si="70"/>
        <v>4500</v>
      </c>
      <c r="C4504" s="5">
        <v>673.73891782419639</v>
      </c>
    </row>
    <row r="4505" spans="2:3" x14ac:dyDescent="0.35">
      <c r="B4505">
        <f t="shared" si="70"/>
        <v>4501</v>
      </c>
      <c r="C4505" s="5">
        <v>935.64683383510794</v>
      </c>
    </row>
    <row r="4506" spans="2:3" x14ac:dyDescent="0.35">
      <c r="B4506">
        <f t="shared" si="70"/>
        <v>4502</v>
      </c>
      <c r="C4506" s="5">
        <v>72.538469298176977</v>
      </c>
    </row>
    <row r="4507" spans="2:3" x14ac:dyDescent="0.35">
      <c r="B4507">
        <f t="shared" si="70"/>
        <v>4503</v>
      </c>
      <c r="C4507" s="5">
        <v>118.75768199468583</v>
      </c>
    </row>
    <row r="4508" spans="2:3" x14ac:dyDescent="0.35">
      <c r="B4508">
        <f t="shared" si="70"/>
        <v>4504</v>
      </c>
      <c r="C4508" s="5">
        <v>156.52087584576131</v>
      </c>
    </row>
    <row r="4509" spans="2:3" x14ac:dyDescent="0.35">
      <c r="B4509">
        <f t="shared" si="70"/>
        <v>4505</v>
      </c>
      <c r="C4509" s="5">
        <v>257.28891622158136</v>
      </c>
    </row>
    <row r="4510" spans="2:3" x14ac:dyDescent="0.35">
      <c r="B4510">
        <f t="shared" si="70"/>
        <v>4506</v>
      </c>
      <c r="C4510" s="5">
        <v>242.56676000923437</v>
      </c>
    </row>
    <row r="4511" spans="2:3" x14ac:dyDescent="0.35">
      <c r="B4511">
        <f t="shared" si="70"/>
        <v>4507</v>
      </c>
      <c r="C4511" s="5">
        <v>146.14659305086718</v>
      </c>
    </row>
    <row r="4512" spans="2:3" x14ac:dyDescent="0.35">
      <c r="B4512">
        <f t="shared" si="70"/>
        <v>4508</v>
      </c>
      <c r="C4512" s="5">
        <v>151.23273774361991</v>
      </c>
    </row>
    <row r="4513" spans="2:3" x14ac:dyDescent="0.35">
      <c r="B4513">
        <f t="shared" si="70"/>
        <v>4509</v>
      </c>
      <c r="C4513" s="5">
        <v>128.03962296681223</v>
      </c>
    </row>
    <row r="4514" spans="2:3" x14ac:dyDescent="0.35">
      <c r="B4514">
        <f t="shared" si="70"/>
        <v>4510</v>
      </c>
      <c r="C4514" s="5">
        <v>174.27819692518534</v>
      </c>
    </row>
    <row r="4515" spans="2:3" x14ac:dyDescent="0.35">
      <c r="B4515">
        <f t="shared" si="70"/>
        <v>4511</v>
      </c>
      <c r="C4515" s="5">
        <v>159.24937147164158</v>
      </c>
    </row>
    <row r="4516" spans="2:3" x14ac:dyDescent="0.35">
      <c r="B4516">
        <f t="shared" si="70"/>
        <v>4512</v>
      </c>
      <c r="C4516" s="5">
        <v>105.39744940741284</v>
      </c>
    </row>
    <row r="4517" spans="2:3" x14ac:dyDescent="0.35">
      <c r="B4517">
        <f t="shared" si="70"/>
        <v>4513</v>
      </c>
      <c r="C4517" s="5">
        <v>133.79908858155324</v>
      </c>
    </row>
    <row r="4518" spans="2:3" x14ac:dyDescent="0.35">
      <c r="B4518">
        <f t="shared" si="70"/>
        <v>4514</v>
      </c>
      <c r="C4518" s="5">
        <v>157.17905268107538</v>
      </c>
    </row>
    <row r="4519" spans="2:3" x14ac:dyDescent="0.35">
      <c r="B4519">
        <f t="shared" si="70"/>
        <v>4515</v>
      </c>
      <c r="C4519" s="5">
        <v>45.268203617356463</v>
      </c>
    </row>
    <row r="4520" spans="2:3" x14ac:dyDescent="0.35">
      <c r="B4520">
        <f t="shared" si="70"/>
        <v>4516</v>
      </c>
      <c r="C4520" s="5">
        <v>320.41808425952371</v>
      </c>
    </row>
    <row r="4521" spans="2:3" x14ac:dyDescent="0.35">
      <c r="B4521">
        <f t="shared" si="70"/>
        <v>4517</v>
      </c>
      <c r="C4521" s="5">
        <v>187.26271166640797</v>
      </c>
    </row>
    <row r="4522" spans="2:3" x14ac:dyDescent="0.35">
      <c r="B4522">
        <f t="shared" si="70"/>
        <v>4518</v>
      </c>
      <c r="C4522" s="5">
        <v>219.21545767457087</v>
      </c>
    </row>
    <row r="4523" spans="2:3" x14ac:dyDescent="0.35">
      <c r="B4523">
        <f t="shared" si="70"/>
        <v>4519</v>
      </c>
      <c r="C4523" s="5">
        <v>48.4146252803531</v>
      </c>
    </row>
    <row r="4524" spans="2:3" x14ac:dyDescent="0.35">
      <c r="B4524">
        <f t="shared" si="70"/>
        <v>4520</v>
      </c>
      <c r="C4524" s="5">
        <v>78.930589768746557</v>
      </c>
    </row>
    <row r="4525" spans="2:3" x14ac:dyDescent="0.35">
      <c r="B4525">
        <f t="shared" si="70"/>
        <v>4521</v>
      </c>
      <c r="C4525" s="5">
        <v>143.27565842217567</v>
      </c>
    </row>
    <row r="4526" spans="2:3" x14ac:dyDescent="0.35">
      <c r="B4526">
        <f t="shared" si="70"/>
        <v>4522</v>
      </c>
      <c r="C4526" s="5">
        <v>204.64543783149745</v>
      </c>
    </row>
    <row r="4527" spans="2:3" x14ac:dyDescent="0.35">
      <c r="B4527">
        <f t="shared" si="70"/>
        <v>4523</v>
      </c>
      <c r="C4527" s="5">
        <v>74.831561452521967</v>
      </c>
    </row>
    <row r="4528" spans="2:3" x14ac:dyDescent="0.35">
      <c r="B4528">
        <f t="shared" si="70"/>
        <v>4524</v>
      </c>
      <c r="C4528" s="5">
        <v>38.20654904931903</v>
      </c>
    </row>
    <row r="4529" spans="2:3" x14ac:dyDescent="0.35">
      <c r="B4529">
        <f t="shared" si="70"/>
        <v>4525</v>
      </c>
      <c r="C4529" s="5">
        <v>67.54072051494434</v>
      </c>
    </row>
    <row r="4530" spans="2:3" x14ac:dyDescent="0.35">
      <c r="B4530">
        <f t="shared" si="70"/>
        <v>4526</v>
      </c>
      <c r="C4530" s="5">
        <v>500.74340959791988</v>
      </c>
    </row>
    <row r="4531" spans="2:3" x14ac:dyDescent="0.35">
      <c r="B4531">
        <f t="shared" si="70"/>
        <v>4527</v>
      </c>
      <c r="C4531" s="5">
        <v>922.40097879832365</v>
      </c>
    </row>
    <row r="4532" spans="2:3" x14ac:dyDescent="0.35">
      <c r="B4532">
        <f t="shared" si="70"/>
        <v>4528</v>
      </c>
      <c r="C4532" s="5">
        <v>84.270052537002002</v>
      </c>
    </row>
    <row r="4533" spans="2:3" x14ac:dyDescent="0.35">
      <c r="B4533">
        <f t="shared" si="70"/>
        <v>4529</v>
      </c>
      <c r="C4533" s="5">
        <v>58.401275053350822</v>
      </c>
    </row>
    <row r="4534" spans="2:3" x14ac:dyDescent="0.35">
      <c r="B4534">
        <f t="shared" si="70"/>
        <v>4530</v>
      </c>
      <c r="C4534" s="5">
        <v>56.196339770205839</v>
      </c>
    </row>
    <row r="4535" spans="2:3" x14ac:dyDescent="0.35">
      <c r="B4535">
        <f t="shared" si="70"/>
        <v>4531</v>
      </c>
      <c r="C4535" s="5">
        <v>71.233259495898224</v>
      </c>
    </row>
    <row r="4536" spans="2:3" x14ac:dyDescent="0.35">
      <c r="B4536">
        <f t="shared" si="70"/>
        <v>4532</v>
      </c>
      <c r="C4536" s="5">
        <v>84.574657038013214</v>
      </c>
    </row>
    <row r="4537" spans="2:3" x14ac:dyDescent="0.35">
      <c r="B4537">
        <f t="shared" si="70"/>
        <v>4533</v>
      </c>
      <c r="C4537" s="5">
        <v>67.413235129105743</v>
      </c>
    </row>
    <row r="4538" spans="2:3" x14ac:dyDescent="0.35">
      <c r="B4538">
        <f t="shared" si="70"/>
        <v>4534</v>
      </c>
      <c r="C4538" s="5">
        <v>57.164126606082149</v>
      </c>
    </row>
    <row r="4539" spans="2:3" x14ac:dyDescent="0.35">
      <c r="B4539">
        <f t="shared" si="70"/>
        <v>4535</v>
      </c>
      <c r="C4539" s="5">
        <v>64.563422545781449</v>
      </c>
    </row>
    <row r="4540" spans="2:3" x14ac:dyDescent="0.35">
      <c r="B4540">
        <f t="shared" si="70"/>
        <v>4536</v>
      </c>
      <c r="C4540" s="5">
        <v>82.176325675725977</v>
      </c>
    </row>
    <row r="4541" spans="2:3" x14ac:dyDescent="0.35">
      <c r="B4541">
        <f t="shared" si="70"/>
        <v>4537</v>
      </c>
      <c r="C4541" s="5">
        <v>136.03133865993328</v>
      </c>
    </row>
    <row r="4542" spans="2:3" x14ac:dyDescent="0.35">
      <c r="B4542">
        <f t="shared" si="70"/>
        <v>4538</v>
      </c>
      <c r="C4542" s="5">
        <v>183.73621817124211</v>
      </c>
    </row>
    <row r="4543" spans="2:3" x14ac:dyDescent="0.35">
      <c r="B4543">
        <f t="shared" si="70"/>
        <v>4539</v>
      </c>
      <c r="C4543" s="5">
        <v>193.21948028830315</v>
      </c>
    </row>
    <row r="4544" spans="2:3" x14ac:dyDescent="0.35">
      <c r="B4544">
        <f t="shared" si="70"/>
        <v>4540</v>
      </c>
      <c r="C4544" s="5">
        <v>409.6060096866546</v>
      </c>
    </row>
    <row r="4545" spans="2:3" x14ac:dyDescent="0.35">
      <c r="B4545">
        <f t="shared" si="70"/>
        <v>4541</v>
      </c>
      <c r="C4545" s="5">
        <v>99.522968640780562</v>
      </c>
    </row>
    <row r="4546" spans="2:3" x14ac:dyDescent="0.35">
      <c r="B4546">
        <f t="shared" si="70"/>
        <v>4542</v>
      </c>
      <c r="C4546" s="5">
        <v>825.51032064990875</v>
      </c>
    </row>
    <row r="4547" spans="2:3" x14ac:dyDescent="0.35">
      <c r="B4547">
        <f t="shared" si="70"/>
        <v>4543</v>
      </c>
      <c r="C4547" s="5">
        <v>154.02081790261246</v>
      </c>
    </row>
    <row r="4548" spans="2:3" x14ac:dyDescent="0.35">
      <c r="B4548">
        <f t="shared" si="70"/>
        <v>4544</v>
      </c>
      <c r="C4548" s="5">
        <v>238.31869000833402</v>
      </c>
    </row>
    <row r="4549" spans="2:3" x14ac:dyDescent="0.35">
      <c r="B4549">
        <f t="shared" si="70"/>
        <v>4545</v>
      </c>
      <c r="C4549" s="5">
        <v>52.068104076394704</v>
      </c>
    </row>
    <row r="4550" spans="2:3" x14ac:dyDescent="0.35">
      <c r="B4550">
        <f t="shared" si="70"/>
        <v>4546</v>
      </c>
      <c r="C4550" s="5">
        <v>512.26502764277518</v>
      </c>
    </row>
    <row r="4551" spans="2:3" x14ac:dyDescent="0.35">
      <c r="B4551">
        <f t="shared" ref="B4551:B4614" si="71">B4550+1</f>
        <v>4547</v>
      </c>
      <c r="C4551" s="5">
        <v>49.17191702997097</v>
      </c>
    </row>
    <row r="4552" spans="2:3" x14ac:dyDescent="0.35">
      <c r="B4552">
        <f t="shared" si="71"/>
        <v>4548</v>
      </c>
      <c r="C4552" s="5">
        <v>58.261816165439029</v>
      </c>
    </row>
    <row r="4553" spans="2:3" x14ac:dyDescent="0.35">
      <c r="B4553">
        <f t="shared" si="71"/>
        <v>4549</v>
      </c>
      <c r="C4553" s="5">
        <v>116.59399454397757</v>
      </c>
    </row>
    <row r="4554" spans="2:3" x14ac:dyDescent="0.35">
      <c r="B4554">
        <f t="shared" si="71"/>
        <v>4550</v>
      </c>
      <c r="C4554" s="5">
        <v>281.08042852322046</v>
      </c>
    </row>
    <row r="4555" spans="2:3" x14ac:dyDescent="0.35">
      <c r="B4555">
        <f t="shared" si="71"/>
        <v>4551</v>
      </c>
      <c r="C4555" s="5">
        <v>72.50577938113787</v>
      </c>
    </row>
    <row r="4556" spans="2:3" x14ac:dyDescent="0.35">
      <c r="B4556">
        <f t="shared" si="71"/>
        <v>4552</v>
      </c>
      <c r="C4556" s="5">
        <v>184.86740350076241</v>
      </c>
    </row>
    <row r="4557" spans="2:3" x14ac:dyDescent="0.35">
      <c r="B4557">
        <f t="shared" si="71"/>
        <v>4553</v>
      </c>
      <c r="C4557" s="5">
        <v>52.411428384816595</v>
      </c>
    </row>
    <row r="4558" spans="2:3" x14ac:dyDescent="0.35">
      <c r="B4558">
        <f t="shared" si="71"/>
        <v>4554</v>
      </c>
      <c r="C4558" s="5">
        <v>84.829164531575145</v>
      </c>
    </row>
    <row r="4559" spans="2:3" x14ac:dyDescent="0.35">
      <c r="B4559">
        <f t="shared" si="71"/>
        <v>4555</v>
      </c>
      <c r="C4559" s="5">
        <v>211.15356457679189</v>
      </c>
    </row>
    <row r="4560" spans="2:3" x14ac:dyDescent="0.35">
      <c r="B4560">
        <f t="shared" si="71"/>
        <v>4556</v>
      </c>
      <c r="C4560" s="5">
        <v>122.47141371625051</v>
      </c>
    </row>
    <row r="4561" spans="2:3" x14ac:dyDescent="0.35">
      <c r="B4561">
        <f t="shared" si="71"/>
        <v>4557</v>
      </c>
      <c r="C4561" s="5">
        <v>192.55806934769282</v>
      </c>
    </row>
    <row r="4562" spans="2:3" x14ac:dyDescent="0.35">
      <c r="B4562">
        <f t="shared" si="71"/>
        <v>4558</v>
      </c>
      <c r="C4562" s="5">
        <v>127.85768682009838</v>
      </c>
    </row>
    <row r="4563" spans="2:3" x14ac:dyDescent="0.35">
      <c r="B4563">
        <f t="shared" si="71"/>
        <v>4559</v>
      </c>
      <c r="C4563" s="5">
        <v>51.495281480517235</v>
      </c>
    </row>
    <row r="4564" spans="2:3" x14ac:dyDescent="0.35">
      <c r="B4564">
        <f t="shared" si="71"/>
        <v>4560</v>
      </c>
      <c r="C4564" s="5">
        <v>222.21733497681984</v>
      </c>
    </row>
    <row r="4565" spans="2:3" x14ac:dyDescent="0.35">
      <c r="B4565">
        <f t="shared" si="71"/>
        <v>4561</v>
      </c>
      <c r="C4565" s="5">
        <v>78.05821944012682</v>
      </c>
    </row>
    <row r="4566" spans="2:3" x14ac:dyDescent="0.35">
      <c r="B4566">
        <f t="shared" si="71"/>
        <v>4562</v>
      </c>
      <c r="C4566" s="5">
        <v>137.84376824579323</v>
      </c>
    </row>
    <row r="4567" spans="2:3" x14ac:dyDescent="0.35">
      <c r="B4567">
        <f t="shared" si="71"/>
        <v>4563</v>
      </c>
      <c r="C4567" s="5">
        <v>139.13441298511373</v>
      </c>
    </row>
    <row r="4568" spans="2:3" x14ac:dyDescent="0.35">
      <c r="B4568">
        <f t="shared" si="71"/>
        <v>4564</v>
      </c>
      <c r="C4568" s="5">
        <v>128.3980933177989</v>
      </c>
    </row>
    <row r="4569" spans="2:3" x14ac:dyDescent="0.35">
      <c r="B4569">
        <f t="shared" si="71"/>
        <v>4565</v>
      </c>
      <c r="C4569" s="5">
        <v>100.15336496167818</v>
      </c>
    </row>
    <row r="4570" spans="2:3" x14ac:dyDescent="0.35">
      <c r="B4570">
        <f t="shared" si="71"/>
        <v>4566</v>
      </c>
      <c r="C4570" s="5">
        <v>210.78248424671509</v>
      </c>
    </row>
    <row r="4571" spans="2:3" x14ac:dyDescent="0.35">
      <c r="B4571">
        <f t="shared" si="71"/>
        <v>4567</v>
      </c>
      <c r="C4571" s="5">
        <v>71.645918029047579</v>
      </c>
    </row>
    <row r="4572" spans="2:3" x14ac:dyDescent="0.35">
      <c r="B4572">
        <f t="shared" si="71"/>
        <v>4568</v>
      </c>
      <c r="C4572" s="5">
        <v>200.01761533843398</v>
      </c>
    </row>
    <row r="4573" spans="2:3" x14ac:dyDescent="0.35">
      <c r="B4573">
        <f t="shared" si="71"/>
        <v>4569</v>
      </c>
      <c r="C4573" s="5">
        <v>69.870139114364321</v>
      </c>
    </row>
    <row r="4574" spans="2:3" x14ac:dyDescent="0.35">
      <c r="B4574">
        <f t="shared" si="71"/>
        <v>4570</v>
      </c>
      <c r="C4574" s="5">
        <v>142.39239407557145</v>
      </c>
    </row>
    <row r="4575" spans="2:3" x14ac:dyDescent="0.35">
      <c r="B4575">
        <f t="shared" si="71"/>
        <v>4571</v>
      </c>
      <c r="C4575" s="5">
        <v>152.53617065171898</v>
      </c>
    </row>
    <row r="4576" spans="2:3" x14ac:dyDescent="0.35">
      <c r="B4576">
        <f t="shared" si="71"/>
        <v>4572</v>
      </c>
      <c r="C4576" s="5">
        <v>137.40601454023476</v>
      </c>
    </row>
    <row r="4577" spans="2:3" x14ac:dyDescent="0.35">
      <c r="B4577">
        <f t="shared" si="71"/>
        <v>4573</v>
      </c>
      <c r="C4577" s="5">
        <v>82.345905487263849</v>
      </c>
    </row>
    <row r="4578" spans="2:3" x14ac:dyDescent="0.35">
      <c r="B4578">
        <f t="shared" si="71"/>
        <v>4574</v>
      </c>
      <c r="C4578" s="5">
        <v>120.12171694233726</v>
      </c>
    </row>
    <row r="4579" spans="2:3" x14ac:dyDescent="0.35">
      <c r="B4579">
        <f t="shared" si="71"/>
        <v>4575</v>
      </c>
      <c r="C4579" s="5">
        <v>182.96978745628152</v>
      </c>
    </row>
    <row r="4580" spans="2:3" x14ac:dyDescent="0.35">
      <c r="B4580">
        <f t="shared" si="71"/>
        <v>4576</v>
      </c>
      <c r="C4580" s="5">
        <v>285.35761733722518</v>
      </c>
    </row>
    <row r="4581" spans="2:3" x14ac:dyDescent="0.35">
      <c r="B4581">
        <f t="shared" si="71"/>
        <v>4577</v>
      </c>
      <c r="C4581" s="5">
        <v>188.13171638788373</v>
      </c>
    </row>
    <row r="4582" spans="2:3" x14ac:dyDescent="0.35">
      <c r="B4582">
        <f t="shared" si="71"/>
        <v>4578</v>
      </c>
      <c r="C4582" s="5">
        <v>59.084324603555103</v>
      </c>
    </row>
    <row r="4583" spans="2:3" x14ac:dyDescent="0.35">
      <c r="B4583">
        <f t="shared" si="71"/>
        <v>4579</v>
      </c>
      <c r="C4583" s="5">
        <v>353.89660156222601</v>
      </c>
    </row>
    <row r="4584" spans="2:3" x14ac:dyDescent="0.35">
      <c r="B4584">
        <f t="shared" si="71"/>
        <v>4580</v>
      </c>
      <c r="C4584" s="5">
        <v>174.22157046990642</v>
      </c>
    </row>
    <row r="4585" spans="2:3" x14ac:dyDescent="0.35">
      <c r="B4585">
        <f t="shared" si="71"/>
        <v>4581</v>
      </c>
      <c r="C4585" s="5">
        <v>201.31485312676776</v>
      </c>
    </row>
    <row r="4586" spans="2:3" x14ac:dyDescent="0.35">
      <c r="B4586">
        <f t="shared" si="71"/>
        <v>4582</v>
      </c>
      <c r="C4586" s="5">
        <v>127.2889372202625</v>
      </c>
    </row>
    <row r="4587" spans="2:3" x14ac:dyDescent="0.35">
      <c r="B4587">
        <f t="shared" si="71"/>
        <v>4583</v>
      </c>
      <c r="C4587" s="5">
        <v>122.12241665342745</v>
      </c>
    </row>
    <row r="4588" spans="2:3" x14ac:dyDescent="0.35">
      <c r="B4588">
        <f t="shared" si="71"/>
        <v>4584</v>
      </c>
      <c r="C4588" s="5">
        <v>102.33075506673445</v>
      </c>
    </row>
    <row r="4589" spans="2:3" x14ac:dyDescent="0.35">
      <c r="B4589">
        <f t="shared" si="71"/>
        <v>4585</v>
      </c>
      <c r="C4589" s="5">
        <v>255.403896889832</v>
      </c>
    </row>
    <row r="4590" spans="2:3" x14ac:dyDescent="0.35">
      <c r="B4590">
        <f t="shared" si="71"/>
        <v>4586</v>
      </c>
      <c r="C4590" s="5">
        <v>277.24529464072759</v>
      </c>
    </row>
    <row r="4591" spans="2:3" x14ac:dyDescent="0.35">
      <c r="B4591">
        <f t="shared" si="71"/>
        <v>4587</v>
      </c>
      <c r="C4591" s="5">
        <v>66.716588636232757</v>
      </c>
    </row>
    <row r="4592" spans="2:3" x14ac:dyDescent="0.35">
      <c r="B4592">
        <f t="shared" si="71"/>
        <v>4588</v>
      </c>
      <c r="C4592" s="5">
        <v>158.33157948937242</v>
      </c>
    </row>
    <row r="4593" spans="2:3" x14ac:dyDescent="0.35">
      <c r="B4593">
        <f t="shared" si="71"/>
        <v>4589</v>
      </c>
      <c r="C4593" s="5">
        <v>163.91475025575846</v>
      </c>
    </row>
    <row r="4594" spans="2:3" x14ac:dyDescent="0.35">
      <c r="B4594">
        <f t="shared" si="71"/>
        <v>4590</v>
      </c>
      <c r="C4594" s="5">
        <v>278.45165506713914</v>
      </c>
    </row>
    <row r="4595" spans="2:3" x14ac:dyDescent="0.35">
      <c r="B4595">
        <f t="shared" si="71"/>
        <v>4591</v>
      </c>
      <c r="C4595" s="5">
        <v>86.51485029944439</v>
      </c>
    </row>
    <row r="4596" spans="2:3" x14ac:dyDescent="0.35">
      <c r="B4596">
        <f t="shared" si="71"/>
        <v>4592</v>
      </c>
      <c r="C4596" s="5">
        <v>271.04628968839575</v>
      </c>
    </row>
    <row r="4597" spans="2:3" x14ac:dyDescent="0.35">
      <c r="B4597">
        <f t="shared" si="71"/>
        <v>4593</v>
      </c>
      <c r="C4597" s="5">
        <v>56.30503020372862</v>
      </c>
    </row>
    <row r="4598" spans="2:3" x14ac:dyDescent="0.35">
      <c r="B4598">
        <f t="shared" si="71"/>
        <v>4594</v>
      </c>
      <c r="C4598" s="5">
        <v>85.546249599971901</v>
      </c>
    </row>
    <row r="4599" spans="2:3" x14ac:dyDescent="0.35">
      <c r="B4599">
        <f t="shared" si="71"/>
        <v>4595</v>
      </c>
      <c r="C4599" s="5">
        <v>132.31676524393137</v>
      </c>
    </row>
    <row r="4600" spans="2:3" x14ac:dyDescent="0.35">
      <c r="B4600">
        <f t="shared" si="71"/>
        <v>4596</v>
      </c>
      <c r="C4600" s="5">
        <v>107.15484818717547</v>
      </c>
    </row>
    <row r="4601" spans="2:3" x14ac:dyDescent="0.35">
      <c r="B4601">
        <f t="shared" si="71"/>
        <v>4597</v>
      </c>
      <c r="C4601" s="5">
        <v>187.70632141008542</v>
      </c>
    </row>
    <row r="4602" spans="2:3" x14ac:dyDescent="0.35">
      <c r="B4602">
        <f t="shared" si="71"/>
        <v>4598</v>
      </c>
      <c r="C4602" s="5">
        <v>62.562024464186123</v>
      </c>
    </row>
    <row r="4603" spans="2:3" x14ac:dyDescent="0.35">
      <c r="B4603">
        <f t="shared" si="71"/>
        <v>4599</v>
      </c>
      <c r="C4603" s="5">
        <v>205.96334963220076</v>
      </c>
    </row>
    <row r="4604" spans="2:3" x14ac:dyDescent="0.35">
      <c r="B4604">
        <f t="shared" si="71"/>
        <v>4600</v>
      </c>
      <c r="C4604" s="5">
        <v>181.94134378219735</v>
      </c>
    </row>
    <row r="4605" spans="2:3" x14ac:dyDescent="0.35">
      <c r="B4605">
        <f t="shared" si="71"/>
        <v>4601</v>
      </c>
      <c r="C4605" s="5">
        <v>93.541684222670071</v>
      </c>
    </row>
    <row r="4606" spans="2:3" x14ac:dyDescent="0.35">
      <c r="B4606">
        <f t="shared" si="71"/>
        <v>4602</v>
      </c>
      <c r="C4606" s="5">
        <v>116.8459608780519</v>
      </c>
    </row>
    <row r="4607" spans="2:3" x14ac:dyDescent="0.35">
      <c r="B4607">
        <f t="shared" si="71"/>
        <v>4603</v>
      </c>
      <c r="C4607" s="5">
        <v>43.0781099882565</v>
      </c>
    </row>
    <row r="4608" spans="2:3" x14ac:dyDescent="0.35">
      <c r="B4608">
        <f t="shared" si="71"/>
        <v>4604</v>
      </c>
      <c r="C4608" s="5">
        <v>36.873899184752609</v>
      </c>
    </row>
    <row r="4609" spans="2:3" x14ac:dyDescent="0.35">
      <c r="B4609">
        <f t="shared" si="71"/>
        <v>4605</v>
      </c>
      <c r="C4609" s="5">
        <v>101.01913910625417</v>
      </c>
    </row>
    <row r="4610" spans="2:3" x14ac:dyDescent="0.35">
      <c r="B4610">
        <f t="shared" si="71"/>
        <v>4606</v>
      </c>
      <c r="C4610" s="5">
        <v>120.56851779368908</v>
      </c>
    </row>
    <row r="4611" spans="2:3" x14ac:dyDescent="0.35">
      <c r="B4611">
        <f t="shared" si="71"/>
        <v>4607</v>
      </c>
      <c r="C4611" s="5">
        <v>162.03090167014878</v>
      </c>
    </row>
    <row r="4612" spans="2:3" x14ac:dyDescent="0.35">
      <c r="B4612">
        <f t="shared" si="71"/>
        <v>4608</v>
      </c>
      <c r="C4612" s="5">
        <v>83.372297280888603</v>
      </c>
    </row>
    <row r="4613" spans="2:3" x14ac:dyDescent="0.35">
      <c r="B4613">
        <f t="shared" si="71"/>
        <v>4609</v>
      </c>
      <c r="C4613" s="5">
        <v>29.05438983868072</v>
      </c>
    </row>
    <row r="4614" spans="2:3" x14ac:dyDescent="0.35">
      <c r="B4614">
        <f t="shared" si="71"/>
        <v>4610</v>
      </c>
      <c r="C4614" s="5">
        <v>114.21246014385869</v>
      </c>
    </row>
    <row r="4615" spans="2:3" x14ac:dyDescent="0.35">
      <c r="B4615">
        <f t="shared" ref="B4615:B4678" si="72">B4614+1</f>
        <v>4611</v>
      </c>
      <c r="C4615" s="5">
        <v>54.622551628945438</v>
      </c>
    </row>
    <row r="4616" spans="2:3" x14ac:dyDescent="0.35">
      <c r="B4616">
        <f t="shared" si="72"/>
        <v>4612</v>
      </c>
      <c r="C4616" s="5">
        <v>115.75037531292281</v>
      </c>
    </row>
    <row r="4617" spans="2:3" x14ac:dyDescent="0.35">
      <c r="B4617">
        <f t="shared" si="72"/>
        <v>4613</v>
      </c>
      <c r="C4617" s="5">
        <v>1044.2109073983893</v>
      </c>
    </row>
    <row r="4618" spans="2:3" x14ac:dyDescent="0.35">
      <c r="B4618">
        <f t="shared" si="72"/>
        <v>4614</v>
      </c>
      <c r="C4618" s="5">
        <v>80.980032296223982</v>
      </c>
    </row>
    <row r="4619" spans="2:3" x14ac:dyDescent="0.35">
      <c r="B4619">
        <f t="shared" si="72"/>
        <v>4615</v>
      </c>
      <c r="C4619" s="5">
        <v>57.578611325559187</v>
      </c>
    </row>
    <row r="4620" spans="2:3" x14ac:dyDescent="0.35">
      <c r="B4620">
        <f t="shared" si="72"/>
        <v>4616</v>
      </c>
      <c r="C4620" s="5">
        <v>66.652757643849597</v>
      </c>
    </row>
    <row r="4621" spans="2:3" x14ac:dyDescent="0.35">
      <c r="B4621">
        <f t="shared" si="72"/>
        <v>4617</v>
      </c>
      <c r="C4621" s="5">
        <v>41.032115847922078</v>
      </c>
    </row>
    <row r="4622" spans="2:3" x14ac:dyDescent="0.35">
      <c r="B4622">
        <f t="shared" si="72"/>
        <v>4618</v>
      </c>
      <c r="C4622" s="5">
        <v>547.37957443585879</v>
      </c>
    </row>
    <row r="4623" spans="2:3" x14ac:dyDescent="0.35">
      <c r="B4623">
        <f t="shared" si="72"/>
        <v>4619</v>
      </c>
      <c r="C4623" s="5">
        <v>152.88760613611075</v>
      </c>
    </row>
    <row r="4624" spans="2:3" x14ac:dyDescent="0.35">
      <c r="B4624">
        <f t="shared" si="72"/>
        <v>4620</v>
      </c>
      <c r="C4624" s="5">
        <v>232.20328581489491</v>
      </c>
    </row>
    <row r="4625" spans="2:3" x14ac:dyDescent="0.35">
      <c r="B4625">
        <f t="shared" si="72"/>
        <v>4621</v>
      </c>
      <c r="C4625" s="5">
        <v>359.02170177925194</v>
      </c>
    </row>
    <row r="4626" spans="2:3" x14ac:dyDescent="0.35">
      <c r="B4626">
        <f t="shared" si="72"/>
        <v>4622</v>
      </c>
      <c r="C4626" s="5">
        <v>71.179788859947337</v>
      </c>
    </row>
    <row r="4627" spans="2:3" x14ac:dyDescent="0.35">
      <c r="B4627">
        <f t="shared" si="72"/>
        <v>4623</v>
      </c>
      <c r="C4627" s="5">
        <v>491.63492652508256</v>
      </c>
    </row>
    <row r="4628" spans="2:3" x14ac:dyDescent="0.35">
      <c r="B4628">
        <f t="shared" si="72"/>
        <v>4624</v>
      </c>
      <c r="C4628" s="5">
        <v>258.3950099497535</v>
      </c>
    </row>
    <row r="4629" spans="2:3" x14ac:dyDescent="0.35">
      <c r="B4629">
        <f t="shared" si="72"/>
        <v>4625</v>
      </c>
      <c r="C4629" s="5">
        <v>66.077927485929024</v>
      </c>
    </row>
    <row r="4630" spans="2:3" x14ac:dyDescent="0.35">
      <c r="B4630">
        <f t="shared" si="72"/>
        <v>4626</v>
      </c>
      <c r="C4630" s="5">
        <v>122.84837582330861</v>
      </c>
    </row>
    <row r="4631" spans="2:3" x14ac:dyDescent="0.35">
      <c r="B4631">
        <f t="shared" si="72"/>
        <v>4627</v>
      </c>
      <c r="C4631" s="5">
        <v>184.58228100879015</v>
      </c>
    </row>
    <row r="4632" spans="2:3" x14ac:dyDescent="0.35">
      <c r="B4632">
        <f t="shared" si="72"/>
        <v>4628</v>
      </c>
      <c r="C4632" s="5">
        <v>101.64939748911063</v>
      </c>
    </row>
    <row r="4633" spans="2:3" x14ac:dyDescent="0.35">
      <c r="B4633">
        <f t="shared" si="72"/>
        <v>4629</v>
      </c>
      <c r="C4633" s="5">
        <v>128.35846022884115</v>
      </c>
    </row>
    <row r="4634" spans="2:3" x14ac:dyDescent="0.35">
      <c r="B4634">
        <f t="shared" si="72"/>
        <v>4630</v>
      </c>
      <c r="C4634" s="5">
        <v>267.48546497393346</v>
      </c>
    </row>
    <row r="4635" spans="2:3" x14ac:dyDescent="0.35">
      <c r="B4635">
        <f t="shared" si="72"/>
        <v>4631</v>
      </c>
      <c r="C4635" s="5">
        <v>65.79244326282587</v>
      </c>
    </row>
    <row r="4636" spans="2:3" x14ac:dyDescent="0.35">
      <c r="B4636">
        <f t="shared" si="72"/>
        <v>4632</v>
      </c>
      <c r="C4636" s="5">
        <v>253.83026882389862</v>
      </c>
    </row>
    <row r="4637" spans="2:3" x14ac:dyDescent="0.35">
      <c r="B4637">
        <f t="shared" si="72"/>
        <v>4633</v>
      </c>
      <c r="C4637" s="5">
        <v>56.955052084344686</v>
      </c>
    </row>
    <row r="4638" spans="2:3" x14ac:dyDescent="0.35">
      <c r="B4638">
        <f t="shared" si="72"/>
        <v>4634</v>
      </c>
      <c r="C4638" s="5">
        <v>181.34329556625926</v>
      </c>
    </row>
    <row r="4639" spans="2:3" x14ac:dyDescent="0.35">
      <c r="B4639">
        <f t="shared" si="72"/>
        <v>4635</v>
      </c>
      <c r="C4639" s="5">
        <v>83.501386019876932</v>
      </c>
    </row>
    <row r="4640" spans="2:3" x14ac:dyDescent="0.35">
      <c r="B4640">
        <f t="shared" si="72"/>
        <v>4636</v>
      </c>
      <c r="C4640" s="5">
        <v>189.22904455191073</v>
      </c>
    </row>
    <row r="4641" spans="2:3" x14ac:dyDescent="0.35">
      <c r="B4641">
        <f t="shared" si="72"/>
        <v>4637</v>
      </c>
      <c r="C4641" s="5">
        <v>359.94096377489819</v>
      </c>
    </row>
    <row r="4642" spans="2:3" x14ac:dyDescent="0.35">
      <c r="B4642">
        <f t="shared" si="72"/>
        <v>4638</v>
      </c>
      <c r="C4642" s="5">
        <v>109.46568477480224</v>
      </c>
    </row>
    <row r="4643" spans="2:3" x14ac:dyDescent="0.35">
      <c r="B4643">
        <f t="shared" si="72"/>
        <v>4639</v>
      </c>
      <c r="C4643" s="5">
        <v>400.54381946873997</v>
      </c>
    </row>
    <row r="4644" spans="2:3" x14ac:dyDescent="0.35">
      <c r="B4644">
        <f t="shared" si="72"/>
        <v>4640</v>
      </c>
      <c r="C4644" s="5">
        <v>62.510123684554614</v>
      </c>
    </row>
    <row r="4645" spans="2:3" x14ac:dyDescent="0.35">
      <c r="B4645">
        <f t="shared" si="72"/>
        <v>4641</v>
      </c>
      <c r="C4645" s="5">
        <v>69.181968118531756</v>
      </c>
    </row>
    <row r="4646" spans="2:3" x14ac:dyDescent="0.35">
      <c r="B4646">
        <f t="shared" si="72"/>
        <v>4642</v>
      </c>
      <c r="C4646" s="5">
        <v>63.560459760815945</v>
      </c>
    </row>
    <row r="4647" spans="2:3" x14ac:dyDescent="0.35">
      <c r="B4647">
        <f t="shared" si="72"/>
        <v>4643</v>
      </c>
      <c r="C4647" s="5">
        <v>68.205139640809108</v>
      </c>
    </row>
    <row r="4648" spans="2:3" x14ac:dyDescent="0.35">
      <c r="B4648">
        <f t="shared" si="72"/>
        <v>4644</v>
      </c>
      <c r="C4648" s="5">
        <v>63.554830010716394</v>
      </c>
    </row>
    <row r="4649" spans="2:3" x14ac:dyDescent="0.35">
      <c r="B4649">
        <f t="shared" si="72"/>
        <v>4645</v>
      </c>
      <c r="C4649" s="5">
        <v>50.594155135699964</v>
      </c>
    </row>
    <row r="4650" spans="2:3" x14ac:dyDescent="0.35">
      <c r="B4650">
        <f t="shared" si="72"/>
        <v>4646</v>
      </c>
      <c r="C4650" s="5">
        <v>63.702602737940822</v>
      </c>
    </row>
    <row r="4651" spans="2:3" x14ac:dyDescent="0.35">
      <c r="B4651">
        <f t="shared" si="72"/>
        <v>4647</v>
      </c>
      <c r="C4651" s="5">
        <v>133.04426636074083</v>
      </c>
    </row>
    <row r="4652" spans="2:3" x14ac:dyDescent="0.35">
      <c r="B4652">
        <f t="shared" si="72"/>
        <v>4648</v>
      </c>
      <c r="C4652" s="5">
        <v>226.32236759999961</v>
      </c>
    </row>
    <row r="4653" spans="2:3" x14ac:dyDescent="0.35">
      <c r="B4653">
        <f t="shared" si="72"/>
        <v>4649</v>
      </c>
      <c r="C4653" s="5">
        <v>47.014675864966627</v>
      </c>
    </row>
    <row r="4654" spans="2:3" x14ac:dyDescent="0.35">
      <c r="B4654">
        <f t="shared" si="72"/>
        <v>4650</v>
      </c>
      <c r="C4654" s="5">
        <v>165.91243016121456</v>
      </c>
    </row>
    <row r="4655" spans="2:3" x14ac:dyDescent="0.35">
      <c r="B4655">
        <f t="shared" si="72"/>
        <v>4651</v>
      </c>
      <c r="C4655" s="5">
        <v>27.106845321948022</v>
      </c>
    </row>
    <row r="4656" spans="2:3" x14ac:dyDescent="0.35">
      <c r="B4656">
        <f t="shared" si="72"/>
        <v>4652</v>
      </c>
      <c r="C4656" s="5">
        <v>380.24486219589039</v>
      </c>
    </row>
    <row r="4657" spans="2:3" x14ac:dyDescent="0.35">
      <c r="B4657">
        <f t="shared" si="72"/>
        <v>4653</v>
      </c>
      <c r="C4657" s="5">
        <v>145.29798279443753</v>
      </c>
    </row>
    <row r="4658" spans="2:3" x14ac:dyDescent="0.35">
      <c r="B4658">
        <f t="shared" si="72"/>
        <v>4654</v>
      </c>
      <c r="C4658" s="5">
        <v>240.26059705664784</v>
      </c>
    </row>
    <row r="4659" spans="2:3" x14ac:dyDescent="0.35">
      <c r="B4659">
        <f t="shared" si="72"/>
        <v>4655</v>
      </c>
      <c r="C4659" s="5">
        <v>520.17932593386604</v>
      </c>
    </row>
    <row r="4660" spans="2:3" x14ac:dyDescent="0.35">
      <c r="B4660">
        <f t="shared" si="72"/>
        <v>4656</v>
      </c>
      <c r="C4660" s="5">
        <v>1942.3026274867862</v>
      </c>
    </row>
    <row r="4661" spans="2:3" x14ac:dyDescent="0.35">
      <c r="B4661">
        <f t="shared" si="72"/>
        <v>4657</v>
      </c>
      <c r="C4661" s="5">
        <v>141.28308865862516</v>
      </c>
    </row>
    <row r="4662" spans="2:3" x14ac:dyDescent="0.35">
      <c r="B4662">
        <f t="shared" si="72"/>
        <v>4658</v>
      </c>
      <c r="C4662" s="5">
        <v>182.88804068307454</v>
      </c>
    </row>
    <row r="4663" spans="2:3" x14ac:dyDescent="0.35">
      <c r="B4663">
        <f t="shared" si="72"/>
        <v>4659</v>
      </c>
      <c r="C4663" s="5">
        <v>410.42068689400458</v>
      </c>
    </row>
    <row r="4664" spans="2:3" x14ac:dyDescent="0.35">
      <c r="B4664">
        <f t="shared" si="72"/>
        <v>4660</v>
      </c>
      <c r="C4664" s="5">
        <v>90.507674273964966</v>
      </c>
    </row>
    <row r="4665" spans="2:3" x14ac:dyDescent="0.35">
      <c r="B4665">
        <f t="shared" si="72"/>
        <v>4661</v>
      </c>
      <c r="C4665" s="5">
        <v>204.03621453541982</v>
      </c>
    </row>
    <row r="4666" spans="2:3" x14ac:dyDescent="0.35">
      <c r="B4666">
        <f t="shared" si="72"/>
        <v>4662</v>
      </c>
      <c r="C4666" s="5">
        <v>47.694553851440922</v>
      </c>
    </row>
    <row r="4667" spans="2:3" x14ac:dyDescent="0.35">
      <c r="B4667">
        <f t="shared" si="72"/>
        <v>4663</v>
      </c>
      <c r="C4667" s="5">
        <v>110.93296626634661</v>
      </c>
    </row>
    <row r="4668" spans="2:3" x14ac:dyDescent="0.35">
      <c r="B4668">
        <f t="shared" si="72"/>
        <v>4664</v>
      </c>
      <c r="C4668" s="5">
        <v>74.802492709603214</v>
      </c>
    </row>
    <row r="4669" spans="2:3" x14ac:dyDescent="0.35">
      <c r="B4669">
        <f t="shared" si="72"/>
        <v>4665</v>
      </c>
      <c r="C4669" s="5">
        <v>61.277293860450484</v>
      </c>
    </row>
    <row r="4670" spans="2:3" x14ac:dyDescent="0.35">
      <c r="B4670">
        <f t="shared" si="72"/>
        <v>4666</v>
      </c>
      <c r="C4670" s="5">
        <v>247.87101056803886</v>
      </c>
    </row>
    <row r="4671" spans="2:3" x14ac:dyDescent="0.35">
      <c r="B4671">
        <f t="shared" si="72"/>
        <v>4667</v>
      </c>
      <c r="C4671" s="5">
        <v>135.75277996749483</v>
      </c>
    </row>
    <row r="4672" spans="2:3" x14ac:dyDescent="0.35">
      <c r="B4672">
        <f t="shared" si="72"/>
        <v>4668</v>
      </c>
      <c r="C4672" s="5">
        <v>118.79347465081865</v>
      </c>
    </row>
    <row r="4673" spans="2:3" x14ac:dyDescent="0.35">
      <c r="B4673">
        <f t="shared" si="72"/>
        <v>4669</v>
      </c>
      <c r="C4673" s="5">
        <v>231.12594879400226</v>
      </c>
    </row>
    <row r="4674" spans="2:3" x14ac:dyDescent="0.35">
      <c r="B4674">
        <f t="shared" si="72"/>
        <v>4670</v>
      </c>
      <c r="C4674" s="5">
        <v>129.36363748585904</v>
      </c>
    </row>
    <row r="4675" spans="2:3" x14ac:dyDescent="0.35">
      <c r="B4675">
        <f t="shared" si="72"/>
        <v>4671</v>
      </c>
      <c r="C4675" s="5">
        <v>65.259325603941122</v>
      </c>
    </row>
    <row r="4676" spans="2:3" x14ac:dyDescent="0.35">
      <c r="B4676">
        <f t="shared" si="72"/>
        <v>4672</v>
      </c>
      <c r="C4676" s="5">
        <v>169.28392735374007</v>
      </c>
    </row>
    <row r="4677" spans="2:3" x14ac:dyDescent="0.35">
      <c r="B4677">
        <f t="shared" si="72"/>
        <v>4673</v>
      </c>
      <c r="C4677" s="5">
        <v>65.814017482819736</v>
      </c>
    </row>
    <row r="4678" spans="2:3" x14ac:dyDescent="0.35">
      <c r="B4678">
        <f t="shared" si="72"/>
        <v>4674</v>
      </c>
      <c r="C4678" s="5">
        <v>262.44993903228215</v>
      </c>
    </row>
    <row r="4679" spans="2:3" x14ac:dyDescent="0.35">
      <c r="B4679">
        <f t="shared" ref="B4679:B4742" si="73">B4678+1</f>
        <v>4675</v>
      </c>
      <c r="C4679" s="5">
        <v>160.09854611459801</v>
      </c>
    </row>
    <row r="4680" spans="2:3" x14ac:dyDescent="0.35">
      <c r="B4680">
        <f t="shared" si="73"/>
        <v>4676</v>
      </c>
      <c r="C4680" s="5">
        <v>116.22166648295175</v>
      </c>
    </row>
    <row r="4681" spans="2:3" x14ac:dyDescent="0.35">
      <c r="B4681">
        <f t="shared" si="73"/>
        <v>4677</v>
      </c>
      <c r="C4681" s="5">
        <v>573.36116205012956</v>
      </c>
    </row>
    <row r="4682" spans="2:3" x14ac:dyDescent="0.35">
      <c r="B4682">
        <f t="shared" si="73"/>
        <v>4678</v>
      </c>
      <c r="C4682" s="5">
        <v>218.80930676810073</v>
      </c>
    </row>
    <row r="4683" spans="2:3" x14ac:dyDescent="0.35">
      <c r="B4683">
        <f t="shared" si="73"/>
        <v>4679</v>
      </c>
      <c r="C4683" s="5">
        <v>53.954207900159474</v>
      </c>
    </row>
    <row r="4684" spans="2:3" x14ac:dyDescent="0.35">
      <c r="B4684">
        <f t="shared" si="73"/>
        <v>4680</v>
      </c>
      <c r="C4684" s="5">
        <v>131.27235820083479</v>
      </c>
    </row>
    <row r="4685" spans="2:3" x14ac:dyDescent="0.35">
      <c r="B4685">
        <f t="shared" si="73"/>
        <v>4681</v>
      </c>
      <c r="C4685" s="5">
        <v>216.0464871611866</v>
      </c>
    </row>
    <row r="4686" spans="2:3" x14ac:dyDescent="0.35">
      <c r="B4686">
        <f t="shared" si="73"/>
        <v>4682</v>
      </c>
      <c r="C4686" s="5">
        <v>53.903861820547363</v>
      </c>
    </row>
    <row r="4687" spans="2:3" x14ac:dyDescent="0.35">
      <c r="B4687">
        <f t="shared" si="73"/>
        <v>4683</v>
      </c>
      <c r="C4687" s="5">
        <v>67.768921652792685</v>
      </c>
    </row>
    <row r="4688" spans="2:3" x14ac:dyDescent="0.35">
      <c r="B4688">
        <f t="shared" si="73"/>
        <v>4684</v>
      </c>
      <c r="C4688" s="5">
        <v>189.13386755757136</v>
      </c>
    </row>
    <row r="4689" spans="2:3" x14ac:dyDescent="0.35">
      <c r="B4689">
        <f t="shared" si="73"/>
        <v>4685</v>
      </c>
      <c r="C4689" s="5">
        <v>147.57705662200615</v>
      </c>
    </row>
    <row r="4690" spans="2:3" x14ac:dyDescent="0.35">
      <c r="B4690">
        <f t="shared" si="73"/>
        <v>4686</v>
      </c>
      <c r="C4690" s="5">
        <v>251.50647305042264</v>
      </c>
    </row>
    <row r="4691" spans="2:3" x14ac:dyDescent="0.35">
      <c r="B4691">
        <f t="shared" si="73"/>
        <v>4687</v>
      </c>
      <c r="C4691" s="5">
        <v>652.49704422040315</v>
      </c>
    </row>
    <row r="4692" spans="2:3" x14ac:dyDescent="0.35">
      <c r="B4692">
        <f t="shared" si="73"/>
        <v>4688</v>
      </c>
      <c r="C4692" s="5">
        <v>235.21105802610975</v>
      </c>
    </row>
    <row r="4693" spans="2:3" x14ac:dyDescent="0.35">
      <c r="B4693">
        <f t="shared" si="73"/>
        <v>4689</v>
      </c>
      <c r="C4693" s="5">
        <v>121.08333624503192</v>
      </c>
    </row>
    <row r="4694" spans="2:3" x14ac:dyDescent="0.35">
      <c r="B4694">
        <f t="shared" si="73"/>
        <v>4690</v>
      </c>
      <c r="C4694" s="5">
        <v>128.96815586917523</v>
      </c>
    </row>
    <row r="4695" spans="2:3" x14ac:dyDescent="0.35">
      <c r="B4695">
        <f t="shared" si="73"/>
        <v>4691</v>
      </c>
      <c r="C4695" s="5">
        <v>185.20877520560981</v>
      </c>
    </row>
    <row r="4696" spans="2:3" x14ac:dyDescent="0.35">
      <c r="B4696">
        <f t="shared" si="73"/>
        <v>4692</v>
      </c>
      <c r="C4696" s="5">
        <v>181.86126053237854</v>
      </c>
    </row>
    <row r="4697" spans="2:3" x14ac:dyDescent="0.35">
      <c r="B4697">
        <f t="shared" si="73"/>
        <v>4693</v>
      </c>
      <c r="C4697" s="5">
        <v>155.65768180378123</v>
      </c>
    </row>
    <row r="4698" spans="2:3" x14ac:dyDescent="0.35">
      <c r="B4698">
        <f t="shared" si="73"/>
        <v>4694</v>
      </c>
      <c r="C4698" s="5">
        <v>265.9105265306697</v>
      </c>
    </row>
    <row r="4699" spans="2:3" x14ac:dyDescent="0.35">
      <c r="B4699">
        <f t="shared" si="73"/>
        <v>4695</v>
      </c>
      <c r="C4699" s="5">
        <v>90.409710036387196</v>
      </c>
    </row>
    <row r="4700" spans="2:3" x14ac:dyDescent="0.35">
      <c r="B4700">
        <f t="shared" si="73"/>
        <v>4696</v>
      </c>
      <c r="C4700" s="5">
        <v>69.13707640788553</v>
      </c>
    </row>
    <row r="4701" spans="2:3" x14ac:dyDescent="0.35">
      <c r="B4701">
        <f t="shared" si="73"/>
        <v>4697</v>
      </c>
      <c r="C4701" s="5">
        <v>123.66566556998551</v>
      </c>
    </row>
    <row r="4702" spans="2:3" x14ac:dyDescent="0.35">
      <c r="B4702">
        <f t="shared" si="73"/>
        <v>4698</v>
      </c>
      <c r="C4702" s="5">
        <v>201.22770501240191</v>
      </c>
    </row>
    <row r="4703" spans="2:3" x14ac:dyDescent="0.35">
      <c r="B4703">
        <f t="shared" si="73"/>
        <v>4699</v>
      </c>
      <c r="C4703" s="5">
        <v>239.82040373291827</v>
      </c>
    </row>
    <row r="4704" spans="2:3" x14ac:dyDescent="0.35">
      <c r="B4704">
        <f t="shared" si="73"/>
        <v>4700</v>
      </c>
      <c r="C4704" s="5">
        <v>197.63030027234552</v>
      </c>
    </row>
    <row r="4705" spans="2:3" x14ac:dyDescent="0.35">
      <c r="B4705">
        <f t="shared" si="73"/>
        <v>4701</v>
      </c>
      <c r="C4705" s="5">
        <v>101.12183795443386</v>
      </c>
    </row>
    <row r="4706" spans="2:3" x14ac:dyDescent="0.35">
      <c r="B4706">
        <f t="shared" si="73"/>
        <v>4702</v>
      </c>
      <c r="C4706" s="5">
        <v>250.74808419863203</v>
      </c>
    </row>
    <row r="4707" spans="2:3" x14ac:dyDescent="0.35">
      <c r="B4707">
        <f t="shared" si="73"/>
        <v>4703</v>
      </c>
      <c r="C4707" s="5">
        <v>98.947001129607344</v>
      </c>
    </row>
    <row r="4708" spans="2:3" x14ac:dyDescent="0.35">
      <c r="B4708">
        <f t="shared" si="73"/>
        <v>4704</v>
      </c>
      <c r="C4708" s="5">
        <v>89.051412405894666</v>
      </c>
    </row>
    <row r="4709" spans="2:3" x14ac:dyDescent="0.35">
      <c r="B4709">
        <f t="shared" si="73"/>
        <v>4705</v>
      </c>
      <c r="C4709" s="5">
        <v>32.440322136463038</v>
      </c>
    </row>
    <row r="4710" spans="2:3" x14ac:dyDescent="0.35">
      <c r="B4710">
        <f t="shared" si="73"/>
        <v>4706</v>
      </c>
      <c r="C4710" s="5">
        <v>280.42412133217306</v>
      </c>
    </row>
    <row r="4711" spans="2:3" x14ac:dyDescent="0.35">
      <c r="B4711">
        <f t="shared" si="73"/>
        <v>4707</v>
      </c>
      <c r="C4711" s="5">
        <v>672.18448636272149</v>
      </c>
    </row>
    <row r="4712" spans="2:3" x14ac:dyDescent="0.35">
      <c r="B4712">
        <f t="shared" si="73"/>
        <v>4708</v>
      </c>
      <c r="C4712" s="5">
        <v>135.62828411069782</v>
      </c>
    </row>
    <row r="4713" spans="2:3" x14ac:dyDescent="0.35">
      <c r="B4713">
        <f t="shared" si="73"/>
        <v>4709</v>
      </c>
      <c r="C4713" s="5">
        <v>369.47849332820982</v>
      </c>
    </row>
    <row r="4714" spans="2:3" x14ac:dyDescent="0.35">
      <c r="B4714">
        <f t="shared" si="73"/>
        <v>4710</v>
      </c>
      <c r="C4714" s="5">
        <v>85.020756310673718</v>
      </c>
    </row>
    <row r="4715" spans="2:3" x14ac:dyDescent="0.35">
      <c r="B4715">
        <f t="shared" si="73"/>
        <v>4711</v>
      </c>
      <c r="C4715" s="5">
        <v>119.82786154632574</v>
      </c>
    </row>
    <row r="4716" spans="2:3" x14ac:dyDescent="0.35">
      <c r="B4716">
        <f t="shared" si="73"/>
        <v>4712</v>
      </c>
      <c r="C4716" s="5">
        <v>53.38981397986732</v>
      </c>
    </row>
    <row r="4717" spans="2:3" x14ac:dyDescent="0.35">
      <c r="B4717">
        <f t="shared" si="73"/>
        <v>4713</v>
      </c>
      <c r="C4717" s="5">
        <v>333.51460308167771</v>
      </c>
    </row>
    <row r="4718" spans="2:3" x14ac:dyDescent="0.35">
      <c r="B4718">
        <f t="shared" si="73"/>
        <v>4714</v>
      </c>
      <c r="C4718" s="5">
        <v>207.45746261001148</v>
      </c>
    </row>
    <row r="4719" spans="2:3" x14ac:dyDescent="0.35">
      <c r="B4719">
        <f t="shared" si="73"/>
        <v>4715</v>
      </c>
      <c r="C4719" s="5">
        <v>165.48115717206184</v>
      </c>
    </row>
    <row r="4720" spans="2:3" x14ac:dyDescent="0.35">
      <c r="B4720">
        <f t="shared" si="73"/>
        <v>4716</v>
      </c>
      <c r="C4720" s="5">
        <v>95.564541971957155</v>
      </c>
    </row>
    <row r="4721" spans="2:3" x14ac:dyDescent="0.35">
      <c r="B4721">
        <f t="shared" si="73"/>
        <v>4717</v>
      </c>
      <c r="C4721" s="5">
        <v>216.99425511033934</v>
      </c>
    </row>
    <row r="4722" spans="2:3" x14ac:dyDescent="0.35">
      <c r="B4722">
        <f t="shared" si="73"/>
        <v>4718</v>
      </c>
      <c r="C4722" s="5">
        <v>46.767993743321178</v>
      </c>
    </row>
    <row r="4723" spans="2:3" x14ac:dyDescent="0.35">
      <c r="B4723">
        <f t="shared" si="73"/>
        <v>4719</v>
      </c>
      <c r="C4723" s="5">
        <v>130.91305579733677</v>
      </c>
    </row>
    <row r="4724" spans="2:3" x14ac:dyDescent="0.35">
      <c r="B4724">
        <f t="shared" si="73"/>
        <v>4720</v>
      </c>
      <c r="C4724" s="5">
        <v>218.1552130682872</v>
      </c>
    </row>
    <row r="4725" spans="2:3" x14ac:dyDescent="0.35">
      <c r="B4725">
        <f t="shared" si="73"/>
        <v>4721</v>
      </c>
      <c r="C4725" s="5">
        <v>198.96753366596027</v>
      </c>
    </row>
    <row r="4726" spans="2:3" x14ac:dyDescent="0.35">
      <c r="B4726">
        <f t="shared" si="73"/>
        <v>4722</v>
      </c>
      <c r="C4726" s="5">
        <v>172.51158402767945</v>
      </c>
    </row>
    <row r="4727" spans="2:3" x14ac:dyDescent="0.35">
      <c r="B4727">
        <f t="shared" si="73"/>
        <v>4723</v>
      </c>
      <c r="C4727" s="5">
        <v>106.28111948179897</v>
      </c>
    </row>
    <row r="4728" spans="2:3" x14ac:dyDescent="0.35">
      <c r="B4728">
        <f t="shared" si="73"/>
        <v>4724</v>
      </c>
      <c r="C4728" s="5">
        <v>783.81017127126813</v>
      </c>
    </row>
    <row r="4729" spans="2:3" x14ac:dyDescent="0.35">
      <c r="B4729">
        <f t="shared" si="73"/>
        <v>4725</v>
      </c>
      <c r="C4729" s="5">
        <v>91.128554849188347</v>
      </c>
    </row>
    <row r="4730" spans="2:3" x14ac:dyDescent="0.35">
      <c r="B4730">
        <f t="shared" si="73"/>
        <v>4726</v>
      </c>
      <c r="C4730" s="5">
        <v>242.02145317208993</v>
      </c>
    </row>
    <row r="4731" spans="2:3" x14ac:dyDescent="0.35">
      <c r="B4731">
        <f t="shared" si="73"/>
        <v>4727</v>
      </c>
      <c r="C4731" s="5">
        <v>177.32942124906023</v>
      </c>
    </row>
    <row r="4732" spans="2:3" x14ac:dyDescent="0.35">
      <c r="B4732">
        <f t="shared" si="73"/>
        <v>4728</v>
      </c>
      <c r="C4732" s="5">
        <v>64.536155693358651</v>
      </c>
    </row>
    <row r="4733" spans="2:3" x14ac:dyDescent="0.35">
      <c r="B4733">
        <f t="shared" si="73"/>
        <v>4729</v>
      </c>
      <c r="C4733" s="5">
        <v>154.45130867608742</v>
      </c>
    </row>
    <row r="4734" spans="2:3" x14ac:dyDescent="0.35">
      <c r="B4734">
        <f t="shared" si="73"/>
        <v>4730</v>
      </c>
      <c r="C4734" s="5">
        <v>163.29046143684133</v>
      </c>
    </row>
    <row r="4735" spans="2:3" x14ac:dyDescent="0.35">
      <c r="B4735">
        <f t="shared" si="73"/>
        <v>4731</v>
      </c>
      <c r="C4735" s="5">
        <v>113.39149596850922</v>
      </c>
    </row>
    <row r="4736" spans="2:3" x14ac:dyDescent="0.35">
      <c r="B4736">
        <f t="shared" si="73"/>
        <v>4732</v>
      </c>
      <c r="C4736" s="5">
        <v>231.60873266341846</v>
      </c>
    </row>
    <row r="4737" spans="2:3" x14ac:dyDescent="0.35">
      <c r="B4737">
        <f t="shared" si="73"/>
        <v>4733</v>
      </c>
      <c r="C4737" s="5">
        <v>50.854134145982599</v>
      </c>
    </row>
    <row r="4738" spans="2:3" x14ac:dyDescent="0.35">
      <c r="B4738">
        <f t="shared" si="73"/>
        <v>4734</v>
      </c>
      <c r="C4738" s="5">
        <v>95.618467370512676</v>
      </c>
    </row>
    <row r="4739" spans="2:3" x14ac:dyDescent="0.35">
      <c r="B4739">
        <f t="shared" si="73"/>
        <v>4735</v>
      </c>
      <c r="C4739" s="5">
        <v>193.38760804769714</v>
      </c>
    </row>
    <row r="4740" spans="2:3" x14ac:dyDescent="0.35">
      <c r="B4740">
        <f t="shared" si="73"/>
        <v>4736</v>
      </c>
      <c r="C4740" s="5">
        <v>174.09857370028135</v>
      </c>
    </row>
    <row r="4741" spans="2:3" x14ac:dyDescent="0.35">
      <c r="B4741">
        <f t="shared" si="73"/>
        <v>4737</v>
      </c>
      <c r="C4741" s="5">
        <v>88.126646550029221</v>
      </c>
    </row>
    <row r="4742" spans="2:3" x14ac:dyDescent="0.35">
      <c r="B4742">
        <f t="shared" si="73"/>
        <v>4738</v>
      </c>
      <c r="C4742" s="5">
        <v>347.2193961539831</v>
      </c>
    </row>
    <row r="4743" spans="2:3" x14ac:dyDescent="0.35">
      <c r="B4743">
        <f t="shared" ref="B4743:B4806" si="74">B4742+1</f>
        <v>4739</v>
      </c>
      <c r="C4743" s="5">
        <v>800.04193771428254</v>
      </c>
    </row>
    <row r="4744" spans="2:3" x14ac:dyDescent="0.35">
      <c r="B4744">
        <f t="shared" si="74"/>
        <v>4740</v>
      </c>
      <c r="C4744" s="5">
        <v>227.71212017084497</v>
      </c>
    </row>
    <row r="4745" spans="2:3" x14ac:dyDescent="0.35">
      <c r="B4745">
        <f t="shared" si="74"/>
        <v>4741</v>
      </c>
      <c r="C4745" s="5">
        <v>170.68049488489939</v>
      </c>
    </row>
    <row r="4746" spans="2:3" x14ac:dyDescent="0.35">
      <c r="B4746">
        <f t="shared" si="74"/>
        <v>4742</v>
      </c>
      <c r="C4746" s="5">
        <v>54.896927420200782</v>
      </c>
    </row>
    <row r="4747" spans="2:3" x14ac:dyDescent="0.35">
      <c r="B4747">
        <f t="shared" si="74"/>
        <v>4743</v>
      </c>
      <c r="C4747" s="5">
        <v>170.72799893841892</v>
      </c>
    </row>
    <row r="4748" spans="2:3" x14ac:dyDescent="0.35">
      <c r="B4748">
        <f t="shared" si="74"/>
        <v>4744</v>
      </c>
      <c r="C4748" s="5">
        <v>230.11216576918102</v>
      </c>
    </row>
    <row r="4749" spans="2:3" x14ac:dyDescent="0.35">
      <c r="B4749">
        <f t="shared" si="74"/>
        <v>4745</v>
      </c>
      <c r="C4749" s="5">
        <v>52.338698519693473</v>
      </c>
    </row>
    <row r="4750" spans="2:3" x14ac:dyDescent="0.35">
      <c r="B4750">
        <f t="shared" si="74"/>
        <v>4746</v>
      </c>
      <c r="C4750" s="5">
        <v>210.38305868492856</v>
      </c>
    </row>
    <row r="4751" spans="2:3" x14ac:dyDescent="0.35">
      <c r="B4751">
        <f t="shared" si="74"/>
        <v>4747</v>
      </c>
      <c r="C4751" s="5">
        <v>201.59273450285428</v>
      </c>
    </row>
    <row r="4752" spans="2:3" x14ac:dyDescent="0.35">
      <c r="B4752">
        <f t="shared" si="74"/>
        <v>4748</v>
      </c>
      <c r="C4752" s="5">
        <v>70.537669954274008</v>
      </c>
    </row>
    <row r="4753" spans="2:3" x14ac:dyDescent="0.35">
      <c r="B4753">
        <f t="shared" si="74"/>
        <v>4749</v>
      </c>
      <c r="C4753" s="5">
        <v>178.94338229940047</v>
      </c>
    </row>
    <row r="4754" spans="2:3" x14ac:dyDescent="0.35">
      <c r="B4754">
        <f t="shared" si="74"/>
        <v>4750</v>
      </c>
      <c r="C4754" s="5">
        <v>61.690451415932941</v>
      </c>
    </row>
    <row r="4755" spans="2:3" x14ac:dyDescent="0.35">
      <c r="B4755">
        <f t="shared" si="74"/>
        <v>4751</v>
      </c>
      <c r="C4755" s="5">
        <v>52.107296781174384</v>
      </c>
    </row>
    <row r="4756" spans="2:3" x14ac:dyDescent="0.35">
      <c r="B4756">
        <f t="shared" si="74"/>
        <v>4752</v>
      </c>
      <c r="C4756" s="5">
        <v>91.792405540927092</v>
      </c>
    </row>
    <row r="4757" spans="2:3" x14ac:dyDescent="0.35">
      <c r="B4757">
        <f t="shared" si="74"/>
        <v>4753</v>
      </c>
      <c r="C4757" s="5">
        <v>51.592377798224135</v>
      </c>
    </row>
    <row r="4758" spans="2:3" x14ac:dyDescent="0.35">
      <c r="B4758">
        <f t="shared" si="74"/>
        <v>4754</v>
      </c>
      <c r="C4758" s="5">
        <v>128.26558432826218</v>
      </c>
    </row>
    <row r="4759" spans="2:3" x14ac:dyDescent="0.35">
      <c r="B4759">
        <f t="shared" si="74"/>
        <v>4755</v>
      </c>
      <c r="C4759" s="5">
        <v>221.38729875717394</v>
      </c>
    </row>
    <row r="4760" spans="2:3" x14ac:dyDescent="0.35">
      <c r="B4760">
        <f t="shared" si="74"/>
        <v>4756</v>
      </c>
      <c r="C4760" s="5">
        <v>166.62727534388054</v>
      </c>
    </row>
    <row r="4761" spans="2:3" x14ac:dyDescent="0.35">
      <c r="B4761">
        <f t="shared" si="74"/>
        <v>4757</v>
      </c>
      <c r="C4761" s="5">
        <v>57.975006505218985</v>
      </c>
    </row>
    <row r="4762" spans="2:3" x14ac:dyDescent="0.35">
      <c r="B4762">
        <f t="shared" si="74"/>
        <v>4758</v>
      </c>
      <c r="C4762" s="5">
        <v>127.34711249171738</v>
      </c>
    </row>
    <row r="4763" spans="2:3" x14ac:dyDescent="0.35">
      <c r="B4763">
        <f t="shared" si="74"/>
        <v>4759</v>
      </c>
      <c r="C4763" s="5">
        <v>319.79902764063218</v>
      </c>
    </row>
    <row r="4764" spans="2:3" x14ac:dyDescent="0.35">
      <c r="B4764">
        <f t="shared" si="74"/>
        <v>4760</v>
      </c>
      <c r="C4764" s="5">
        <v>167.0298556465585</v>
      </c>
    </row>
    <row r="4765" spans="2:3" x14ac:dyDescent="0.35">
      <c r="B4765">
        <f t="shared" si="74"/>
        <v>4761</v>
      </c>
      <c r="C4765" s="5">
        <v>379.38225338435922</v>
      </c>
    </row>
    <row r="4766" spans="2:3" x14ac:dyDescent="0.35">
      <c r="B4766">
        <f t="shared" si="74"/>
        <v>4762</v>
      </c>
      <c r="C4766" s="5">
        <v>83.069524529096384</v>
      </c>
    </row>
    <row r="4767" spans="2:3" x14ac:dyDescent="0.35">
      <c r="B4767">
        <f t="shared" si="74"/>
        <v>4763</v>
      </c>
      <c r="C4767" s="5">
        <v>144.34212612857152</v>
      </c>
    </row>
    <row r="4768" spans="2:3" x14ac:dyDescent="0.35">
      <c r="B4768">
        <f t="shared" si="74"/>
        <v>4764</v>
      </c>
      <c r="C4768" s="5">
        <v>106.0731113345737</v>
      </c>
    </row>
    <row r="4769" spans="2:3" x14ac:dyDescent="0.35">
      <c r="B4769">
        <f t="shared" si="74"/>
        <v>4765</v>
      </c>
      <c r="C4769" s="5">
        <v>345.96226329320399</v>
      </c>
    </row>
    <row r="4770" spans="2:3" x14ac:dyDescent="0.35">
      <c r="B4770">
        <f t="shared" si="74"/>
        <v>4766</v>
      </c>
      <c r="C4770" s="5">
        <v>145.95587320819374</v>
      </c>
    </row>
    <row r="4771" spans="2:3" x14ac:dyDescent="0.35">
      <c r="B4771">
        <f t="shared" si="74"/>
        <v>4767</v>
      </c>
      <c r="C4771" s="5">
        <v>102.08680531917283</v>
      </c>
    </row>
    <row r="4772" spans="2:3" x14ac:dyDescent="0.35">
      <c r="B4772">
        <f t="shared" si="74"/>
        <v>4768</v>
      </c>
      <c r="C4772" s="5">
        <v>64.317881696816599</v>
      </c>
    </row>
    <row r="4773" spans="2:3" x14ac:dyDescent="0.35">
      <c r="B4773">
        <f t="shared" si="74"/>
        <v>4769</v>
      </c>
      <c r="C4773" s="5">
        <v>187.28609816403414</v>
      </c>
    </row>
    <row r="4774" spans="2:3" x14ac:dyDescent="0.35">
      <c r="B4774">
        <f t="shared" si="74"/>
        <v>4770</v>
      </c>
      <c r="C4774" s="5">
        <v>61.04828638888528</v>
      </c>
    </row>
    <row r="4775" spans="2:3" x14ac:dyDescent="0.35">
      <c r="B4775">
        <f t="shared" si="74"/>
        <v>4771</v>
      </c>
      <c r="C4775" s="5">
        <v>157.43347786659749</v>
      </c>
    </row>
    <row r="4776" spans="2:3" x14ac:dyDescent="0.35">
      <c r="B4776">
        <f t="shared" si="74"/>
        <v>4772</v>
      </c>
      <c r="C4776" s="5">
        <v>288.42594283373938</v>
      </c>
    </row>
    <row r="4777" spans="2:3" x14ac:dyDescent="0.35">
      <c r="B4777">
        <f t="shared" si="74"/>
        <v>4773</v>
      </c>
      <c r="C4777" s="5">
        <v>93.955081373792964</v>
      </c>
    </row>
    <row r="4778" spans="2:3" x14ac:dyDescent="0.35">
      <c r="B4778">
        <f t="shared" si="74"/>
        <v>4774</v>
      </c>
      <c r="C4778" s="5">
        <v>191.18529670597857</v>
      </c>
    </row>
    <row r="4779" spans="2:3" x14ac:dyDescent="0.35">
      <c r="B4779">
        <f t="shared" si="74"/>
        <v>4775</v>
      </c>
      <c r="C4779" s="5">
        <v>266.54067932592807</v>
      </c>
    </row>
    <row r="4780" spans="2:3" x14ac:dyDescent="0.35">
      <c r="B4780">
        <f t="shared" si="74"/>
        <v>4776</v>
      </c>
      <c r="C4780" s="5">
        <v>170.24351354805057</v>
      </c>
    </row>
    <row r="4781" spans="2:3" x14ac:dyDescent="0.35">
      <c r="B4781">
        <f t="shared" si="74"/>
        <v>4777</v>
      </c>
      <c r="C4781" s="5">
        <v>126.11382420365251</v>
      </c>
    </row>
    <row r="4782" spans="2:3" x14ac:dyDescent="0.35">
      <c r="B4782">
        <f t="shared" si="74"/>
        <v>4778</v>
      </c>
      <c r="C4782" s="5">
        <v>190.41413264222817</v>
      </c>
    </row>
    <row r="4783" spans="2:3" x14ac:dyDescent="0.35">
      <c r="B4783">
        <f t="shared" si="74"/>
        <v>4779</v>
      </c>
      <c r="C4783" s="5">
        <v>55.655188519877797</v>
      </c>
    </row>
    <row r="4784" spans="2:3" x14ac:dyDescent="0.35">
      <c r="B4784">
        <f t="shared" si="74"/>
        <v>4780</v>
      </c>
      <c r="C4784" s="5">
        <v>467.14431702566242</v>
      </c>
    </row>
    <row r="4785" spans="2:3" x14ac:dyDescent="0.35">
      <c r="B4785">
        <f t="shared" si="74"/>
        <v>4781</v>
      </c>
      <c r="C4785" s="5">
        <v>227.76512480539265</v>
      </c>
    </row>
    <row r="4786" spans="2:3" x14ac:dyDescent="0.35">
      <c r="B4786">
        <f t="shared" si="74"/>
        <v>4782</v>
      </c>
      <c r="C4786" s="5">
        <v>162.58171950617421</v>
      </c>
    </row>
    <row r="4787" spans="2:3" x14ac:dyDescent="0.35">
      <c r="B4787">
        <f t="shared" si="74"/>
        <v>4783</v>
      </c>
      <c r="C4787" s="5">
        <v>204.19230877613066</v>
      </c>
    </row>
    <row r="4788" spans="2:3" x14ac:dyDescent="0.35">
      <c r="B4788">
        <f t="shared" si="74"/>
        <v>4784</v>
      </c>
      <c r="C4788" s="5">
        <v>153.80681486708963</v>
      </c>
    </row>
    <row r="4789" spans="2:3" x14ac:dyDescent="0.35">
      <c r="B4789">
        <f t="shared" si="74"/>
        <v>4785</v>
      </c>
      <c r="C4789" s="5">
        <v>184.63096764434798</v>
      </c>
    </row>
    <row r="4790" spans="2:3" x14ac:dyDescent="0.35">
      <c r="B4790">
        <f t="shared" si="74"/>
        <v>4786</v>
      </c>
      <c r="C4790" s="5">
        <v>131.75815301128102</v>
      </c>
    </row>
    <row r="4791" spans="2:3" x14ac:dyDescent="0.35">
      <c r="B4791">
        <f t="shared" si="74"/>
        <v>4787</v>
      </c>
      <c r="C4791" s="5">
        <v>177.73849576559849</v>
      </c>
    </row>
    <row r="4792" spans="2:3" x14ac:dyDescent="0.35">
      <c r="B4792">
        <f t="shared" si="74"/>
        <v>4788</v>
      </c>
      <c r="C4792" s="5">
        <v>317.8202456026454</v>
      </c>
    </row>
    <row r="4793" spans="2:3" x14ac:dyDescent="0.35">
      <c r="B4793">
        <f t="shared" si="74"/>
        <v>4789</v>
      </c>
      <c r="C4793" s="5">
        <v>58.946438029001413</v>
      </c>
    </row>
    <row r="4794" spans="2:3" x14ac:dyDescent="0.35">
      <c r="B4794">
        <f t="shared" si="74"/>
        <v>4790</v>
      </c>
      <c r="C4794" s="5">
        <v>47.725890858399225</v>
      </c>
    </row>
    <row r="4795" spans="2:3" x14ac:dyDescent="0.35">
      <c r="B4795">
        <f t="shared" si="74"/>
        <v>4791</v>
      </c>
      <c r="C4795" s="5">
        <v>83.436117506748275</v>
      </c>
    </row>
    <row r="4796" spans="2:3" x14ac:dyDescent="0.35">
      <c r="B4796">
        <f t="shared" si="74"/>
        <v>4792</v>
      </c>
      <c r="C4796" s="5">
        <v>40.118112349298301</v>
      </c>
    </row>
    <row r="4797" spans="2:3" x14ac:dyDescent="0.35">
      <c r="B4797">
        <f t="shared" si="74"/>
        <v>4793</v>
      </c>
      <c r="C4797" s="5">
        <v>146.49763176766248</v>
      </c>
    </row>
    <row r="4798" spans="2:3" x14ac:dyDescent="0.35">
      <c r="B4798">
        <f t="shared" si="74"/>
        <v>4794</v>
      </c>
      <c r="C4798" s="5">
        <v>235.141904636551</v>
      </c>
    </row>
    <row r="4799" spans="2:3" x14ac:dyDescent="0.35">
      <c r="B4799">
        <f t="shared" si="74"/>
        <v>4795</v>
      </c>
      <c r="C4799" s="5">
        <v>356.88200768855836</v>
      </c>
    </row>
    <row r="4800" spans="2:3" x14ac:dyDescent="0.35">
      <c r="B4800">
        <f t="shared" si="74"/>
        <v>4796</v>
      </c>
      <c r="C4800" s="5">
        <v>158.29106662062509</v>
      </c>
    </row>
    <row r="4801" spans="2:3" x14ac:dyDescent="0.35">
      <c r="B4801">
        <f t="shared" si="74"/>
        <v>4797</v>
      </c>
      <c r="C4801" s="5">
        <v>561.92525945687987</v>
      </c>
    </row>
    <row r="4802" spans="2:3" x14ac:dyDescent="0.35">
      <c r="B4802">
        <f t="shared" si="74"/>
        <v>4798</v>
      </c>
      <c r="C4802" s="5">
        <v>92.65594470711055</v>
      </c>
    </row>
    <row r="4803" spans="2:3" x14ac:dyDescent="0.35">
      <c r="B4803">
        <f t="shared" si="74"/>
        <v>4799</v>
      </c>
      <c r="C4803" s="5">
        <v>45.477898991504226</v>
      </c>
    </row>
    <row r="4804" spans="2:3" x14ac:dyDescent="0.35">
      <c r="B4804">
        <f t="shared" si="74"/>
        <v>4800</v>
      </c>
      <c r="C4804" s="5">
        <v>118.40793992859356</v>
      </c>
    </row>
    <row r="4805" spans="2:3" x14ac:dyDescent="0.35">
      <c r="B4805">
        <f t="shared" si="74"/>
        <v>4801</v>
      </c>
      <c r="C4805" s="5">
        <v>123.40844955852033</v>
      </c>
    </row>
    <row r="4806" spans="2:3" x14ac:dyDescent="0.35">
      <c r="B4806">
        <f t="shared" si="74"/>
        <v>4802</v>
      </c>
      <c r="C4806" s="5">
        <v>42.825939376862962</v>
      </c>
    </row>
    <row r="4807" spans="2:3" x14ac:dyDescent="0.35">
      <c r="B4807">
        <f t="shared" ref="B4807:B4870" si="75">B4806+1</f>
        <v>4803</v>
      </c>
      <c r="C4807" s="5">
        <v>1258.7476471844636</v>
      </c>
    </row>
    <row r="4808" spans="2:3" x14ac:dyDescent="0.35">
      <c r="B4808">
        <f t="shared" si="75"/>
        <v>4804</v>
      </c>
      <c r="C4808" s="5">
        <v>105.62919896378145</v>
      </c>
    </row>
    <row r="4809" spans="2:3" x14ac:dyDescent="0.35">
      <c r="B4809">
        <f t="shared" si="75"/>
        <v>4805</v>
      </c>
      <c r="C4809" s="5">
        <v>233.6462274032622</v>
      </c>
    </row>
    <row r="4810" spans="2:3" x14ac:dyDescent="0.35">
      <c r="B4810">
        <f t="shared" si="75"/>
        <v>4806</v>
      </c>
      <c r="C4810" s="5">
        <v>87.067156853412399</v>
      </c>
    </row>
    <row r="4811" spans="2:3" x14ac:dyDescent="0.35">
      <c r="B4811">
        <f t="shared" si="75"/>
        <v>4807</v>
      </c>
      <c r="C4811" s="5">
        <v>45.378258124691904</v>
      </c>
    </row>
    <row r="4812" spans="2:3" x14ac:dyDescent="0.35">
      <c r="B4812">
        <f t="shared" si="75"/>
        <v>4808</v>
      </c>
      <c r="C4812" s="5">
        <v>480.28464135249254</v>
      </c>
    </row>
    <row r="4813" spans="2:3" x14ac:dyDescent="0.35">
      <c r="B4813">
        <f t="shared" si="75"/>
        <v>4809</v>
      </c>
      <c r="C4813" s="5">
        <v>82.525770463646992</v>
      </c>
    </row>
    <row r="4814" spans="2:3" x14ac:dyDescent="0.35">
      <c r="B4814">
        <f t="shared" si="75"/>
        <v>4810</v>
      </c>
      <c r="C4814" s="5">
        <v>262.30815156957505</v>
      </c>
    </row>
    <row r="4815" spans="2:3" x14ac:dyDescent="0.35">
      <c r="B4815">
        <f t="shared" si="75"/>
        <v>4811</v>
      </c>
      <c r="C4815" s="5">
        <v>45.015777354419882</v>
      </c>
    </row>
    <row r="4816" spans="2:3" x14ac:dyDescent="0.35">
      <c r="B4816">
        <f t="shared" si="75"/>
        <v>4812</v>
      </c>
      <c r="C4816" s="5">
        <v>261.40052291760412</v>
      </c>
    </row>
    <row r="4817" spans="2:3" x14ac:dyDescent="0.35">
      <c r="B4817">
        <f t="shared" si="75"/>
        <v>4813</v>
      </c>
      <c r="C4817" s="5">
        <v>140.29889827539714</v>
      </c>
    </row>
    <row r="4818" spans="2:3" x14ac:dyDescent="0.35">
      <c r="B4818">
        <f t="shared" si="75"/>
        <v>4814</v>
      </c>
      <c r="C4818" s="5">
        <v>118.87415885985011</v>
      </c>
    </row>
    <row r="4819" spans="2:3" x14ac:dyDescent="0.35">
      <c r="B4819">
        <f t="shared" si="75"/>
        <v>4815</v>
      </c>
      <c r="C4819" s="5">
        <v>406.78659482152881</v>
      </c>
    </row>
    <row r="4820" spans="2:3" x14ac:dyDescent="0.35">
      <c r="B4820">
        <f t="shared" si="75"/>
        <v>4816</v>
      </c>
      <c r="C4820" s="5">
        <v>97.631636533483899</v>
      </c>
    </row>
    <row r="4821" spans="2:3" x14ac:dyDescent="0.35">
      <c r="B4821">
        <f t="shared" si="75"/>
        <v>4817</v>
      </c>
      <c r="C4821" s="5">
        <v>152.17047890704308</v>
      </c>
    </row>
    <row r="4822" spans="2:3" x14ac:dyDescent="0.35">
      <c r="B4822">
        <f t="shared" si="75"/>
        <v>4818</v>
      </c>
      <c r="C4822" s="5">
        <v>241.89835180224347</v>
      </c>
    </row>
    <row r="4823" spans="2:3" x14ac:dyDescent="0.35">
      <c r="B4823">
        <f t="shared" si="75"/>
        <v>4819</v>
      </c>
      <c r="C4823" s="5">
        <v>128.87354660346426</v>
      </c>
    </row>
    <row r="4824" spans="2:3" x14ac:dyDescent="0.35">
      <c r="B4824">
        <f t="shared" si="75"/>
        <v>4820</v>
      </c>
      <c r="C4824" s="5">
        <v>291.28937585873672</v>
      </c>
    </row>
    <row r="4825" spans="2:3" x14ac:dyDescent="0.35">
      <c r="B4825">
        <f t="shared" si="75"/>
        <v>4821</v>
      </c>
      <c r="C4825" s="5">
        <v>231.61603342472591</v>
      </c>
    </row>
    <row r="4826" spans="2:3" x14ac:dyDescent="0.35">
      <c r="B4826">
        <f t="shared" si="75"/>
        <v>4822</v>
      </c>
      <c r="C4826" s="5">
        <v>135.72380367009998</v>
      </c>
    </row>
    <row r="4827" spans="2:3" x14ac:dyDescent="0.35">
      <c r="B4827">
        <f t="shared" si="75"/>
        <v>4823</v>
      </c>
      <c r="C4827" s="5">
        <v>155.62100896188602</v>
      </c>
    </row>
    <row r="4828" spans="2:3" x14ac:dyDescent="0.35">
      <c r="B4828">
        <f t="shared" si="75"/>
        <v>4824</v>
      </c>
      <c r="C4828" s="5">
        <v>192.80486345939079</v>
      </c>
    </row>
    <row r="4829" spans="2:3" x14ac:dyDescent="0.35">
      <c r="B4829">
        <f t="shared" si="75"/>
        <v>4825</v>
      </c>
      <c r="C4829" s="5">
        <v>127.68636697513404</v>
      </c>
    </row>
    <row r="4830" spans="2:3" x14ac:dyDescent="0.35">
      <c r="B4830">
        <f t="shared" si="75"/>
        <v>4826</v>
      </c>
      <c r="C4830" s="5">
        <v>361.00828969653827</v>
      </c>
    </row>
    <row r="4831" spans="2:3" x14ac:dyDescent="0.35">
      <c r="B4831">
        <f t="shared" si="75"/>
        <v>4827</v>
      </c>
      <c r="C4831" s="5">
        <v>56.964240137299825</v>
      </c>
    </row>
    <row r="4832" spans="2:3" x14ac:dyDescent="0.35">
      <c r="B4832">
        <f t="shared" si="75"/>
        <v>4828</v>
      </c>
      <c r="C4832" s="5">
        <v>244.86072727344506</v>
      </c>
    </row>
    <row r="4833" spans="2:3" x14ac:dyDescent="0.35">
      <c r="B4833">
        <f t="shared" si="75"/>
        <v>4829</v>
      </c>
      <c r="C4833" s="5">
        <v>103.87573614738875</v>
      </c>
    </row>
    <row r="4834" spans="2:3" x14ac:dyDescent="0.35">
      <c r="B4834">
        <f t="shared" si="75"/>
        <v>4830</v>
      </c>
      <c r="C4834" s="5">
        <v>89.144747667714967</v>
      </c>
    </row>
    <row r="4835" spans="2:3" x14ac:dyDescent="0.35">
      <c r="B4835">
        <f t="shared" si="75"/>
        <v>4831</v>
      </c>
      <c r="C4835" s="5">
        <v>454.62000850485242</v>
      </c>
    </row>
    <row r="4836" spans="2:3" x14ac:dyDescent="0.35">
      <c r="B4836">
        <f t="shared" si="75"/>
        <v>4832</v>
      </c>
      <c r="C4836" s="5">
        <v>394.54318262261955</v>
      </c>
    </row>
    <row r="4837" spans="2:3" x14ac:dyDescent="0.35">
      <c r="B4837">
        <f t="shared" si="75"/>
        <v>4833</v>
      </c>
      <c r="C4837" s="5">
        <v>47.253411068917735</v>
      </c>
    </row>
    <row r="4838" spans="2:3" x14ac:dyDescent="0.35">
      <c r="B4838">
        <f t="shared" si="75"/>
        <v>4834</v>
      </c>
      <c r="C4838" s="5">
        <v>57.766737785348788</v>
      </c>
    </row>
    <row r="4839" spans="2:3" x14ac:dyDescent="0.35">
      <c r="B4839">
        <f t="shared" si="75"/>
        <v>4835</v>
      </c>
      <c r="C4839" s="5">
        <v>295.86738720714249</v>
      </c>
    </row>
    <row r="4840" spans="2:3" x14ac:dyDescent="0.35">
      <c r="B4840">
        <f t="shared" si="75"/>
        <v>4836</v>
      </c>
      <c r="C4840" s="5">
        <v>277.12277955541066</v>
      </c>
    </row>
    <row r="4841" spans="2:3" x14ac:dyDescent="0.35">
      <c r="B4841">
        <f t="shared" si="75"/>
        <v>4837</v>
      </c>
      <c r="C4841" s="5">
        <v>125.36837057321256</v>
      </c>
    </row>
    <row r="4842" spans="2:3" x14ac:dyDescent="0.35">
      <c r="B4842">
        <f t="shared" si="75"/>
        <v>4838</v>
      </c>
      <c r="C4842" s="5">
        <v>37.709870297623112</v>
      </c>
    </row>
    <row r="4843" spans="2:3" x14ac:dyDescent="0.35">
      <c r="B4843">
        <f t="shared" si="75"/>
        <v>4839</v>
      </c>
      <c r="C4843" s="5">
        <v>104.55251591954359</v>
      </c>
    </row>
    <row r="4844" spans="2:3" x14ac:dyDescent="0.35">
      <c r="B4844">
        <f t="shared" si="75"/>
        <v>4840</v>
      </c>
      <c r="C4844" s="5">
        <v>857.89594037511006</v>
      </c>
    </row>
    <row r="4845" spans="2:3" x14ac:dyDescent="0.35">
      <c r="B4845">
        <f t="shared" si="75"/>
        <v>4841</v>
      </c>
      <c r="C4845" s="5">
        <v>91.005085347419978</v>
      </c>
    </row>
    <row r="4846" spans="2:3" x14ac:dyDescent="0.35">
      <c r="B4846">
        <f t="shared" si="75"/>
        <v>4842</v>
      </c>
      <c r="C4846" s="5">
        <v>80.370561426873763</v>
      </c>
    </row>
    <row r="4847" spans="2:3" x14ac:dyDescent="0.35">
      <c r="B4847">
        <f t="shared" si="75"/>
        <v>4843</v>
      </c>
      <c r="C4847" s="5">
        <v>216.22796197777427</v>
      </c>
    </row>
    <row r="4848" spans="2:3" x14ac:dyDescent="0.35">
      <c r="B4848">
        <f t="shared" si="75"/>
        <v>4844</v>
      </c>
      <c r="C4848" s="5">
        <v>694.99035832023765</v>
      </c>
    </row>
    <row r="4849" spans="2:3" x14ac:dyDescent="0.35">
      <c r="B4849">
        <f t="shared" si="75"/>
        <v>4845</v>
      </c>
      <c r="C4849" s="5">
        <v>78.384790727495073</v>
      </c>
    </row>
    <row r="4850" spans="2:3" x14ac:dyDescent="0.35">
      <c r="B4850">
        <f t="shared" si="75"/>
        <v>4846</v>
      </c>
      <c r="C4850" s="5">
        <v>67.897758924314701</v>
      </c>
    </row>
    <row r="4851" spans="2:3" x14ac:dyDescent="0.35">
      <c r="B4851">
        <f t="shared" si="75"/>
        <v>4847</v>
      </c>
      <c r="C4851" s="5">
        <v>91.294342576458561</v>
      </c>
    </row>
    <row r="4852" spans="2:3" x14ac:dyDescent="0.35">
      <c r="B4852">
        <f t="shared" si="75"/>
        <v>4848</v>
      </c>
      <c r="C4852" s="5">
        <v>223.41907870744978</v>
      </c>
    </row>
    <row r="4853" spans="2:3" x14ac:dyDescent="0.35">
      <c r="B4853">
        <f t="shared" si="75"/>
        <v>4849</v>
      </c>
      <c r="C4853" s="5">
        <v>205.70861363399771</v>
      </c>
    </row>
    <row r="4854" spans="2:3" x14ac:dyDescent="0.35">
      <c r="B4854">
        <f t="shared" si="75"/>
        <v>4850</v>
      </c>
      <c r="C4854" s="5">
        <v>172.15237041759542</v>
      </c>
    </row>
    <row r="4855" spans="2:3" x14ac:dyDescent="0.35">
      <c r="B4855">
        <f t="shared" si="75"/>
        <v>4851</v>
      </c>
      <c r="C4855" s="5">
        <v>87.915299983009533</v>
      </c>
    </row>
    <row r="4856" spans="2:3" x14ac:dyDescent="0.35">
      <c r="B4856">
        <f t="shared" si="75"/>
        <v>4852</v>
      </c>
      <c r="C4856" s="5">
        <v>211.39882371309537</v>
      </c>
    </row>
    <row r="4857" spans="2:3" x14ac:dyDescent="0.35">
      <c r="B4857">
        <f t="shared" si="75"/>
        <v>4853</v>
      </c>
      <c r="C4857" s="5">
        <v>175.0770840765951</v>
      </c>
    </row>
    <row r="4858" spans="2:3" x14ac:dyDescent="0.35">
      <c r="B4858">
        <f t="shared" si="75"/>
        <v>4854</v>
      </c>
      <c r="C4858" s="5">
        <v>154.91640873474344</v>
      </c>
    </row>
    <row r="4859" spans="2:3" x14ac:dyDescent="0.35">
      <c r="B4859">
        <f t="shared" si="75"/>
        <v>4855</v>
      </c>
      <c r="C4859" s="5">
        <v>540.68660514082455</v>
      </c>
    </row>
    <row r="4860" spans="2:3" x14ac:dyDescent="0.35">
      <c r="B4860">
        <f t="shared" si="75"/>
        <v>4856</v>
      </c>
      <c r="C4860" s="5">
        <v>131.87864007357476</v>
      </c>
    </row>
    <row r="4861" spans="2:3" x14ac:dyDescent="0.35">
      <c r="B4861">
        <f t="shared" si="75"/>
        <v>4857</v>
      </c>
      <c r="C4861" s="5">
        <v>68.752608117018596</v>
      </c>
    </row>
    <row r="4862" spans="2:3" x14ac:dyDescent="0.35">
      <c r="B4862">
        <f t="shared" si="75"/>
        <v>4858</v>
      </c>
      <c r="C4862" s="5">
        <v>103.5776810412703</v>
      </c>
    </row>
    <row r="4863" spans="2:3" x14ac:dyDescent="0.35">
      <c r="B4863">
        <f t="shared" si="75"/>
        <v>4859</v>
      </c>
      <c r="C4863" s="5">
        <v>186.17977254061626</v>
      </c>
    </row>
    <row r="4864" spans="2:3" x14ac:dyDescent="0.35">
      <c r="B4864">
        <f t="shared" si="75"/>
        <v>4860</v>
      </c>
      <c r="C4864" s="5">
        <v>56.909538933049134</v>
      </c>
    </row>
    <row r="4865" spans="2:3" x14ac:dyDescent="0.35">
      <c r="B4865">
        <f t="shared" si="75"/>
        <v>4861</v>
      </c>
      <c r="C4865" s="5">
        <v>47.82035781508678</v>
      </c>
    </row>
    <row r="4866" spans="2:3" x14ac:dyDescent="0.35">
      <c r="B4866">
        <f t="shared" si="75"/>
        <v>4862</v>
      </c>
      <c r="C4866" s="5">
        <v>35.820995071829792</v>
      </c>
    </row>
    <row r="4867" spans="2:3" x14ac:dyDescent="0.35">
      <c r="B4867">
        <f t="shared" si="75"/>
        <v>4863</v>
      </c>
      <c r="C4867" s="5">
        <v>71.930650135841987</v>
      </c>
    </row>
    <row r="4868" spans="2:3" x14ac:dyDescent="0.35">
      <c r="B4868">
        <f t="shared" si="75"/>
        <v>4864</v>
      </c>
      <c r="C4868" s="5">
        <v>108.51758153650161</v>
      </c>
    </row>
    <row r="4869" spans="2:3" x14ac:dyDescent="0.35">
      <c r="B4869">
        <f t="shared" si="75"/>
        <v>4865</v>
      </c>
      <c r="C4869" s="5">
        <v>83.776965345144362</v>
      </c>
    </row>
    <row r="4870" spans="2:3" x14ac:dyDescent="0.35">
      <c r="B4870">
        <f t="shared" si="75"/>
        <v>4866</v>
      </c>
      <c r="C4870" s="5">
        <v>142.37514560631911</v>
      </c>
    </row>
    <row r="4871" spans="2:3" x14ac:dyDescent="0.35">
      <c r="B4871">
        <f t="shared" ref="B4871:B4934" si="76">B4870+1</f>
        <v>4867</v>
      </c>
      <c r="C4871" s="5">
        <v>431.86676719037695</v>
      </c>
    </row>
    <row r="4872" spans="2:3" x14ac:dyDescent="0.35">
      <c r="B4872">
        <f t="shared" si="76"/>
        <v>4868</v>
      </c>
      <c r="C4872" s="5">
        <v>117.72086060171516</v>
      </c>
    </row>
    <row r="4873" spans="2:3" x14ac:dyDescent="0.35">
      <c r="B4873">
        <f t="shared" si="76"/>
        <v>4869</v>
      </c>
      <c r="C4873" s="5">
        <v>149.36365558744833</v>
      </c>
    </row>
    <row r="4874" spans="2:3" x14ac:dyDescent="0.35">
      <c r="B4874">
        <f t="shared" si="76"/>
        <v>4870</v>
      </c>
      <c r="C4874" s="5">
        <v>72.257599039683285</v>
      </c>
    </row>
    <row r="4875" spans="2:3" x14ac:dyDescent="0.35">
      <c r="B4875">
        <f t="shared" si="76"/>
        <v>4871</v>
      </c>
      <c r="C4875" s="5">
        <v>116.72045368957875</v>
      </c>
    </row>
    <row r="4876" spans="2:3" x14ac:dyDescent="0.35">
      <c r="B4876">
        <f t="shared" si="76"/>
        <v>4872</v>
      </c>
      <c r="C4876" s="5">
        <v>49.594033561159577</v>
      </c>
    </row>
    <row r="4877" spans="2:3" x14ac:dyDescent="0.35">
      <c r="B4877">
        <f t="shared" si="76"/>
        <v>4873</v>
      </c>
      <c r="C4877" s="5">
        <v>83.28718879572051</v>
      </c>
    </row>
    <row r="4878" spans="2:3" x14ac:dyDescent="0.35">
      <c r="B4878">
        <f t="shared" si="76"/>
        <v>4874</v>
      </c>
      <c r="C4878" s="5">
        <v>92.673027145599093</v>
      </c>
    </row>
    <row r="4879" spans="2:3" x14ac:dyDescent="0.35">
      <c r="B4879">
        <f t="shared" si="76"/>
        <v>4875</v>
      </c>
      <c r="C4879" s="5">
        <v>53.489684191613264</v>
      </c>
    </row>
    <row r="4880" spans="2:3" x14ac:dyDescent="0.35">
      <c r="B4880">
        <f t="shared" si="76"/>
        <v>4876</v>
      </c>
      <c r="C4880" s="5">
        <v>55.410535357043763</v>
      </c>
    </row>
    <row r="4881" spans="2:3" x14ac:dyDescent="0.35">
      <c r="B4881">
        <f t="shared" si="76"/>
        <v>4877</v>
      </c>
      <c r="C4881" s="5">
        <v>144.56281888784136</v>
      </c>
    </row>
    <row r="4882" spans="2:3" x14ac:dyDescent="0.35">
      <c r="B4882">
        <f t="shared" si="76"/>
        <v>4878</v>
      </c>
      <c r="C4882" s="5">
        <v>196.7978469708323</v>
      </c>
    </row>
    <row r="4883" spans="2:3" x14ac:dyDescent="0.35">
      <c r="B4883">
        <f t="shared" si="76"/>
        <v>4879</v>
      </c>
      <c r="C4883" s="5">
        <v>248.37329503425755</v>
      </c>
    </row>
    <row r="4884" spans="2:3" x14ac:dyDescent="0.35">
      <c r="B4884">
        <f t="shared" si="76"/>
        <v>4880</v>
      </c>
      <c r="C4884" s="5">
        <v>88.991981170920496</v>
      </c>
    </row>
    <row r="4885" spans="2:3" x14ac:dyDescent="0.35">
      <c r="B4885">
        <f t="shared" si="76"/>
        <v>4881</v>
      </c>
      <c r="C4885" s="5">
        <v>84.979763829412263</v>
      </c>
    </row>
    <row r="4886" spans="2:3" x14ac:dyDescent="0.35">
      <c r="B4886">
        <f t="shared" si="76"/>
        <v>4882</v>
      </c>
      <c r="C4886" s="5">
        <v>82.377328439088259</v>
      </c>
    </row>
    <row r="4887" spans="2:3" x14ac:dyDescent="0.35">
      <c r="B4887">
        <f t="shared" si="76"/>
        <v>4883</v>
      </c>
      <c r="C4887" s="5">
        <v>124.12004732465527</v>
      </c>
    </row>
    <row r="4888" spans="2:3" x14ac:dyDescent="0.35">
      <c r="B4888">
        <f t="shared" si="76"/>
        <v>4884</v>
      </c>
      <c r="C4888" s="5">
        <v>143.260484075747</v>
      </c>
    </row>
    <row r="4889" spans="2:3" x14ac:dyDescent="0.35">
      <c r="B4889">
        <f t="shared" si="76"/>
        <v>4885</v>
      </c>
      <c r="C4889" s="5">
        <v>281.83857595535147</v>
      </c>
    </row>
    <row r="4890" spans="2:3" x14ac:dyDescent="0.35">
      <c r="B4890">
        <f t="shared" si="76"/>
        <v>4886</v>
      </c>
      <c r="C4890" s="5">
        <v>172.91082251876483</v>
      </c>
    </row>
    <row r="4891" spans="2:3" x14ac:dyDescent="0.35">
      <c r="B4891">
        <f t="shared" si="76"/>
        <v>4887</v>
      </c>
      <c r="C4891" s="5">
        <v>98.191068410309867</v>
      </c>
    </row>
    <row r="4892" spans="2:3" x14ac:dyDescent="0.35">
      <c r="B4892">
        <f t="shared" si="76"/>
        <v>4888</v>
      </c>
      <c r="C4892" s="5">
        <v>128.80445219840547</v>
      </c>
    </row>
    <row r="4893" spans="2:3" x14ac:dyDescent="0.35">
      <c r="B4893">
        <f t="shared" si="76"/>
        <v>4889</v>
      </c>
      <c r="C4893" s="5">
        <v>66.969019394728662</v>
      </c>
    </row>
    <row r="4894" spans="2:3" x14ac:dyDescent="0.35">
      <c r="B4894">
        <f t="shared" si="76"/>
        <v>4890</v>
      </c>
      <c r="C4894" s="5">
        <v>81.541181638049508</v>
      </c>
    </row>
    <row r="4895" spans="2:3" x14ac:dyDescent="0.35">
      <c r="B4895">
        <f t="shared" si="76"/>
        <v>4891</v>
      </c>
      <c r="C4895" s="5">
        <v>71.308837336783796</v>
      </c>
    </row>
    <row r="4896" spans="2:3" x14ac:dyDescent="0.35">
      <c r="B4896">
        <f t="shared" si="76"/>
        <v>4892</v>
      </c>
      <c r="C4896" s="5">
        <v>215.35034362820548</v>
      </c>
    </row>
    <row r="4897" spans="2:3" x14ac:dyDescent="0.35">
      <c r="B4897">
        <f t="shared" si="76"/>
        <v>4893</v>
      </c>
      <c r="C4897" s="5">
        <v>156.23069136771775</v>
      </c>
    </row>
    <row r="4898" spans="2:3" x14ac:dyDescent="0.35">
      <c r="B4898">
        <f t="shared" si="76"/>
        <v>4894</v>
      </c>
      <c r="C4898" s="5">
        <v>161.7855068537954</v>
      </c>
    </row>
    <row r="4899" spans="2:3" x14ac:dyDescent="0.35">
      <c r="B4899">
        <f t="shared" si="76"/>
        <v>4895</v>
      </c>
      <c r="C4899" s="5">
        <v>407.15612437062015</v>
      </c>
    </row>
    <row r="4900" spans="2:3" x14ac:dyDescent="0.35">
      <c r="B4900">
        <f t="shared" si="76"/>
        <v>4896</v>
      </c>
      <c r="C4900" s="5">
        <v>352.16720835793666</v>
      </c>
    </row>
    <row r="4901" spans="2:3" x14ac:dyDescent="0.35">
      <c r="B4901">
        <f t="shared" si="76"/>
        <v>4897</v>
      </c>
      <c r="C4901" s="5">
        <v>276.39012460086491</v>
      </c>
    </row>
    <row r="4902" spans="2:3" x14ac:dyDescent="0.35">
      <c r="B4902">
        <f t="shared" si="76"/>
        <v>4898</v>
      </c>
      <c r="C4902" s="5">
        <v>3261.128610071923</v>
      </c>
    </row>
    <row r="4903" spans="2:3" x14ac:dyDescent="0.35">
      <c r="B4903">
        <f t="shared" si="76"/>
        <v>4899</v>
      </c>
      <c r="C4903" s="5">
        <v>150.5977694641854</v>
      </c>
    </row>
    <row r="4904" spans="2:3" x14ac:dyDescent="0.35">
      <c r="B4904">
        <f t="shared" si="76"/>
        <v>4900</v>
      </c>
      <c r="C4904" s="5">
        <v>219.57285156332603</v>
      </c>
    </row>
    <row r="4905" spans="2:3" x14ac:dyDescent="0.35">
      <c r="B4905">
        <f t="shared" si="76"/>
        <v>4901</v>
      </c>
      <c r="C4905" s="5">
        <v>63.929655568701961</v>
      </c>
    </row>
    <row r="4906" spans="2:3" x14ac:dyDescent="0.35">
      <c r="B4906">
        <f t="shared" si="76"/>
        <v>4902</v>
      </c>
      <c r="C4906" s="5">
        <v>165.7316118547518</v>
      </c>
    </row>
    <row r="4907" spans="2:3" x14ac:dyDescent="0.35">
      <c r="B4907">
        <f t="shared" si="76"/>
        <v>4903</v>
      </c>
      <c r="C4907" s="5">
        <v>145.77804422853939</v>
      </c>
    </row>
    <row r="4908" spans="2:3" x14ac:dyDescent="0.35">
      <c r="B4908">
        <f t="shared" si="76"/>
        <v>4904</v>
      </c>
      <c r="C4908" s="5">
        <v>109.77213302965963</v>
      </c>
    </row>
    <row r="4909" spans="2:3" x14ac:dyDescent="0.35">
      <c r="B4909">
        <f t="shared" si="76"/>
        <v>4905</v>
      </c>
      <c r="C4909" s="5">
        <v>393.43455538826186</v>
      </c>
    </row>
    <row r="4910" spans="2:3" x14ac:dyDescent="0.35">
      <c r="B4910">
        <f t="shared" si="76"/>
        <v>4906</v>
      </c>
      <c r="C4910" s="5">
        <v>107.33267096706233</v>
      </c>
    </row>
    <row r="4911" spans="2:3" x14ac:dyDescent="0.35">
      <c r="B4911">
        <f t="shared" si="76"/>
        <v>4907</v>
      </c>
      <c r="C4911" s="5">
        <v>243.61825918490547</v>
      </c>
    </row>
    <row r="4912" spans="2:3" x14ac:dyDescent="0.35">
      <c r="B4912">
        <f t="shared" si="76"/>
        <v>4908</v>
      </c>
      <c r="C4912" s="5">
        <v>117.24658405518414</v>
      </c>
    </row>
    <row r="4913" spans="2:3" x14ac:dyDescent="0.35">
      <c r="B4913">
        <f t="shared" si="76"/>
        <v>4909</v>
      </c>
      <c r="C4913" s="5">
        <v>158.84004122066221</v>
      </c>
    </row>
    <row r="4914" spans="2:3" x14ac:dyDescent="0.35">
      <c r="B4914">
        <f t="shared" si="76"/>
        <v>4910</v>
      </c>
      <c r="C4914" s="5">
        <v>122.99989732836914</v>
      </c>
    </row>
    <row r="4915" spans="2:3" x14ac:dyDescent="0.35">
      <c r="B4915">
        <f t="shared" si="76"/>
        <v>4911</v>
      </c>
      <c r="C4915" s="5">
        <v>148.48976533232977</v>
      </c>
    </row>
    <row r="4916" spans="2:3" x14ac:dyDescent="0.35">
      <c r="B4916">
        <f t="shared" si="76"/>
        <v>4912</v>
      </c>
      <c r="C4916" s="5">
        <v>46.470562646757635</v>
      </c>
    </row>
    <row r="4917" spans="2:3" x14ac:dyDescent="0.35">
      <c r="B4917">
        <f t="shared" si="76"/>
        <v>4913</v>
      </c>
      <c r="C4917" s="5">
        <v>86.597158376924995</v>
      </c>
    </row>
    <row r="4918" spans="2:3" x14ac:dyDescent="0.35">
      <c r="B4918">
        <f t="shared" si="76"/>
        <v>4914</v>
      </c>
      <c r="C4918" s="5">
        <v>138.14361691670086</v>
      </c>
    </row>
    <row r="4919" spans="2:3" x14ac:dyDescent="0.35">
      <c r="B4919">
        <f t="shared" si="76"/>
        <v>4915</v>
      </c>
      <c r="C4919" s="5">
        <v>169.73561076695057</v>
      </c>
    </row>
    <row r="4920" spans="2:3" x14ac:dyDescent="0.35">
      <c r="B4920">
        <f t="shared" si="76"/>
        <v>4916</v>
      </c>
      <c r="C4920" s="5">
        <v>150.94438758274043</v>
      </c>
    </row>
    <row r="4921" spans="2:3" x14ac:dyDescent="0.35">
      <c r="B4921">
        <f t="shared" si="76"/>
        <v>4917</v>
      </c>
      <c r="C4921" s="5">
        <v>171.21983153539307</v>
      </c>
    </row>
    <row r="4922" spans="2:3" x14ac:dyDescent="0.35">
      <c r="B4922">
        <f t="shared" si="76"/>
        <v>4918</v>
      </c>
      <c r="C4922" s="5">
        <v>96.234040274175385</v>
      </c>
    </row>
    <row r="4923" spans="2:3" x14ac:dyDescent="0.35">
      <c r="B4923">
        <f t="shared" si="76"/>
        <v>4919</v>
      </c>
      <c r="C4923" s="5">
        <v>266.86662501786435</v>
      </c>
    </row>
    <row r="4924" spans="2:3" x14ac:dyDescent="0.35">
      <c r="B4924">
        <f t="shared" si="76"/>
        <v>4920</v>
      </c>
      <c r="C4924" s="5">
        <v>193.85462643954972</v>
      </c>
    </row>
    <row r="4925" spans="2:3" x14ac:dyDescent="0.35">
      <c r="B4925">
        <f t="shared" si="76"/>
        <v>4921</v>
      </c>
      <c r="C4925" s="5">
        <v>196.194901986075</v>
      </c>
    </row>
    <row r="4926" spans="2:3" x14ac:dyDescent="0.35">
      <c r="B4926">
        <f t="shared" si="76"/>
        <v>4922</v>
      </c>
      <c r="C4926" s="5">
        <v>123.10057925430833</v>
      </c>
    </row>
    <row r="4927" spans="2:3" x14ac:dyDescent="0.35">
      <c r="B4927">
        <f t="shared" si="76"/>
        <v>4923</v>
      </c>
      <c r="C4927" s="5">
        <v>88.726942632042082</v>
      </c>
    </row>
    <row r="4928" spans="2:3" x14ac:dyDescent="0.35">
      <c r="B4928">
        <f t="shared" si="76"/>
        <v>4924</v>
      </c>
      <c r="C4928" s="5">
        <v>59.679471509282216</v>
      </c>
    </row>
    <row r="4929" spans="2:3" x14ac:dyDescent="0.35">
      <c r="B4929">
        <f t="shared" si="76"/>
        <v>4925</v>
      </c>
      <c r="C4929" s="5">
        <v>64.749535754407262</v>
      </c>
    </row>
    <row r="4930" spans="2:3" x14ac:dyDescent="0.35">
      <c r="B4930">
        <f t="shared" si="76"/>
        <v>4926</v>
      </c>
      <c r="C4930" s="5">
        <v>237.55062436607315</v>
      </c>
    </row>
    <row r="4931" spans="2:3" x14ac:dyDescent="0.35">
      <c r="B4931">
        <f t="shared" si="76"/>
        <v>4927</v>
      </c>
      <c r="C4931" s="5">
        <v>178.07213133102684</v>
      </c>
    </row>
    <row r="4932" spans="2:3" x14ac:dyDescent="0.35">
      <c r="B4932">
        <f t="shared" si="76"/>
        <v>4928</v>
      </c>
      <c r="C4932" s="5">
        <v>214.97708182074555</v>
      </c>
    </row>
    <row r="4933" spans="2:3" x14ac:dyDescent="0.35">
      <c r="B4933">
        <f t="shared" si="76"/>
        <v>4929</v>
      </c>
      <c r="C4933" s="5">
        <v>189.03217083389634</v>
      </c>
    </row>
    <row r="4934" spans="2:3" x14ac:dyDescent="0.35">
      <c r="B4934">
        <f t="shared" si="76"/>
        <v>4930</v>
      </c>
      <c r="C4934" s="5">
        <v>496.51758631844029</v>
      </c>
    </row>
    <row r="4935" spans="2:3" x14ac:dyDescent="0.35">
      <c r="B4935">
        <f t="shared" ref="B4935:B4998" si="77">B4934+1</f>
        <v>4931</v>
      </c>
      <c r="C4935" s="5">
        <v>135.63171036844108</v>
      </c>
    </row>
    <row r="4936" spans="2:3" x14ac:dyDescent="0.35">
      <c r="B4936">
        <f t="shared" si="77"/>
        <v>4932</v>
      </c>
      <c r="C4936" s="5">
        <v>243.2903154073735</v>
      </c>
    </row>
    <row r="4937" spans="2:3" x14ac:dyDescent="0.35">
      <c r="B4937">
        <f t="shared" si="77"/>
        <v>4933</v>
      </c>
      <c r="C4937" s="5">
        <v>169.81090685940322</v>
      </c>
    </row>
    <row r="4938" spans="2:3" x14ac:dyDescent="0.35">
      <c r="B4938">
        <f t="shared" si="77"/>
        <v>4934</v>
      </c>
      <c r="C4938" s="5">
        <v>110.95457045675492</v>
      </c>
    </row>
    <row r="4939" spans="2:3" x14ac:dyDescent="0.35">
      <c r="B4939">
        <f t="shared" si="77"/>
        <v>4935</v>
      </c>
      <c r="C4939" s="5">
        <v>222.69350037200331</v>
      </c>
    </row>
    <row r="4940" spans="2:3" x14ac:dyDescent="0.35">
      <c r="B4940">
        <f t="shared" si="77"/>
        <v>4936</v>
      </c>
      <c r="C4940" s="5">
        <v>226.94748152785672</v>
      </c>
    </row>
    <row r="4941" spans="2:3" x14ac:dyDescent="0.35">
      <c r="B4941">
        <f t="shared" si="77"/>
        <v>4937</v>
      </c>
      <c r="C4941" s="5">
        <v>231.70957900791714</v>
      </c>
    </row>
    <row r="4942" spans="2:3" x14ac:dyDescent="0.35">
      <c r="B4942">
        <f t="shared" si="77"/>
        <v>4938</v>
      </c>
      <c r="C4942" s="5">
        <v>73.514972663152591</v>
      </c>
    </row>
    <row r="4943" spans="2:3" x14ac:dyDescent="0.35">
      <c r="B4943">
        <f t="shared" si="77"/>
        <v>4939</v>
      </c>
      <c r="C4943" s="5">
        <v>136.6732208283386</v>
      </c>
    </row>
    <row r="4944" spans="2:3" x14ac:dyDescent="0.35">
      <c r="B4944">
        <f t="shared" si="77"/>
        <v>4940</v>
      </c>
      <c r="C4944" s="5">
        <v>718.49196357787446</v>
      </c>
    </row>
    <row r="4945" spans="2:3" x14ac:dyDescent="0.35">
      <c r="B4945">
        <f t="shared" si="77"/>
        <v>4941</v>
      </c>
      <c r="C4945" s="5">
        <v>200.65382296484535</v>
      </c>
    </row>
    <row r="4946" spans="2:3" x14ac:dyDescent="0.35">
      <c r="B4946">
        <f t="shared" si="77"/>
        <v>4942</v>
      </c>
      <c r="C4946" s="5">
        <v>198.48473701335203</v>
      </c>
    </row>
    <row r="4947" spans="2:3" x14ac:dyDescent="0.35">
      <c r="B4947">
        <f t="shared" si="77"/>
        <v>4943</v>
      </c>
      <c r="C4947" s="5">
        <v>95.156207231703689</v>
      </c>
    </row>
    <row r="4948" spans="2:3" x14ac:dyDescent="0.35">
      <c r="B4948">
        <f t="shared" si="77"/>
        <v>4944</v>
      </c>
      <c r="C4948" s="5">
        <v>407.43145752713099</v>
      </c>
    </row>
    <row r="4949" spans="2:3" x14ac:dyDescent="0.35">
      <c r="B4949">
        <f t="shared" si="77"/>
        <v>4945</v>
      </c>
      <c r="C4949" s="5">
        <v>178.77534625234247</v>
      </c>
    </row>
    <row r="4950" spans="2:3" x14ac:dyDescent="0.35">
      <c r="B4950">
        <f t="shared" si="77"/>
        <v>4946</v>
      </c>
      <c r="C4950" s="5">
        <v>106.34218259855676</v>
      </c>
    </row>
    <row r="4951" spans="2:3" x14ac:dyDescent="0.35">
      <c r="B4951">
        <f t="shared" si="77"/>
        <v>4947</v>
      </c>
      <c r="C4951" s="5">
        <v>161.53172528143324</v>
      </c>
    </row>
    <row r="4952" spans="2:3" x14ac:dyDescent="0.35">
      <c r="B4952">
        <f t="shared" si="77"/>
        <v>4948</v>
      </c>
      <c r="C4952" s="5">
        <v>421.56452537416322</v>
      </c>
    </row>
    <row r="4953" spans="2:3" x14ac:dyDescent="0.35">
      <c r="B4953">
        <f t="shared" si="77"/>
        <v>4949</v>
      </c>
      <c r="C4953" s="5">
        <v>123.52739901028096</v>
      </c>
    </row>
    <row r="4954" spans="2:3" x14ac:dyDescent="0.35">
      <c r="B4954">
        <f t="shared" si="77"/>
        <v>4950</v>
      </c>
      <c r="C4954" s="5">
        <v>155.36921190810318</v>
      </c>
    </row>
    <row r="4955" spans="2:3" x14ac:dyDescent="0.35">
      <c r="B4955">
        <f t="shared" si="77"/>
        <v>4951</v>
      </c>
      <c r="C4955" s="5">
        <v>115.69407171302799</v>
      </c>
    </row>
    <row r="4956" spans="2:3" x14ac:dyDescent="0.35">
      <c r="B4956">
        <f t="shared" si="77"/>
        <v>4952</v>
      </c>
      <c r="C4956" s="5">
        <v>120.5661546567061</v>
      </c>
    </row>
    <row r="4957" spans="2:3" x14ac:dyDescent="0.35">
      <c r="B4957">
        <f t="shared" si="77"/>
        <v>4953</v>
      </c>
      <c r="C4957" s="5">
        <v>205.93783944201715</v>
      </c>
    </row>
    <row r="4958" spans="2:3" x14ac:dyDescent="0.35">
      <c r="B4958">
        <f t="shared" si="77"/>
        <v>4954</v>
      </c>
      <c r="C4958" s="5">
        <v>99.756526970065963</v>
      </c>
    </row>
    <row r="4959" spans="2:3" x14ac:dyDescent="0.35">
      <c r="B4959">
        <f t="shared" si="77"/>
        <v>4955</v>
      </c>
      <c r="C4959" s="5">
        <v>128.35159900105461</v>
      </c>
    </row>
    <row r="4960" spans="2:3" x14ac:dyDescent="0.35">
      <c r="B4960">
        <f t="shared" si="77"/>
        <v>4956</v>
      </c>
      <c r="C4960" s="5">
        <v>108.83282392437741</v>
      </c>
    </row>
    <row r="4961" spans="2:3" x14ac:dyDescent="0.35">
      <c r="B4961">
        <f t="shared" si="77"/>
        <v>4957</v>
      </c>
      <c r="C4961" s="5">
        <v>244.05385292789788</v>
      </c>
    </row>
    <row r="4962" spans="2:3" x14ac:dyDescent="0.35">
      <c r="B4962">
        <f t="shared" si="77"/>
        <v>4958</v>
      </c>
      <c r="C4962" s="5">
        <v>91.178853315180888</v>
      </c>
    </row>
    <row r="4963" spans="2:3" x14ac:dyDescent="0.35">
      <c r="B4963">
        <f t="shared" si="77"/>
        <v>4959</v>
      </c>
      <c r="C4963" s="5">
        <v>283.76571233438938</v>
      </c>
    </row>
    <row r="4964" spans="2:3" x14ac:dyDescent="0.35">
      <c r="B4964">
        <f t="shared" si="77"/>
        <v>4960</v>
      </c>
      <c r="C4964" s="5">
        <v>77.585046198013202</v>
      </c>
    </row>
    <row r="4965" spans="2:3" x14ac:dyDescent="0.35">
      <c r="B4965">
        <f t="shared" si="77"/>
        <v>4961</v>
      </c>
      <c r="C4965" s="5">
        <v>304.90038788022235</v>
      </c>
    </row>
    <row r="4966" spans="2:3" x14ac:dyDescent="0.35">
      <c r="B4966">
        <f t="shared" si="77"/>
        <v>4962</v>
      </c>
      <c r="C4966" s="5">
        <v>118.11659145180695</v>
      </c>
    </row>
    <row r="4967" spans="2:3" x14ac:dyDescent="0.35">
      <c r="B4967">
        <f t="shared" si="77"/>
        <v>4963</v>
      </c>
      <c r="C4967" s="5">
        <v>227.84956767726072</v>
      </c>
    </row>
    <row r="4968" spans="2:3" x14ac:dyDescent="0.35">
      <c r="B4968">
        <f t="shared" si="77"/>
        <v>4964</v>
      </c>
      <c r="C4968" s="5">
        <v>185.3693916181434</v>
      </c>
    </row>
    <row r="4969" spans="2:3" x14ac:dyDescent="0.35">
      <c r="B4969">
        <f t="shared" si="77"/>
        <v>4965</v>
      </c>
      <c r="C4969" s="5">
        <v>197.82829606257903</v>
      </c>
    </row>
    <row r="4970" spans="2:3" x14ac:dyDescent="0.35">
      <c r="B4970">
        <f t="shared" si="77"/>
        <v>4966</v>
      </c>
      <c r="C4970" s="5">
        <v>183.01804328684571</v>
      </c>
    </row>
    <row r="4971" spans="2:3" x14ac:dyDescent="0.35">
      <c r="B4971">
        <f t="shared" si="77"/>
        <v>4967</v>
      </c>
      <c r="C4971" s="5">
        <v>244.46167274648914</v>
      </c>
    </row>
    <row r="4972" spans="2:3" x14ac:dyDescent="0.35">
      <c r="B4972">
        <f t="shared" si="77"/>
        <v>4968</v>
      </c>
      <c r="C4972" s="5">
        <v>27.207853257132481</v>
      </c>
    </row>
    <row r="4973" spans="2:3" x14ac:dyDescent="0.35">
      <c r="B4973">
        <f t="shared" si="77"/>
        <v>4969</v>
      </c>
      <c r="C4973" s="5">
        <v>229.35639281791816</v>
      </c>
    </row>
    <row r="4974" spans="2:3" x14ac:dyDescent="0.35">
      <c r="B4974">
        <f t="shared" si="77"/>
        <v>4970</v>
      </c>
      <c r="C4974" s="5">
        <v>65.126538671804809</v>
      </c>
    </row>
    <row r="4975" spans="2:3" x14ac:dyDescent="0.35">
      <c r="B4975">
        <f t="shared" si="77"/>
        <v>4971</v>
      </c>
      <c r="C4975" s="5">
        <v>60.984997816176502</v>
      </c>
    </row>
    <row r="4976" spans="2:3" x14ac:dyDescent="0.35">
      <c r="B4976">
        <f t="shared" si="77"/>
        <v>4972</v>
      </c>
      <c r="C4976" s="5">
        <v>106.70135607474995</v>
      </c>
    </row>
    <row r="4977" spans="2:3" x14ac:dyDescent="0.35">
      <c r="B4977">
        <f t="shared" si="77"/>
        <v>4973</v>
      </c>
      <c r="C4977" s="5">
        <v>78.959457648454162</v>
      </c>
    </row>
    <row r="4978" spans="2:3" x14ac:dyDescent="0.35">
      <c r="B4978">
        <f t="shared" si="77"/>
        <v>4974</v>
      </c>
      <c r="C4978" s="5">
        <v>88.319319301337075</v>
      </c>
    </row>
    <row r="4979" spans="2:3" x14ac:dyDescent="0.35">
      <c r="B4979">
        <f t="shared" si="77"/>
        <v>4975</v>
      </c>
      <c r="C4979" s="5">
        <v>50.185630741754984</v>
      </c>
    </row>
    <row r="4980" spans="2:3" x14ac:dyDescent="0.35">
      <c r="B4980">
        <f t="shared" si="77"/>
        <v>4976</v>
      </c>
      <c r="C4980" s="5">
        <v>172.19500735406149</v>
      </c>
    </row>
    <row r="4981" spans="2:3" x14ac:dyDescent="0.35">
      <c r="B4981">
        <f t="shared" si="77"/>
        <v>4977</v>
      </c>
      <c r="C4981" s="5">
        <v>104.50461635277048</v>
      </c>
    </row>
    <row r="4982" spans="2:3" x14ac:dyDescent="0.35">
      <c r="B4982">
        <f t="shared" si="77"/>
        <v>4978</v>
      </c>
      <c r="C4982" s="5">
        <v>736.9881537897196</v>
      </c>
    </row>
    <row r="4983" spans="2:3" x14ac:dyDescent="0.35">
      <c r="B4983">
        <f t="shared" si="77"/>
        <v>4979</v>
      </c>
      <c r="C4983" s="5">
        <v>47.638875289737236</v>
      </c>
    </row>
    <row r="4984" spans="2:3" x14ac:dyDescent="0.35">
      <c r="B4984">
        <f t="shared" si="77"/>
        <v>4980</v>
      </c>
      <c r="C4984" s="5">
        <v>70.29721702469952</v>
      </c>
    </row>
    <row r="4985" spans="2:3" x14ac:dyDescent="0.35">
      <c r="B4985">
        <f t="shared" si="77"/>
        <v>4981</v>
      </c>
      <c r="C4985" s="5">
        <v>115.84982791709392</v>
      </c>
    </row>
    <row r="4986" spans="2:3" x14ac:dyDescent="0.35">
      <c r="B4986">
        <f t="shared" si="77"/>
        <v>4982</v>
      </c>
      <c r="C4986" s="5">
        <v>184.01518997797487</v>
      </c>
    </row>
    <row r="4987" spans="2:3" x14ac:dyDescent="0.35">
      <c r="B4987">
        <f t="shared" si="77"/>
        <v>4983</v>
      </c>
      <c r="C4987" s="5">
        <v>100.58868257986286</v>
      </c>
    </row>
    <row r="4988" spans="2:3" x14ac:dyDescent="0.35">
      <c r="B4988">
        <f t="shared" si="77"/>
        <v>4984</v>
      </c>
      <c r="C4988" s="5">
        <v>30.655841109738564</v>
      </c>
    </row>
    <row r="4989" spans="2:3" x14ac:dyDescent="0.35">
      <c r="B4989">
        <f t="shared" si="77"/>
        <v>4985</v>
      </c>
      <c r="C4989" s="5">
        <v>99.402339177082752</v>
      </c>
    </row>
    <row r="4990" spans="2:3" x14ac:dyDescent="0.35">
      <c r="B4990">
        <f t="shared" si="77"/>
        <v>4986</v>
      </c>
      <c r="C4990" s="5">
        <v>43.397048467776955</v>
      </c>
    </row>
    <row r="4991" spans="2:3" x14ac:dyDescent="0.35">
      <c r="B4991">
        <f t="shared" si="77"/>
        <v>4987</v>
      </c>
      <c r="C4991" s="5">
        <v>338.74204397437109</v>
      </c>
    </row>
    <row r="4992" spans="2:3" x14ac:dyDescent="0.35">
      <c r="B4992">
        <f t="shared" si="77"/>
        <v>4988</v>
      </c>
      <c r="C4992" s="5">
        <v>81.432854505519458</v>
      </c>
    </row>
    <row r="4993" spans="2:3" x14ac:dyDescent="0.35">
      <c r="B4993">
        <f t="shared" si="77"/>
        <v>4989</v>
      </c>
      <c r="C4993" s="5">
        <v>260.95764167989859</v>
      </c>
    </row>
    <row r="4994" spans="2:3" x14ac:dyDescent="0.35">
      <c r="B4994">
        <f t="shared" si="77"/>
        <v>4990</v>
      </c>
      <c r="C4994" s="5">
        <v>91.678401937831808</v>
      </c>
    </row>
    <row r="4995" spans="2:3" x14ac:dyDescent="0.35">
      <c r="B4995">
        <f t="shared" si="77"/>
        <v>4991</v>
      </c>
      <c r="C4995" s="5">
        <v>104.41045887853716</v>
      </c>
    </row>
    <row r="4996" spans="2:3" x14ac:dyDescent="0.35">
      <c r="B4996">
        <f t="shared" si="77"/>
        <v>4992</v>
      </c>
      <c r="C4996" s="5">
        <v>90.703190412244183</v>
      </c>
    </row>
    <row r="4997" spans="2:3" x14ac:dyDescent="0.35">
      <c r="B4997">
        <f t="shared" si="77"/>
        <v>4993</v>
      </c>
      <c r="C4997" s="5">
        <v>194.12463629928587</v>
      </c>
    </row>
    <row r="4998" spans="2:3" x14ac:dyDescent="0.35">
      <c r="B4998">
        <f t="shared" si="77"/>
        <v>4994</v>
      </c>
      <c r="C4998" s="5">
        <v>381.03396109914172</v>
      </c>
    </row>
    <row r="4999" spans="2:3" x14ac:dyDescent="0.35">
      <c r="B4999">
        <f t="shared" ref="B4999:B5062" si="78">B4998+1</f>
        <v>4995</v>
      </c>
      <c r="C4999" s="5">
        <v>132.43401260362498</v>
      </c>
    </row>
    <row r="5000" spans="2:3" x14ac:dyDescent="0.35">
      <c r="B5000">
        <f t="shared" si="78"/>
        <v>4996</v>
      </c>
      <c r="C5000" s="5">
        <v>120.20968533320851</v>
      </c>
    </row>
    <row r="5001" spans="2:3" x14ac:dyDescent="0.35">
      <c r="B5001">
        <f t="shared" si="78"/>
        <v>4997</v>
      </c>
      <c r="C5001" s="5">
        <v>146.62960232416938</v>
      </c>
    </row>
    <row r="5002" spans="2:3" x14ac:dyDescent="0.35">
      <c r="B5002">
        <f t="shared" si="78"/>
        <v>4998</v>
      </c>
      <c r="C5002" s="5">
        <v>137.47502885738248</v>
      </c>
    </row>
    <row r="5003" spans="2:3" x14ac:dyDescent="0.35">
      <c r="B5003">
        <f t="shared" si="78"/>
        <v>4999</v>
      </c>
      <c r="C5003" s="5">
        <v>51.972668264538711</v>
      </c>
    </row>
    <row r="5004" spans="2:3" x14ac:dyDescent="0.35">
      <c r="B5004">
        <f t="shared" si="78"/>
        <v>5000</v>
      </c>
      <c r="C5004" s="5">
        <v>271.77645813787467</v>
      </c>
    </row>
    <row r="5005" spans="2:3" x14ac:dyDescent="0.35">
      <c r="B5005">
        <f t="shared" si="78"/>
        <v>5001</v>
      </c>
      <c r="C5005" s="5">
        <v>43.446260665922885</v>
      </c>
    </row>
    <row r="5006" spans="2:3" x14ac:dyDescent="0.35">
      <c r="B5006">
        <f t="shared" si="78"/>
        <v>5002</v>
      </c>
      <c r="C5006" s="5">
        <v>202.3684936628747</v>
      </c>
    </row>
    <row r="5007" spans="2:3" x14ac:dyDescent="0.35">
      <c r="B5007">
        <f t="shared" si="78"/>
        <v>5003</v>
      </c>
      <c r="C5007" s="5">
        <v>77.723870231963431</v>
      </c>
    </row>
    <row r="5008" spans="2:3" x14ac:dyDescent="0.35">
      <c r="B5008">
        <f t="shared" si="78"/>
        <v>5004</v>
      </c>
      <c r="C5008" s="5">
        <v>55.302760149806971</v>
      </c>
    </row>
    <row r="5009" spans="2:3" x14ac:dyDescent="0.35">
      <c r="B5009">
        <f t="shared" si="78"/>
        <v>5005</v>
      </c>
      <c r="C5009" s="5">
        <v>360.14945856285118</v>
      </c>
    </row>
    <row r="5010" spans="2:3" x14ac:dyDescent="0.35">
      <c r="B5010">
        <f t="shared" si="78"/>
        <v>5006</v>
      </c>
      <c r="C5010" s="5">
        <v>838.77066352442182</v>
      </c>
    </row>
    <row r="5011" spans="2:3" x14ac:dyDescent="0.35">
      <c r="B5011">
        <f t="shared" si="78"/>
        <v>5007</v>
      </c>
      <c r="C5011" s="5">
        <v>106.05219423562569</v>
      </c>
    </row>
    <row r="5012" spans="2:3" x14ac:dyDescent="0.35">
      <c r="B5012">
        <f t="shared" si="78"/>
        <v>5008</v>
      </c>
      <c r="C5012" s="5">
        <v>132.41622791648575</v>
      </c>
    </row>
    <row r="5013" spans="2:3" x14ac:dyDescent="0.35">
      <c r="B5013">
        <f t="shared" si="78"/>
        <v>5009</v>
      </c>
      <c r="C5013" s="5">
        <v>194.17093690306748</v>
      </c>
    </row>
    <row r="5014" spans="2:3" x14ac:dyDescent="0.35">
      <c r="B5014">
        <f t="shared" si="78"/>
        <v>5010</v>
      </c>
      <c r="C5014" s="5">
        <v>150.60884119507273</v>
      </c>
    </row>
    <row r="5015" spans="2:3" x14ac:dyDescent="0.35">
      <c r="B5015">
        <f t="shared" si="78"/>
        <v>5011</v>
      </c>
      <c r="C5015" s="5">
        <v>69.24553410677062</v>
      </c>
    </row>
    <row r="5016" spans="2:3" x14ac:dyDescent="0.35">
      <c r="B5016">
        <f t="shared" si="78"/>
        <v>5012</v>
      </c>
      <c r="C5016" s="5">
        <v>300.04514564005558</v>
      </c>
    </row>
    <row r="5017" spans="2:3" x14ac:dyDescent="0.35">
      <c r="B5017">
        <f t="shared" si="78"/>
        <v>5013</v>
      </c>
      <c r="C5017" s="5">
        <v>134.13315039089196</v>
      </c>
    </row>
    <row r="5018" spans="2:3" x14ac:dyDescent="0.35">
      <c r="B5018">
        <f t="shared" si="78"/>
        <v>5014</v>
      </c>
      <c r="C5018" s="5">
        <v>64.808981100899899</v>
      </c>
    </row>
    <row r="5019" spans="2:3" x14ac:dyDescent="0.35">
      <c r="B5019">
        <f t="shared" si="78"/>
        <v>5015</v>
      </c>
      <c r="C5019" s="5">
        <v>592.11551766231185</v>
      </c>
    </row>
    <row r="5020" spans="2:3" x14ac:dyDescent="0.35">
      <c r="B5020">
        <f t="shared" si="78"/>
        <v>5016</v>
      </c>
      <c r="C5020" s="5">
        <v>108.46210342467955</v>
      </c>
    </row>
    <row r="5021" spans="2:3" x14ac:dyDescent="0.35">
      <c r="B5021">
        <f t="shared" si="78"/>
        <v>5017</v>
      </c>
      <c r="C5021" s="5">
        <v>133.68611948667677</v>
      </c>
    </row>
    <row r="5022" spans="2:3" x14ac:dyDescent="0.35">
      <c r="B5022">
        <f t="shared" si="78"/>
        <v>5018</v>
      </c>
      <c r="C5022" s="5">
        <v>69.996736187220861</v>
      </c>
    </row>
    <row r="5023" spans="2:3" x14ac:dyDescent="0.35">
      <c r="B5023">
        <f t="shared" si="78"/>
        <v>5019</v>
      </c>
      <c r="C5023" s="5">
        <v>492.93833246892666</v>
      </c>
    </row>
    <row r="5024" spans="2:3" x14ac:dyDescent="0.35">
      <c r="B5024">
        <f t="shared" si="78"/>
        <v>5020</v>
      </c>
      <c r="C5024" s="5">
        <v>55.383960652449929</v>
      </c>
    </row>
    <row r="5025" spans="2:3" x14ac:dyDescent="0.35">
      <c r="B5025">
        <f t="shared" si="78"/>
        <v>5021</v>
      </c>
      <c r="C5025" s="5">
        <v>229.99021931782042</v>
      </c>
    </row>
    <row r="5026" spans="2:3" x14ac:dyDescent="0.35">
      <c r="B5026">
        <f t="shared" si="78"/>
        <v>5022</v>
      </c>
      <c r="C5026" s="5">
        <v>58.977564094007413</v>
      </c>
    </row>
    <row r="5027" spans="2:3" x14ac:dyDescent="0.35">
      <c r="B5027">
        <f t="shared" si="78"/>
        <v>5023</v>
      </c>
      <c r="C5027" s="5">
        <v>633.09229172846733</v>
      </c>
    </row>
    <row r="5028" spans="2:3" x14ac:dyDescent="0.35">
      <c r="B5028">
        <f t="shared" si="78"/>
        <v>5024</v>
      </c>
      <c r="C5028" s="5">
        <v>141.93975676773331</v>
      </c>
    </row>
    <row r="5029" spans="2:3" x14ac:dyDescent="0.35">
      <c r="B5029">
        <f t="shared" si="78"/>
        <v>5025</v>
      </c>
      <c r="C5029" s="5">
        <v>77.176143045235619</v>
      </c>
    </row>
    <row r="5030" spans="2:3" x14ac:dyDescent="0.35">
      <c r="B5030">
        <f t="shared" si="78"/>
        <v>5026</v>
      </c>
      <c r="C5030" s="5">
        <v>165.76653716415652</v>
      </c>
    </row>
    <row r="5031" spans="2:3" x14ac:dyDescent="0.35">
      <c r="B5031">
        <f t="shared" si="78"/>
        <v>5027</v>
      </c>
      <c r="C5031" s="5">
        <v>170.34176812067145</v>
      </c>
    </row>
    <row r="5032" spans="2:3" x14ac:dyDescent="0.35">
      <c r="B5032">
        <f t="shared" si="78"/>
        <v>5028</v>
      </c>
      <c r="C5032" s="5">
        <v>224.28323173491836</v>
      </c>
    </row>
    <row r="5033" spans="2:3" x14ac:dyDescent="0.35">
      <c r="B5033">
        <f t="shared" si="78"/>
        <v>5029</v>
      </c>
      <c r="C5033" s="5">
        <v>57.767729373589368</v>
      </c>
    </row>
    <row r="5034" spans="2:3" x14ac:dyDescent="0.35">
      <c r="B5034">
        <f t="shared" si="78"/>
        <v>5030</v>
      </c>
      <c r="C5034" s="5">
        <v>51.794097836710343</v>
      </c>
    </row>
    <row r="5035" spans="2:3" x14ac:dyDescent="0.35">
      <c r="B5035">
        <f t="shared" si="78"/>
        <v>5031</v>
      </c>
      <c r="C5035" s="5">
        <v>59.471523631477105</v>
      </c>
    </row>
    <row r="5036" spans="2:3" x14ac:dyDescent="0.35">
      <c r="B5036">
        <f t="shared" si="78"/>
        <v>5032</v>
      </c>
      <c r="C5036" s="5">
        <v>90.072415908621366</v>
      </c>
    </row>
    <row r="5037" spans="2:3" x14ac:dyDescent="0.35">
      <c r="B5037">
        <f t="shared" si="78"/>
        <v>5033</v>
      </c>
      <c r="C5037" s="5">
        <v>96.461109487791646</v>
      </c>
    </row>
    <row r="5038" spans="2:3" x14ac:dyDescent="0.35">
      <c r="B5038">
        <f t="shared" si="78"/>
        <v>5034</v>
      </c>
      <c r="C5038" s="5">
        <v>59.212178178696526</v>
      </c>
    </row>
    <row r="5039" spans="2:3" x14ac:dyDescent="0.35">
      <c r="B5039">
        <f t="shared" si="78"/>
        <v>5035</v>
      </c>
      <c r="C5039" s="5">
        <v>326.75764296161634</v>
      </c>
    </row>
    <row r="5040" spans="2:3" x14ac:dyDescent="0.35">
      <c r="B5040">
        <f t="shared" si="78"/>
        <v>5036</v>
      </c>
      <c r="C5040" s="5">
        <v>87.370544463608738</v>
      </c>
    </row>
    <row r="5041" spans="2:3" x14ac:dyDescent="0.35">
      <c r="B5041">
        <f t="shared" si="78"/>
        <v>5037</v>
      </c>
      <c r="C5041" s="5">
        <v>52.923481518921243</v>
      </c>
    </row>
    <row r="5042" spans="2:3" x14ac:dyDescent="0.35">
      <c r="B5042">
        <f t="shared" si="78"/>
        <v>5038</v>
      </c>
      <c r="C5042" s="5">
        <v>142.15432710076254</v>
      </c>
    </row>
    <row r="5043" spans="2:3" x14ac:dyDescent="0.35">
      <c r="B5043">
        <f t="shared" si="78"/>
        <v>5039</v>
      </c>
      <c r="C5043" s="5">
        <v>117.32188361006843</v>
      </c>
    </row>
    <row r="5044" spans="2:3" x14ac:dyDescent="0.35">
      <c r="B5044">
        <f t="shared" si="78"/>
        <v>5040</v>
      </c>
      <c r="C5044" s="5">
        <v>177.31780028628179</v>
      </c>
    </row>
    <row r="5045" spans="2:3" x14ac:dyDescent="0.35">
      <c r="B5045">
        <f t="shared" si="78"/>
        <v>5041</v>
      </c>
      <c r="C5045" s="5">
        <v>300.76841415603326</v>
      </c>
    </row>
    <row r="5046" spans="2:3" x14ac:dyDescent="0.35">
      <c r="B5046">
        <f t="shared" si="78"/>
        <v>5042</v>
      </c>
      <c r="C5046" s="5">
        <v>90.490469411794862</v>
      </c>
    </row>
    <row r="5047" spans="2:3" x14ac:dyDescent="0.35">
      <c r="B5047">
        <f t="shared" si="78"/>
        <v>5043</v>
      </c>
      <c r="C5047" s="5">
        <v>143.36572587572854</v>
      </c>
    </row>
    <row r="5048" spans="2:3" x14ac:dyDescent="0.35">
      <c r="B5048">
        <f t="shared" si="78"/>
        <v>5044</v>
      </c>
      <c r="C5048" s="5">
        <v>163.72106779628811</v>
      </c>
    </row>
    <row r="5049" spans="2:3" x14ac:dyDescent="0.35">
      <c r="B5049">
        <f t="shared" si="78"/>
        <v>5045</v>
      </c>
      <c r="C5049" s="5">
        <v>206.97595138581747</v>
      </c>
    </row>
    <row r="5050" spans="2:3" x14ac:dyDescent="0.35">
      <c r="B5050">
        <f t="shared" si="78"/>
        <v>5046</v>
      </c>
      <c r="C5050" s="5">
        <v>229.35178616110977</v>
      </c>
    </row>
    <row r="5051" spans="2:3" x14ac:dyDescent="0.35">
      <c r="B5051">
        <f t="shared" si="78"/>
        <v>5047</v>
      </c>
      <c r="C5051" s="5">
        <v>972.28175213294833</v>
      </c>
    </row>
    <row r="5052" spans="2:3" x14ac:dyDescent="0.35">
      <c r="B5052">
        <f t="shared" si="78"/>
        <v>5048</v>
      </c>
      <c r="C5052" s="5">
        <v>109.56551128564385</v>
      </c>
    </row>
    <row r="5053" spans="2:3" x14ac:dyDescent="0.35">
      <c r="B5053">
        <f t="shared" si="78"/>
        <v>5049</v>
      </c>
      <c r="C5053" s="5">
        <v>92.586493014626683</v>
      </c>
    </row>
    <row r="5054" spans="2:3" x14ac:dyDescent="0.35">
      <c r="B5054">
        <f t="shared" si="78"/>
        <v>5050</v>
      </c>
      <c r="C5054" s="5">
        <v>175.78273164023435</v>
      </c>
    </row>
    <row r="5055" spans="2:3" x14ac:dyDescent="0.35">
      <c r="B5055">
        <f t="shared" si="78"/>
        <v>5051</v>
      </c>
      <c r="C5055" s="5">
        <v>233.23159676089551</v>
      </c>
    </row>
    <row r="5056" spans="2:3" x14ac:dyDescent="0.35">
      <c r="B5056">
        <f t="shared" si="78"/>
        <v>5052</v>
      </c>
      <c r="C5056" s="5">
        <v>214.82557250313423</v>
      </c>
    </row>
    <row r="5057" spans="2:3" x14ac:dyDescent="0.35">
      <c r="B5057">
        <f t="shared" si="78"/>
        <v>5053</v>
      </c>
      <c r="C5057" s="5">
        <v>828.84094208958675</v>
      </c>
    </row>
    <row r="5058" spans="2:3" x14ac:dyDescent="0.35">
      <c r="B5058">
        <f t="shared" si="78"/>
        <v>5054</v>
      </c>
      <c r="C5058" s="5">
        <v>179.20059748313295</v>
      </c>
    </row>
    <row r="5059" spans="2:3" x14ac:dyDescent="0.35">
      <c r="B5059">
        <f t="shared" si="78"/>
        <v>5055</v>
      </c>
      <c r="C5059" s="5">
        <v>681.75045572471424</v>
      </c>
    </row>
    <row r="5060" spans="2:3" x14ac:dyDescent="0.35">
      <c r="B5060">
        <f t="shared" si="78"/>
        <v>5056</v>
      </c>
      <c r="C5060" s="5">
        <v>74.378176864408218</v>
      </c>
    </row>
    <row r="5061" spans="2:3" x14ac:dyDescent="0.35">
      <c r="B5061">
        <f t="shared" si="78"/>
        <v>5057</v>
      </c>
      <c r="C5061" s="5">
        <v>460.49968591881498</v>
      </c>
    </row>
    <row r="5062" spans="2:3" x14ac:dyDescent="0.35">
      <c r="B5062">
        <f t="shared" si="78"/>
        <v>5058</v>
      </c>
      <c r="C5062" s="5">
        <v>114.86136387111645</v>
      </c>
    </row>
    <row r="5063" spans="2:3" x14ac:dyDescent="0.35">
      <c r="B5063">
        <f t="shared" ref="B5063:B5126" si="79">B5062+1</f>
        <v>5059</v>
      </c>
      <c r="C5063" s="5">
        <v>92.375684722865444</v>
      </c>
    </row>
    <row r="5064" spans="2:3" x14ac:dyDescent="0.35">
      <c r="B5064">
        <f t="shared" si="79"/>
        <v>5060</v>
      </c>
      <c r="C5064" s="5">
        <v>165.34680772985894</v>
      </c>
    </row>
    <row r="5065" spans="2:3" x14ac:dyDescent="0.35">
      <c r="B5065">
        <f t="shared" si="79"/>
        <v>5061</v>
      </c>
      <c r="C5065" s="5">
        <v>74.250823264440129</v>
      </c>
    </row>
    <row r="5066" spans="2:3" x14ac:dyDescent="0.35">
      <c r="B5066">
        <f t="shared" si="79"/>
        <v>5062</v>
      </c>
      <c r="C5066" s="5">
        <v>130.02275152907606</v>
      </c>
    </row>
    <row r="5067" spans="2:3" x14ac:dyDescent="0.35">
      <c r="B5067">
        <f t="shared" si="79"/>
        <v>5063</v>
      </c>
      <c r="C5067" s="5">
        <v>106.53260804910435</v>
      </c>
    </row>
    <row r="5068" spans="2:3" x14ac:dyDescent="0.35">
      <c r="B5068">
        <f t="shared" si="79"/>
        <v>5064</v>
      </c>
      <c r="C5068" s="5">
        <v>174.23998078363036</v>
      </c>
    </row>
    <row r="5069" spans="2:3" x14ac:dyDescent="0.35">
      <c r="B5069">
        <f t="shared" si="79"/>
        <v>5065</v>
      </c>
      <c r="C5069" s="5">
        <v>196.89570257021276</v>
      </c>
    </row>
    <row r="5070" spans="2:3" x14ac:dyDescent="0.35">
      <c r="B5070">
        <f t="shared" si="79"/>
        <v>5066</v>
      </c>
      <c r="C5070" s="5">
        <v>112.58927500294247</v>
      </c>
    </row>
    <row r="5071" spans="2:3" x14ac:dyDescent="0.35">
      <c r="B5071">
        <f t="shared" si="79"/>
        <v>5067</v>
      </c>
      <c r="C5071" s="5">
        <v>84.03156754703177</v>
      </c>
    </row>
    <row r="5072" spans="2:3" x14ac:dyDescent="0.35">
      <c r="B5072">
        <f t="shared" si="79"/>
        <v>5068</v>
      </c>
      <c r="C5072" s="5">
        <v>143.22784008805135</v>
      </c>
    </row>
    <row r="5073" spans="2:3" x14ac:dyDescent="0.35">
      <c r="B5073">
        <f t="shared" si="79"/>
        <v>5069</v>
      </c>
      <c r="C5073" s="5">
        <v>110.66099296670566</v>
      </c>
    </row>
    <row r="5074" spans="2:3" x14ac:dyDescent="0.35">
      <c r="B5074">
        <f t="shared" si="79"/>
        <v>5070</v>
      </c>
      <c r="C5074" s="5">
        <v>64.62403294959492</v>
      </c>
    </row>
    <row r="5075" spans="2:3" x14ac:dyDescent="0.35">
      <c r="B5075">
        <f t="shared" si="79"/>
        <v>5071</v>
      </c>
      <c r="C5075" s="5">
        <v>81.975597109744868</v>
      </c>
    </row>
    <row r="5076" spans="2:3" x14ac:dyDescent="0.35">
      <c r="B5076">
        <f t="shared" si="79"/>
        <v>5072</v>
      </c>
      <c r="C5076" s="5">
        <v>69.970130098277934</v>
      </c>
    </row>
    <row r="5077" spans="2:3" x14ac:dyDescent="0.35">
      <c r="B5077">
        <f t="shared" si="79"/>
        <v>5073</v>
      </c>
      <c r="C5077" s="5">
        <v>231.04709224793007</v>
      </c>
    </row>
    <row r="5078" spans="2:3" x14ac:dyDescent="0.35">
      <c r="B5078">
        <f t="shared" si="79"/>
        <v>5074</v>
      </c>
      <c r="C5078" s="5">
        <v>158.34966486472445</v>
      </c>
    </row>
    <row r="5079" spans="2:3" x14ac:dyDescent="0.35">
      <c r="B5079">
        <f t="shared" si="79"/>
        <v>5075</v>
      </c>
      <c r="C5079" s="5">
        <v>132.87743887772808</v>
      </c>
    </row>
    <row r="5080" spans="2:3" x14ac:dyDescent="0.35">
      <c r="B5080">
        <f t="shared" si="79"/>
        <v>5076</v>
      </c>
      <c r="C5080" s="5">
        <v>224.23935321300996</v>
      </c>
    </row>
    <row r="5081" spans="2:3" x14ac:dyDescent="0.35">
      <c r="B5081">
        <f t="shared" si="79"/>
        <v>5077</v>
      </c>
      <c r="C5081" s="5">
        <v>51.464717746259964</v>
      </c>
    </row>
    <row r="5082" spans="2:3" x14ac:dyDescent="0.35">
      <c r="B5082">
        <f t="shared" si="79"/>
        <v>5078</v>
      </c>
      <c r="C5082" s="5">
        <v>229.77599294271846</v>
      </c>
    </row>
    <row r="5083" spans="2:3" x14ac:dyDescent="0.35">
      <c r="B5083">
        <f t="shared" si="79"/>
        <v>5079</v>
      </c>
      <c r="C5083" s="5">
        <v>362.1972138318755</v>
      </c>
    </row>
    <row r="5084" spans="2:3" x14ac:dyDescent="0.35">
      <c r="B5084">
        <f t="shared" si="79"/>
        <v>5080</v>
      </c>
      <c r="C5084" s="5">
        <v>155.57556063041244</v>
      </c>
    </row>
    <row r="5085" spans="2:3" x14ac:dyDescent="0.35">
      <c r="B5085">
        <f t="shared" si="79"/>
        <v>5081</v>
      </c>
      <c r="C5085" s="5">
        <v>164.19993408966107</v>
      </c>
    </row>
    <row r="5086" spans="2:3" x14ac:dyDescent="0.35">
      <c r="B5086">
        <f t="shared" si="79"/>
        <v>5082</v>
      </c>
      <c r="C5086" s="5">
        <v>235.10653801019666</v>
      </c>
    </row>
    <row r="5087" spans="2:3" x14ac:dyDescent="0.35">
      <c r="B5087">
        <f t="shared" si="79"/>
        <v>5083</v>
      </c>
      <c r="C5087" s="5">
        <v>185.4967963477722</v>
      </c>
    </row>
    <row r="5088" spans="2:3" x14ac:dyDescent="0.35">
      <c r="B5088">
        <f t="shared" si="79"/>
        <v>5084</v>
      </c>
      <c r="C5088" s="5">
        <v>99.504014334737548</v>
      </c>
    </row>
    <row r="5089" spans="2:3" x14ac:dyDescent="0.35">
      <c r="B5089">
        <f t="shared" si="79"/>
        <v>5085</v>
      </c>
      <c r="C5089" s="5">
        <v>1677.1626554893789</v>
      </c>
    </row>
    <row r="5090" spans="2:3" x14ac:dyDescent="0.35">
      <c r="B5090">
        <f t="shared" si="79"/>
        <v>5086</v>
      </c>
      <c r="C5090" s="5">
        <v>277.83633169435473</v>
      </c>
    </row>
    <row r="5091" spans="2:3" x14ac:dyDescent="0.35">
      <c r="B5091">
        <f t="shared" si="79"/>
        <v>5087</v>
      </c>
      <c r="C5091" s="5">
        <v>272.29274422479153</v>
      </c>
    </row>
    <row r="5092" spans="2:3" x14ac:dyDescent="0.35">
      <c r="B5092">
        <f t="shared" si="79"/>
        <v>5088</v>
      </c>
      <c r="C5092" s="5">
        <v>169.99872763851926</v>
      </c>
    </row>
    <row r="5093" spans="2:3" x14ac:dyDescent="0.35">
      <c r="B5093">
        <f t="shared" si="79"/>
        <v>5089</v>
      </c>
      <c r="C5093" s="5">
        <v>216.54139027543047</v>
      </c>
    </row>
    <row r="5094" spans="2:3" x14ac:dyDescent="0.35">
      <c r="B5094">
        <f t="shared" si="79"/>
        <v>5090</v>
      </c>
      <c r="C5094" s="5">
        <v>737.88805820788809</v>
      </c>
    </row>
    <row r="5095" spans="2:3" x14ac:dyDescent="0.35">
      <c r="B5095">
        <f t="shared" si="79"/>
        <v>5091</v>
      </c>
      <c r="C5095" s="5">
        <v>162.76617985549589</v>
      </c>
    </row>
    <row r="5096" spans="2:3" x14ac:dyDescent="0.35">
      <c r="B5096">
        <f t="shared" si="79"/>
        <v>5092</v>
      </c>
      <c r="C5096" s="5">
        <v>86.258425836056247</v>
      </c>
    </row>
    <row r="5097" spans="2:3" x14ac:dyDescent="0.35">
      <c r="B5097">
        <f t="shared" si="79"/>
        <v>5093</v>
      </c>
      <c r="C5097" s="5">
        <v>197.36482156075243</v>
      </c>
    </row>
    <row r="5098" spans="2:3" x14ac:dyDescent="0.35">
      <c r="B5098">
        <f t="shared" si="79"/>
        <v>5094</v>
      </c>
      <c r="C5098" s="5">
        <v>60.936235615763628</v>
      </c>
    </row>
    <row r="5099" spans="2:3" x14ac:dyDescent="0.35">
      <c r="B5099">
        <f t="shared" si="79"/>
        <v>5095</v>
      </c>
      <c r="C5099" s="5">
        <v>179.89794917112295</v>
      </c>
    </row>
    <row r="5100" spans="2:3" x14ac:dyDescent="0.35">
      <c r="B5100">
        <f t="shared" si="79"/>
        <v>5096</v>
      </c>
      <c r="C5100" s="5">
        <v>159.74105906037181</v>
      </c>
    </row>
    <row r="5101" spans="2:3" x14ac:dyDescent="0.35">
      <c r="B5101">
        <f t="shared" si="79"/>
        <v>5097</v>
      </c>
      <c r="C5101" s="5">
        <v>44.484679031923399</v>
      </c>
    </row>
    <row r="5102" spans="2:3" x14ac:dyDescent="0.35">
      <c r="B5102">
        <f t="shared" si="79"/>
        <v>5098</v>
      </c>
      <c r="C5102" s="5">
        <v>360.72156575815478</v>
      </c>
    </row>
    <row r="5103" spans="2:3" x14ac:dyDescent="0.35">
      <c r="B5103">
        <f t="shared" si="79"/>
        <v>5099</v>
      </c>
      <c r="C5103" s="5">
        <v>108.78711394042011</v>
      </c>
    </row>
    <row r="5104" spans="2:3" x14ac:dyDescent="0.35">
      <c r="B5104">
        <f t="shared" si="79"/>
        <v>5100</v>
      </c>
      <c r="C5104" s="5">
        <v>75.966160120498785</v>
      </c>
    </row>
    <row r="5105" spans="2:3" x14ac:dyDescent="0.35">
      <c r="B5105">
        <f t="shared" si="79"/>
        <v>5101</v>
      </c>
      <c r="C5105" s="5">
        <v>123.8330980087956</v>
      </c>
    </row>
    <row r="5106" spans="2:3" x14ac:dyDescent="0.35">
      <c r="B5106">
        <f t="shared" si="79"/>
        <v>5102</v>
      </c>
      <c r="C5106" s="5">
        <v>163.61112721867914</v>
      </c>
    </row>
    <row r="5107" spans="2:3" x14ac:dyDescent="0.35">
      <c r="B5107">
        <f t="shared" si="79"/>
        <v>5103</v>
      </c>
      <c r="C5107" s="5">
        <v>120.20263279284795</v>
      </c>
    </row>
    <row r="5108" spans="2:3" x14ac:dyDescent="0.35">
      <c r="B5108">
        <f t="shared" si="79"/>
        <v>5104</v>
      </c>
      <c r="C5108" s="5">
        <v>161.42604739147316</v>
      </c>
    </row>
    <row r="5109" spans="2:3" x14ac:dyDescent="0.35">
      <c r="B5109">
        <f t="shared" si="79"/>
        <v>5105</v>
      </c>
      <c r="C5109" s="5">
        <v>122.39525462601101</v>
      </c>
    </row>
    <row r="5110" spans="2:3" x14ac:dyDescent="0.35">
      <c r="B5110">
        <f t="shared" si="79"/>
        <v>5106</v>
      </c>
      <c r="C5110" s="5">
        <v>56.315998498246664</v>
      </c>
    </row>
    <row r="5111" spans="2:3" x14ac:dyDescent="0.35">
      <c r="B5111">
        <f t="shared" si="79"/>
        <v>5107</v>
      </c>
      <c r="C5111" s="5">
        <v>145.90577738368066</v>
      </c>
    </row>
    <row r="5112" spans="2:3" x14ac:dyDescent="0.35">
      <c r="B5112">
        <f t="shared" si="79"/>
        <v>5108</v>
      </c>
      <c r="C5112" s="5">
        <v>151.64006373940481</v>
      </c>
    </row>
    <row r="5113" spans="2:3" x14ac:dyDescent="0.35">
      <c r="B5113">
        <f t="shared" si="79"/>
        <v>5109</v>
      </c>
      <c r="C5113" s="5">
        <v>255.56254172033991</v>
      </c>
    </row>
    <row r="5114" spans="2:3" x14ac:dyDescent="0.35">
      <c r="B5114">
        <f t="shared" si="79"/>
        <v>5110</v>
      </c>
      <c r="C5114" s="5">
        <v>95.051002212930115</v>
      </c>
    </row>
    <row r="5115" spans="2:3" x14ac:dyDescent="0.35">
      <c r="B5115">
        <f t="shared" si="79"/>
        <v>5111</v>
      </c>
      <c r="C5115" s="5">
        <v>64.155621502626843</v>
      </c>
    </row>
    <row r="5116" spans="2:3" x14ac:dyDescent="0.35">
      <c r="B5116">
        <f t="shared" si="79"/>
        <v>5112</v>
      </c>
      <c r="C5116" s="5">
        <v>219.75317198553006</v>
      </c>
    </row>
    <row r="5117" spans="2:3" x14ac:dyDescent="0.35">
      <c r="B5117">
        <f t="shared" si="79"/>
        <v>5113</v>
      </c>
      <c r="C5117" s="5">
        <v>308.76125554289251</v>
      </c>
    </row>
    <row r="5118" spans="2:3" x14ac:dyDescent="0.35">
      <c r="B5118">
        <f t="shared" si="79"/>
        <v>5114</v>
      </c>
      <c r="C5118" s="5">
        <v>121.32729793494678</v>
      </c>
    </row>
    <row r="5119" spans="2:3" x14ac:dyDescent="0.35">
      <c r="B5119">
        <f t="shared" si="79"/>
        <v>5115</v>
      </c>
      <c r="C5119" s="5">
        <v>185.95303942999107</v>
      </c>
    </row>
    <row r="5120" spans="2:3" x14ac:dyDescent="0.35">
      <c r="B5120">
        <f t="shared" si="79"/>
        <v>5116</v>
      </c>
      <c r="C5120" s="5">
        <v>89.679152836640924</v>
      </c>
    </row>
    <row r="5121" spans="2:3" x14ac:dyDescent="0.35">
      <c r="B5121">
        <f t="shared" si="79"/>
        <v>5117</v>
      </c>
      <c r="C5121" s="5">
        <v>321.39847745835016</v>
      </c>
    </row>
    <row r="5122" spans="2:3" x14ac:dyDescent="0.35">
      <c r="B5122">
        <f t="shared" si="79"/>
        <v>5118</v>
      </c>
      <c r="C5122" s="5">
        <v>245.97795707279448</v>
      </c>
    </row>
    <row r="5123" spans="2:3" x14ac:dyDescent="0.35">
      <c r="B5123">
        <f t="shared" si="79"/>
        <v>5119</v>
      </c>
      <c r="C5123" s="5">
        <v>63.059664084334038</v>
      </c>
    </row>
    <row r="5124" spans="2:3" x14ac:dyDescent="0.35">
      <c r="B5124">
        <f t="shared" si="79"/>
        <v>5120</v>
      </c>
      <c r="C5124" s="5">
        <v>31.261385468184212</v>
      </c>
    </row>
    <row r="5125" spans="2:3" x14ac:dyDescent="0.35">
      <c r="B5125">
        <f t="shared" si="79"/>
        <v>5121</v>
      </c>
      <c r="C5125" s="5">
        <v>104.77081955488774</v>
      </c>
    </row>
    <row r="5126" spans="2:3" x14ac:dyDescent="0.35">
      <c r="B5126">
        <f t="shared" si="79"/>
        <v>5122</v>
      </c>
      <c r="C5126" s="5">
        <v>242.41140062095087</v>
      </c>
    </row>
    <row r="5127" spans="2:3" x14ac:dyDescent="0.35">
      <c r="B5127">
        <f t="shared" ref="B5127:B5190" si="80">B5126+1</f>
        <v>5123</v>
      </c>
      <c r="C5127" s="5">
        <v>58.787079560818263</v>
      </c>
    </row>
    <row r="5128" spans="2:3" x14ac:dyDescent="0.35">
      <c r="B5128">
        <f t="shared" si="80"/>
        <v>5124</v>
      </c>
      <c r="C5128" s="5">
        <v>46.697745999001043</v>
      </c>
    </row>
    <row r="5129" spans="2:3" x14ac:dyDescent="0.35">
      <c r="B5129">
        <f t="shared" si="80"/>
        <v>5125</v>
      </c>
      <c r="C5129" s="5">
        <v>72.550559323502043</v>
      </c>
    </row>
    <row r="5130" spans="2:3" x14ac:dyDescent="0.35">
      <c r="B5130">
        <f t="shared" si="80"/>
        <v>5126</v>
      </c>
      <c r="C5130" s="5">
        <v>179.4738757839778</v>
      </c>
    </row>
    <row r="5131" spans="2:3" x14ac:dyDescent="0.35">
      <c r="B5131">
        <f t="shared" si="80"/>
        <v>5127</v>
      </c>
      <c r="C5131" s="5">
        <v>152.44686704224233</v>
      </c>
    </row>
    <row r="5132" spans="2:3" x14ac:dyDescent="0.35">
      <c r="B5132">
        <f t="shared" si="80"/>
        <v>5128</v>
      </c>
      <c r="C5132" s="5">
        <v>213.1331198006437</v>
      </c>
    </row>
    <row r="5133" spans="2:3" x14ac:dyDescent="0.35">
      <c r="B5133">
        <f t="shared" si="80"/>
        <v>5129</v>
      </c>
      <c r="C5133" s="5">
        <v>93.720400836883599</v>
      </c>
    </row>
    <row r="5134" spans="2:3" x14ac:dyDescent="0.35">
      <c r="B5134">
        <f t="shared" si="80"/>
        <v>5130</v>
      </c>
      <c r="C5134" s="5">
        <v>99.096675891647948</v>
      </c>
    </row>
    <row r="5135" spans="2:3" x14ac:dyDescent="0.35">
      <c r="B5135">
        <f t="shared" si="80"/>
        <v>5131</v>
      </c>
      <c r="C5135" s="5">
        <v>143.01617390908868</v>
      </c>
    </row>
    <row r="5136" spans="2:3" x14ac:dyDescent="0.35">
      <c r="B5136">
        <f t="shared" si="80"/>
        <v>5132</v>
      </c>
      <c r="C5136" s="5">
        <v>123.24924258993195</v>
      </c>
    </row>
    <row r="5137" spans="2:3" x14ac:dyDescent="0.35">
      <c r="B5137">
        <f t="shared" si="80"/>
        <v>5133</v>
      </c>
      <c r="C5137" s="5">
        <v>254.16590541516243</v>
      </c>
    </row>
    <row r="5138" spans="2:3" x14ac:dyDescent="0.35">
      <c r="B5138">
        <f t="shared" si="80"/>
        <v>5134</v>
      </c>
      <c r="C5138" s="5">
        <v>255.70127725076824</v>
      </c>
    </row>
    <row r="5139" spans="2:3" x14ac:dyDescent="0.35">
      <c r="B5139">
        <f t="shared" si="80"/>
        <v>5135</v>
      </c>
      <c r="C5139" s="5">
        <v>160.66971645111457</v>
      </c>
    </row>
    <row r="5140" spans="2:3" x14ac:dyDescent="0.35">
      <c r="B5140">
        <f t="shared" si="80"/>
        <v>5136</v>
      </c>
      <c r="C5140" s="5">
        <v>192.14836440740447</v>
      </c>
    </row>
    <row r="5141" spans="2:3" x14ac:dyDescent="0.35">
      <c r="B5141">
        <f t="shared" si="80"/>
        <v>5137</v>
      </c>
      <c r="C5141" s="5">
        <v>74.679392138390199</v>
      </c>
    </row>
    <row r="5142" spans="2:3" x14ac:dyDescent="0.35">
      <c r="B5142">
        <f t="shared" si="80"/>
        <v>5138</v>
      </c>
      <c r="C5142" s="5">
        <v>40.940351702318338</v>
      </c>
    </row>
    <row r="5143" spans="2:3" x14ac:dyDescent="0.35">
      <c r="B5143">
        <f t="shared" si="80"/>
        <v>5139</v>
      </c>
      <c r="C5143" s="5">
        <v>141.86296332472338</v>
      </c>
    </row>
    <row r="5144" spans="2:3" x14ac:dyDescent="0.35">
      <c r="B5144">
        <f t="shared" si="80"/>
        <v>5140</v>
      </c>
      <c r="C5144" s="5">
        <v>127.10570809550072</v>
      </c>
    </row>
    <row r="5145" spans="2:3" x14ac:dyDescent="0.35">
      <c r="B5145">
        <f t="shared" si="80"/>
        <v>5141</v>
      </c>
      <c r="C5145" s="5">
        <v>148.28615298646656</v>
      </c>
    </row>
    <row r="5146" spans="2:3" x14ac:dyDescent="0.35">
      <c r="B5146">
        <f t="shared" si="80"/>
        <v>5142</v>
      </c>
      <c r="C5146" s="5">
        <v>222.42645945994002</v>
      </c>
    </row>
    <row r="5147" spans="2:3" x14ac:dyDescent="0.35">
      <c r="B5147">
        <f t="shared" si="80"/>
        <v>5143</v>
      </c>
      <c r="C5147" s="5">
        <v>106.59226570997126</v>
      </c>
    </row>
    <row r="5148" spans="2:3" x14ac:dyDescent="0.35">
      <c r="B5148">
        <f t="shared" si="80"/>
        <v>5144</v>
      </c>
      <c r="C5148" s="5">
        <v>273.11213583830761</v>
      </c>
    </row>
    <row r="5149" spans="2:3" x14ac:dyDescent="0.35">
      <c r="B5149">
        <f t="shared" si="80"/>
        <v>5145</v>
      </c>
      <c r="C5149" s="5">
        <v>202.98203100832956</v>
      </c>
    </row>
    <row r="5150" spans="2:3" x14ac:dyDescent="0.35">
      <c r="B5150">
        <f t="shared" si="80"/>
        <v>5146</v>
      </c>
      <c r="C5150" s="5">
        <v>58.695790714227918</v>
      </c>
    </row>
    <row r="5151" spans="2:3" x14ac:dyDescent="0.35">
      <c r="B5151">
        <f t="shared" si="80"/>
        <v>5147</v>
      </c>
      <c r="C5151" s="5">
        <v>79.968296260474659</v>
      </c>
    </row>
    <row r="5152" spans="2:3" x14ac:dyDescent="0.35">
      <c r="B5152">
        <f t="shared" si="80"/>
        <v>5148</v>
      </c>
      <c r="C5152" s="5">
        <v>48.158090276990393</v>
      </c>
    </row>
    <row r="5153" spans="2:3" x14ac:dyDescent="0.35">
      <c r="B5153">
        <f t="shared" si="80"/>
        <v>5149</v>
      </c>
      <c r="C5153" s="5">
        <v>123.15696783802227</v>
      </c>
    </row>
    <row r="5154" spans="2:3" x14ac:dyDescent="0.35">
      <c r="B5154">
        <f t="shared" si="80"/>
        <v>5150</v>
      </c>
      <c r="C5154" s="5">
        <v>419.03158334955515</v>
      </c>
    </row>
    <row r="5155" spans="2:3" x14ac:dyDescent="0.35">
      <c r="B5155">
        <f t="shared" si="80"/>
        <v>5151</v>
      </c>
      <c r="C5155" s="5">
        <v>73.956509553689074</v>
      </c>
    </row>
    <row r="5156" spans="2:3" x14ac:dyDescent="0.35">
      <c r="B5156">
        <f t="shared" si="80"/>
        <v>5152</v>
      </c>
      <c r="C5156" s="5">
        <v>351.58058850292269</v>
      </c>
    </row>
    <row r="5157" spans="2:3" x14ac:dyDescent="0.35">
      <c r="B5157">
        <f t="shared" si="80"/>
        <v>5153</v>
      </c>
      <c r="C5157" s="5">
        <v>70.62915708324293</v>
      </c>
    </row>
    <row r="5158" spans="2:3" x14ac:dyDescent="0.35">
      <c r="B5158">
        <f t="shared" si="80"/>
        <v>5154</v>
      </c>
      <c r="C5158" s="5">
        <v>104.66288536259984</v>
      </c>
    </row>
    <row r="5159" spans="2:3" x14ac:dyDescent="0.35">
      <c r="B5159">
        <f t="shared" si="80"/>
        <v>5155</v>
      </c>
      <c r="C5159" s="5">
        <v>125.47225710407015</v>
      </c>
    </row>
    <row r="5160" spans="2:3" x14ac:dyDescent="0.35">
      <c r="B5160">
        <f t="shared" si="80"/>
        <v>5156</v>
      </c>
      <c r="C5160" s="5">
        <v>144.83018716988661</v>
      </c>
    </row>
    <row r="5161" spans="2:3" x14ac:dyDescent="0.35">
      <c r="B5161">
        <f t="shared" si="80"/>
        <v>5157</v>
      </c>
      <c r="C5161" s="5">
        <v>260.36612590694142</v>
      </c>
    </row>
    <row r="5162" spans="2:3" x14ac:dyDescent="0.35">
      <c r="B5162">
        <f t="shared" si="80"/>
        <v>5158</v>
      </c>
      <c r="C5162" s="5">
        <v>152.83085653051981</v>
      </c>
    </row>
    <row r="5163" spans="2:3" x14ac:dyDescent="0.35">
      <c r="B5163">
        <f t="shared" si="80"/>
        <v>5159</v>
      </c>
      <c r="C5163" s="5">
        <v>34.863397768632403</v>
      </c>
    </row>
    <row r="5164" spans="2:3" x14ac:dyDescent="0.35">
      <c r="B5164">
        <f t="shared" si="80"/>
        <v>5160</v>
      </c>
      <c r="C5164" s="5">
        <v>47.685030372192173</v>
      </c>
    </row>
    <row r="5165" spans="2:3" x14ac:dyDescent="0.35">
      <c r="B5165">
        <f t="shared" si="80"/>
        <v>5161</v>
      </c>
      <c r="C5165" s="5">
        <v>28.072218621610851</v>
      </c>
    </row>
    <row r="5166" spans="2:3" x14ac:dyDescent="0.35">
      <c r="B5166">
        <f t="shared" si="80"/>
        <v>5162</v>
      </c>
      <c r="C5166" s="5">
        <v>131.16488646757014</v>
      </c>
    </row>
    <row r="5167" spans="2:3" x14ac:dyDescent="0.35">
      <c r="B5167">
        <f t="shared" si="80"/>
        <v>5163</v>
      </c>
      <c r="C5167" s="5">
        <v>818.98248128014745</v>
      </c>
    </row>
    <row r="5168" spans="2:3" x14ac:dyDescent="0.35">
      <c r="B5168">
        <f t="shared" si="80"/>
        <v>5164</v>
      </c>
      <c r="C5168" s="5">
        <v>155.34809885600907</v>
      </c>
    </row>
    <row r="5169" spans="2:3" x14ac:dyDescent="0.35">
      <c r="B5169">
        <f t="shared" si="80"/>
        <v>5165</v>
      </c>
      <c r="C5169" s="5">
        <v>233.22755922735092</v>
      </c>
    </row>
    <row r="5170" spans="2:3" x14ac:dyDescent="0.35">
      <c r="B5170">
        <f t="shared" si="80"/>
        <v>5166</v>
      </c>
      <c r="C5170" s="5">
        <v>100.22179970724757</v>
      </c>
    </row>
    <row r="5171" spans="2:3" x14ac:dyDescent="0.35">
      <c r="B5171">
        <f t="shared" si="80"/>
        <v>5167</v>
      </c>
      <c r="C5171" s="5">
        <v>210.48951436472345</v>
      </c>
    </row>
    <row r="5172" spans="2:3" x14ac:dyDescent="0.35">
      <c r="B5172">
        <f t="shared" si="80"/>
        <v>5168</v>
      </c>
      <c r="C5172" s="5">
        <v>90.959613338997755</v>
      </c>
    </row>
    <row r="5173" spans="2:3" x14ac:dyDescent="0.35">
      <c r="B5173">
        <f t="shared" si="80"/>
        <v>5169</v>
      </c>
      <c r="C5173" s="5">
        <v>150.27937306813581</v>
      </c>
    </row>
    <row r="5174" spans="2:3" x14ac:dyDescent="0.35">
      <c r="B5174">
        <f t="shared" si="80"/>
        <v>5170</v>
      </c>
      <c r="C5174" s="5">
        <v>190.8008685951248</v>
      </c>
    </row>
    <row r="5175" spans="2:3" x14ac:dyDescent="0.35">
      <c r="B5175">
        <f t="shared" si="80"/>
        <v>5171</v>
      </c>
      <c r="C5175" s="5">
        <v>156.96439476720025</v>
      </c>
    </row>
    <row r="5176" spans="2:3" x14ac:dyDescent="0.35">
      <c r="B5176">
        <f t="shared" si="80"/>
        <v>5172</v>
      </c>
      <c r="C5176" s="5">
        <v>297.66277326943128</v>
      </c>
    </row>
    <row r="5177" spans="2:3" x14ac:dyDescent="0.35">
      <c r="B5177">
        <f t="shared" si="80"/>
        <v>5173</v>
      </c>
      <c r="C5177" s="5">
        <v>448.41753681689903</v>
      </c>
    </row>
    <row r="5178" spans="2:3" x14ac:dyDescent="0.35">
      <c r="B5178">
        <f t="shared" si="80"/>
        <v>5174</v>
      </c>
      <c r="C5178" s="5">
        <v>120.40834108045694</v>
      </c>
    </row>
    <row r="5179" spans="2:3" x14ac:dyDescent="0.35">
      <c r="B5179">
        <f t="shared" si="80"/>
        <v>5175</v>
      </c>
      <c r="C5179" s="5">
        <v>75.648653557290089</v>
      </c>
    </row>
    <row r="5180" spans="2:3" x14ac:dyDescent="0.35">
      <c r="B5180">
        <f t="shared" si="80"/>
        <v>5176</v>
      </c>
      <c r="C5180" s="5">
        <v>173.36414390093955</v>
      </c>
    </row>
    <row r="5181" spans="2:3" x14ac:dyDescent="0.35">
      <c r="B5181">
        <f t="shared" si="80"/>
        <v>5177</v>
      </c>
      <c r="C5181" s="5">
        <v>179.57011143416824</v>
      </c>
    </row>
    <row r="5182" spans="2:3" x14ac:dyDescent="0.35">
      <c r="B5182">
        <f t="shared" si="80"/>
        <v>5178</v>
      </c>
      <c r="C5182" s="5">
        <v>94.486163616469383</v>
      </c>
    </row>
    <row r="5183" spans="2:3" x14ac:dyDescent="0.35">
      <c r="B5183">
        <f t="shared" si="80"/>
        <v>5179</v>
      </c>
      <c r="C5183" s="5">
        <v>212.52381052628829</v>
      </c>
    </row>
    <row r="5184" spans="2:3" x14ac:dyDescent="0.35">
      <c r="B5184">
        <f t="shared" si="80"/>
        <v>5180</v>
      </c>
      <c r="C5184" s="5">
        <v>171.44288119515173</v>
      </c>
    </row>
    <row r="5185" spans="2:3" x14ac:dyDescent="0.35">
      <c r="B5185">
        <f t="shared" si="80"/>
        <v>5181</v>
      </c>
      <c r="C5185" s="5">
        <v>209.20324116211955</v>
      </c>
    </row>
    <row r="5186" spans="2:3" x14ac:dyDescent="0.35">
      <c r="B5186">
        <f t="shared" si="80"/>
        <v>5182</v>
      </c>
      <c r="C5186" s="5">
        <v>45.189541004456302</v>
      </c>
    </row>
    <row r="5187" spans="2:3" x14ac:dyDescent="0.35">
      <c r="B5187">
        <f t="shared" si="80"/>
        <v>5183</v>
      </c>
      <c r="C5187" s="5">
        <v>194.49087879868642</v>
      </c>
    </row>
    <row r="5188" spans="2:3" x14ac:dyDescent="0.35">
      <c r="B5188">
        <f t="shared" si="80"/>
        <v>5184</v>
      </c>
      <c r="C5188" s="5">
        <v>236.46625940197262</v>
      </c>
    </row>
    <row r="5189" spans="2:3" x14ac:dyDescent="0.35">
      <c r="B5189">
        <f t="shared" si="80"/>
        <v>5185</v>
      </c>
      <c r="C5189" s="5">
        <v>113.44869826723911</v>
      </c>
    </row>
    <row r="5190" spans="2:3" x14ac:dyDescent="0.35">
      <c r="B5190">
        <f t="shared" si="80"/>
        <v>5186</v>
      </c>
      <c r="C5190" s="5">
        <v>252.59390039024876</v>
      </c>
    </row>
    <row r="5191" spans="2:3" x14ac:dyDescent="0.35">
      <c r="B5191">
        <f t="shared" ref="B5191:B5254" si="81">B5190+1</f>
        <v>5187</v>
      </c>
      <c r="C5191" s="5">
        <v>216.59233121886442</v>
      </c>
    </row>
    <row r="5192" spans="2:3" x14ac:dyDescent="0.35">
      <c r="B5192">
        <f t="shared" si="81"/>
        <v>5188</v>
      </c>
      <c r="C5192" s="5">
        <v>59.524805685030486</v>
      </c>
    </row>
    <row r="5193" spans="2:3" x14ac:dyDescent="0.35">
      <c r="B5193">
        <f t="shared" si="81"/>
        <v>5189</v>
      </c>
      <c r="C5193" s="5">
        <v>1235.7353857971257</v>
      </c>
    </row>
    <row r="5194" spans="2:3" x14ac:dyDescent="0.35">
      <c r="B5194">
        <f t="shared" si="81"/>
        <v>5190</v>
      </c>
      <c r="C5194" s="5">
        <v>203.73405101446548</v>
      </c>
    </row>
    <row r="5195" spans="2:3" x14ac:dyDescent="0.35">
      <c r="B5195">
        <f t="shared" si="81"/>
        <v>5191</v>
      </c>
      <c r="C5195" s="5">
        <v>95.520949029006957</v>
      </c>
    </row>
    <row r="5196" spans="2:3" x14ac:dyDescent="0.35">
      <c r="B5196">
        <f t="shared" si="81"/>
        <v>5192</v>
      </c>
      <c r="C5196" s="5">
        <v>97.688688801520698</v>
      </c>
    </row>
    <row r="5197" spans="2:3" x14ac:dyDescent="0.35">
      <c r="B5197">
        <f t="shared" si="81"/>
        <v>5193</v>
      </c>
      <c r="C5197" s="5">
        <v>141.88667016253842</v>
      </c>
    </row>
    <row r="5198" spans="2:3" x14ac:dyDescent="0.35">
      <c r="B5198">
        <f t="shared" si="81"/>
        <v>5194</v>
      </c>
      <c r="C5198" s="5">
        <v>124.83203690469475</v>
      </c>
    </row>
    <row r="5199" spans="2:3" x14ac:dyDescent="0.35">
      <c r="B5199">
        <f t="shared" si="81"/>
        <v>5195</v>
      </c>
      <c r="C5199" s="5">
        <v>83.889610783376924</v>
      </c>
    </row>
    <row r="5200" spans="2:3" x14ac:dyDescent="0.35">
      <c r="B5200">
        <f t="shared" si="81"/>
        <v>5196</v>
      </c>
      <c r="C5200" s="5">
        <v>229.97293001096909</v>
      </c>
    </row>
    <row r="5201" spans="2:3" x14ac:dyDescent="0.35">
      <c r="B5201">
        <f t="shared" si="81"/>
        <v>5197</v>
      </c>
      <c r="C5201" s="5">
        <v>89.649851274081414</v>
      </c>
    </row>
    <row r="5202" spans="2:3" x14ac:dyDescent="0.35">
      <c r="B5202">
        <f t="shared" si="81"/>
        <v>5198</v>
      </c>
      <c r="C5202" s="5">
        <v>241.63657211640884</v>
      </c>
    </row>
    <row r="5203" spans="2:3" x14ac:dyDescent="0.35">
      <c r="B5203">
        <f t="shared" si="81"/>
        <v>5199</v>
      </c>
      <c r="C5203" s="5">
        <v>210.11409653939188</v>
      </c>
    </row>
    <row r="5204" spans="2:3" x14ac:dyDescent="0.35">
      <c r="B5204">
        <f t="shared" si="81"/>
        <v>5200</v>
      </c>
      <c r="C5204" s="5">
        <v>190.13424740438057</v>
      </c>
    </row>
    <row r="5205" spans="2:3" x14ac:dyDescent="0.35">
      <c r="B5205">
        <f t="shared" si="81"/>
        <v>5201</v>
      </c>
      <c r="C5205" s="5">
        <v>229.36437223132759</v>
      </c>
    </row>
    <row r="5206" spans="2:3" x14ac:dyDescent="0.35">
      <c r="B5206">
        <f t="shared" si="81"/>
        <v>5202</v>
      </c>
      <c r="C5206" s="5">
        <v>166.17561528921155</v>
      </c>
    </row>
    <row r="5207" spans="2:3" x14ac:dyDescent="0.35">
      <c r="B5207">
        <f t="shared" si="81"/>
        <v>5203</v>
      </c>
      <c r="C5207" s="5">
        <v>77.779077859106678</v>
      </c>
    </row>
    <row r="5208" spans="2:3" x14ac:dyDescent="0.35">
      <c r="B5208">
        <f t="shared" si="81"/>
        <v>5204</v>
      </c>
      <c r="C5208" s="5">
        <v>343.57004137078434</v>
      </c>
    </row>
    <row r="5209" spans="2:3" x14ac:dyDescent="0.35">
      <c r="B5209">
        <f t="shared" si="81"/>
        <v>5205</v>
      </c>
      <c r="C5209" s="5">
        <v>244.92022787262172</v>
      </c>
    </row>
    <row r="5210" spans="2:3" x14ac:dyDescent="0.35">
      <c r="B5210">
        <f t="shared" si="81"/>
        <v>5206</v>
      </c>
      <c r="C5210" s="5">
        <v>35.448625176599649</v>
      </c>
    </row>
    <row r="5211" spans="2:3" x14ac:dyDescent="0.35">
      <c r="B5211">
        <f t="shared" si="81"/>
        <v>5207</v>
      </c>
      <c r="C5211" s="5">
        <v>66.427405967224828</v>
      </c>
    </row>
    <row r="5212" spans="2:3" x14ac:dyDescent="0.35">
      <c r="B5212">
        <f t="shared" si="81"/>
        <v>5208</v>
      </c>
      <c r="C5212" s="5">
        <v>55.026786159440391</v>
      </c>
    </row>
    <row r="5213" spans="2:3" x14ac:dyDescent="0.35">
      <c r="B5213">
        <f t="shared" si="81"/>
        <v>5209</v>
      </c>
      <c r="C5213" s="5">
        <v>160.54638607726869</v>
      </c>
    </row>
    <row r="5214" spans="2:3" x14ac:dyDescent="0.35">
      <c r="B5214">
        <f t="shared" si="81"/>
        <v>5210</v>
      </c>
      <c r="C5214" s="5">
        <v>116.02289691205978</v>
      </c>
    </row>
    <row r="5215" spans="2:3" x14ac:dyDescent="0.35">
      <c r="B5215">
        <f t="shared" si="81"/>
        <v>5211</v>
      </c>
      <c r="C5215" s="5">
        <v>97.910037742235275</v>
      </c>
    </row>
    <row r="5216" spans="2:3" x14ac:dyDescent="0.35">
      <c r="B5216">
        <f t="shared" si="81"/>
        <v>5212</v>
      </c>
      <c r="C5216" s="5">
        <v>567.03633405258336</v>
      </c>
    </row>
    <row r="5217" spans="2:3" x14ac:dyDescent="0.35">
      <c r="B5217">
        <f t="shared" si="81"/>
        <v>5213</v>
      </c>
      <c r="C5217" s="5">
        <v>117.21014290941004</v>
      </c>
    </row>
    <row r="5218" spans="2:3" x14ac:dyDescent="0.35">
      <c r="B5218">
        <f t="shared" si="81"/>
        <v>5214</v>
      </c>
      <c r="C5218" s="5">
        <v>222.20195988797047</v>
      </c>
    </row>
    <row r="5219" spans="2:3" x14ac:dyDescent="0.35">
      <c r="B5219">
        <f t="shared" si="81"/>
        <v>5215</v>
      </c>
      <c r="C5219" s="5">
        <v>149.35352061377674</v>
      </c>
    </row>
    <row r="5220" spans="2:3" x14ac:dyDescent="0.35">
      <c r="B5220">
        <f t="shared" si="81"/>
        <v>5216</v>
      </c>
      <c r="C5220" s="5">
        <v>314.51778022872242</v>
      </c>
    </row>
    <row r="5221" spans="2:3" x14ac:dyDescent="0.35">
      <c r="B5221">
        <f t="shared" si="81"/>
        <v>5217</v>
      </c>
      <c r="C5221" s="5">
        <v>160.8208820266031</v>
      </c>
    </row>
    <row r="5222" spans="2:3" x14ac:dyDescent="0.35">
      <c r="B5222">
        <f t="shared" si="81"/>
        <v>5218</v>
      </c>
      <c r="C5222" s="5">
        <v>64.098001836377207</v>
      </c>
    </row>
    <row r="5223" spans="2:3" x14ac:dyDescent="0.35">
      <c r="B5223">
        <f t="shared" si="81"/>
        <v>5219</v>
      </c>
      <c r="C5223" s="5">
        <v>71.249940202168872</v>
      </c>
    </row>
    <row r="5224" spans="2:3" x14ac:dyDescent="0.35">
      <c r="B5224">
        <f t="shared" si="81"/>
        <v>5220</v>
      </c>
      <c r="C5224" s="5">
        <v>72.362597459275051</v>
      </c>
    </row>
    <row r="5225" spans="2:3" x14ac:dyDescent="0.35">
      <c r="B5225">
        <f t="shared" si="81"/>
        <v>5221</v>
      </c>
      <c r="C5225" s="5">
        <v>74.429529386627181</v>
      </c>
    </row>
    <row r="5226" spans="2:3" x14ac:dyDescent="0.35">
      <c r="B5226">
        <f t="shared" si="81"/>
        <v>5222</v>
      </c>
      <c r="C5226" s="5">
        <v>146.05780647940503</v>
      </c>
    </row>
    <row r="5227" spans="2:3" x14ac:dyDescent="0.35">
      <c r="B5227">
        <f t="shared" si="81"/>
        <v>5223</v>
      </c>
      <c r="C5227" s="5">
        <v>58.192429600913492</v>
      </c>
    </row>
    <row r="5228" spans="2:3" x14ac:dyDescent="0.35">
      <c r="B5228">
        <f t="shared" si="81"/>
        <v>5224</v>
      </c>
      <c r="C5228" s="5">
        <v>103.41966426390218</v>
      </c>
    </row>
    <row r="5229" spans="2:3" x14ac:dyDescent="0.35">
      <c r="B5229">
        <f t="shared" si="81"/>
        <v>5225</v>
      </c>
      <c r="C5229" s="5">
        <v>137.40116790473579</v>
      </c>
    </row>
    <row r="5230" spans="2:3" x14ac:dyDescent="0.35">
      <c r="B5230">
        <f t="shared" si="81"/>
        <v>5226</v>
      </c>
      <c r="C5230" s="5">
        <v>33.468942057975639</v>
      </c>
    </row>
    <row r="5231" spans="2:3" x14ac:dyDescent="0.35">
      <c r="B5231">
        <f t="shared" si="81"/>
        <v>5227</v>
      </c>
      <c r="C5231" s="5">
        <v>188.90039994315322</v>
      </c>
    </row>
    <row r="5232" spans="2:3" x14ac:dyDescent="0.35">
      <c r="B5232">
        <f t="shared" si="81"/>
        <v>5228</v>
      </c>
      <c r="C5232" s="5">
        <v>67.005906546033231</v>
      </c>
    </row>
    <row r="5233" spans="2:3" x14ac:dyDescent="0.35">
      <c r="B5233">
        <f t="shared" si="81"/>
        <v>5229</v>
      </c>
      <c r="C5233" s="5">
        <v>111.37383915639715</v>
      </c>
    </row>
    <row r="5234" spans="2:3" x14ac:dyDescent="0.35">
      <c r="B5234">
        <f t="shared" si="81"/>
        <v>5230</v>
      </c>
      <c r="C5234" s="5">
        <v>92.118907161162966</v>
      </c>
    </row>
    <row r="5235" spans="2:3" x14ac:dyDescent="0.35">
      <c r="B5235">
        <f t="shared" si="81"/>
        <v>5231</v>
      </c>
      <c r="C5235" s="5">
        <v>250.88039279625951</v>
      </c>
    </row>
    <row r="5236" spans="2:3" x14ac:dyDescent="0.35">
      <c r="B5236">
        <f t="shared" si="81"/>
        <v>5232</v>
      </c>
      <c r="C5236" s="5">
        <v>62.759698151655599</v>
      </c>
    </row>
    <row r="5237" spans="2:3" x14ac:dyDescent="0.35">
      <c r="B5237">
        <f t="shared" si="81"/>
        <v>5233</v>
      </c>
      <c r="C5237" s="5">
        <v>309.35422794357839</v>
      </c>
    </row>
    <row r="5238" spans="2:3" x14ac:dyDescent="0.35">
      <c r="B5238">
        <f t="shared" si="81"/>
        <v>5234</v>
      </c>
      <c r="C5238" s="5">
        <v>85.124029331683147</v>
      </c>
    </row>
    <row r="5239" spans="2:3" x14ac:dyDescent="0.35">
      <c r="B5239">
        <f t="shared" si="81"/>
        <v>5235</v>
      </c>
      <c r="C5239" s="5">
        <v>211.65810672887352</v>
      </c>
    </row>
    <row r="5240" spans="2:3" x14ac:dyDescent="0.35">
      <c r="B5240">
        <f t="shared" si="81"/>
        <v>5236</v>
      </c>
      <c r="C5240" s="5">
        <v>112.08719382702242</v>
      </c>
    </row>
    <row r="5241" spans="2:3" x14ac:dyDescent="0.35">
      <c r="B5241">
        <f t="shared" si="81"/>
        <v>5237</v>
      </c>
      <c r="C5241" s="5">
        <v>408.31775378208937</v>
      </c>
    </row>
    <row r="5242" spans="2:3" x14ac:dyDescent="0.35">
      <c r="B5242">
        <f t="shared" si="81"/>
        <v>5238</v>
      </c>
      <c r="C5242" s="5">
        <v>67.619123092254441</v>
      </c>
    </row>
    <row r="5243" spans="2:3" x14ac:dyDescent="0.35">
      <c r="B5243">
        <f t="shared" si="81"/>
        <v>5239</v>
      </c>
      <c r="C5243" s="5">
        <v>70.569741769402967</v>
      </c>
    </row>
    <row r="5244" spans="2:3" x14ac:dyDescent="0.35">
      <c r="B5244">
        <f t="shared" si="81"/>
        <v>5240</v>
      </c>
      <c r="C5244" s="5">
        <v>302.68871350756956</v>
      </c>
    </row>
    <row r="5245" spans="2:3" x14ac:dyDescent="0.35">
      <c r="B5245">
        <f t="shared" si="81"/>
        <v>5241</v>
      </c>
      <c r="C5245" s="5">
        <v>136.68641844856958</v>
      </c>
    </row>
    <row r="5246" spans="2:3" x14ac:dyDescent="0.35">
      <c r="B5246">
        <f t="shared" si="81"/>
        <v>5242</v>
      </c>
      <c r="C5246" s="5">
        <v>100.05779185181049</v>
      </c>
    </row>
    <row r="5247" spans="2:3" x14ac:dyDescent="0.35">
      <c r="B5247">
        <f t="shared" si="81"/>
        <v>5243</v>
      </c>
      <c r="C5247" s="5">
        <v>46.800811826502489</v>
      </c>
    </row>
    <row r="5248" spans="2:3" x14ac:dyDescent="0.35">
      <c r="B5248">
        <f t="shared" si="81"/>
        <v>5244</v>
      </c>
      <c r="C5248" s="5">
        <v>254.40429590122019</v>
      </c>
    </row>
    <row r="5249" spans="2:3" x14ac:dyDescent="0.35">
      <c r="B5249">
        <f t="shared" si="81"/>
        <v>5245</v>
      </c>
      <c r="C5249" s="5">
        <v>119.48960680786561</v>
      </c>
    </row>
    <row r="5250" spans="2:3" x14ac:dyDescent="0.35">
      <c r="B5250">
        <f t="shared" si="81"/>
        <v>5246</v>
      </c>
      <c r="C5250" s="5">
        <v>287.30292593153865</v>
      </c>
    </row>
    <row r="5251" spans="2:3" x14ac:dyDescent="0.35">
      <c r="B5251">
        <f t="shared" si="81"/>
        <v>5247</v>
      </c>
      <c r="C5251" s="5">
        <v>110.74253655517902</v>
      </c>
    </row>
    <row r="5252" spans="2:3" x14ac:dyDescent="0.35">
      <c r="B5252">
        <f t="shared" si="81"/>
        <v>5248</v>
      </c>
      <c r="C5252" s="5">
        <v>125.87230692680484</v>
      </c>
    </row>
    <row r="5253" spans="2:3" x14ac:dyDescent="0.35">
      <c r="B5253">
        <f t="shared" si="81"/>
        <v>5249</v>
      </c>
      <c r="C5253" s="5">
        <v>120.90001268879439</v>
      </c>
    </row>
    <row r="5254" spans="2:3" x14ac:dyDescent="0.35">
      <c r="B5254">
        <f t="shared" si="81"/>
        <v>5250</v>
      </c>
      <c r="C5254" s="5">
        <v>298.41345334943423</v>
      </c>
    </row>
    <row r="5255" spans="2:3" x14ac:dyDescent="0.35">
      <c r="B5255">
        <f t="shared" ref="B5255:B5318" si="82">B5254+1</f>
        <v>5251</v>
      </c>
      <c r="C5255" s="5">
        <v>561.9510080093637</v>
      </c>
    </row>
    <row r="5256" spans="2:3" x14ac:dyDescent="0.35">
      <c r="B5256">
        <f t="shared" si="82"/>
        <v>5252</v>
      </c>
      <c r="C5256" s="5">
        <v>176.48553242997431</v>
      </c>
    </row>
    <row r="5257" spans="2:3" x14ac:dyDescent="0.35">
      <c r="B5257">
        <f t="shared" si="82"/>
        <v>5253</v>
      </c>
      <c r="C5257" s="5">
        <v>232.34212150356362</v>
      </c>
    </row>
    <row r="5258" spans="2:3" x14ac:dyDescent="0.35">
      <c r="B5258">
        <f t="shared" si="82"/>
        <v>5254</v>
      </c>
      <c r="C5258" s="5">
        <v>847.84311325611714</v>
      </c>
    </row>
    <row r="5259" spans="2:3" x14ac:dyDescent="0.35">
      <c r="B5259">
        <f t="shared" si="82"/>
        <v>5255</v>
      </c>
      <c r="C5259" s="5">
        <v>421.91101699031663</v>
      </c>
    </row>
    <row r="5260" spans="2:3" x14ac:dyDescent="0.35">
      <c r="B5260">
        <f t="shared" si="82"/>
        <v>5256</v>
      </c>
      <c r="C5260" s="5">
        <v>69.945156911529907</v>
      </c>
    </row>
    <row r="5261" spans="2:3" x14ac:dyDescent="0.35">
      <c r="B5261">
        <f t="shared" si="82"/>
        <v>5257</v>
      </c>
      <c r="C5261" s="5">
        <v>248.01275048936623</v>
      </c>
    </row>
    <row r="5262" spans="2:3" x14ac:dyDescent="0.35">
      <c r="B5262">
        <f t="shared" si="82"/>
        <v>5258</v>
      </c>
      <c r="C5262" s="5">
        <v>134.54909145021699</v>
      </c>
    </row>
    <row r="5263" spans="2:3" x14ac:dyDescent="0.35">
      <c r="B5263">
        <f t="shared" si="82"/>
        <v>5259</v>
      </c>
      <c r="C5263" s="5">
        <v>278.8595140867472</v>
      </c>
    </row>
    <row r="5264" spans="2:3" x14ac:dyDescent="0.35">
      <c r="B5264">
        <f t="shared" si="82"/>
        <v>5260</v>
      </c>
      <c r="C5264" s="5">
        <v>904.18015996991312</v>
      </c>
    </row>
    <row r="5265" spans="2:3" x14ac:dyDescent="0.35">
      <c r="B5265">
        <f t="shared" si="82"/>
        <v>5261</v>
      </c>
      <c r="C5265" s="5">
        <v>181.92499555981783</v>
      </c>
    </row>
    <row r="5266" spans="2:3" x14ac:dyDescent="0.35">
      <c r="B5266">
        <f t="shared" si="82"/>
        <v>5262</v>
      </c>
      <c r="C5266" s="5">
        <v>68.169388150203503</v>
      </c>
    </row>
    <row r="5267" spans="2:3" x14ac:dyDescent="0.35">
      <c r="B5267">
        <f t="shared" si="82"/>
        <v>5263</v>
      </c>
      <c r="C5267" s="5">
        <v>284.30492635761965</v>
      </c>
    </row>
    <row r="5268" spans="2:3" x14ac:dyDescent="0.35">
      <c r="B5268">
        <f t="shared" si="82"/>
        <v>5264</v>
      </c>
      <c r="C5268" s="5">
        <v>214.87459459190313</v>
      </c>
    </row>
    <row r="5269" spans="2:3" x14ac:dyDescent="0.35">
      <c r="B5269">
        <f t="shared" si="82"/>
        <v>5265</v>
      </c>
      <c r="C5269" s="5">
        <v>164.43590703883481</v>
      </c>
    </row>
    <row r="5270" spans="2:3" x14ac:dyDescent="0.35">
      <c r="B5270">
        <f t="shared" si="82"/>
        <v>5266</v>
      </c>
      <c r="C5270" s="5">
        <v>169.05786879636167</v>
      </c>
    </row>
    <row r="5271" spans="2:3" x14ac:dyDescent="0.35">
      <c r="B5271">
        <f t="shared" si="82"/>
        <v>5267</v>
      </c>
      <c r="C5271" s="5">
        <v>275.21655457083892</v>
      </c>
    </row>
    <row r="5272" spans="2:3" x14ac:dyDescent="0.35">
      <c r="B5272">
        <f t="shared" si="82"/>
        <v>5268</v>
      </c>
      <c r="C5272" s="5">
        <v>128.24698607458163</v>
      </c>
    </row>
    <row r="5273" spans="2:3" x14ac:dyDescent="0.35">
      <c r="B5273">
        <f t="shared" si="82"/>
        <v>5269</v>
      </c>
      <c r="C5273" s="5">
        <v>101.66293508830094</v>
      </c>
    </row>
    <row r="5274" spans="2:3" x14ac:dyDescent="0.35">
      <c r="B5274">
        <f t="shared" si="82"/>
        <v>5270</v>
      </c>
      <c r="C5274" s="5">
        <v>145.47873267011846</v>
      </c>
    </row>
    <row r="5275" spans="2:3" x14ac:dyDescent="0.35">
      <c r="B5275">
        <f t="shared" si="82"/>
        <v>5271</v>
      </c>
      <c r="C5275" s="5">
        <v>102.27111088788934</v>
      </c>
    </row>
    <row r="5276" spans="2:3" x14ac:dyDescent="0.35">
      <c r="B5276">
        <f t="shared" si="82"/>
        <v>5272</v>
      </c>
      <c r="C5276" s="5">
        <v>63.43002302333781</v>
      </c>
    </row>
    <row r="5277" spans="2:3" x14ac:dyDescent="0.35">
      <c r="B5277">
        <f t="shared" si="82"/>
        <v>5273</v>
      </c>
      <c r="C5277" s="5">
        <v>50.64949938576418</v>
      </c>
    </row>
    <row r="5278" spans="2:3" x14ac:dyDescent="0.35">
      <c r="B5278">
        <f t="shared" si="82"/>
        <v>5274</v>
      </c>
      <c r="C5278" s="5">
        <v>237.85764199538235</v>
      </c>
    </row>
    <row r="5279" spans="2:3" x14ac:dyDescent="0.35">
      <c r="B5279">
        <f t="shared" si="82"/>
        <v>5275</v>
      </c>
      <c r="C5279" s="5">
        <v>118.9747273840822</v>
      </c>
    </row>
    <row r="5280" spans="2:3" x14ac:dyDescent="0.35">
      <c r="B5280">
        <f t="shared" si="82"/>
        <v>5276</v>
      </c>
      <c r="C5280" s="5">
        <v>85.820022637769185</v>
      </c>
    </row>
    <row r="5281" spans="2:3" x14ac:dyDescent="0.35">
      <c r="B5281">
        <f t="shared" si="82"/>
        <v>5277</v>
      </c>
      <c r="C5281" s="5">
        <v>178.38718266866744</v>
      </c>
    </row>
    <row r="5282" spans="2:3" x14ac:dyDescent="0.35">
      <c r="B5282">
        <f t="shared" si="82"/>
        <v>5278</v>
      </c>
      <c r="C5282" s="5">
        <v>607.42198467419837</v>
      </c>
    </row>
    <row r="5283" spans="2:3" x14ac:dyDescent="0.35">
      <c r="B5283">
        <f t="shared" si="82"/>
        <v>5279</v>
      </c>
      <c r="C5283" s="5">
        <v>1230.3314813540649</v>
      </c>
    </row>
    <row r="5284" spans="2:3" x14ac:dyDescent="0.35">
      <c r="B5284">
        <f t="shared" si="82"/>
        <v>5280</v>
      </c>
      <c r="C5284" s="5">
        <v>123.87063803677722</v>
      </c>
    </row>
    <row r="5285" spans="2:3" x14ac:dyDescent="0.35">
      <c r="B5285">
        <f t="shared" si="82"/>
        <v>5281</v>
      </c>
      <c r="C5285" s="5">
        <v>140.81079591338914</v>
      </c>
    </row>
    <row r="5286" spans="2:3" x14ac:dyDescent="0.35">
      <c r="B5286">
        <f t="shared" si="82"/>
        <v>5282</v>
      </c>
      <c r="C5286" s="5">
        <v>160.41971744790072</v>
      </c>
    </row>
    <row r="5287" spans="2:3" x14ac:dyDescent="0.35">
      <c r="B5287">
        <f t="shared" si="82"/>
        <v>5283</v>
      </c>
      <c r="C5287" s="5">
        <v>211.62985152175605</v>
      </c>
    </row>
    <row r="5288" spans="2:3" x14ac:dyDescent="0.35">
      <c r="B5288">
        <f t="shared" si="82"/>
        <v>5284</v>
      </c>
      <c r="C5288" s="5">
        <v>165.98897277717927</v>
      </c>
    </row>
    <row r="5289" spans="2:3" x14ac:dyDescent="0.35">
      <c r="B5289">
        <f t="shared" si="82"/>
        <v>5285</v>
      </c>
      <c r="C5289" s="5">
        <v>229.35724173944868</v>
      </c>
    </row>
    <row r="5290" spans="2:3" x14ac:dyDescent="0.35">
      <c r="B5290">
        <f t="shared" si="82"/>
        <v>5286</v>
      </c>
      <c r="C5290" s="5">
        <v>61.521249505314479</v>
      </c>
    </row>
    <row r="5291" spans="2:3" x14ac:dyDescent="0.35">
      <c r="B5291">
        <f t="shared" si="82"/>
        <v>5287</v>
      </c>
      <c r="C5291" s="5">
        <v>504.92254005885036</v>
      </c>
    </row>
    <row r="5292" spans="2:3" x14ac:dyDescent="0.35">
      <c r="B5292">
        <f t="shared" si="82"/>
        <v>5288</v>
      </c>
      <c r="C5292" s="5">
        <v>422.73758988861971</v>
      </c>
    </row>
    <row r="5293" spans="2:3" x14ac:dyDescent="0.35">
      <c r="B5293">
        <f t="shared" si="82"/>
        <v>5289</v>
      </c>
      <c r="C5293" s="5">
        <v>59.749109984996672</v>
      </c>
    </row>
    <row r="5294" spans="2:3" x14ac:dyDescent="0.35">
      <c r="B5294">
        <f t="shared" si="82"/>
        <v>5290</v>
      </c>
      <c r="C5294" s="5">
        <v>72.231382126373717</v>
      </c>
    </row>
    <row r="5295" spans="2:3" x14ac:dyDescent="0.35">
      <c r="B5295">
        <f t="shared" si="82"/>
        <v>5291</v>
      </c>
      <c r="C5295" s="5">
        <v>59.68090547454981</v>
      </c>
    </row>
    <row r="5296" spans="2:3" x14ac:dyDescent="0.35">
      <c r="B5296">
        <f t="shared" si="82"/>
        <v>5292</v>
      </c>
      <c r="C5296" s="5">
        <v>144.44622948679748</v>
      </c>
    </row>
    <row r="5297" spans="2:3" x14ac:dyDescent="0.35">
      <c r="B5297">
        <f t="shared" si="82"/>
        <v>5293</v>
      </c>
      <c r="C5297" s="5">
        <v>334.83706328640477</v>
      </c>
    </row>
    <row r="5298" spans="2:3" x14ac:dyDescent="0.35">
      <c r="B5298">
        <f t="shared" si="82"/>
        <v>5294</v>
      </c>
      <c r="C5298" s="5">
        <v>178.04074663616029</v>
      </c>
    </row>
    <row r="5299" spans="2:3" x14ac:dyDescent="0.35">
      <c r="B5299">
        <f t="shared" si="82"/>
        <v>5295</v>
      </c>
      <c r="C5299" s="5">
        <v>117.66738622757428</v>
      </c>
    </row>
    <row r="5300" spans="2:3" x14ac:dyDescent="0.35">
      <c r="B5300">
        <f t="shared" si="82"/>
        <v>5296</v>
      </c>
      <c r="C5300" s="5">
        <v>102.01411220919086</v>
      </c>
    </row>
    <row r="5301" spans="2:3" x14ac:dyDescent="0.35">
      <c r="B5301">
        <f t="shared" si="82"/>
        <v>5297</v>
      </c>
      <c r="C5301" s="5">
        <v>52.432886613501815</v>
      </c>
    </row>
    <row r="5302" spans="2:3" x14ac:dyDescent="0.35">
      <c r="B5302">
        <f t="shared" si="82"/>
        <v>5298</v>
      </c>
      <c r="C5302" s="5">
        <v>188.23047427285599</v>
      </c>
    </row>
    <row r="5303" spans="2:3" x14ac:dyDescent="0.35">
      <c r="B5303">
        <f t="shared" si="82"/>
        <v>5299</v>
      </c>
      <c r="C5303" s="5">
        <v>60.407458597497929</v>
      </c>
    </row>
    <row r="5304" spans="2:3" x14ac:dyDescent="0.35">
      <c r="B5304">
        <f t="shared" si="82"/>
        <v>5300</v>
      </c>
      <c r="C5304" s="5">
        <v>268.37084702599509</v>
      </c>
    </row>
    <row r="5305" spans="2:3" x14ac:dyDescent="0.35">
      <c r="B5305">
        <f t="shared" si="82"/>
        <v>5301</v>
      </c>
      <c r="C5305" s="5">
        <v>204.41645883103905</v>
      </c>
    </row>
    <row r="5306" spans="2:3" x14ac:dyDescent="0.35">
      <c r="B5306">
        <f t="shared" si="82"/>
        <v>5302</v>
      </c>
      <c r="C5306" s="5">
        <v>101.55741174958651</v>
      </c>
    </row>
    <row r="5307" spans="2:3" x14ac:dyDescent="0.35">
      <c r="B5307">
        <f t="shared" si="82"/>
        <v>5303</v>
      </c>
      <c r="C5307" s="5">
        <v>158.87162836050229</v>
      </c>
    </row>
    <row r="5308" spans="2:3" x14ac:dyDescent="0.35">
      <c r="B5308">
        <f t="shared" si="82"/>
        <v>5304</v>
      </c>
      <c r="C5308" s="5">
        <v>247.77009888697535</v>
      </c>
    </row>
    <row r="5309" spans="2:3" x14ac:dyDescent="0.35">
      <c r="B5309">
        <f t="shared" si="82"/>
        <v>5305</v>
      </c>
      <c r="C5309" s="5">
        <v>212.63921100523899</v>
      </c>
    </row>
    <row r="5310" spans="2:3" x14ac:dyDescent="0.35">
      <c r="B5310">
        <f t="shared" si="82"/>
        <v>5306</v>
      </c>
      <c r="C5310" s="5">
        <v>139.30548382045447</v>
      </c>
    </row>
    <row r="5311" spans="2:3" x14ac:dyDescent="0.35">
      <c r="B5311">
        <f t="shared" si="82"/>
        <v>5307</v>
      </c>
      <c r="C5311" s="5">
        <v>198.23906225811433</v>
      </c>
    </row>
    <row r="5312" spans="2:3" x14ac:dyDescent="0.35">
      <c r="B5312">
        <f t="shared" si="82"/>
        <v>5308</v>
      </c>
      <c r="C5312" s="5">
        <v>252.76467156196176</v>
      </c>
    </row>
    <row r="5313" spans="2:3" x14ac:dyDescent="0.35">
      <c r="B5313">
        <f t="shared" si="82"/>
        <v>5309</v>
      </c>
      <c r="C5313" s="5">
        <v>179.27878474053784</v>
      </c>
    </row>
    <row r="5314" spans="2:3" x14ac:dyDescent="0.35">
      <c r="B5314">
        <f t="shared" si="82"/>
        <v>5310</v>
      </c>
      <c r="C5314" s="5">
        <v>203.3253973112119</v>
      </c>
    </row>
    <row r="5315" spans="2:3" x14ac:dyDescent="0.35">
      <c r="B5315">
        <f t="shared" si="82"/>
        <v>5311</v>
      </c>
      <c r="C5315" s="5">
        <v>50.631076950460347</v>
      </c>
    </row>
    <row r="5316" spans="2:3" x14ac:dyDescent="0.35">
      <c r="B5316">
        <f t="shared" si="82"/>
        <v>5312</v>
      </c>
      <c r="C5316" s="5">
        <v>511.44983340489387</v>
      </c>
    </row>
    <row r="5317" spans="2:3" x14ac:dyDescent="0.35">
      <c r="B5317">
        <f t="shared" si="82"/>
        <v>5313</v>
      </c>
      <c r="C5317" s="5">
        <v>103.93942960430915</v>
      </c>
    </row>
    <row r="5318" spans="2:3" x14ac:dyDescent="0.35">
      <c r="B5318">
        <f t="shared" si="82"/>
        <v>5314</v>
      </c>
      <c r="C5318" s="5">
        <v>77.260282325676528</v>
      </c>
    </row>
    <row r="5319" spans="2:3" x14ac:dyDescent="0.35">
      <c r="B5319">
        <f t="shared" ref="B5319:B5382" si="83">B5318+1</f>
        <v>5315</v>
      </c>
      <c r="C5319" s="5">
        <v>165.25195742148804</v>
      </c>
    </row>
    <row r="5320" spans="2:3" x14ac:dyDescent="0.35">
      <c r="B5320">
        <f t="shared" si="83"/>
        <v>5316</v>
      </c>
      <c r="C5320" s="5">
        <v>144.00958732703725</v>
      </c>
    </row>
    <row r="5321" spans="2:3" x14ac:dyDescent="0.35">
      <c r="B5321">
        <f t="shared" si="83"/>
        <v>5317</v>
      </c>
      <c r="C5321" s="5">
        <v>158.983486419408</v>
      </c>
    </row>
    <row r="5322" spans="2:3" x14ac:dyDescent="0.35">
      <c r="B5322">
        <f t="shared" si="83"/>
        <v>5318</v>
      </c>
      <c r="C5322" s="5">
        <v>42.379368801751582</v>
      </c>
    </row>
    <row r="5323" spans="2:3" x14ac:dyDescent="0.35">
      <c r="B5323">
        <f t="shared" si="83"/>
        <v>5319</v>
      </c>
      <c r="C5323" s="5">
        <v>51.049239581492486</v>
      </c>
    </row>
    <row r="5324" spans="2:3" x14ac:dyDescent="0.35">
      <c r="B5324">
        <f t="shared" si="83"/>
        <v>5320</v>
      </c>
      <c r="C5324" s="5">
        <v>138.6685950910238</v>
      </c>
    </row>
    <row r="5325" spans="2:3" x14ac:dyDescent="0.35">
      <c r="B5325">
        <f t="shared" si="83"/>
        <v>5321</v>
      </c>
      <c r="C5325" s="5">
        <v>678.34300064367926</v>
      </c>
    </row>
    <row r="5326" spans="2:3" x14ac:dyDescent="0.35">
      <c r="B5326">
        <f t="shared" si="83"/>
        <v>5322</v>
      </c>
      <c r="C5326" s="5">
        <v>150.60760297099799</v>
      </c>
    </row>
    <row r="5327" spans="2:3" x14ac:dyDescent="0.35">
      <c r="B5327">
        <f t="shared" si="83"/>
        <v>5323</v>
      </c>
      <c r="C5327" s="5">
        <v>275.60291611923913</v>
      </c>
    </row>
    <row r="5328" spans="2:3" x14ac:dyDescent="0.35">
      <c r="B5328">
        <f t="shared" si="83"/>
        <v>5324</v>
      </c>
      <c r="C5328" s="5">
        <v>135.52871099581949</v>
      </c>
    </row>
    <row r="5329" spans="2:3" x14ac:dyDescent="0.35">
      <c r="B5329">
        <f t="shared" si="83"/>
        <v>5325</v>
      </c>
      <c r="C5329" s="5">
        <v>46.355461234110216</v>
      </c>
    </row>
    <row r="5330" spans="2:3" x14ac:dyDescent="0.35">
      <c r="B5330">
        <f t="shared" si="83"/>
        <v>5326</v>
      </c>
      <c r="C5330" s="5">
        <v>93.543513594027047</v>
      </c>
    </row>
    <row r="5331" spans="2:3" x14ac:dyDescent="0.35">
      <c r="B5331">
        <f t="shared" si="83"/>
        <v>5327</v>
      </c>
      <c r="C5331" s="5">
        <v>366.08096561351891</v>
      </c>
    </row>
    <row r="5332" spans="2:3" x14ac:dyDescent="0.35">
      <c r="B5332">
        <f t="shared" si="83"/>
        <v>5328</v>
      </c>
      <c r="C5332" s="5">
        <v>306.06886445011287</v>
      </c>
    </row>
    <row r="5333" spans="2:3" x14ac:dyDescent="0.35">
      <c r="B5333">
        <f t="shared" si="83"/>
        <v>5329</v>
      </c>
      <c r="C5333" s="5">
        <v>120.95686276647129</v>
      </c>
    </row>
    <row r="5334" spans="2:3" x14ac:dyDescent="0.35">
      <c r="B5334">
        <f t="shared" si="83"/>
        <v>5330</v>
      </c>
      <c r="C5334" s="5">
        <v>196.4606961260331</v>
      </c>
    </row>
    <row r="5335" spans="2:3" x14ac:dyDescent="0.35">
      <c r="B5335">
        <f t="shared" si="83"/>
        <v>5331</v>
      </c>
      <c r="C5335" s="5">
        <v>198.92351729994456</v>
      </c>
    </row>
    <row r="5336" spans="2:3" x14ac:dyDescent="0.35">
      <c r="B5336">
        <f t="shared" si="83"/>
        <v>5332</v>
      </c>
      <c r="C5336" s="5">
        <v>347.96649993696417</v>
      </c>
    </row>
    <row r="5337" spans="2:3" x14ac:dyDescent="0.35">
      <c r="B5337">
        <f t="shared" si="83"/>
        <v>5333</v>
      </c>
      <c r="C5337" s="5">
        <v>83.109399503819859</v>
      </c>
    </row>
    <row r="5338" spans="2:3" x14ac:dyDescent="0.35">
      <c r="B5338">
        <f t="shared" si="83"/>
        <v>5334</v>
      </c>
      <c r="C5338" s="5">
        <v>90.994431811296209</v>
      </c>
    </row>
    <row r="5339" spans="2:3" x14ac:dyDescent="0.35">
      <c r="B5339">
        <f t="shared" si="83"/>
        <v>5335</v>
      </c>
      <c r="C5339" s="5">
        <v>213.27037875558204</v>
      </c>
    </row>
    <row r="5340" spans="2:3" x14ac:dyDescent="0.35">
      <c r="B5340">
        <f t="shared" si="83"/>
        <v>5336</v>
      </c>
      <c r="C5340" s="5">
        <v>219.94527898351339</v>
      </c>
    </row>
    <row r="5341" spans="2:3" x14ac:dyDescent="0.35">
      <c r="B5341">
        <f t="shared" si="83"/>
        <v>5337</v>
      </c>
      <c r="C5341" s="5">
        <v>100.29371520535679</v>
      </c>
    </row>
    <row r="5342" spans="2:3" x14ac:dyDescent="0.35">
      <c r="B5342">
        <f t="shared" si="83"/>
        <v>5338</v>
      </c>
      <c r="C5342" s="5">
        <v>137.88358791865818</v>
      </c>
    </row>
    <row r="5343" spans="2:3" x14ac:dyDescent="0.35">
      <c r="B5343">
        <f t="shared" si="83"/>
        <v>5339</v>
      </c>
      <c r="C5343" s="5">
        <v>214.92133568419405</v>
      </c>
    </row>
    <row r="5344" spans="2:3" x14ac:dyDescent="0.35">
      <c r="B5344">
        <f t="shared" si="83"/>
        <v>5340</v>
      </c>
      <c r="C5344" s="5">
        <v>83.98086833865753</v>
      </c>
    </row>
    <row r="5345" spans="2:3" x14ac:dyDescent="0.35">
      <c r="B5345">
        <f t="shared" si="83"/>
        <v>5341</v>
      </c>
      <c r="C5345" s="5">
        <v>249.52092958715085</v>
      </c>
    </row>
    <row r="5346" spans="2:3" x14ac:dyDescent="0.35">
      <c r="B5346">
        <f t="shared" si="83"/>
        <v>5342</v>
      </c>
      <c r="C5346" s="5">
        <v>85.461500949393141</v>
      </c>
    </row>
    <row r="5347" spans="2:3" x14ac:dyDescent="0.35">
      <c r="B5347">
        <f t="shared" si="83"/>
        <v>5343</v>
      </c>
      <c r="C5347" s="5">
        <v>78.787707595849099</v>
      </c>
    </row>
    <row r="5348" spans="2:3" x14ac:dyDescent="0.35">
      <c r="B5348">
        <f t="shared" si="83"/>
        <v>5344</v>
      </c>
      <c r="C5348" s="5">
        <v>108.05885485230931</v>
      </c>
    </row>
    <row r="5349" spans="2:3" x14ac:dyDescent="0.35">
      <c r="B5349">
        <f t="shared" si="83"/>
        <v>5345</v>
      </c>
      <c r="C5349" s="5">
        <v>106.09012476884823</v>
      </c>
    </row>
    <row r="5350" spans="2:3" x14ac:dyDescent="0.35">
      <c r="B5350">
        <f t="shared" si="83"/>
        <v>5346</v>
      </c>
      <c r="C5350" s="5">
        <v>301.15946880532425</v>
      </c>
    </row>
    <row r="5351" spans="2:3" x14ac:dyDescent="0.35">
      <c r="B5351">
        <f t="shared" si="83"/>
        <v>5347</v>
      </c>
      <c r="C5351" s="5">
        <v>78.677830606474302</v>
      </c>
    </row>
    <row r="5352" spans="2:3" x14ac:dyDescent="0.35">
      <c r="B5352">
        <f t="shared" si="83"/>
        <v>5348</v>
      </c>
      <c r="C5352" s="5">
        <v>86.182119278283082</v>
      </c>
    </row>
    <row r="5353" spans="2:3" x14ac:dyDescent="0.35">
      <c r="B5353">
        <f t="shared" si="83"/>
        <v>5349</v>
      </c>
      <c r="C5353" s="5">
        <v>189.11427436699577</v>
      </c>
    </row>
    <row r="5354" spans="2:3" x14ac:dyDescent="0.35">
      <c r="B5354">
        <f t="shared" si="83"/>
        <v>5350</v>
      </c>
      <c r="C5354" s="5">
        <v>839.76991159982208</v>
      </c>
    </row>
    <row r="5355" spans="2:3" x14ac:dyDescent="0.35">
      <c r="B5355">
        <f t="shared" si="83"/>
        <v>5351</v>
      </c>
      <c r="C5355" s="5">
        <v>134.07110516302961</v>
      </c>
    </row>
    <row r="5356" spans="2:3" x14ac:dyDescent="0.35">
      <c r="B5356">
        <f t="shared" si="83"/>
        <v>5352</v>
      </c>
      <c r="C5356" s="5">
        <v>2309.6878822125705</v>
      </c>
    </row>
    <row r="5357" spans="2:3" x14ac:dyDescent="0.35">
      <c r="B5357">
        <f t="shared" si="83"/>
        <v>5353</v>
      </c>
      <c r="C5357" s="5">
        <v>183.91939958205967</v>
      </c>
    </row>
    <row r="5358" spans="2:3" x14ac:dyDescent="0.35">
      <c r="B5358">
        <f t="shared" si="83"/>
        <v>5354</v>
      </c>
      <c r="C5358" s="5">
        <v>145.51781128488892</v>
      </c>
    </row>
    <row r="5359" spans="2:3" x14ac:dyDescent="0.35">
      <c r="B5359">
        <f t="shared" si="83"/>
        <v>5355</v>
      </c>
      <c r="C5359" s="5">
        <v>34.665827957249959</v>
      </c>
    </row>
    <row r="5360" spans="2:3" x14ac:dyDescent="0.35">
      <c r="B5360">
        <f t="shared" si="83"/>
        <v>5356</v>
      </c>
      <c r="C5360" s="5">
        <v>480.45550341745582</v>
      </c>
    </row>
    <row r="5361" spans="2:3" x14ac:dyDescent="0.35">
      <c r="B5361">
        <f t="shared" si="83"/>
        <v>5357</v>
      </c>
      <c r="C5361" s="5">
        <v>182.08544145707108</v>
      </c>
    </row>
    <row r="5362" spans="2:3" x14ac:dyDescent="0.35">
      <c r="B5362">
        <f t="shared" si="83"/>
        <v>5358</v>
      </c>
      <c r="C5362" s="5">
        <v>148.82903900717827</v>
      </c>
    </row>
    <row r="5363" spans="2:3" x14ac:dyDescent="0.35">
      <c r="B5363">
        <f t="shared" si="83"/>
        <v>5359</v>
      </c>
      <c r="C5363" s="5">
        <v>101.11225850098666</v>
      </c>
    </row>
    <row r="5364" spans="2:3" x14ac:dyDescent="0.35">
      <c r="B5364">
        <f t="shared" si="83"/>
        <v>5360</v>
      </c>
      <c r="C5364" s="5">
        <v>419.14103986556853</v>
      </c>
    </row>
    <row r="5365" spans="2:3" x14ac:dyDescent="0.35">
      <c r="B5365">
        <f t="shared" si="83"/>
        <v>5361</v>
      </c>
      <c r="C5365" s="5">
        <v>204.87637664620996</v>
      </c>
    </row>
    <row r="5366" spans="2:3" x14ac:dyDescent="0.35">
      <c r="B5366">
        <f t="shared" si="83"/>
        <v>5362</v>
      </c>
      <c r="C5366" s="5">
        <v>50.99448696510089</v>
      </c>
    </row>
    <row r="5367" spans="2:3" x14ac:dyDescent="0.35">
      <c r="B5367">
        <f t="shared" si="83"/>
        <v>5363</v>
      </c>
      <c r="C5367" s="5">
        <v>97.074657965832202</v>
      </c>
    </row>
    <row r="5368" spans="2:3" x14ac:dyDescent="0.35">
      <c r="B5368">
        <f t="shared" si="83"/>
        <v>5364</v>
      </c>
      <c r="C5368" s="5">
        <v>140.60559091081944</v>
      </c>
    </row>
    <row r="5369" spans="2:3" x14ac:dyDescent="0.35">
      <c r="B5369">
        <f t="shared" si="83"/>
        <v>5365</v>
      </c>
      <c r="C5369" s="5">
        <v>72.540168244438675</v>
      </c>
    </row>
    <row r="5370" spans="2:3" x14ac:dyDescent="0.35">
      <c r="B5370">
        <f t="shared" si="83"/>
        <v>5366</v>
      </c>
      <c r="C5370" s="5">
        <v>124.95485326693958</v>
      </c>
    </row>
    <row r="5371" spans="2:3" x14ac:dyDescent="0.35">
      <c r="B5371">
        <f t="shared" si="83"/>
        <v>5367</v>
      </c>
      <c r="C5371" s="5">
        <v>57.842175449212931</v>
      </c>
    </row>
    <row r="5372" spans="2:3" x14ac:dyDescent="0.35">
      <c r="B5372">
        <f t="shared" si="83"/>
        <v>5368</v>
      </c>
      <c r="C5372" s="5">
        <v>123.94986486545339</v>
      </c>
    </row>
    <row r="5373" spans="2:3" x14ac:dyDescent="0.35">
      <c r="B5373">
        <f t="shared" si="83"/>
        <v>5369</v>
      </c>
      <c r="C5373" s="5">
        <v>751.22006128906094</v>
      </c>
    </row>
    <row r="5374" spans="2:3" x14ac:dyDescent="0.35">
      <c r="B5374">
        <f t="shared" si="83"/>
        <v>5370</v>
      </c>
      <c r="C5374" s="5">
        <v>704.22589581936882</v>
      </c>
    </row>
    <row r="5375" spans="2:3" x14ac:dyDescent="0.35">
      <c r="B5375">
        <f t="shared" si="83"/>
        <v>5371</v>
      </c>
      <c r="C5375" s="5">
        <v>786.83645747166668</v>
      </c>
    </row>
    <row r="5376" spans="2:3" x14ac:dyDescent="0.35">
      <c r="B5376">
        <f t="shared" si="83"/>
        <v>5372</v>
      </c>
      <c r="C5376" s="5">
        <v>48.769074552342097</v>
      </c>
    </row>
    <row r="5377" spans="2:3" x14ac:dyDescent="0.35">
      <c r="B5377">
        <f t="shared" si="83"/>
        <v>5373</v>
      </c>
      <c r="C5377" s="5">
        <v>163.14525021174427</v>
      </c>
    </row>
    <row r="5378" spans="2:3" x14ac:dyDescent="0.35">
      <c r="B5378">
        <f t="shared" si="83"/>
        <v>5374</v>
      </c>
      <c r="C5378" s="5">
        <v>81.903568477357595</v>
      </c>
    </row>
    <row r="5379" spans="2:3" x14ac:dyDescent="0.35">
      <c r="B5379">
        <f t="shared" si="83"/>
        <v>5375</v>
      </c>
      <c r="C5379" s="5">
        <v>67.711881682814649</v>
      </c>
    </row>
    <row r="5380" spans="2:3" x14ac:dyDescent="0.35">
      <c r="B5380">
        <f t="shared" si="83"/>
        <v>5376</v>
      </c>
      <c r="C5380" s="5">
        <v>179.90539470182614</v>
      </c>
    </row>
    <row r="5381" spans="2:3" x14ac:dyDescent="0.35">
      <c r="B5381">
        <f t="shared" si="83"/>
        <v>5377</v>
      </c>
      <c r="C5381" s="5">
        <v>149.49360741673323</v>
      </c>
    </row>
    <row r="5382" spans="2:3" x14ac:dyDescent="0.35">
      <c r="B5382">
        <f t="shared" si="83"/>
        <v>5378</v>
      </c>
      <c r="C5382" s="5">
        <v>90.327607552246121</v>
      </c>
    </row>
    <row r="5383" spans="2:3" x14ac:dyDescent="0.35">
      <c r="B5383">
        <f t="shared" ref="B5383:B5446" si="84">B5382+1</f>
        <v>5379</v>
      </c>
      <c r="C5383" s="5">
        <v>235.80164762211214</v>
      </c>
    </row>
    <row r="5384" spans="2:3" x14ac:dyDescent="0.35">
      <c r="B5384">
        <f t="shared" si="84"/>
        <v>5380</v>
      </c>
      <c r="C5384" s="5">
        <v>54.454704988905618</v>
      </c>
    </row>
    <row r="5385" spans="2:3" x14ac:dyDescent="0.35">
      <c r="B5385">
        <f t="shared" si="84"/>
        <v>5381</v>
      </c>
      <c r="C5385" s="5">
        <v>836.24913086832305</v>
      </c>
    </row>
    <row r="5386" spans="2:3" x14ac:dyDescent="0.35">
      <c r="B5386">
        <f t="shared" si="84"/>
        <v>5382</v>
      </c>
      <c r="C5386" s="5">
        <v>55.548781346789106</v>
      </c>
    </row>
    <row r="5387" spans="2:3" x14ac:dyDescent="0.35">
      <c r="B5387">
        <f t="shared" si="84"/>
        <v>5383</v>
      </c>
      <c r="C5387" s="5">
        <v>1645.3351363321358</v>
      </c>
    </row>
    <row r="5388" spans="2:3" x14ac:dyDescent="0.35">
      <c r="B5388">
        <f t="shared" si="84"/>
        <v>5384</v>
      </c>
      <c r="C5388" s="5">
        <v>102.9752726938306</v>
      </c>
    </row>
    <row r="5389" spans="2:3" x14ac:dyDescent="0.35">
      <c r="B5389">
        <f t="shared" si="84"/>
        <v>5385</v>
      </c>
      <c r="C5389" s="5">
        <v>53.27423051662791</v>
      </c>
    </row>
    <row r="5390" spans="2:3" x14ac:dyDescent="0.35">
      <c r="B5390">
        <f t="shared" si="84"/>
        <v>5386</v>
      </c>
      <c r="C5390" s="5">
        <v>80.325781718824913</v>
      </c>
    </row>
    <row r="5391" spans="2:3" x14ac:dyDescent="0.35">
      <c r="B5391">
        <f t="shared" si="84"/>
        <v>5387</v>
      </c>
      <c r="C5391" s="5">
        <v>69.426503953048524</v>
      </c>
    </row>
    <row r="5392" spans="2:3" x14ac:dyDescent="0.35">
      <c r="B5392">
        <f t="shared" si="84"/>
        <v>5388</v>
      </c>
      <c r="C5392" s="5">
        <v>97.178399036492308</v>
      </c>
    </row>
    <row r="5393" spans="2:3" x14ac:dyDescent="0.35">
      <c r="B5393">
        <f t="shared" si="84"/>
        <v>5389</v>
      </c>
      <c r="C5393" s="5">
        <v>504.81334039490713</v>
      </c>
    </row>
    <row r="5394" spans="2:3" x14ac:dyDescent="0.35">
      <c r="B5394">
        <f t="shared" si="84"/>
        <v>5390</v>
      </c>
      <c r="C5394" s="5">
        <v>239.60837375794273</v>
      </c>
    </row>
    <row r="5395" spans="2:3" x14ac:dyDescent="0.35">
      <c r="B5395">
        <f t="shared" si="84"/>
        <v>5391</v>
      </c>
      <c r="C5395" s="5">
        <v>35.014593520125501</v>
      </c>
    </row>
    <row r="5396" spans="2:3" x14ac:dyDescent="0.35">
      <c r="B5396">
        <f t="shared" si="84"/>
        <v>5392</v>
      </c>
      <c r="C5396" s="5">
        <v>138.14514093662456</v>
      </c>
    </row>
    <row r="5397" spans="2:3" x14ac:dyDescent="0.35">
      <c r="B5397">
        <f t="shared" si="84"/>
        <v>5393</v>
      </c>
      <c r="C5397" s="5">
        <v>22483.382270658352</v>
      </c>
    </row>
    <row r="5398" spans="2:3" x14ac:dyDescent="0.35">
      <c r="B5398">
        <f t="shared" si="84"/>
        <v>5394</v>
      </c>
      <c r="C5398" s="5">
        <v>59.345595486094695</v>
      </c>
    </row>
    <row r="5399" spans="2:3" x14ac:dyDescent="0.35">
      <c r="B5399">
        <f t="shared" si="84"/>
        <v>5395</v>
      </c>
      <c r="C5399" s="5">
        <v>90.709649289143783</v>
      </c>
    </row>
    <row r="5400" spans="2:3" x14ac:dyDescent="0.35">
      <c r="B5400">
        <f t="shared" si="84"/>
        <v>5396</v>
      </c>
      <c r="C5400" s="5">
        <v>219.16075026737494</v>
      </c>
    </row>
    <row r="5401" spans="2:3" x14ac:dyDescent="0.35">
      <c r="B5401">
        <f t="shared" si="84"/>
        <v>5397</v>
      </c>
      <c r="C5401" s="5">
        <v>113.46952305365538</v>
      </c>
    </row>
    <row r="5402" spans="2:3" x14ac:dyDescent="0.35">
      <c r="B5402">
        <f t="shared" si="84"/>
        <v>5398</v>
      </c>
      <c r="C5402" s="5">
        <v>292.79359098609478</v>
      </c>
    </row>
    <row r="5403" spans="2:3" x14ac:dyDescent="0.35">
      <c r="B5403">
        <f t="shared" si="84"/>
        <v>5399</v>
      </c>
      <c r="C5403" s="5">
        <v>39.673295100383207</v>
      </c>
    </row>
    <row r="5404" spans="2:3" x14ac:dyDescent="0.35">
      <c r="B5404">
        <f t="shared" si="84"/>
        <v>5400</v>
      </c>
      <c r="C5404" s="5">
        <v>55.048535076048609</v>
      </c>
    </row>
    <row r="5405" spans="2:3" x14ac:dyDescent="0.35">
      <c r="B5405">
        <f t="shared" si="84"/>
        <v>5401</v>
      </c>
      <c r="C5405" s="5">
        <v>146.14602133705162</v>
      </c>
    </row>
    <row r="5406" spans="2:3" x14ac:dyDescent="0.35">
      <c r="B5406">
        <f t="shared" si="84"/>
        <v>5402</v>
      </c>
      <c r="C5406" s="5">
        <v>233.51148450909713</v>
      </c>
    </row>
    <row r="5407" spans="2:3" x14ac:dyDescent="0.35">
      <c r="B5407">
        <f t="shared" si="84"/>
        <v>5403</v>
      </c>
      <c r="C5407" s="5">
        <v>132.5943158998594</v>
      </c>
    </row>
    <row r="5408" spans="2:3" x14ac:dyDescent="0.35">
      <c r="B5408">
        <f t="shared" si="84"/>
        <v>5404</v>
      </c>
      <c r="C5408" s="5">
        <v>339.77194565730582</v>
      </c>
    </row>
    <row r="5409" spans="2:3" x14ac:dyDescent="0.35">
      <c r="B5409">
        <f t="shared" si="84"/>
        <v>5405</v>
      </c>
      <c r="C5409" s="5">
        <v>214.09572635860164</v>
      </c>
    </row>
    <row r="5410" spans="2:3" x14ac:dyDescent="0.35">
      <c r="B5410">
        <f t="shared" si="84"/>
        <v>5406</v>
      </c>
      <c r="C5410" s="5">
        <v>2253.1883975346618</v>
      </c>
    </row>
    <row r="5411" spans="2:3" x14ac:dyDescent="0.35">
      <c r="B5411">
        <f t="shared" si="84"/>
        <v>5407</v>
      </c>
      <c r="C5411" s="5">
        <v>205.26539097538142</v>
      </c>
    </row>
    <row r="5412" spans="2:3" x14ac:dyDescent="0.35">
      <c r="B5412">
        <f t="shared" si="84"/>
        <v>5408</v>
      </c>
      <c r="C5412" s="5">
        <v>38.428756780738212</v>
      </c>
    </row>
    <row r="5413" spans="2:3" x14ac:dyDescent="0.35">
      <c r="B5413">
        <f t="shared" si="84"/>
        <v>5409</v>
      </c>
      <c r="C5413" s="5">
        <v>134.06765358305907</v>
      </c>
    </row>
    <row r="5414" spans="2:3" x14ac:dyDescent="0.35">
      <c r="B5414">
        <f t="shared" si="84"/>
        <v>5410</v>
      </c>
      <c r="C5414" s="5">
        <v>193.32759007389947</v>
      </c>
    </row>
    <row r="5415" spans="2:3" x14ac:dyDescent="0.35">
      <c r="B5415">
        <f t="shared" si="84"/>
        <v>5411</v>
      </c>
      <c r="C5415" s="5">
        <v>71.191750278390884</v>
      </c>
    </row>
    <row r="5416" spans="2:3" x14ac:dyDescent="0.35">
      <c r="B5416">
        <f t="shared" si="84"/>
        <v>5412</v>
      </c>
      <c r="C5416" s="5">
        <v>186.48331796777475</v>
      </c>
    </row>
    <row r="5417" spans="2:3" x14ac:dyDescent="0.35">
      <c r="B5417">
        <f t="shared" si="84"/>
        <v>5413</v>
      </c>
      <c r="C5417" s="5">
        <v>77.121362901242776</v>
      </c>
    </row>
    <row r="5418" spans="2:3" x14ac:dyDescent="0.35">
      <c r="B5418">
        <f t="shared" si="84"/>
        <v>5414</v>
      </c>
      <c r="C5418" s="5">
        <v>48.377903695173046</v>
      </c>
    </row>
    <row r="5419" spans="2:3" x14ac:dyDescent="0.35">
      <c r="B5419">
        <f t="shared" si="84"/>
        <v>5415</v>
      </c>
      <c r="C5419" s="5">
        <v>103.12201858740795</v>
      </c>
    </row>
    <row r="5420" spans="2:3" x14ac:dyDescent="0.35">
      <c r="B5420">
        <f t="shared" si="84"/>
        <v>5416</v>
      </c>
      <c r="C5420" s="5">
        <v>202.52287291273439</v>
      </c>
    </row>
    <row r="5421" spans="2:3" x14ac:dyDescent="0.35">
      <c r="B5421">
        <f t="shared" si="84"/>
        <v>5417</v>
      </c>
      <c r="C5421" s="5">
        <v>141.00481653893883</v>
      </c>
    </row>
    <row r="5422" spans="2:3" x14ac:dyDescent="0.35">
      <c r="B5422">
        <f t="shared" si="84"/>
        <v>5418</v>
      </c>
      <c r="C5422" s="5">
        <v>62.157092913011631</v>
      </c>
    </row>
    <row r="5423" spans="2:3" x14ac:dyDescent="0.35">
      <c r="B5423">
        <f t="shared" si="84"/>
        <v>5419</v>
      </c>
      <c r="C5423" s="5">
        <v>168.38982925410031</v>
      </c>
    </row>
    <row r="5424" spans="2:3" x14ac:dyDescent="0.35">
      <c r="B5424">
        <f t="shared" si="84"/>
        <v>5420</v>
      </c>
      <c r="C5424" s="5">
        <v>421.12189430487774</v>
      </c>
    </row>
    <row r="5425" spans="2:3" x14ac:dyDescent="0.35">
      <c r="B5425">
        <f t="shared" si="84"/>
        <v>5421</v>
      </c>
      <c r="C5425" s="5">
        <v>138.52132271182984</v>
      </c>
    </row>
    <row r="5426" spans="2:3" x14ac:dyDescent="0.35">
      <c r="B5426">
        <f t="shared" si="84"/>
        <v>5422</v>
      </c>
      <c r="C5426" s="5">
        <v>456.7756168129373</v>
      </c>
    </row>
    <row r="5427" spans="2:3" x14ac:dyDescent="0.35">
      <c r="B5427">
        <f t="shared" si="84"/>
        <v>5423</v>
      </c>
      <c r="C5427" s="5">
        <v>97.21577415695522</v>
      </c>
    </row>
    <row r="5428" spans="2:3" x14ac:dyDescent="0.35">
      <c r="B5428">
        <f t="shared" si="84"/>
        <v>5424</v>
      </c>
      <c r="C5428" s="5">
        <v>50.08546474569885</v>
      </c>
    </row>
    <row r="5429" spans="2:3" x14ac:dyDescent="0.35">
      <c r="B5429">
        <f t="shared" si="84"/>
        <v>5425</v>
      </c>
      <c r="C5429" s="5">
        <v>151.19819018900415</v>
      </c>
    </row>
    <row r="5430" spans="2:3" x14ac:dyDescent="0.35">
      <c r="B5430">
        <f t="shared" si="84"/>
        <v>5426</v>
      </c>
      <c r="C5430" s="5">
        <v>63.892020334254475</v>
      </c>
    </row>
    <row r="5431" spans="2:3" x14ac:dyDescent="0.35">
      <c r="B5431">
        <f t="shared" si="84"/>
        <v>5427</v>
      </c>
      <c r="C5431" s="5">
        <v>168.16907323504367</v>
      </c>
    </row>
    <row r="5432" spans="2:3" x14ac:dyDescent="0.35">
      <c r="B5432">
        <f t="shared" si="84"/>
        <v>5428</v>
      </c>
      <c r="C5432" s="5">
        <v>637.44469261468646</v>
      </c>
    </row>
    <row r="5433" spans="2:3" x14ac:dyDescent="0.35">
      <c r="B5433">
        <f t="shared" si="84"/>
        <v>5429</v>
      </c>
      <c r="C5433" s="5">
        <v>76.85136396906654</v>
      </c>
    </row>
    <row r="5434" spans="2:3" x14ac:dyDescent="0.35">
      <c r="B5434">
        <f t="shared" si="84"/>
        <v>5430</v>
      </c>
      <c r="C5434" s="5">
        <v>193.47421503888287</v>
      </c>
    </row>
    <row r="5435" spans="2:3" x14ac:dyDescent="0.35">
      <c r="B5435">
        <f t="shared" si="84"/>
        <v>5431</v>
      </c>
      <c r="C5435" s="5">
        <v>231.99419733281943</v>
      </c>
    </row>
    <row r="5436" spans="2:3" x14ac:dyDescent="0.35">
      <c r="B5436">
        <f t="shared" si="84"/>
        <v>5432</v>
      </c>
      <c r="C5436" s="5">
        <v>211.80715182394599</v>
      </c>
    </row>
    <row r="5437" spans="2:3" x14ac:dyDescent="0.35">
      <c r="B5437">
        <f t="shared" si="84"/>
        <v>5433</v>
      </c>
      <c r="C5437" s="5">
        <v>71.01515959853279</v>
      </c>
    </row>
    <row r="5438" spans="2:3" x14ac:dyDescent="0.35">
      <c r="B5438">
        <f t="shared" si="84"/>
        <v>5434</v>
      </c>
      <c r="C5438" s="5">
        <v>50.809494933734975</v>
      </c>
    </row>
    <row r="5439" spans="2:3" x14ac:dyDescent="0.35">
      <c r="B5439">
        <f t="shared" si="84"/>
        <v>5435</v>
      </c>
      <c r="C5439" s="5">
        <v>203.21832567638253</v>
      </c>
    </row>
    <row r="5440" spans="2:3" x14ac:dyDescent="0.35">
      <c r="B5440">
        <f t="shared" si="84"/>
        <v>5436</v>
      </c>
      <c r="C5440" s="5">
        <v>227.84834950080716</v>
      </c>
    </row>
    <row r="5441" spans="2:3" x14ac:dyDescent="0.35">
      <c r="B5441">
        <f t="shared" si="84"/>
        <v>5437</v>
      </c>
      <c r="C5441" s="5">
        <v>60.507496611727987</v>
      </c>
    </row>
    <row r="5442" spans="2:3" x14ac:dyDescent="0.35">
      <c r="B5442">
        <f t="shared" si="84"/>
        <v>5438</v>
      </c>
      <c r="C5442" s="5">
        <v>151.29976313141327</v>
      </c>
    </row>
    <row r="5443" spans="2:3" x14ac:dyDescent="0.35">
      <c r="B5443">
        <f t="shared" si="84"/>
        <v>5439</v>
      </c>
      <c r="C5443" s="5">
        <v>210.93869028614287</v>
      </c>
    </row>
    <row r="5444" spans="2:3" x14ac:dyDescent="0.35">
      <c r="B5444">
        <f t="shared" si="84"/>
        <v>5440</v>
      </c>
      <c r="C5444" s="5">
        <v>124.99379296567706</v>
      </c>
    </row>
    <row r="5445" spans="2:3" x14ac:dyDescent="0.35">
      <c r="B5445">
        <f t="shared" si="84"/>
        <v>5441</v>
      </c>
      <c r="C5445" s="5">
        <v>132.95873055428649</v>
      </c>
    </row>
    <row r="5446" spans="2:3" x14ac:dyDescent="0.35">
      <c r="B5446">
        <f t="shared" si="84"/>
        <v>5442</v>
      </c>
      <c r="C5446" s="5">
        <v>257.92713894035199</v>
      </c>
    </row>
    <row r="5447" spans="2:3" x14ac:dyDescent="0.35">
      <c r="B5447">
        <f t="shared" ref="B5447:B5510" si="85">B5446+1</f>
        <v>5443</v>
      </c>
      <c r="C5447" s="5">
        <v>455.68326710651928</v>
      </c>
    </row>
    <row r="5448" spans="2:3" x14ac:dyDescent="0.35">
      <c r="B5448">
        <f t="shared" si="85"/>
        <v>5444</v>
      </c>
      <c r="C5448" s="5">
        <v>1426.9066040800822</v>
      </c>
    </row>
    <row r="5449" spans="2:3" x14ac:dyDescent="0.35">
      <c r="B5449">
        <f t="shared" si="85"/>
        <v>5445</v>
      </c>
      <c r="C5449" s="5">
        <v>128.96249450618569</v>
      </c>
    </row>
    <row r="5450" spans="2:3" x14ac:dyDescent="0.35">
      <c r="B5450">
        <f t="shared" si="85"/>
        <v>5446</v>
      </c>
      <c r="C5450" s="5">
        <v>419.7741533503476</v>
      </c>
    </row>
    <row r="5451" spans="2:3" x14ac:dyDescent="0.35">
      <c r="B5451">
        <f t="shared" si="85"/>
        <v>5447</v>
      </c>
      <c r="C5451" s="5">
        <v>148.63286941113111</v>
      </c>
    </row>
    <row r="5452" spans="2:3" x14ac:dyDescent="0.35">
      <c r="B5452">
        <f t="shared" si="85"/>
        <v>5448</v>
      </c>
      <c r="C5452" s="5">
        <v>132.62583582522254</v>
      </c>
    </row>
    <row r="5453" spans="2:3" x14ac:dyDescent="0.35">
      <c r="B5453">
        <f t="shared" si="85"/>
        <v>5449</v>
      </c>
      <c r="C5453" s="5">
        <v>802.227467103756</v>
      </c>
    </row>
    <row r="5454" spans="2:3" x14ac:dyDescent="0.35">
      <c r="B5454">
        <f t="shared" si="85"/>
        <v>5450</v>
      </c>
      <c r="C5454" s="5">
        <v>73.478109554746652</v>
      </c>
    </row>
    <row r="5455" spans="2:3" x14ac:dyDescent="0.35">
      <c r="B5455">
        <f t="shared" si="85"/>
        <v>5451</v>
      </c>
      <c r="C5455" s="5">
        <v>289.34257350222003</v>
      </c>
    </row>
    <row r="5456" spans="2:3" x14ac:dyDescent="0.35">
      <c r="B5456">
        <f t="shared" si="85"/>
        <v>5452</v>
      </c>
      <c r="C5456" s="5">
        <v>179.08446900199871</v>
      </c>
    </row>
    <row r="5457" spans="2:3" x14ac:dyDescent="0.35">
      <c r="B5457">
        <f t="shared" si="85"/>
        <v>5453</v>
      </c>
      <c r="C5457" s="5">
        <v>202.67792746441467</v>
      </c>
    </row>
    <row r="5458" spans="2:3" x14ac:dyDescent="0.35">
      <c r="B5458">
        <f t="shared" si="85"/>
        <v>5454</v>
      </c>
      <c r="C5458" s="5">
        <v>209.81472089262903</v>
      </c>
    </row>
    <row r="5459" spans="2:3" x14ac:dyDescent="0.35">
      <c r="B5459">
        <f t="shared" si="85"/>
        <v>5455</v>
      </c>
      <c r="C5459" s="5">
        <v>166.69909405083564</v>
      </c>
    </row>
    <row r="5460" spans="2:3" x14ac:dyDescent="0.35">
      <c r="B5460">
        <f t="shared" si="85"/>
        <v>5456</v>
      </c>
      <c r="C5460" s="5">
        <v>72.313833716577079</v>
      </c>
    </row>
    <row r="5461" spans="2:3" x14ac:dyDescent="0.35">
      <c r="B5461">
        <f t="shared" si="85"/>
        <v>5457</v>
      </c>
      <c r="C5461" s="5">
        <v>161.98519028363322</v>
      </c>
    </row>
    <row r="5462" spans="2:3" x14ac:dyDescent="0.35">
      <c r="B5462">
        <f t="shared" si="85"/>
        <v>5458</v>
      </c>
      <c r="C5462" s="5">
        <v>537.00750838576937</v>
      </c>
    </row>
    <row r="5463" spans="2:3" x14ac:dyDescent="0.35">
      <c r="B5463">
        <f t="shared" si="85"/>
        <v>5459</v>
      </c>
      <c r="C5463" s="5">
        <v>109.75314227558431</v>
      </c>
    </row>
    <row r="5464" spans="2:3" x14ac:dyDescent="0.35">
      <c r="B5464">
        <f t="shared" si="85"/>
        <v>5460</v>
      </c>
      <c r="C5464" s="5">
        <v>857.50878192628113</v>
      </c>
    </row>
    <row r="5465" spans="2:3" x14ac:dyDescent="0.35">
      <c r="B5465">
        <f t="shared" si="85"/>
        <v>5461</v>
      </c>
      <c r="C5465" s="5">
        <v>112.79566623357222</v>
      </c>
    </row>
    <row r="5466" spans="2:3" x14ac:dyDescent="0.35">
      <c r="B5466">
        <f t="shared" si="85"/>
        <v>5462</v>
      </c>
      <c r="C5466" s="5">
        <v>206.31551516340016</v>
      </c>
    </row>
    <row r="5467" spans="2:3" x14ac:dyDescent="0.35">
      <c r="B5467">
        <f t="shared" si="85"/>
        <v>5463</v>
      </c>
      <c r="C5467" s="5">
        <v>40.552524597499669</v>
      </c>
    </row>
    <row r="5468" spans="2:3" x14ac:dyDescent="0.35">
      <c r="B5468">
        <f t="shared" si="85"/>
        <v>5464</v>
      </c>
      <c r="C5468" s="5">
        <v>304.91144654235882</v>
      </c>
    </row>
    <row r="5469" spans="2:3" x14ac:dyDescent="0.35">
      <c r="B5469">
        <f t="shared" si="85"/>
        <v>5465</v>
      </c>
      <c r="C5469" s="5">
        <v>149.26378275919998</v>
      </c>
    </row>
    <row r="5470" spans="2:3" x14ac:dyDescent="0.35">
      <c r="B5470">
        <f t="shared" si="85"/>
        <v>5466</v>
      </c>
      <c r="C5470" s="5">
        <v>111.32825805679539</v>
      </c>
    </row>
    <row r="5471" spans="2:3" x14ac:dyDescent="0.35">
      <c r="B5471">
        <f t="shared" si="85"/>
        <v>5467</v>
      </c>
      <c r="C5471" s="5">
        <v>310.13425210666492</v>
      </c>
    </row>
    <row r="5472" spans="2:3" x14ac:dyDescent="0.35">
      <c r="B5472">
        <f t="shared" si="85"/>
        <v>5468</v>
      </c>
      <c r="C5472" s="5">
        <v>190.65897787465804</v>
      </c>
    </row>
    <row r="5473" spans="2:3" x14ac:dyDescent="0.35">
      <c r="B5473">
        <f t="shared" si="85"/>
        <v>5469</v>
      </c>
      <c r="C5473" s="5">
        <v>263.20242040646673</v>
      </c>
    </row>
    <row r="5474" spans="2:3" x14ac:dyDescent="0.35">
      <c r="B5474">
        <f t="shared" si="85"/>
        <v>5470</v>
      </c>
      <c r="C5474" s="5">
        <v>61.20207002111583</v>
      </c>
    </row>
    <row r="5475" spans="2:3" x14ac:dyDescent="0.35">
      <c r="B5475">
        <f t="shared" si="85"/>
        <v>5471</v>
      </c>
      <c r="C5475" s="5">
        <v>78.893803329742866</v>
      </c>
    </row>
    <row r="5476" spans="2:3" x14ac:dyDescent="0.35">
      <c r="B5476">
        <f t="shared" si="85"/>
        <v>5472</v>
      </c>
      <c r="C5476" s="5">
        <v>128.59760405132695</v>
      </c>
    </row>
    <row r="5477" spans="2:3" x14ac:dyDescent="0.35">
      <c r="B5477">
        <f t="shared" si="85"/>
        <v>5473</v>
      </c>
      <c r="C5477" s="5">
        <v>79.335362739038487</v>
      </c>
    </row>
    <row r="5478" spans="2:3" x14ac:dyDescent="0.35">
      <c r="B5478">
        <f t="shared" si="85"/>
        <v>5474</v>
      </c>
      <c r="C5478" s="5">
        <v>297.93994871520624</v>
      </c>
    </row>
    <row r="5479" spans="2:3" x14ac:dyDescent="0.35">
      <c r="B5479">
        <f t="shared" si="85"/>
        <v>5475</v>
      </c>
      <c r="C5479" s="5">
        <v>376.38768608196597</v>
      </c>
    </row>
    <row r="5480" spans="2:3" x14ac:dyDescent="0.35">
      <c r="B5480">
        <f t="shared" si="85"/>
        <v>5476</v>
      </c>
      <c r="C5480" s="5">
        <v>50.605453429510483</v>
      </c>
    </row>
    <row r="5481" spans="2:3" x14ac:dyDescent="0.35">
      <c r="B5481">
        <f t="shared" si="85"/>
        <v>5477</v>
      </c>
      <c r="C5481" s="5">
        <v>188.6986004864205</v>
      </c>
    </row>
    <row r="5482" spans="2:3" x14ac:dyDescent="0.35">
      <c r="B5482">
        <f t="shared" si="85"/>
        <v>5478</v>
      </c>
      <c r="C5482" s="5">
        <v>180.82780157730264</v>
      </c>
    </row>
    <row r="5483" spans="2:3" x14ac:dyDescent="0.35">
      <c r="B5483">
        <f t="shared" si="85"/>
        <v>5479</v>
      </c>
      <c r="C5483" s="5">
        <v>139.69670644576163</v>
      </c>
    </row>
    <row r="5484" spans="2:3" x14ac:dyDescent="0.35">
      <c r="B5484">
        <f t="shared" si="85"/>
        <v>5480</v>
      </c>
      <c r="C5484" s="5">
        <v>343.92327463867491</v>
      </c>
    </row>
    <row r="5485" spans="2:3" x14ac:dyDescent="0.35">
      <c r="B5485">
        <f t="shared" si="85"/>
        <v>5481</v>
      </c>
      <c r="C5485" s="5">
        <v>132.96206519303593</v>
      </c>
    </row>
    <row r="5486" spans="2:3" x14ac:dyDescent="0.35">
      <c r="B5486">
        <f t="shared" si="85"/>
        <v>5482</v>
      </c>
      <c r="C5486" s="5">
        <v>122.48770537373547</v>
      </c>
    </row>
    <row r="5487" spans="2:3" x14ac:dyDescent="0.35">
      <c r="B5487">
        <f t="shared" si="85"/>
        <v>5483</v>
      </c>
      <c r="C5487" s="5">
        <v>139.09564879832308</v>
      </c>
    </row>
    <row r="5488" spans="2:3" x14ac:dyDescent="0.35">
      <c r="B5488">
        <f t="shared" si="85"/>
        <v>5484</v>
      </c>
      <c r="C5488" s="5">
        <v>164.15387365578047</v>
      </c>
    </row>
    <row r="5489" spans="2:3" x14ac:dyDescent="0.35">
      <c r="B5489">
        <f t="shared" si="85"/>
        <v>5485</v>
      </c>
      <c r="C5489" s="5">
        <v>105.4024685723915</v>
      </c>
    </row>
    <row r="5490" spans="2:3" x14ac:dyDescent="0.35">
      <c r="B5490">
        <f t="shared" si="85"/>
        <v>5486</v>
      </c>
      <c r="C5490" s="5">
        <v>131.72438356772773</v>
      </c>
    </row>
    <row r="5491" spans="2:3" x14ac:dyDescent="0.35">
      <c r="B5491">
        <f t="shared" si="85"/>
        <v>5487</v>
      </c>
      <c r="C5491" s="5">
        <v>336.44072988094803</v>
      </c>
    </row>
    <row r="5492" spans="2:3" x14ac:dyDescent="0.35">
      <c r="B5492">
        <f t="shared" si="85"/>
        <v>5488</v>
      </c>
      <c r="C5492" s="5">
        <v>365.35806957781438</v>
      </c>
    </row>
    <row r="5493" spans="2:3" x14ac:dyDescent="0.35">
      <c r="B5493">
        <f t="shared" si="85"/>
        <v>5489</v>
      </c>
      <c r="C5493" s="5">
        <v>247.33213413916314</v>
      </c>
    </row>
    <row r="5494" spans="2:3" x14ac:dyDescent="0.35">
      <c r="B5494">
        <f t="shared" si="85"/>
        <v>5490</v>
      </c>
      <c r="C5494" s="5">
        <v>154.93815064157928</v>
      </c>
    </row>
    <row r="5495" spans="2:3" x14ac:dyDescent="0.35">
      <c r="B5495">
        <f t="shared" si="85"/>
        <v>5491</v>
      </c>
      <c r="C5495" s="5">
        <v>107.18482390958624</v>
      </c>
    </row>
    <row r="5496" spans="2:3" x14ac:dyDescent="0.35">
      <c r="B5496">
        <f t="shared" si="85"/>
        <v>5492</v>
      </c>
      <c r="C5496" s="5">
        <v>203.12434315521554</v>
      </c>
    </row>
    <row r="5497" spans="2:3" x14ac:dyDescent="0.35">
      <c r="B5497">
        <f t="shared" si="85"/>
        <v>5493</v>
      </c>
      <c r="C5497" s="5">
        <v>167.53400212257569</v>
      </c>
    </row>
    <row r="5498" spans="2:3" x14ac:dyDescent="0.35">
      <c r="B5498">
        <f t="shared" si="85"/>
        <v>5494</v>
      </c>
      <c r="C5498" s="5">
        <v>421.1332282470994</v>
      </c>
    </row>
    <row r="5499" spans="2:3" x14ac:dyDescent="0.35">
      <c r="B5499">
        <f t="shared" si="85"/>
        <v>5495</v>
      </c>
      <c r="C5499" s="5">
        <v>58.441352557077032</v>
      </c>
    </row>
    <row r="5500" spans="2:3" x14ac:dyDescent="0.35">
      <c r="B5500">
        <f t="shared" si="85"/>
        <v>5496</v>
      </c>
      <c r="C5500" s="5">
        <v>209.48259196012049</v>
      </c>
    </row>
    <row r="5501" spans="2:3" x14ac:dyDescent="0.35">
      <c r="B5501">
        <f t="shared" si="85"/>
        <v>5497</v>
      </c>
      <c r="C5501" s="5">
        <v>48.587550702743386</v>
      </c>
    </row>
    <row r="5502" spans="2:3" x14ac:dyDescent="0.35">
      <c r="B5502">
        <f t="shared" si="85"/>
        <v>5498</v>
      </c>
      <c r="C5502" s="5">
        <v>54.658188995254022</v>
      </c>
    </row>
    <row r="5503" spans="2:3" x14ac:dyDescent="0.35">
      <c r="B5503">
        <f t="shared" si="85"/>
        <v>5499</v>
      </c>
      <c r="C5503" s="5">
        <v>48.251000329162707</v>
      </c>
    </row>
    <row r="5504" spans="2:3" x14ac:dyDescent="0.35">
      <c r="B5504">
        <f t="shared" si="85"/>
        <v>5500</v>
      </c>
      <c r="C5504" s="5">
        <v>63.840978415586321</v>
      </c>
    </row>
    <row r="5505" spans="2:3" x14ac:dyDescent="0.35">
      <c r="B5505">
        <f t="shared" si="85"/>
        <v>5501</v>
      </c>
      <c r="C5505" s="5">
        <v>108.3858840028026</v>
      </c>
    </row>
    <row r="5506" spans="2:3" x14ac:dyDescent="0.35">
      <c r="B5506">
        <f t="shared" si="85"/>
        <v>5502</v>
      </c>
      <c r="C5506" s="5">
        <v>100.21552608357671</v>
      </c>
    </row>
    <row r="5507" spans="2:3" x14ac:dyDescent="0.35">
      <c r="B5507">
        <f t="shared" si="85"/>
        <v>5503</v>
      </c>
      <c r="C5507" s="5">
        <v>162.87703619053897</v>
      </c>
    </row>
    <row r="5508" spans="2:3" x14ac:dyDescent="0.35">
      <c r="B5508">
        <f t="shared" si="85"/>
        <v>5504</v>
      </c>
      <c r="C5508" s="5">
        <v>83.058054388032005</v>
      </c>
    </row>
    <row r="5509" spans="2:3" x14ac:dyDescent="0.35">
      <c r="B5509">
        <f t="shared" si="85"/>
        <v>5505</v>
      </c>
      <c r="C5509" s="5">
        <v>109.61845229941135</v>
      </c>
    </row>
    <row r="5510" spans="2:3" x14ac:dyDescent="0.35">
      <c r="B5510">
        <f t="shared" si="85"/>
        <v>5506</v>
      </c>
      <c r="C5510" s="5">
        <v>101.29258991073387</v>
      </c>
    </row>
    <row r="5511" spans="2:3" x14ac:dyDescent="0.35">
      <c r="B5511">
        <f t="shared" ref="B5511:B5574" si="86">B5510+1</f>
        <v>5507</v>
      </c>
      <c r="C5511" s="5">
        <v>60.761476184689577</v>
      </c>
    </row>
    <row r="5512" spans="2:3" x14ac:dyDescent="0.35">
      <c r="B5512">
        <f t="shared" si="86"/>
        <v>5508</v>
      </c>
      <c r="C5512" s="5">
        <v>86.260911007513641</v>
      </c>
    </row>
    <row r="5513" spans="2:3" x14ac:dyDescent="0.35">
      <c r="B5513">
        <f t="shared" si="86"/>
        <v>5509</v>
      </c>
      <c r="C5513" s="5">
        <v>141.23904237021949</v>
      </c>
    </row>
    <row r="5514" spans="2:3" x14ac:dyDescent="0.35">
      <c r="B5514">
        <f t="shared" si="86"/>
        <v>5510</v>
      </c>
      <c r="C5514" s="5">
        <v>74.785749341970927</v>
      </c>
    </row>
    <row r="5515" spans="2:3" x14ac:dyDescent="0.35">
      <c r="B5515">
        <f t="shared" si="86"/>
        <v>5511</v>
      </c>
      <c r="C5515" s="5">
        <v>127.03920807014885</v>
      </c>
    </row>
    <row r="5516" spans="2:3" x14ac:dyDescent="0.35">
      <c r="B5516">
        <f t="shared" si="86"/>
        <v>5512</v>
      </c>
      <c r="C5516" s="5">
        <v>1169.5406480762567</v>
      </c>
    </row>
    <row r="5517" spans="2:3" x14ac:dyDescent="0.35">
      <c r="B5517">
        <f t="shared" si="86"/>
        <v>5513</v>
      </c>
      <c r="C5517" s="5">
        <v>259.81253341086978</v>
      </c>
    </row>
    <row r="5518" spans="2:3" x14ac:dyDescent="0.35">
      <c r="B5518">
        <f t="shared" si="86"/>
        <v>5514</v>
      </c>
      <c r="C5518" s="5">
        <v>240.52183138101134</v>
      </c>
    </row>
    <row r="5519" spans="2:3" x14ac:dyDescent="0.35">
      <c r="B5519">
        <f t="shared" si="86"/>
        <v>5515</v>
      </c>
      <c r="C5519" s="5">
        <v>158.95441001038256</v>
      </c>
    </row>
    <row r="5520" spans="2:3" x14ac:dyDescent="0.35">
      <c r="B5520">
        <f t="shared" si="86"/>
        <v>5516</v>
      </c>
      <c r="C5520" s="5">
        <v>298.55423074730663</v>
      </c>
    </row>
    <row r="5521" spans="2:3" x14ac:dyDescent="0.35">
      <c r="B5521">
        <f t="shared" si="86"/>
        <v>5517</v>
      </c>
      <c r="C5521" s="5">
        <v>81.609900248900175</v>
      </c>
    </row>
    <row r="5522" spans="2:3" x14ac:dyDescent="0.35">
      <c r="B5522">
        <f t="shared" si="86"/>
        <v>5518</v>
      </c>
      <c r="C5522" s="5">
        <v>58.763520573293242</v>
      </c>
    </row>
    <row r="5523" spans="2:3" x14ac:dyDescent="0.35">
      <c r="B5523">
        <f t="shared" si="86"/>
        <v>5519</v>
      </c>
      <c r="C5523" s="5">
        <v>390.44524122192934</v>
      </c>
    </row>
    <row r="5524" spans="2:3" x14ac:dyDescent="0.35">
      <c r="B5524">
        <f t="shared" si="86"/>
        <v>5520</v>
      </c>
      <c r="C5524" s="5">
        <v>417.13790644385534</v>
      </c>
    </row>
    <row r="5525" spans="2:3" x14ac:dyDescent="0.35">
      <c r="B5525">
        <f t="shared" si="86"/>
        <v>5521</v>
      </c>
      <c r="C5525" s="5">
        <v>48.258987181540761</v>
      </c>
    </row>
    <row r="5526" spans="2:3" x14ac:dyDescent="0.35">
      <c r="B5526">
        <f t="shared" si="86"/>
        <v>5522</v>
      </c>
      <c r="C5526" s="5">
        <v>182.91380565910549</v>
      </c>
    </row>
    <row r="5527" spans="2:3" x14ac:dyDescent="0.35">
      <c r="B5527">
        <f t="shared" si="86"/>
        <v>5523</v>
      </c>
      <c r="C5527" s="5">
        <v>186.25636005390967</v>
      </c>
    </row>
    <row r="5528" spans="2:3" x14ac:dyDescent="0.35">
      <c r="B5528">
        <f t="shared" si="86"/>
        <v>5524</v>
      </c>
      <c r="C5528" s="5">
        <v>329.25188401493568</v>
      </c>
    </row>
    <row r="5529" spans="2:3" x14ac:dyDescent="0.35">
      <c r="B5529">
        <f t="shared" si="86"/>
        <v>5525</v>
      </c>
      <c r="C5529" s="5">
        <v>76.658033808124344</v>
      </c>
    </row>
    <row r="5530" spans="2:3" x14ac:dyDescent="0.35">
      <c r="B5530">
        <f t="shared" si="86"/>
        <v>5526</v>
      </c>
      <c r="C5530" s="5">
        <v>65.554923155488893</v>
      </c>
    </row>
    <row r="5531" spans="2:3" x14ac:dyDescent="0.35">
      <c r="B5531">
        <f t="shared" si="86"/>
        <v>5527</v>
      </c>
      <c r="C5531" s="5">
        <v>137.87549660332331</v>
      </c>
    </row>
    <row r="5532" spans="2:3" x14ac:dyDescent="0.35">
      <c r="B5532">
        <f t="shared" si="86"/>
        <v>5528</v>
      </c>
      <c r="C5532" s="5">
        <v>51.357142902040593</v>
      </c>
    </row>
    <row r="5533" spans="2:3" x14ac:dyDescent="0.35">
      <c r="B5533">
        <f t="shared" si="86"/>
        <v>5529</v>
      </c>
      <c r="C5533" s="5">
        <v>210.78508845709931</v>
      </c>
    </row>
    <row r="5534" spans="2:3" x14ac:dyDescent="0.35">
      <c r="B5534">
        <f t="shared" si="86"/>
        <v>5530</v>
      </c>
      <c r="C5534" s="5">
        <v>135.77536317124134</v>
      </c>
    </row>
    <row r="5535" spans="2:3" x14ac:dyDescent="0.35">
      <c r="B5535">
        <f t="shared" si="86"/>
        <v>5531</v>
      </c>
      <c r="C5535" s="5">
        <v>149.82601383900987</v>
      </c>
    </row>
    <row r="5536" spans="2:3" x14ac:dyDescent="0.35">
      <c r="B5536">
        <f t="shared" si="86"/>
        <v>5532</v>
      </c>
      <c r="C5536" s="5">
        <v>238.42232687620435</v>
      </c>
    </row>
    <row r="5537" spans="2:3" x14ac:dyDescent="0.35">
      <c r="B5537">
        <f t="shared" si="86"/>
        <v>5533</v>
      </c>
      <c r="C5537" s="5">
        <v>174.33779704504408</v>
      </c>
    </row>
    <row r="5538" spans="2:3" x14ac:dyDescent="0.35">
      <c r="B5538">
        <f t="shared" si="86"/>
        <v>5534</v>
      </c>
      <c r="C5538" s="5">
        <v>130.21608843408751</v>
      </c>
    </row>
    <row r="5539" spans="2:3" x14ac:dyDescent="0.35">
      <c r="B5539">
        <f t="shared" si="86"/>
        <v>5535</v>
      </c>
      <c r="C5539" s="5">
        <v>190.7112865567307</v>
      </c>
    </row>
    <row r="5540" spans="2:3" x14ac:dyDescent="0.35">
      <c r="B5540">
        <f t="shared" si="86"/>
        <v>5536</v>
      </c>
      <c r="C5540" s="5">
        <v>64.880508758021492</v>
      </c>
    </row>
    <row r="5541" spans="2:3" x14ac:dyDescent="0.35">
      <c r="B5541">
        <f t="shared" si="86"/>
        <v>5537</v>
      </c>
      <c r="C5541" s="5">
        <v>269.95362397154167</v>
      </c>
    </row>
    <row r="5542" spans="2:3" x14ac:dyDescent="0.35">
      <c r="B5542">
        <f t="shared" si="86"/>
        <v>5538</v>
      </c>
      <c r="C5542" s="5">
        <v>87.531444512351044</v>
      </c>
    </row>
    <row r="5543" spans="2:3" x14ac:dyDescent="0.35">
      <c r="B5543">
        <f t="shared" si="86"/>
        <v>5539</v>
      </c>
      <c r="C5543" s="5">
        <v>1024.1896338561533</v>
      </c>
    </row>
    <row r="5544" spans="2:3" x14ac:dyDescent="0.35">
      <c r="B5544">
        <f t="shared" si="86"/>
        <v>5540</v>
      </c>
      <c r="C5544" s="5">
        <v>75.198035454671825</v>
      </c>
    </row>
    <row r="5545" spans="2:3" x14ac:dyDescent="0.35">
      <c r="B5545">
        <f t="shared" si="86"/>
        <v>5541</v>
      </c>
      <c r="C5545" s="5">
        <v>184.06438789762197</v>
      </c>
    </row>
    <row r="5546" spans="2:3" x14ac:dyDescent="0.35">
      <c r="B5546">
        <f t="shared" si="86"/>
        <v>5542</v>
      </c>
      <c r="C5546" s="5">
        <v>332.51749700236547</v>
      </c>
    </row>
    <row r="5547" spans="2:3" x14ac:dyDescent="0.35">
      <c r="B5547">
        <f t="shared" si="86"/>
        <v>5543</v>
      </c>
      <c r="C5547" s="5">
        <v>36.250328639418875</v>
      </c>
    </row>
    <row r="5548" spans="2:3" x14ac:dyDescent="0.35">
      <c r="B5548">
        <f t="shared" si="86"/>
        <v>5544</v>
      </c>
      <c r="C5548" s="5">
        <v>180.5314594291689</v>
      </c>
    </row>
    <row r="5549" spans="2:3" x14ac:dyDescent="0.35">
      <c r="B5549">
        <f t="shared" si="86"/>
        <v>5545</v>
      </c>
      <c r="C5549" s="5">
        <v>533.56791877704052</v>
      </c>
    </row>
    <row r="5550" spans="2:3" x14ac:dyDescent="0.35">
      <c r="B5550">
        <f t="shared" si="86"/>
        <v>5546</v>
      </c>
      <c r="C5550" s="5">
        <v>51.692890626414268</v>
      </c>
    </row>
    <row r="5551" spans="2:3" x14ac:dyDescent="0.35">
      <c r="B5551">
        <f t="shared" si="86"/>
        <v>5547</v>
      </c>
      <c r="C5551" s="5">
        <v>420.54181222654779</v>
      </c>
    </row>
    <row r="5552" spans="2:3" x14ac:dyDescent="0.35">
      <c r="B5552">
        <f t="shared" si="86"/>
        <v>5548</v>
      </c>
      <c r="C5552" s="5">
        <v>95.171621694265284</v>
      </c>
    </row>
    <row r="5553" spans="2:3" x14ac:dyDescent="0.35">
      <c r="B5553">
        <f t="shared" si="86"/>
        <v>5549</v>
      </c>
      <c r="C5553" s="5">
        <v>87.249025474793839</v>
      </c>
    </row>
    <row r="5554" spans="2:3" x14ac:dyDescent="0.35">
      <c r="B5554">
        <f t="shared" si="86"/>
        <v>5550</v>
      </c>
      <c r="C5554" s="5">
        <v>243.47213339296397</v>
      </c>
    </row>
    <row r="5555" spans="2:3" x14ac:dyDescent="0.35">
      <c r="B5555">
        <f t="shared" si="86"/>
        <v>5551</v>
      </c>
      <c r="C5555" s="5">
        <v>125.16983723191321</v>
      </c>
    </row>
    <row r="5556" spans="2:3" x14ac:dyDescent="0.35">
      <c r="B5556">
        <f t="shared" si="86"/>
        <v>5552</v>
      </c>
      <c r="C5556" s="5">
        <v>71.449718901638519</v>
      </c>
    </row>
    <row r="5557" spans="2:3" x14ac:dyDescent="0.35">
      <c r="B5557">
        <f t="shared" si="86"/>
        <v>5553</v>
      </c>
      <c r="C5557" s="5">
        <v>58.782172702044292</v>
      </c>
    </row>
    <row r="5558" spans="2:3" x14ac:dyDescent="0.35">
      <c r="B5558">
        <f t="shared" si="86"/>
        <v>5554</v>
      </c>
      <c r="C5558" s="5">
        <v>120.7651019924236</v>
      </c>
    </row>
    <row r="5559" spans="2:3" x14ac:dyDescent="0.35">
      <c r="B5559">
        <f t="shared" si="86"/>
        <v>5555</v>
      </c>
      <c r="C5559" s="5">
        <v>52.879510621692909</v>
      </c>
    </row>
    <row r="5560" spans="2:3" x14ac:dyDescent="0.35">
      <c r="B5560">
        <f t="shared" si="86"/>
        <v>5556</v>
      </c>
      <c r="C5560" s="5">
        <v>258.73782060912941</v>
      </c>
    </row>
    <row r="5561" spans="2:3" x14ac:dyDescent="0.35">
      <c r="B5561">
        <f t="shared" si="86"/>
        <v>5557</v>
      </c>
      <c r="C5561" s="5">
        <v>61.72154088139331</v>
      </c>
    </row>
    <row r="5562" spans="2:3" x14ac:dyDescent="0.35">
      <c r="B5562">
        <f t="shared" si="86"/>
        <v>5558</v>
      </c>
      <c r="C5562" s="5">
        <v>49.893664889609319</v>
      </c>
    </row>
    <row r="5563" spans="2:3" x14ac:dyDescent="0.35">
      <c r="B5563">
        <f t="shared" si="86"/>
        <v>5559</v>
      </c>
      <c r="C5563" s="5">
        <v>127.62124862071714</v>
      </c>
    </row>
    <row r="5564" spans="2:3" x14ac:dyDescent="0.35">
      <c r="B5564">
        <f t="shared" si="86"/>
        <v>5560</v>
      </c>
      <c r="C5564" s="5">
        <v>186.47604723296243</v>
      </c>
    </row>
    <row r="5565" spans="2:3" x14ac:dyDescent="0.35">
      <c r="B5565">
        <f t="shared" si="86"/>
        <v>5561</v>
      </c>
      <c r="C5565" s="5">
        <v>292.89565199566556</v>
      </c>
    </row>
    <row r="5566" spans="2:3" x14ac:dyDescent="0.35">
      <c r="B5566">
        <f t="shared" si="86"/>
        <v>5562</v>
      </c>
      <c r="C5566" s="5">
        <v>156.62214581653041</v>
      </c>
    </row>
    <row r="5567" spans="2:3" x14ac:dyDescent="0.35">
      <c r="B5567">
        <f t="shared" si="86"/>
        <v>5563</v>
      </c>
      <c r="C5567" s="5">
        <v>77.67357182994121</v>
      </c>
    </row>
    <row r="5568" spans="2:3" x14ac:dyDescent="0.35">
      <c r="B5568">
        <f t="shared" si="86"/>
        <v>5564</v>
      </c>
      <c r="C5568" s="5">
        <v>87.056853798939414</v>
      </c>
    </row>
    <row r="5569" spans="2:3" x14ac:dyDescent="0.35">
      <c r="B5569">
        <f t="shared" si="86"/>
        <v>5565</v>
      </c>
      <c r="C5569" s="5">
        <v>72.279496875290619</v>
      </c>
    </row>
    <row r="5570" spans="2:3" x14ac:dyDescent="0.35">
      <c r="B5570">
        <f t="shared" si="86"/>
        <v>5566</v>
      </c>
      <c r="C5570" s="5">
        <v>239.62225321644527</v>
      </c>
    </row>
    <row r="5571" spans="2:3" x14ac:dyDescent="0.35">
      <c r="B5571">
        <f t="shared" si="86"/>
        <v>5567</v>
      </c>
      <c r="C5571" s="5">
        <v>52.242090453442344</v>
      </c>
    </row>
    <row r="5572" spans="2:3" x14ac:dyDescent="0.35">
      <c r="B5572">
        <f t="shared" si="86"/>
        <v>5568</v>
      </c>
      <c r="C5572" s="5">
        <v>730.20703268565433</v>
      </c>
    </row>
    <row r="5573" spans="2:3" x14ac:dyDescent="0.35">
      <c r="B5573">
        <f t="shared" si="86"/>
        <v>5569</v>
      </c>
      <c r="C5573" s="5">
        <v>380.41252740159229</v>
      </c>
    </row>
    <row r="5574" spans="2:3" x14ac:dyDescent="0.35">
      <c r="B5574">
        <f t="shared" si="86"/>
        <v>5570</v>
      </c>
      <c r="C5574" s="5">
        <v>205.18993869857144</v>
      </c>
    </row>
    <row r="5575" spans="2:3" x14ac:dyDescent="0.35">
      <c r="B5575">
        <f t="shared" ref="B5575:B5638" si="87">B5574+1</f>
        <v>5571</v>
      </c>
      <c r="C5575" s="5">
        <v>553.74264358120661</v>
      </c>
    </row>
    <row r="5576" spans="2:3" x14ac:dyDescent="0.35">
      <c r="B5576">
        <f t="shared" si="87"/>
        <v>5572</v>
      </c>
      <c r="C5576" s="5">
        <v>69.487937833556799</v>
      </c>
    </row>
    <row r="5577" spans="2:3" x14ac:dyDescent="0.35">
      <c r="B5577">
        <f t="shared" si="87"/>
        <v>5573</v>
      </c>
      <c r="C5577" s="5">
        <v>258.74807621669697</v>
      </c>
    </row>
    <row r="5578" spans="2:3" x14ac:dyDescent="0.35">
      <c r="B5578">
        <f t="shared" si="87"/>
        <v>5574</v>
      </c>
      <c r="C5578" s="5">
        <v>48.287387943828094</v>
      </c>
    </row>
    <row r="5579" spans="2:3" x14ac:dyDescent="0.35">
      <c r="B5579">
        <f t="shared" si="87"/>
        <v>5575</v>
      </c>
      <c r="C5579" s="5">
        <v>191.91121544285448</v>
      </c>
    </row>
    <row r="5580" spans="2:3" x14ac:dyDescent="0.35">
      <c r="B5580">
        <f t="shared" si="87"/>
        <v>5576</v>
      </c>
      <c r="C5580" s="5">
        <v>216.3961163897674</v>
      </c>
    </row>
    <row r="5581" spans="2:3" x14ac:dyDescent="0.35">
      <c r="B5581">
        <f t="shared" si="87"/>
        <v>5577</v>
      </c>
      <c r="C5581" s="5">
        <v>53.432308518537859</v>
      </c>
    </row>
    <row r="5582" spans="2:3" x14ac:dyDescent="0.35">
      <c r="B5582">
        <f t="shared" si="87"/>
        <v>5578</v>
      </c>
      <c r="C5582" s="5">
        <v>66.644705065985335</v>
      </c>
    </row>
    <row r="5583" spans="2:3" x14ac:dyDescent="0.35">
      <c r="B5583">
        <f t="shared" si="87"/>
        <v>5579</v>
      </c>
      <c r="C5583" s="5">
        <v>75.121261389560246</v>
      </c>
    </row>
    <row r="5584" spans="2:3" x14ac:dyDescent="0.35">
      <c r="B5584">
        <f t="shared" si="87"/>
        <v>5580</v>
      </c>
      <c r="C5584" s="5">
        <v>103.45435027378211</v>
      </c>
    </row>
    <row r="5585" spans="2:3" x14ac:dyDescent="0.35">
      <c r="B5585">
        <f t="shared" si="87"/>
        <v>5581</v>
      </c>
      <c r="C5585" s="5">
        <v>147.19368707318171</v>
      </c>
    </row>
    <row r="5586" spans="2:3" x14ac:dyDescent="0.35">
      <c r="B5586">
        <f t="shared" si="87"/>
        <v>5582</v>
      </c>
      <c r="C5586" s="5">
        <v>46.898446635264776</v>
      </c>
    </row>
    <row r="5587" spans="2:3" x14ac:dyDescent="0.35">
      <c r="B5587">
        <f t="shared" si="87"/>
        <v>5583</v>
      </c>
      <c r="C5587" s="5">
        <v>264.55156736117357</v>
      </c>
    </row>
    <row r="5588" spans="2:3" x14ac:dyDescent="0.35">
      <c r="B5588">
        <f t="shared" si="87"/>
        <v>5584</v>
      </c>
      <c r="C5588" s="5">
        <v>208.14660042819665</v>
      </c>
    </row>
    <row r="5589" spans="2:3" x14ac:dyDescent="0.35">
      <c r="B5589">
        <f t="shared" si="87"/>
        <v>5585</v>
      </c>
      <c r="C5589" s="5">
        <v>120.14254033440348</v>
      </c>
    </row>
    <row r="5590" spans="2:3" x14ac:dyDescent="0.35">
      <c r="B5590">
        <f t="shared" si="87"/>
        <v>5586</v>
      </c>
      <c r="C5590" s="5">
        <v>450.24527694496817</v>
      </c>
    </row>
    <row r="5591" spans="2:3" x14ac:dyDescent="0.35">
      <c r="B5591">
        <f t="shared" si="87"/>
        <v>5587</v>
      </c>
      <c r="C5591" s="5">
        <v>166.48619930575131</v>
      </c>
    </row>
    <row r="5592" spans="2:3" x14ac:dyDescent="0.35">
      <c r="B5592">
        <f t="shared" si="87"/>
        <v>5588</v>
      </c>
      <c r="C5592" s="5">
        <v>383.91770056112358</v>
      </c>
    </row>
    <row r="5593" spans="2:3" x14ac:dyDescent="0.35">
      <c r="B5593">
        <f t="shared" si="87"/>
        <v>5589</v>
      </c>
      <c r="C5593" s="5">
        <v>326.45093144166628</v>
      </c>
    </row>
    <row r="5594" spans="2:3" x14ac:dyDescent="0.35">
      <c r="B5594">
        <f t="shared" si="87"/>
        <v>5590</v>
      </c>
      <c r="C5594" s="5">
        <v>120.87248156601545</v>
      </c>
    </row>
    <row r="5595" spans="2:3" x14ac:dyDescent="0.35">
      <c r="B5595">
        <f t="shared" si="87"/>
        <v>5591</v>
      </c>
      <c r="C5595" s="5">
        <v>83.315067305284344</v>
      </c>
    </row>
    <row r="5596" spans="2:3" x14ac:dyDescent="0.35">
      <c r="B5596">
        <f t="shared" si="87"/>
        <v>5592</v>
      </c>
      <c r="C5596" s="5">
        <v>164.14905540043523</v>
      </c>
    </row>
    <row r="5597" spans="2:3" x14ac:dyDescent="0.35">
      <c r="B5597">
        <f t="shared" si="87"/>
        <v>5593</v>
      </c>
      <c r="C5597" s="5">
        <v>59.823472772603623</v>
      </c>
    </row>
    <row r="5598" spans="2:3" x14ac:dyDescent="0.35">
      <c r="B5598">
        <f t="shared" si="87"/>
        <v>5594</v>
      </c>
      <c r="C5598" s="5">
        <v>47.175140216430066</v>
      </c>
    </row>
    <row r="5599" spans="2:3" x14ac:dyDescent="0.35">
      <c r="B5599">
        <f t="shared" si="87"/>
        <v>5595</v>
      </c>
      <c r="C5599" s="5">
        <v>80.787261357955245</v>
      </c>
    </row>
    <row r="5600" spans="2:3" x14ac:dyDescent="0.35">
      <c r="B5600">
        <f t="shared" si="87"/>
        <v>5596</v>
      </c>
      <c r="C5600" s="5">
        <v>304.43498007188373</v>
      </c>
    </row>
    <row r="5601" spans="2:3" x14ac:dyDescent="0.35">
      <c r="B5601">
        <f t="shared" si="87"/>
        <v>5597</v>
      </c>
      <c r="C5601" s="5">
        <v>57.316828481860611</v>
      </c>
    </row>
    <row r="5602" spans="2:3" x14ac:dyDescent="0.35">
      <c r="B5602">
        <f t="shared" si="87"/>
        <v>5598</v>
      </c>
      <c r="C5602" s="5">
        <v>384.7461543771114</v>
      </c>
    </row>
    <row r="5603" spans="2:3" x14ac:dyDescent="0.35">
      <c r="B5603">
        <f t="shared" si="87"/>
        <v>5599</v>
      </c>
      <c r="C5603" s="5">
        <v>288.46965677571802</v>
      </c>
    </row>
    <row r="5604" spans="2:3" x14ac:dyDescent="0.35">
      <c r="B5604">
        <f t="shared" si="87"/>
        <v>5600</v>
      </c>
      <c r="C5604" s="5">
        <v>98.055754331970448</v>
      </c>
    </row>
    <row r="5605" spans="2:3" x14ac:dyDescent="0.35">
      <c r="B5605">
        <f t="shared" si="87"/>
        <v>5601</v>
      </c>
      <c r="C5605" s="5">
        <v>49.181439594879947</v>
      </c>
    </row>
    <row r="5606" spans="2:3" x14ac:dyDescent="0.35">
      <c r="B5606">
        <f t="shared" si="87"/>
        <v>5602</v>
      </c>
      <c r="C5606" s="5">
        <v>285.00538277715532</v>
      </c>
    </row>
    <row r="5607" spans="2:3" x14ac:dyDescent="0.35">
      <c r="B5607">
        <f t="shared" si="87"/>
        <v>5603</v>
      </c>
      <c r="C5607" s="5">
        <v>122.35190416274253</v>
      </c>
    </row>
    <row r="5608" spans="2:3" x14ac:dyDescent="0.35">
      <c r="B5608">
        <f t="shared" si="87"/>
        <v>5604</v>
      </c>
      <c r="C5608" s="5">
        <v>112.51922829678593</v>
      </c>
    </row>
    <row r="5609" spans="2:3" x14ac:dyDescent="0.35">
      <c r="B5609">
        <f t="shared" si="87"/>
        <v>5605</v>
      </c>
      <c r="C5609" s="5">
        <v>156.94286297276571</v>
      </c>
    </row>
    <row r="5610" spans="2:3" x14ac:dyDescent="0.35">
      <c r="B5610">
        <f t="shared" si="87"/>
        <v>5606</v>
      </c>
      <c r="C5610" s="5">
        <v>132.26237340765218</v>
      </c>
    </row>
    <row r="5611" spans="2:3" x14ac:dyDescent="0.35">
      <c r="B5611">
        <f t="shared" si="87"/>
        <v>5607</v>
      </c>
      <c r="C5611" s="5">
        <v>58.579600259887307</v>
      </c>
    </row>
    <row r="5612" spans="2:3" x14ac:dyDescent="0.35">
      <c r="B5612">
        <f t="shared" si="87"/>
        <v>5608</v>
      </c>
      <c r="C5612" s="5">
        <v>728.43753320721487</v>
      </c>
    </row>
    <row r="5613" spans="2:3" x14ac:dyDescent="0.35">
      <c r="B5613">
        <f t="shared" si="87"/>
        <v>5609</v>
      </c>
      <c r="C5613" s="5">
        <v>328.06421283995707</v>
      </c>
    </row>
    <row r="5614" spans="2:3" x14ac:dyDescent="0.35">
      <c r="B5614">
        <f t="shared" si="87"/>
        <v>5610</v>
      </c>
      <c r="C5614" s="5">
        <v>141.72960941880788</v>
      </c>
    </row>
    <row r="5615" spans="2:3" x14ac:dyDescent="0.35">
      <c r="B5615">
        <f t="shared" si="87"/>
        <v>5611</v>
      </c>
      <c r="C5615" s="5">
        <v>184.69602697588832</v>
      </c>
    </row>
    <row r="5616" spans="2:3" x14ac:dyDescent="0.35">
      <c r="B5616">
        <f t="shared" si="87"/>
        <v>5612</v>
      </c>
      <c r="C5616" s="5">
        <v>59.35941298164466</v>
      </c>
    </row>
    <row r="5617" spans="2:3" x14ac:dyDescent="0.35">
      <c r="B5617">
        <f t="shared" si="87"/>
        <v>5613</v>
      </c>
      <c r="C5617" s="5">
        <v>319.2775204877691</v>
      </c>
    </row>
    <row r="5618" spans="2:3" x14ac:dyDescent="0.35">
      <c r="B5618">
        <f t="shared" si="87"/>
        <v>5614</v>
      </c>
      <c r="C5618" s="5">
        <v>773.52912389828691</v>
      </c>
    </row>
    <row r="5619" spans="2:3" x14ac:dyDescent="0.35">
      <c r="B5619">
        <f t="shared" si="87"/>
        <v>5615</v>
      </c>
      <c r="C5619" s="5">
        <v>82.661172474364079</v>
      </c>
    </row>
    <row r="5620" spans="2:3" x14ac:dyDescent="0.35">
      <c r="B5620">
        <f t="shared" si="87"/>
        <v>5616</v>
      </c>
      <c r="C5620" s="5">
        <v>219.60745151347561</v>
      </c>
    </row>
    <row r="5621" spans="2:3" x14ac:dyDescent="0.35">
      <c r="B5621">
        <f t="shared" si="87"/>
        <v>5617</v>
      </c>
      <c r="C5621" s="5">
        <v>152.26113022212553</v>
      </c>
    </row>
    <row r="5622" spans="2:3" x14ac:dyDescent="0.35">
      <c r="B5622">
        <f t="shared" si="87"/>
        <v>5618</v>
      </c>
      <c r="C5622" s="5">
        <v>160.28953855946938</v>
      </c>
    </row>
    <row r="5623" spans="2:3" x14ac:dyDescent="0.35">
      <c r="B5623">
        <f t="shared" si="87"/>
        <v>5619</v>
      </c>
      <c r="C5623" s="5">
        <v>959.08206257194979</v>
      </c>
    </row>
    <row r="5624" spans="2:3" x14ac:dyDescent="0.35">
      <c r="B5624">
        <f t="shared" si="87"/>
        <v>5620</v>
      </c>
      <c r="C5624" s="5">
        <v>126.76563447383921</v>
      </c>
    </row>
    <row r="5625" spans="2:3" x14ac:dyDescent="0.35">
      <c r="B5625">
        <f t="shared" si="87"/>
        <v>5621</v>
      </c>
      <c r="C5625" s="5">
        <v>142.6142644001666</v>
      </c>
    </row>
    <row r="5626" spans="2:3" x14ac:dyDescent="0.35">
      <c r="B5626">
        <f t="shared" si="87"/>
        <v>5622</v>
      </c>
      <c r="C5626" s="5">
        <v>123.39420373669498</v>
      </c>
    </row>
    <row r="5627" spans="2:3" x14ac:dyDescent="0.35">
      <c r="B5627">
        <f t="shared" si="87"/>
        <v>5623</v>
      </c>
      <c r="C5627" s="5">
        <v>221.55306949735436</v>
      </c>
    </row>
    <row r="5628" spans="2:3" x14ac:dyDescent="0.35">
      <c r="B5628">
        <f t="shared" si="87"/>
        <v>5624</v>
      </c>
      <c r="C5628" s="5">
        <v>151.41177346142604</v>
      </c>
    </row>
    <row r="5629" spans="2:3" x14ac:dyDescent="0.35">
      <c r="B5629">
        <f t="shared" si="87"/>
        <v>5625</v>
      </c>
      <c r="C5629" s="5">
        <v>118.70138408328316</v>
      </c>
    </row>
    <row r="5630" spans="2:3" x14ac:dyDescent="0.35">
      <c r="B5630">
        <f t="shared" si="87"/>
        <v>5626</v>
      </c>
      <c r="C5630" s="5">
        <v>132.872459966636</v>
      </c>
    </row>
    <row r="5631" spans="2:3" x14ac:dyDescent="0.35">
      <c r="B5631">
        <f t="shared" si="87"/>
        <v>5627</v>
      </c>
      <c r="C5631" s="5">
        <v>106.57562347549053</v>
      </c>
    </row>
    <row r="5632" spans="2:3" x14ac:dyDescent="0.35">
      <c r="B5632">
        <f t="shared" si="87"/>
        <v>5628</v>
      </c>
      <c r="C5632" s="5">
        <v>67.712371758661561</v>
      </c>
    </row>
    <row r="5633" spans="2:3" x14ac:dyDescent="0.35">
      <c r="B5633">
        <f t="shared" si="87"/>
        <v>5629</v>
      </c>
      <c r="C5633" s="5">
        <v>157.55572667728768</v>
      </c>
    </row>
    <row r="5634" spans="2:3" x14ac:dyDescent="0.35">
      <c r="B5634">
        <f t="shared" si="87"/>
        <v>5630</v>
      </c>
      <c r="C5634" s="5">
        <v>158.48388195162494</v>
      </c>
    </row>
    <row r="5635" spans="2:3" x14ac:dyDescent="0.35">
      <c r="B5635">
        <f t="shared" si="87"/>
        <v>5631</v>
      </c>
      <c r="C5635" s="5">
        <v>173.59518381146816</v>
      </c>
    </row>
    <row r="5636" spans="2:3" x14ac:dyDescent="0.35">
      <c r="B5636">
        <f t="shared" si="87"/>
        <v>5632</v>
      </c>
      <c r="C5636" s="5">
        <v>86.060708332275013</v>
      </c>
    </row>
    <row r="5637" spans="2:3" x14ac:dyDescent="0.35">
      <c r="B5637">
        <f t="shared" si="87"/>
        <v>5633</v>
      </c>
      <c r="C5637" s="5">
        <v>164.44272252891298</v>
      </c>
    </row>
    <row r="5638" spans="2:3" x14ac:dyDescent="0.35">
      <c r="B5638">
        <f t="shared" si="87"/>
        <v>5634</v>
      </c>
      <c r="C5638" s="5">
        <v>259.39976222289118</v>
      </c>
    </row>
    <row r="5639" spans="2:3" x14ac:dyDescent="0.35">
      <c r="B5639">
        <f t="shared" ref="B5639:B5702" si="88">B5638+1</f>
        <v>5635</v>
      </c>
      <c r="C5639" s="5">
        <v>151.70387922219555</v>
      </c>
    </row>
    <row r="5640" spans="2:3" x14ac:dyDescent="0.35">
      <c r="B5640">
        <f t="shared" si="88"/>
        <v>5636</v>
      </c>
      <c r="C5640" s="5">
        <v>168.2003741679149</v>
      </c>
    </row>
    <row r="5641" spans="2:3" x14ac:dyDescent="0.35">
      <c r="B5641">
        <f t="shared" si="88"/>
        <v>5637</v>
      </c>
      <c r="C5641" s="5">
        <v>354.69153536893003</v>
      </c>
    </row>
    <row r="5642" spans="2:3" x14ac:dyDescent="0.35">
      <c r="B5642">
        <f t="shared" si="88"/>
        <v>5638</v>
      </c>
      <c r="C5642" s="5">
        <v>196.49678877396678</v>
      </c>
    </row>
    <row r="5643" spans="2:3" x14ac:dyDescent="0.35">
      <c r="B5643">
        <f t="shared" si="88"/>
        <v>5639</v>
      </c>
      <c r="C5643" s="5">
        <v>260.43578430180042</v>
      </c>
    </row>
    <row r="5644" spans="2:3" x14ac:dyDescent="0.35">
      <c r="B5644">
        <f t="shared" si="88"/>
        <v>5640</v>
      </c>
      <c r="C5644" s="5">
        <v>522.64881137100951</v>
      </c>
    </row>
    <row r="5645" spans="2:3" x14ac:dyDescent="0.35">
      <c r="B5645">
        <f t="shared" si="88"/>
        <v>5641</v>
      </c>
      <c r="C5645" s="5">
        <v>93.320993271209247</v>
      </c>
    </row>
    <row r="5646" spans="2:3" x14ac:dyDescent="0.35">
      <c r="B5646">
        <f t="shared" si="88"/>
        <v>5642</v>
      </c>
      <c r="C5646" s="5">
        <v>156.00176449081079</v>
      </c>
    </row>
    <row r="5647" spans="2:3" x14ac:dyDescent="0.35">
      <c r="B5647">
        <f t="shared" si="88"/>
        <v>5643</v>
      </c>
      <c r="C5647" s="5">
        <v>48.344361812234226</v>
      </c>
    </row>
    <row r="5648" spans="2:3" x14ac:dyDescent="0.35">
      <c r="B5648">
        <f t="shared" si="88"/>
        <v>5644</v>
      </c>
      <c r="C5648" s="5">
        <v>52.718338732828336</v>
      </c>
    </row>
    <row r="5649" spans="2:3" x14ac:dyDescent="0.35">
      <c r="B5649">
        <f t="shared" si="88"/>
        <v>5645</v>
      </c>
      <c r="C5649" s="5">
        <v>112.1920578081167</v>
      </c>
    </row>
    <row r="5650" spans="2:3" x14ac:dyDescent="0.35">
      <c r="B5650">
        <f t="shared" si="88"/>
        <v>5646</v>
      </c>
      <c r="C5650" s="5">
        <v>49.820031892938204</v>
      </c>
    </row>
    <row r="5651" spans="2:3" x14ac:dyDescent="0.35">
      <c r="B5651">
        <f t="shared" si="88"/>
        <v>5647</v>
      </c>
      <c r="C5651" s="5">
        <v>101.48627830038727</v>
      </c>
    </row>
    <row r="5652" spans="2:3" x14ac:dyDescent="0.35">
      <c r="B5652">
        <f t="shared" si="88"/>
        <v>5648</v>
      </c>
      <c r="C5652" s="5">
        <v>183.79177260449276</v>
      </c>
    </row>
    <row r="5653" spans="2:3" x14ac:dyDescent="0.35">
      <c r="B5653">
        <f t="shared" si="88"/>
        <v>5649</v>
      </c>
      <c r="C5653" s="5">
        <v>183.86436235003902</v>
      </c>
    </row>
    <row r="5654" spans="2:3" x14ac:dyDescent="0.35">
      <c r="B5654">
        <f t="shared" si="88"/>
        <v>5650</v>
      </c>
      <c r="C5654" s="5">
        <v>99.030215104525666</v>
      </c>
    </row>
    <row r="5655" spans="2:3" x14ac:dyDescent="0.35">
      <c r="B5655">
        <f t="shared" si="88"/>
        <v>5651</v>
      </c>
      <c r="C5655" s="5">
        <v>168.18689858272472</v>
      </c>
    </row>
    <row r="5656" spans="2:3" x14ac:dyDescent="0.35">
      <c r="B5656">
        <f t="shared" si="88"/>
        <v>5652</v>
      </c>
      <c r="C5656" s="5">
        <v>727.76207760080365</v>
      </c>
    </row>
    <row r="5657" spans="2:3" x14ac:dyDescent="0.35">
      <c r="B5657">
        <f t="shared" si="88"/>
        <v>5653</v>
      </c>
      <c r="C5657" s="5">
        <v>358.74149803466531</v>
      </c>
    </row>
    <row r="5658" spans="2:3" x14ac:dyDescent="0.35">
      <c r="B5658">
        <f t="shared" si="88"/>
        <v>5654</v>
      </c>
      <c r="C5658" s="5">
        <v>95.218994573441705</v>
      </c>
    </row>
    <row r="5659" spans="2:3" x14ac:dyDescent="0.35">
      <c r="B5659">
        <f t="shared" si="88"/>
        <v>5655</v>
      </c>
      <c r="C5659" s="5">
        <v>57.960406310863796</v>
      </c>
    </row>
    <row r="5660" spans="2:3" x14ac:dyDescent="0.35">
      <c r="B5660">
        <f t="shared" si="88"/>
        <v>5656</v>
      </c>
      <c r="C5660" s="5">
        <v>145.53214755406887</v>
      </c>
    </row>
    <row r="5661" spans="2:3" x14ac:dyDescent="0.35">
      <c r="B5661">
        <f t="shared" si="88"/>
        <v>5657</v>
      </c>
      <c r="C5661" s="5">
        <v>77.667770789688731</v>
      </c>
    </row>
    <row r="5662" spans="2:3" x14ac:dyDescent="0.35">
      <c r="B5662">
        <f t="shared" si="88"/>
        <v>5658</v>
      </c>
      <c r="C5662" s="5">
        <v>132.70798527931385</v>
      </c>
    </row>
    <row r="5663" spans="2:3" x14ac:dyDescent="0.35">
      <c r="B5663">
        <f t="shared" si="88"/>
        <v>5659</v>
      </c>
      <c r="C5663" s="5">
        <v>149.60275730577769</v>
      </c>
    </row>
    <row r="5664" spans="2:3" x14ac:dyDescent="0.35">
      <c r="B5664">
        <f t="shared" si="88"/>
        <v>5660</v>
      </c>
      <c r="C5664" s="5">
        <v>43.743890787915575</v>
      </c>
    </row>
    <row r="5665" spans="2:3" x14ac:dyDescent="0.35">
      <c r="B5665">
        <f t="shared" si="88"/>
        <v>5661</v>
      </c>
      <c r="C5665" s="5">
        <v>70.158744047574743</v>
      </c>
    </row>
    <row r="5666" spans="2:3" x14ac:dyDescent="0.35">
      <c r="B5666">
        <f t="shared" si="88"/>
        <v>5662</v>
      </c>
      <c r="C5666" s="5">
        <v>389.6875548916363</v>
      </c>
    </row>
    <row r="5667" spans="2:3" x14ac:dyDescent="0.35">
      <c r="B5667">
        <f t="shared" si="88"/>
        <v>5663</v>
      </c>
      <c r="C5667" s="5">
        <v>180.94369693847003</v>
      </c>
    </row>
    <row r="5668" spans="2:3" x14ac:dyDescent="0.35">
      <c r="B5668">
        <f t="shared" si="88"/>
        <v>5664</v>
      </c>
      <c r="C5668" s="5">
        <v>190.73604545563313</v>
      </c>
    </row>
    <row r="5669" spans="2:3" x14ac:dyDescent="0.35">
      <c r="B5669">
        <f t="shared" si="88"/>
        <v>5665</v>
      </c>
      <c r="C5669" s="5">
        <v>59.8750704906547</v>
      </c>
    </row>
    <row r="5670" spans="2:3" x14ac:dyDescent="0.35">
      <c r="B5670">
        <f t="shared" si="88"/>
        <v>5666</v>
      </c>
      <c r="C5670" s="5">
        <v>310.85741355127061</v>
      </c>
    </row>
    <row r="5671" spans="2:3" x14ac:dyDescent="0.35">
      <c r="B5671">
        <f t="shared" si="88"/>
        <v>5667</v>
      </c>
      <c r="C5671" s="5">
        <v>189.88741794906332</v>
      </c>
    </row>
    <row r="5672" spans="2:3" x14ac:dyDescent="0.35">
      <c r="B5672">
        <f t="shared" si="88"/>
        <v>5668</v>
      </c>
      <c r="C5672" s="5">
        <v>141.81948605727246</v>
      </c>
    </row>
    <row r="5673" spans="2:3" x14ac:dyDescent="0.35">
      <c r="B5673">
        <f t="shared" si="88"/>
        <v>5669</v>
      </c>
      <c r="C5673" s="5">
        <v>232.11315329392505</v>
      </c>
    </row>
    <row r="5674" spans="2:3" x14ac:dyDescent="0.35">
      <c r="B5674">
        <f t="shared" si="88"/>
        <v>5670</v>
      </c>
      <c r="C5674" s="5">
        <v>140.76397831366469</v>
      </c>
    </row>
    <row r="5675" spans="2:3" x14ac:dyDescent="0.35">
      <c r="B5675">
        <f t="shared" si="88"/>
        <v>5671</v>
      </c>
      <c r="C5675" s="5">
        <v>75.310776421665537</v>
      </c>
    </row>
    <row r="5676" spans="2:3" x14ac:dyDescent="0.35">
      <c r="B5676">
        <f t="shared" si="88"/>
        <v>5672</v>
      </c>
      <c r="C5676" s="5">
        <v>336.38423952978741</v>
      </c>
    </row>
    <row r="5677" spans="2:3" x14ac:dyDescent="0.35">
      <c r="B5677">
        <f t="shared" si="88"/>
        <v>5673</v>
      </c>
      <c r="C5677" s="5">
        <v>133.11026842039095</v>
      </c>
    </row>
    <row r="5678" spans="2:3" x14ac:dyDescent="0.35">
      <c r="B5678">
        <f t="shared" si="88"/>
        <v>5674</v>
      </c>
      <c r="C5678" s="5">
        <v>377.69892355623847</v>
      </c>
    </row>
    <row r="5679" spans="2:3" x14ac:dyDescent="0.35">
      <c r="B5679">
        <f t="shared" si="88"/>
        <v>5675</v>
      </c>
      <c r="C5679" s="5">
        <v>152.28667484164367</v>
      </c>
    </row>
    <row r="5680" spans="2:3" x14ac:dyDescent="0.35">
      <c r="B5680">
        <f t="shared" si="88"/>
        <v>5676</v>
      </c>
      <c r="C5680" s="5">
        <v>42.090773287380017</v>
      </c>
    </row>
    <row r="5681" spans="2:3" x14ac:dyDescent="0.35">
      <c r="B5681">
        <f t="shared" si="88"/>
        <v>5677</v>
      </c>
      <c r="C5681" s="5">
        <v>294.90166796241851</v>
      </c>
    </row>
    <row r="5682" spans="2:3" x14ac:dyDescent="0.35">
      <c r="B5682">
        <f t="shared" si="88"/>
        <v>5678</v>
      </c>
      <c r="C5682" s="5">
        <v>98.470215887420537</v>
      </c>
    </row>
    <row r="5683" spans="2:3" x14ac:dyDescent="0.35">
      <c r="B5683">
        <f t="shared" si="88"/>
        <v>5679</v>
      </c>
      <c r="C5683" s="5">
        <v>51.531166801697829</v>
      </c>
    </row>
    <row r="5684" spans="2:3" x14ac:dyDescent="0.35">
      <c r="B5684">
        <f t="shared" si="88"/>
        <v>5680</v>
      </c>
      <c r="C5684" s="5">
        <v>116.31604542799634</v>
      </c>
    </row>
    <row r="5685" spans="2:3" x14ac:dyDescent="0.35">
      <c r="B5685">
        <f t="shared" si="88"/>
        <v>5681</v>
      </c>
      <c r="C5685" s="5">
        <v>216.9954257752253</v>
      </c>
    </row>
    <row r="5686" spans="2:3" x14ac:dyDescent="0.35">
      <c r="B5686">
        <f t="shared" si="88"/>
        <v>5682</v>
      </c>
      <c r="C5686" s="5">
        <v>75.638234216306884</v>
      </c>
    </row>
    <row r="5687" spans="2:3" x14ac:dyDescent="0.35">
      <c r="B5687">
        <f t="shared" si="88"/>
        <v>5683</v>
      </c>
      <c r="C5687" s="5">
        <v>302.81966330463615</v>
      </c>
    </row>
    <row r="5688" spans="2:3" x14ac:dyDescent="0.35">
      <c r="B5688">
        <f t="shared" si="88"/>
        <v>5684</v>
      </c>
      <c r="C5688" s="5">
        <v>287.30302538829574</v>
      </c>
    </row>
    <row r="5689" spans="2:3" x14ac:dyDescent="0.35">
      <c r="B5689">
        <f t="shared" si="88"/>
        <v>5685</v>
      </c>
      <c r="C5689" s="5">
        <v>52.893151636742864</v>
      </c>
    </row>
    <row r="5690" spans="2:3" x14ac:dyDescent="0.35">
      <c r="B5690">
        <f t="shared" si="88"/>
        <v>5686</v>
      </c>
      <c r="C5690" s="5">
        <v>246.99755939231372</v>
      </c>
    </row>
    <row r="5691" spans="2:3" x14ac:dyDescent="0.35">
      <c r="B5691">
        <f t="shared" si="88"/>
        <v>5687</v>
      </c>
      <c r="C5691" s="5">
        <v>283.58607227142465</v>
      </c>
    </row>
    <row r="5692" spans="2:3" x14ac:dyDescent="0.35">
      <c r="B5692">
        <f t="shared" si="88"/>
        <v>5688</v>
      </c>
      <c r="C5692" s="5">
        <v>51.351533190535982</v>
      </c>
    </row>
    <row r="5693" spans="2:3" x14ac:dyDescent="0.35">
      <c r="B5693">
        <f t="shared" si="88"/>
        <v>5689</v>
      </c>
      <c r="C5693" s="5">
        <v>127.27821516707196</v>
      </c>
    </row>
    <row r="5694" spans="2:3" x14ac:dyDescent="0.35">
      <c r="B5694">
        <f t="shared" si="88"/>
        <v>5690</v>
      </c>
      <c r="C5694" s="5">
        <v>202.36811329308972</v>
      </c>
    </row>
    <row r="5695" spans="2:3" x14ac:dyDescent="0.35">
      <c r="B5695">
        <f t="shared" si="88"/>
        <v>5691</v>
      </c>
      <c r="C5695" s="5">
        <v>92.469996428556911</v>
      </c>
    </row>
    <row r="5696" spans="2:3" x14ac:dyDescent="0.35">
      <c r="B5696">
        <f t="shared" si="88"/>
        <v>5692</v>
      </c>
      <c r="C5696" s="5">
        <v>131.96456892951218</v>
      </c>
    </row>
    <row r="5697" spans="2:3" x14ac:dyDescent="0.35">
      <c r="B5697">
        <f t="shared" si="88"/>
        <v>5693</v>
      </c>
      <c r="C5697" s="5">
        <v>237.97518349713198</v>
      </c>
    </row>
    <row r="5698" spans="2:3" x14ac:dyDescent="0.35">
      <c r="B5698">
        <f t="shared" si="88"/>
        <v>5694</v>
      </c>
      <c r="C5698" s="5">
        <v>118.99484969422176</v>
      </c>
    </row>
    <row r="5699" spans="2:3" x14ac:dyDescent="0.35">
      <c r="B5699">
        <f t="shared" si="88"/>
        <v>5695</v>
      </c>
      <c r="C5699" s="5">
        <v>113.34815002205856</v>
      </c>
    </row>
    <row r="5700" spans="2:3" x14ac:dyDescent="0.35">
      <c r="B5700">
        <f t="shared" si="88"/>
        <v>5696</v>
      </c>
      <c r="C5700" s="5">
        <v>142.55467761882119</v>
      </c>
    </row>
    <row r="5701" spans="2:3" x14ac:dyDescent="0.35">
      <c r="B5701">
        <f t="shared" si="88"/>
        <v>5697</v>
      </c>
      <c r="C5701" s="5">
        <v>258.24481113493266</v>
      </c>
    </row>
    <row r="5702" spans="2:3" x14ac:dyDescent="0.35">
      <c r="B5702">
        <f t="shared" si="88"/>
        <v>5698</v>
      </c>
      <c r="C5702" s="5">
        <v>213.325401150152</v>
      </c>
    </row>
    <row r="5703" spans="2:3" x14ac:dyDescent="0.35">
      <c r="B5703">
        <f t="shared" ref="B5703:B5766" si="89">B5702+1</f>
        <v>5699</v>
      </c>
      <c r="C5703" s="5">
        <v>71.103198564961616</v>
      </c>
    </row>
    <row r="5704" spans="2:3" x14ac:dyDescent="0.35">
      <c r="B5704">
        <f t="shared" si="89"/>
        <v>5700</v>
      </c>
      <c r="C5704" s="5">
        <v>275.99884282496669</v>
      </c>
    </row>
    <row r="5705" spans="2:3" x14ac:dyDescent="0.35">
      <c r="B5705">
        <f t="shared" si="89"/>
        <v>5701</v>
      </c>
      <c r="C5705" s="5">
        <v>180.15611415914469</v>
      </c>
    </row>
    <row r="5706" spans="2:3" x14ac:dyDescent="0.35">
      <c r="B5706">
        <f t="shared" si="89"/>
        <v>5702</v>
      </c>
      <c r="C5706" s="5">
        <v>166.71998951051668</v>
      </c>
    </row>
    <row r="5707" spans="2:3" x14ac:dyDescent="0.35">
      <c r="B5707">
        <f t="shared" si="89"/>
        <v>5703</v>
      </c>
      <c r="C5707" s="5">
        <v>47.333037723477695</v>
      </c>
    </row>
    <row r="5708" spans="2:3" x14ac:dyDescent="0.35">
      <c r="B5708">
        <f t="shared" si="89"/>
        <v>5704</v>
      </c>
      <c r="C5708" s="5">
        <v>455.90413973257517</v>
      </c>
    </row>
    <row r="5709" spans="2:3" x14ac:dyDescent="0.35">
      <c r="B5709">
        <f t="shared" si="89"/>
        <v>5705</v>
      </c>
      <c r="C5709" s="5">
        <v>269.18243643281482</v>
      </c>
    </row>
    <row r="5710" spans="2:3" x14ac:dyDescent="0.35">
      <c r="B5710">
        <f t="shared" si="89"/>
        <v>5706</v>
      </c>
      <c r="C5710" s="5">
        <v>238.63089300063851</v>
      </c>
    </row>
    <row r="5711" spans="2:3" x14ac:dyDescent="0.35">
      <c r="B5711">
        <f t="shared" si="89"/>
        <v>5707</v>
      </c>
      <c r="C5711" s="5">
        <v>51.319965924341801</v>
      </c>
    </row>
    <row r="5712" spans="2:3" x14ac:dyDescent="0.35">
      <c r="B5712">
        <f t="shared" si="89"/>
        <v>5708</v>
      </c>
      <c r="C5712" s="5">
        <v>204.16775120081002</v>
      </c>
    </row>
    <row r="5713" spans="2:3" x14ac:dyDescent="0.35">
      <c r="B5713">
        <f t="shared" si="89"/>
        <v>5709</v>
      </c>
      <c r="C5713" s="5">
        <v>112.56469699650481</v>
      </c>
    </row>
    <row r="5714" spans="2:3" x14ac:dyDescent="0.35">
      <c r="B5714">
        <f t="shared" si="89"/>
        <v>5710</v>
      </c>
      <c r="C5714" s="5">
        <v>217.85079908907696</v>
      </c>
    </row>
    <row r="5715" spans="2:3" x14ac:dyDescent="0.35">
      <c r="B5715">
        <f t="shared" si="89"/>
        <v>5711</v>
      </c>
      <c r="C5715" s="5">
        <v>68.677587434780605</v>
      </c>
    </row>
    <row r="5716" spans="2:3" x14ac:dyDescent="0.35">
      <c r="B5716">
        <f t="shared" si="89"/>
        <v>5712</v>
      </c>
      <c r="C5716" s="5">
        <v>65.847535998220522</v>
      </c>
    </row>
    <row r="5717" spans="2:3" x14ac:dyDescent="0.35">
      <c r="B5717">
        <f t="shared" si="89"/>
        <v>5713</v>
      </c>
      <c r="C5717" s="5">
        <v>63.536374090695524</v>
      </c>
    </row>
    <row r="5718" spans="2:3" x14ac:dyDescent="0.35">
      <c r="B5718">
        <f t="shared" si="89"/>
        <v>5714</v>
      </c>
      <c r="C5718" s="5">
        <v>1090.9358185566807</v>
      </c>
    </row>
    <row r="5719" spans="2:3" x14ac:dyDescent="0.35">
      <c r="B5719">
        <f t="shared" si="89"/>
        <v>5715</v>
      </c>
      <c r="C5719" s="5">
        <v>173.81331240520703</v>
      </c>
    </row>
    <row r="5720" spans="2:3" x14ac:dyDescent="0.35">
      <c r="B5720">
        <f t="shared" si="89"/>
        <v>5716</v>
      </c>
      <c r="C5720" s="5">
        <v>77.65899338355743</v>
      </c>
    </row>
    <row r="5721" spans="2:3" x14ac:dyDescent="0.35">
      <c r="B5721">
        <f t="shared" si="89"/>
        <v>5717</v>
      </c>
      <c r="C5721" s="5">
        <v>97.995254570093564</v>
      </c>
    </row>
    <row r="5722" spans="2:3" x14ac:dyDescent="0.35">
      <c r="B5722">
        <f t="shared" si="89"/>
        <v>5718</v>
      </c>
      <c r="C5722" s="5">
        <v>117.98450267544477</v>
      </c>
    </row>
    <row r="5723" spans="2:3" x14ac:dyDescent="0.35">
      <c r="B5723">
        <f t="shared" si="89"/>
        <v>5719</v>
      </c>
      <c r="C5723" s="5">
        <v>158.92827559116967</v>
      </c>
    </row>
    <row r="5724" spans="2:3" x14ac:dyDescent="0.35">
      <c r="B5724">
        <f t="shared" si="89"/>
        <v>5720</v>
      </c>
      <c r="C5724" s="5">
        <v>197.08089702188889</v>
      </c>
    </row>
    <row r="5725" spans="2:3" x14ac:dyDescent="0.35">
      <c r="B5725">
        <f t="shared" si="89"/>
        <v>5721</v>
      </c>
      <c r="C5725" s="5">
        <v>192.59763634886775</v>
      </c>
    </row>
    <row r="5726" spans="2:3" x14ac:dyDescent="0.35">
      <c r="B5726">
        <f t="shared" si="89"/>
        <v>5722</v>
      </c>
      <c r="C5726" s="5">
        <v>56.65373328971102</v>
      </c>
    </row>
    <row r="5727" spans="2:3" x14ac:dyDescent="0.35">
      <c r="B5727">
        <f t="shared" si="89"/>
        <v>5723</v>
      </c>
      <c r="C5727" s="5">
        <v>103.69949865838784</v>
      </c>
    </row>
    <row r="5728" spans="2:3" x14ac:dyDescent="0.35">
      <c r="B5728">
        <f t="shared" si="89"/>
        <v>5724</v>
      </c>
      <c r="C5728" s="5">
        <v>80.74238595377706</v>
      </c>
    </row>
    <row r="5729" spans="2:3" x14ac:dyDescent="0.35">
      <c r="B5729">
        <f t="shared" si="89"/>
        <v>5725</v>
      </c>
      <c r="C5729" s="5">
        <v>117.29659391303132</v>
      </c>
    </row>
    <row r="5730" spans="2:3" x14ac:dyDescent="0.35">
      <c r="B5730">
        <f t="shared" si="89"/>
        <v>5726</v>
      </c>
      <c r="C5730" s="5">
        <v>74.960900775116826</v>
      </c>
    </row>
    <row r="5731" spans="2:3" x14ac:dyDescent="0.35">
      <c r="B5731">
        <f t="shared" si="89"/>
        <v>5727</v>
      </c>
      <c r="C5731" s="5">
        <v>247.95591768625792</v>
      </c>
    </row>
    <row r="5732" spans="2:3" x14ac:dyDescent="0.35">
      <c r="B5732">
        <f t="shared" si="89"/>
        <v>5728</v>
      </c>
      <c r="C5732" s="5">
        <v>335.59303434634148</v>
      </c>
    </row>
    <row r="5733" spans="2:3" x14ac:dyDescent="0.35">
      <c r="B5733">
        <f t="shared" si="89"/>
        <v>5729</v>
      </c>
      <c r="C5733" s="5">
        <v>161.52574363395331</v>
      </c>
    </row>
    <row r="5734" spans="2:3" x14ac:dyDescent="0.35">
      <c r="B5734">
        <f t="shared" si="89"/>
        <v>5730</v>
      </c>
      <c r="C5734" s="5">
        <v>108.78605835037044</v>
      </c>
    </row>
    <row r="5735" spans="2:3" x14ac:dyDescent="0.35">
      <c r="B5735">
        <f t="shared" si="89"/>
        <v>5731</v>
      </c>
      <c r="C5735" s="5">
        <v>33.659458200054146</v>
      </c>
    </row>
    <row r="5736" spans="2:3" x14ac:dyDescent="0.35">
      <c r="B5736">
        <f t="shared" si="89"/>
        <v>5732</v>
      </c>
      <c r="C5736" s="5">
        <v>159.84679117813769</v>
      </c>
    </row>
    <row r="5737" spans="2:3" x14ac:dyDescent="0.35">
      <c r="B5737">
        <f t="shared" si="89"/>
        <v>5733</v>
      </c>
      <c r="C5737" s="5">
        <v>72.137422768578858</v>
      </c>
    </row>
    <row r="5738" spans="2:3" x14ac:dyDescent="0.35">
      <c r="B5738">
        <f t="shared" si="89"/>
        <v>5734</v>
      </c>
      <c r="C5738" s="5">
        <v>135.61003777236704</v>
      </c>
    </row>
    <row r="5739" spans="2:3" x14ac:dyDescent="0.35">
      <c r="B5739">
        <f t="shared" si="89"/>
        <v>5735</v>
      </c>
      <c r="C5739" s="5">
        <v>175.095635079771</v>
      </c>
    </row>
    <row r="5740" spans="2:3" x14ac:dyDescent="0.35">
      <c r="B5740">
        <f t="shared" si="89"/>
        <v>5736</v>
      </c>
      <c r="C5740" s="5">
        <v>115.11080222489257</v>
      </c>
    </row>
    <row r="5741" spans="2:3" x14ac:dyDescent="0.35">
      <c r="B5741">
        <f t="shared" si="89"/>
        <v>5737</v>
      </c>
      <c r="C5741" s="5">
        <v>92.308246744908629</v>
      </c>
    </row>
    <row r="5742" spans="2:3" x14ac:dyDescent="0.35">
      <c r="B5742">
        <f t="shared" si="89"/>
        <v>5738</v>
      </c>
      <c r="C5742" s="5">
        <v>181.45236354348276</v>
      </c>
    </row>
    <row r="5743" spans="2:3" x14ac:dyDescent="0.35">
      <c r="B5743">
        <f t="shared" si="89"/>
        <v>5739</v>
      </c>
      <c r="C5743" s="5">
        <v>38.400296818008172</v>
      </c>
    </row>
    <row r="5744" spans="2:3" x14ac:dyDescent="0.35">
      <c r="B5744">
        <f t="shared" si="89"/>
        <v>5740</v>
      </c>
      <c r="C5744" s="5">
        <v>98.585065213765063</v>
      </c>
    </row>
    <row r="5745" spans="2:3" x14ac:dyDescent="0.35">
      <c r="B5745">
        <f t="shared" si="89"/>
        <v>5741</v>
      </c>
      <c r="C5745" s="5">
        <v>75.446314892255089</v>
      </c>
    </row>
    <row r="5746" spans="2:3" x14ac:dyDescent="0.35">
      <c r="B5746">
        <f t="shared" si="89"/>
        <v>5742</v>
      </c>
      <c r="C5746" s="5">
        <v>208.5056229205704</v>
      </c>
    </row>
    <row r="5747" spans="2:3" x14ac:dyDescent="0.35">
      <c r="B5747">
        <f t="shared" si="89"/>
        <v>5743</v>
      </c>
      <c r="C5747" s="5">
        <v>77.247037526277353</v>
      </c>
    </row>
    <row r="5748" spans="2:3" x14ac:dyDescent="0.35">
      <c r="B5748">
        <f t="shared" si="89"/>
        <v>5744</v>
      </c>
      <c r="C5748" s="5">
        <v>554.11221057054865</v>
      </c>
    </row>
    <row r="5749" spans="2:3" x14ac:dyDescent="0.35">
      <c r="B5749">
        <f t="shared" si="89"/>
        <v>5745</v>
      </c>
      <c r="C5749" s="5">
        <v>210.54244165638559</v>
      </c>
    </row>
    <row r="5750" spans="2:3" x14ac:dyDescent="0.35">
      <c r="B5750">
        <f t="shared" si="89"/>
        <v>5746</v>
      </c>
      <c r="C5750" s="5">
        <v>227.93343491986806</v>
      </c>
    </row>
    <row r="5751" spans="2:3" x14ac:dyDescent="0.35">
      <c r="B5751">
        <f t="shared" si="89"/>
        <v>5747</v>
      </c>
      <c r="C5751" s="5">
        <v>144.20271773973155</v>
      </c>
    </row>
    <row r="5752" spans="2:3" x14ac:dyDescent="0.35">
      <c r="B5752">
        <f t="shared" si="89"/>
        <v>5748</v>
      </c>
      <c r="C5752" s="5">
        <v>85.046343699142</v>
      </c>
    </row>
    <row r="5753" spans="2:3" x14ac:dyDescent="0.35">
      <c r="B5753">
        <f t="shared" si="89"/>
        <v>5749</v>
      </c>
      <c r="C5753" s="5">
        <v>69.409807235482745</v>
      </c>
    </row>
    <row r="5754" spans="2:3" x14ac:dyDescent="0.35">
      <c r="B5754">
        <f t="shared" si="89"/>
        <v>5750</v>
      </c>
      <c r="C5754" s="5">
        <v>80.475494460490054</v>
      </c>
    </row>
    <row r="5755" spans="2:3" x14ac:dyDescent="0.35">
      <c r="B5755">
        <f t="shared" si="89"/>
        <v>5751</v>
      </c>
      <c r="C5755" s="5">
        <v>157.89293865177657</v>
      </c>
    </row>
    <row r="5756" spans="2:3" x14ac:dyDescent="0.35">
      <c r="B5756">
        <f t="shared" si="89"/>
        <v>5752</v>
      </c>
      <c r="C5756" s="5">
        <v>82.005134435870033</v>
      </c>
    </row>
    <row r="5757" spans="2:3" x14ac:dyDescent="0.35">
      <c r="B5757">
        <f t="shared" si="89"/>
        <v>5753</v>
      </c>
      <c r="C5757" s="5">
        <v>228.57724981800698</v>
      </c>
    </row>
    <row r="5758" spans="2:3" x14ac:dyDescent="0.35">
      <c r="B5758">
        <f t="shared" si="89"/>
        <v>5754</v>
      </c>
      <c r="C5758" s="5">
        <v>247.5760111130252</v>
      </c>
    </row>
    <row r="5759" spans="2:3" x14ac:dyDescent="0.35">
      <c r="B5759">
        <f t="shared" si="89"/>
        <v>5755</v>
      </c>
      <c r="C5759" s="5">
        <v>34.941928488588012</v>
      </c>
    </row>
    <row r="5760" spans="2:3" x14ac:dyDescent="0.35">
      <c r="B5760">
        <f t="shared" si="89"/>
        <v>5756</v>
      </c>
      <c r="C5760" s="5">
        <v>29.2623096124744</v>
      </c>
    </row>
    <row r="5761" spans="2:3" x14ac:dyDescent="0.35">
      <c r="B5761">
        <f t="shared" si="89"/>
        <v>5757</v>
      </c>
      <c r="C5761" s="5">
        <v>148.77952910380088</v>
      </c>
    </row>
    <row r="5762" spans="2:3" x14ac:dyDescent="0.35">
      <c r="B5762">
        <f t="shared" si="89"/>
        <v>5758</v>
      </c>
      <c r="C5762" s="5">
        <v>82.737786955058056</v>
      </c>
    </row>
    <row r="5763" spans="2:3" x14ac:dyDescent="0.35">
      <c r="B5763">
        <f t="shared" si="89"/>
        <v>5759</v>
      </c>
      <c r="C5763" s="5">
        <v>166.20885236144895</v>
      </c>
    </row>
    <row r="5764" spans="2:3" x14ac:dyDescent="0.35">
      <c r="B5764">
        <f t="shared" si="89"/>
        <v>5760</v>
      </c>
      <c r="C5764" s="5">
        <v>203.81529194600785</v>
      </c>
    </row>
    <row r="5765" spans="2:3" x14ac:dyDescent="0.35">
      <c r="B5765">
        <f t="shared" si="89"/>
        <v>5761</v>
      </c>
      <c r="C5765" s="5">
        <v>73.253637240902279</v>
      </c>
    </row>
    <row r="5766" spans="2:3" x14ac:dyDescent="0.35">
      <c r="B5766">
        <f t="shared" si="89"/>
        <v>5762</v>
      </c>
      <c r="C5766" s="5">
        <v>50.720321752165773</v>
      </c>
    </row>
    <row r="5767" spans="2:3" x14ac:dyDescent="0.35">
      <c r="B5767">
        <f t="shared" ref="B5767:B5830" si="90">B5766+1</f>
        <v>5763</v>
      </c>
      <c r="C5767" s="5">
        <v>257.83480604030331</v>
      </c>
    </row>
    <row r="5768" spans="2:3" x14ac:dyDescent="0.35">
      <c r="B5768">
        <f t="shared" si="90"/>
        <v>5764</v>
      </c>
      <c r="C5768" s="5">
        <v>143.26963129677571</v>
      </c>
    </row>
    <row r="5769" spans="2:3" x14ac:dyDescent="0.35">
      <c r="B5769">
        <f t="shared" si="90"/>
        <v>5765</v>
      </c>
      <c r="C5769" s="5">
        <v>115.57396478383608</v>
      </c>
    </row>
    <row r="5770" spans="2:3" x14ac:dyDescent="0.35">
      <c r="B5770">
        <f t="shared" si="90"/>
        <v>5766</v>
      </c>
      <c r="C5770" s="5">
        <v>232.3778099412005</v>
      </c>
    </row>
    <row r="5771" spans="2:3" x14ac:dyDescent="0.35">
      <c r="B5771">
        <f t="shared" si="90"/>
        <v>5767</v>
      </c>
      <c r="C5771" s="5">
        <v>269.61251933502712</v>
      </c>
    </row>
    <row r="5772" spans="2:3" x14ac:dyDescent="0.35">
      <c r="B5772">
        <f t="shared" si="90"/>
        <v>5768</v>
      </c>
      <c r="C5772" s="5">
        <v>1115.299463394342</v>
      </c>
    </row>
    <row r="5773" spans="2:3" x14ac:dyDescent="0.35">
      <c r="B5773">
        <f t="shared" si="90"/>
        <v>5769</v>
      </c>
      <c r="C5773" s="5">
        <v>219.99233431178379</v>
      </c>
    </row>
    <row r="5774" spans="2:3" x14ac:dyDescent="0.35">
      <c r="B5774">
        <f t="shared" si="90"/>
        <v>5770</v>
      </c>
      <c r="C5774" s="5">
        <v>82.68271267579523</v>
      </c>
    </row>
    <row r="5775" spans="2:3" x14ac:dyDescent="0.35">
      <c r="B5775">
        <f t="shared" si="90"/>
        <v>5771</v>
      </c>
      <c r="C5775" s="5">
        <v>149.77859090596286</v>
      </c>
    </row>
    <row r="5776" spans="2:3" x14ac:dyDescent="0.35">
      <c r="B5776">
        <f t="shared" si="90"/>
        <v>5772</v>
      </c>
      <c r="C5776" s="5">
        <v>60.481383424830042</v>
      </c>
    </row>
    <row r="5777" spans="2:3" x14ac:dyDescent="0.35">
      <c r="B5777">
        <f t="shared" si="90"/>
        <v>5773</v>
      </c>
      <c r="C5777" s="5">
        <v>121.52185449532294</v>
      </c>
    </row>
    <row r="5778" spans="2:3" x14ac:dyDescent="0.35">
      <c r="B5778">
        <f t="shared" si="90"/>
        <v>5774</v>
      </c>
      <c r="C5778" s="5">
        <v>244.38961519475947</v>
      </c>
    </row>
    <row r="5779" spans="2:3" x14ac:dyDescent="0.35">
      <c r="B5779">
        <f t="shared" si="90"/>
        <v>5775</v>
      </c>
      <c r="C5779" s="5">
        <v>177.47872496123475</v>
      </c>
    </row>
    <row r="5780" spans="2:3" x14ac:dyDescent="0.35">
      <c r="B5780">
        <f t="shared" si="90"/>
        <v>5776</v>
      </c>
      <c r="C5780" s="5">
        <v>223.10026682713968</v>
      </c>
    </row>
    <row r="5781" spans="2:3" x14ac:dyDescent="0.35">
      <c r="B5781">
        <f t="shared" si="90"/>
        <v>5777</v>
      </c>
      <c r="C5781" s="5">
        <v>219.19557477254847</v>
      </c>
    </row>
    <row r="5782" spans="2:3" x14ac:dyDescent="0.35">
      <c r="B5782">
        <f t="shared" si="90"/>
        <v>5778</v>
      </c>
      <c r="C5782" s="5">
        <v>148.50298293835755</v>
      </c>
    </row>
    <row r="5783" spans="2:3" x14ac:dyDescent="0.35">
      <c r="B5783">
        <f t="shared" si="90"/>
        <v>5779</v>
      </c>
      <c r="C5783" s="5">
        <v>146.7006027619623</v>
      </c>
    </row>
    <row r="5784" spans="2:3" x14ac:dyDescent="0.35">
      <c r="B5784">
        <f t="shared" si="90"/>
        <v>5780</v>
      </c>
      <c r="C5784" s="5">
        <v>110.41085396077773</v>
      </c>
    </row>
    <row r="5785" spans="2:3" x14ac:dyDescent="0.35">
      <c r="B5785">
        <f t="shared" si="90"/>
        <v>5781</v>
      </c>
      <c r="C5785" s="5">
        <v>53.773658122948959</v>
      </c>
    </row>
    <row r="5786" spans="2:3" x14ac:dyDescent="0.35">
      <c r="B5786">
        <f t="shared" si="90"/>
        <v>5782</v>
      </c>
      <c r="C5786" s="5">
        <v>179.36410937459496</v>
      </c>
    </row>
    <row r="5787" spans="2:3" x14ac:dyDescent="0.35">
      <c r="B5787">
        <f t="shared" si="90"/>
        <v>5783</v>
      </c>
      <c r="C5787" s="5">
        <v>97.991444806173604</v>
      </c>
    </row>
    <row r="5788" spans="2:3" x14ac:dyDescent="0.35">
      <c r="B5788">
        <f t="shared" si="90"/>
        <v>5784</v>
      </c>
      <c r="C5788" s="5">
        <v>22.38112895054838</v>
      </c>
    </row>
    <row r="5789" spans="2:3" x14ac:dyDescent="0.35">
      <c r="B5789">
        <f t="shared" si="90"/>
        <v>5785</v>
      </c>
      <c r="C5789" s="5">
        <v>243.84155179441672</v>
      </c>
    </row>
    <row r="5790" spans="2:3" x14ac:dyDescent="0.35">
      <c r="B5790">
        <f t="shared" si="90"/>
        <v>5786</v>
      </c>
      <c r="C5790" s="5">
        <v>191.15516704827178</v>
      </c>
    </row>
    <row r="5791" spans="2:3" x14ac:dyDescent="0.35">
      <c r="B5791">
        <f t="shared" si="90"/>
        <v>5787</v>
      </c>
      <c r="C5791" s="5">
        <v>128.899588156703</v>
      </c>
    </row>
    <row r="5792" spans="2:3" x14ac:dyDescent="0.35">
      <c r="B5792">
        <f t="shared" si="90"/>
        <v>5788</v>
      </c>
      <c r="C5792" s="5">
        <v>65.207803844212208</v>
      </c>
    </row>
    <row r="5793" spans="2:3" x14ac:dyDescent="0.35">
      <c r="B5793">
        <f t="shared" si="90"/>
        <v>5789</v>
      </c>
      <c r="C5793" s="5">
        <v>118.75975312026321</v>
      </c>
    </row>
    <row r="5794" spans="2:3" x14ac:dyDescent="0.35">
      <c r="B5794">
        <f t="shared" si="90"/>
        <v>5790</v>
      </c>
      <c r="C5794" s="5">
        <v>130.50149560172196</v>
      </c>
    </row>
    <row r="5795" spans="2:3" x14ac:dyDescent="0.35">
      <c r="B5795">
        <f t="shared" si="90"/>
        <v>5791</v>
      </c>
      <c r="C5795" s="5">
        <v>124.13464151401057</v>
      </c>
    </row>
    <row r="5796" spans="2:3" x14ac:dyDescent="0.35">
      <c r="B5796">
        <f t="shared" si="90"/>
        <v>5792</v>
      </c>
      <c r="C5796" s="5">
        <v>73.064742274698062</v>
      </c>
    </row>
    <row r="5797" spans="2:3" x14ac:dyDescent="0.35">
      <c r="B5797">
        <f t="shared" si="90"/>
        <v>5793</v>
      </c>
      <c r="C5797" s="5">
        <v>46.065930798271594</v>
      </c>
    </row>
    <row r="5798" spans="2:3" x14ac:dyDescent="0.35">
      <c r="B5798">
        <f t="shared" si="90"/>
        <v>5794</v>
      </c>
      <c r="C5798" s="5">
        <v>158.14056678221587</v>
      </c>
    </row>
    <row r="5799" spans="2:3" x14ac:dyDescent="0.35">
      <c r="B5799">
        <f t="shared" si="90"/>
        <v>5795</v>
      </c>
      <c r="C5799" s="5">
        <v>230.33589715636677</v>
      </c>
    </row>
    <row r="5800" spans="2:3" x14ac:dyDescent="0.35">
      <c r="B5800">
        <f t="shared" si="90"/>
        <v>5796</v>
      </c>
      <c r="C5800" s="5">
        <v>108.06648715386856</v>
      </c>
    </row>
    <row r="5801" spans="2:3" x14ac:dyDescent="0.35">
      <c r="B5801">
        <f t="shared" si="90"/>
        <v>5797</v>
      </c>
      <c r="C5801" s="5">
        <v>207.69320958740886</v>
      </c>
    </row>
    <row r="5802" spans="2:3" x14ac:dyDescent="0.35">
      <c r="B5802">
        <f t="shared" si="90"/>
        <v>5798</v>
      </c>
      <c r="C5802" s="5">
        <v>201.43272285379851</v>
      </c>
    </row>
    <row r="5803" spans="2:3" x14ac:dyDescent="0.35">
      <c r="B5803">
        <f t="shared" si="90"/>
        <v>5799</v>
      </c>
      <c r="C5803" s="5">
        <v>698.99892529159035</v>
      </c>
    </row>
    <row r="5804" spans="2:3" x14ac:dyDescent="0.35">
      <c r="B5804">
        <f t="shared" si="90"/>
        <v>5800</v>
      </c>
      <c r="C5804" s="5">
        <v>108.54890716183746</v>
      </c>
    </row>
    <row r="5805" spans="2:3" x14ac:dyDescent="0.35">
      <c r="B5805">
        <f t="shared" si="90"/>
        <v>5801</v>
      </c>
      <c r="C5805" s="5">
        <v>201.34897633076739</v>
      </c>
    </row>
    <row r="5806" spans="2:3" x14ac:dyDescent="0.35">
      <c r="B5806">
        <f t="shared" si="90"/>
        <v>5802</v>
      </c>
      <c r="C5806" s="5">
        <v>90.33292067051535</v>
      </c>
    </row>
    <row r="5807" spans="2:3" x14ac:dyDescent="0.35">
      <c r="B5807">
        <f t="shared" si="90"/>
        <v>5803</v>
      </c>
      <c r="C5807" s="5">
        <v>49.908477377030316</v>
      </c>
    </row>
    <row r="5808" spans="2:3" x14ac:dyDescent="0.35">
      <c r="B5808">
        <f t="shared" si="90"/>
        <v>5804</v>
      </c>
      <c r="C5808" s="5">
        <v>59.281897974485929</v>
      </c>
    </row>
    <row r="5809" spans="2:3" x14ac:dyDescent="0.35">
      <c r="B5809">
        <f t="shared" si="90"/>
        <v>5805</v>
      </c>
      <c r="C5809" s="5">
        <v>204.91788290397398</v>
      </c>
    </row>
    <row r="5810" spans="2:3" x14ac:dyDescent="0.35">
      <c r="B5810">
        <f t="shared" si="90"/>
        <v>5806</v>
      </c>
      <c r="C5810" s="5">
        <v>93.973721317551934</v>
      </c>
    </row>
    <row r="5811" spans="2:3" x14ac:dyDescent="0.35">
      <c r="B5811">
        <f t="shared" si="90"/>
        <v>5807</v>
      </c>
      <c r="C5811" s="5">
        <v>198.79456101152857</v>
      </c>
    </row>
    <row r="5812" spans="2:3" x14ac:dyDescent="0.35">
      <c r="B5812">
        <f t="shared" si="90"/>
        <v>5808</v>
      </c>
      <c r="C5812" s="5">
        <v>261.49139714612613</v>
      </c>
    </row>
    <row r="5813" spans="2:3" x14ac:dyDescent="0.35">
      <c r="B5813">
        <f t="shared" si="90"/>
        <v>5809</v>
      </c>
      <c r="C5813" s="5">
        <v>325.96314736181836</v>
      </c>
    </row>
    <row r="5814" spans="2:3" x14ac:dyDescent="0.35">
      <c r="B5814">
        <f t="shared" si="90"/>
        <v>5810</v>
      </c>
      <c r="C5814" s="5">
        <v>177.43652147805167</v>
      </c>
    </row>
    <row r="5815" spans="2:3" x14ac:dyDescent="0.35">
      <c r="B5815">
        <f t="shared" si="90"/>
        <v>5811</v>
      </c>
      <c r="C5815" s="5">
        <v>237.34429645228971</v>
      </c>
    </row>
    <row r="5816" spans="2:3" x14ac:dyDescent="0.35">
      <c r="B5816">
        <f t="shared" si="90"/>
        <v>5812</v>
      </c>
      <c r="C5816" s="5">
        <v>4490.0501333229395</v>
      </c>
    </row>
    <row r="5817" spans="2:3" x14ac:dyDescent="0.35">
      <c r="B5817">
        <f t="shared" si="90"/>
        <v>5813</v>
      </c>
      <c r="C5817" s="5">
        <v>113.26902274764934</v>
      </c>
    </row>
    <row r="5818" spans="2:3" x14ac:dyDescent="0.35">
      <c r="B5818">
        <f t="shared" si="90"/>
        <v>5814</v>
      </c>
      <c r="C5818" s="5">
        <v>105.86211603125309</v>
      </c>
    </row>
    <row r="5819" spans="2:3" x14ac:dyDescent="0.35">
      <c r="B5819">
        <f t="shared" si="90"/>
        <v>5815</v>
      </c>
      <c r="C5819" s="5">
        <v>339.85102709291976</v>
      </c>
    </row>
    <row r="5820" spans="2:3" x14ac:dyDescent="0.35">
      <c r="B5820">
        <f t="shared" si="90"/>
        <v>5816</v>
      </c>
      <c r="C5820" s="5">
        <v>229.04572031268486</v>
      </c>
    </row>
    <row r="5821" spans="2:3" x14ac:dyDescent="0.35">
      <c r="B5821">
        <f t="shared" si="90"/>
        <v>5817</v>
      </c>
      <c r="C5821" s="5">
        <v>255.75120292619962</v>
      </c>
    </row>
    <row r="5822" spans="2:3" x14ac:dyDescent="0.35">
      <c r="B5822">
        <f t="shared" si="90"/>
        <v>5818</v>
      </c>
      <c r="C5822" s="5">
        <v>50.603165502794702</v>
      </c>
    </row>
    <row r="5823" spans="2:3" x14ac:dyDescent="0.35">
      <c r="B5823">
        <f t="shared" si="90"/>
        <v>5819</v>
      </c>
      <c r="C5823" s="5">
        <v>88.680766280851188</v>
      </c>
    </row>
    <row r="5824" spans="2:3" x14ac:dyDescent="0.35">
      <c r="B5824">
        <f t="shared" si="90"/>
        <v>5820</v>
      </c>
      <c r="C5824" s="5">
        <v>67.119702569440008</v>
      </c>
    </row>
    <row r="5825" spans="2:3" x14ac:dyDescent="0.35">
      <c r="B5825">
        <f t="shared" si="90"/>
        <v>5821</v>
      </c>
      <c r="C5825" s="5">
        <v>483.67504676471879</v>
      </c>
    </row>
    <row r="5826" spans="2:3" x14ac:dyDescent="0.35">
      <c r="B5826">
        <f t="shared" si="90"/>
        <v>5822</v>
      </c>
      <c r="C5826" s="5">
        <v>144.18926753890122</v>
      </c>
    </row>
    <row r="5827" spans="2:3" x14ac:dyDescent="0.35">
      <c r="B5827">
        <f t="shared" si="90"/>
        <v>5823</v>
      </c>
      <c r="C5827" s="5">
        <v>117.07064533688379</v>
      </c>
    </row>
    <row r="5828" spans="2:3" x14ac:dyDescent="0.35">
      <c r="B5828">
        <f t="shared" si="90"/>
        <v>5824</v>
      </c>
      <c r="C5828" s="5">
        <v>155.06047173438645</v>
      </c>
    </row>
    <row r="5829" spans="2:3" x14ac:dyDescent="0.35">
      <c r="B5829">
        <f t="shared" si="90"/>
        <v>5825</v>
      </c>
      <c r="C5829" s="5">
        <v>2002.9671924145316</v>
      </c>
    </row>
    <row r="5830" spans="2:3" x14ac:dyDescent="0.35">
      <c r="B5830">
        <f t="shared" si="90"/>
        <v>5826</v>
      </c>
      <c r="C5830" s="5">
        <v>49.398304182338741</v>
      </c>
    </row>
    <row r="5831" spans="2:3" x14ac:dyDescent="0.35">
      <c r="B5831">
        <f t="shared" ref="B5831:B5894" si="91">B5830+1</f>
        <v>5827</v>
      </c>
      <c r="C5831" s="5">
        <v>74.079757453817081</v>
      </c>
    </row>
    <row r="5832" spans="2:3" x14ac:dyDescent="0.35">
      <c r="B5832">
        <f t="shared" si="91"/>
        <v>5828</v>
      </c>
      <c r="C5832" s="5">
        <v>184.90736314557356</v>
      </c>
    </row>
    <row r="5833" spans="2:3" x14ac:dyDescent="0.35">
      <c r="B5833">
        <f t="shared" si="91"/>
        <v>5829</v>
      </c>
      <c r="C5833" s="5">
        <v>82.497784146341502</v>
      </c>
    </row>
    <row r="5834" spans="2:3" x14ac:dyDescent="0.35">
      <c r="B5834">
        <f t="shared" si="91"/>
        <v>5830</v>
      </c>
      <c r="C5834" s="5">
        <v>60.55221829970985</v>
      </c>
    </row>
    <row r="5835" spans="2:3" x14ac:dyDescent="0.35">
      <c r="B5835">
        <f t="shared" si="91"/>
        <v>5831</v>
      </c>
      <c r="C5835" s="5">
        <v>129.7723206200348</v>
      </c>
    </row>
    <row r="5836" spans="2:3" x14ac:dyDescent="0.35">
      <c r="B5836">
        <f t="shared" si="91"/>
        <v>5832</v>
      </c>
      <c r="C5836" s="5">
        <v>247.96194544469441</v>
      </c>
    </row>
    <row r="5837" spans="2:3" x14ac:dyDescent="0.35">
      <c r="B5837">
        <f t="shared" si="91"/>
        <v>5833</v>
      </c>
      <c r="C5837" s="5">
        <v>254.0119632798837</v>
      </c>
    </row>
    <row r="5838" spans="2:3" x14ac:dyDescent="0.35">
      <c r="B5838">
        <f t="shared" si="91"/>
        <v>5834</v>
      </c>
      <c r="C5838" s="5">
        <v>100.793063916484</v>
      </c>
    </row>
    <row r="5839" spans="2:3" x14ac:dyDescent="0.35">
      <c r="B5839">
        <f t="shared" si="91"/>
        <v>5835</v>
      </c>
      <c r="C5839" s="5">
        <v>91.706862179827965</v>
      </c>
    </row>
    <row r="5840" spans="2:3" x14ac:dyDescent="0.35">
      <c r="B5840">
        <f t="shared" si="91"/>
        <v>5836</v>
      </c>
      <c r="C5840" s="5">
        <v>103.92025753548992</v>
      </c>
    </row>
    <row r="5841" spans="2:3" x14ac:dyDescent="0.35">
      <c r="B5841">
        <f t="shared" si="91"/>
        <v>5837</v>
      </c>
      <c r="C5841" s="5">
        <v>157.38089399464329</v>
      </c>
    </row>
    <row r="5842" spans="2:3" x14ac:dyDescent="0.35">
      <c r="B5842">
        <f t="shared" si="91"/>
        <v>5838</v>
      </c>
      <c r="C5842" s="5">
        <v>113.4272360447796</v>
      </c>
    </row>
    <row r="5843" spans="2:3" x14ac:dyDescent="0.35">
      <c r="B5843">
        <f t="shared" si="91"/>
        <v>5839</v>
      </c>
      <c r="C5843" s="5">
        <v>96.545936642471105</v>
      </c>
    </row>
    <row r="5844" spans="2:3" x14ac:dyDescent="0.35">
      <c r="B5844">
        <f t="shared" si="91"/>
        <v>5840</v>
      </c>
      <c r="C5844" s="5">
        <v>175.43900979418279</v>
      </c>
    </row>
    <row r="5845" spans="2:3" x14ac:dyDescent="0.35">
      <c r="B5845">
        <f t="shared" si="91"/>
        <v>5841</v>
      </c>
      <c r="C5845" s="5">
        <v>105.1583474181603</v>
      </c>
    </row>
    <row r="5846" spans="2:3" x14ac:dyDescent="0.35">
      <c r="B5846">
        <f t="shared" si="91"/>
        <v>5842</v>
      </c>
      <c r="C5846" s="5">
        <v>238.92730161114193</v>
      </c>
    </row>
    <row r="5847" spans="2:3" x14ac:dyDescent="0.35">
      <c r="B5847">
        <f t="shared" si="91"/>
        <v>5843</v>
      </c>
      <c r="C5847" s="5">
        <v>115.14332671116998</v>
      </c>
    </row>
    <row r="5848" spans="2:3" x14ac:dyDescent="0.35">
      <c r="B5848">
        <f t="shared" si="91"/>
        <v>5844</v>
      </c>
      <c r="C5848" s="5">
        <v>98.712885112158347</v>
      </c>
    </row>
    <row r="5849" spans="2:3" x14ac:dyDescent="0.35">
      <c r="B5849">
        <f t="shared" si="91"/>
        <v>5845</v>
      </c>
      <c r="C5849" s="5">
        <v>86.827982597538082</v>
      </c>
    </row>
    <row r="5850" spans="2:3" x14ac:dyDescent="0.35">
      <c r="B5850">
        <f t="shared" si="91"/>
        <v>5846</v>
      </c>
      <c r="C5850" s="5">
        <v>43.632250245557522</v>
      </c>
    </row>
    <row r="5851" spans="2:3" x14ac:dyDescent="0.35">
      <c r="B5851">
        <f t="shared" si="91"/>
        <v>5847</v>
      </c>
      <c r="C5851" s="5">
        <v>74.05388020249562</v>
      </c>
    </row>
    <row r="5852" spans="2:3" x14ac:dyDescent="0.35">
      <c r="B5852">
        <f t="shared" si="91"/>
        <v>5848</v>
      </c>
      <c r="C5852" s="5">
        <v>136.07592403277886</v>
      </c>
    </row>
    <row r="5853" spans="2:3" x14ac:dyDescent="0.35">
      <c r="B5853">
        <f t="shared" si="91"/>
        <v>5849</v>
      </c>
      <c r="C5853" s="5">
        <v>59.043460760504416</v>
      </c>
    </row>
    <row r="5854" spans="2:3" x14ac:dyDescent="0.35">
      <c r="B5854">
        <f t="shared" si="91"/>
        <v>5850</v>
      </c>
      <c r="C5854" s="5">
        <v>244.91631621068765</v>
      </c>
    </row>
    <row r="5855" spans="2:3" x14ac:dyDescent="0.35">
      <c r="B5855">
        <f t="shared" si="91"/>
        <v>5851</v>
      </c>
      <c r="C5855" s="5">
        <v>281.83469342891954</v>
      </c>
    </row>
    <row r="5856" spans="2:3" x14ac:dyDescent="0.35">
      <c r="B5856">
        <f t="shared" si="91"/>
        <v>5852</v>
      </c>
      <c r="C5856" s="5">
        <v>376.01613472978045</v>
      </c>
    </row>
    <row r="5857" spans="2:3" x14ac:dyDescent="0.35">
      <c r="B5857">
        <f t="shared" si="91"/>
        <v>5853</v>
      </c>
      <c r="C5857" s="5">
        <v>229.41577422296245</v>
      </c>
    </row>
    <row r="5858" spans="2:3" x14ac:dyDescent="0.35">
      <c r="B5858">
        <f t="shared" si="91"/>
        <v>5854</v>
      </c>
      <c r="C5858" s="5">
        <v>274.20187041790717</v>
      </c>
    </row>
    <row r="5859" spans="2:3" x14ac:dyDescent="0.35">
      <c r="B5859">
        <f t="shared" si="91"/>
        <v>5855</v>
      </c>
      <c r="C5859" s="5">
        <v>129.88565867257162</v>
      </c>
    </row>
    <row r="5860" spans="2:3" x14ac:dyDescent="0.35">
      <c r="B5860">
        <f t="shared" si="91"/>
        <v>5856</v>
      </c>
      <c r="C5860" s="5">
        <v>136.16556092772254</v>
      </c>
    </row>
    <row r="5861" spans="2:3" x14ac:dyDescent="0.35">
      <c r="B5861">
        <f t="shared" si="91"/>
        <v>5857</v>
      </c>
      <c r="C5861" s="5">
        <v>212.26682674920346</v>
      </c>
    </row>
    <row r="5862" spans="2:3" x14ac:dyDescent="0.35">
      <c r="B5862">
        <f t="shared" si="91"/>
        <v>5858</v>
      </c>
      <c r="C5862" s="5">
        <v>125.55765332988175</v>
      </c>
    </row>
    <row r="5863" spans="2:3" x14ac:dyDescent="0.35">
      <c r="B5863">
        <f t="shared" si="91"/>
        <v>5859</v>
      </c>
      <c r="C5863" s="5">
        <v>112.33195442770976</v>
      </c>
    </row>
    <row r="5864" spans="2:3" x14ac:dyDescent="0.35">
      <c r="B5864">
        <f t="shared" si="91"/>
        <v>5860</v>
      </c>
      <c r="C5864" s="5">
        <v>73.113230824912989</v>
      </c>
    </row>
    <row r="5865" spans="2:3" x14ac:dyDescent="0.35">
      <c r="B5865">
        <f t="shared" si="91"/>
        <v>5861</v>
      </c>
      <c r="C5865" s="5">
        <v>192.24863728534041</v>
      </c>
    </row>
    <row r="5866" spans="2:3" x14ac:dyDescent="0.35">
      <c r="B5866">
        <f t="shared" si="91"/>
        <v>5862</v>
      </c>
      <c r="C5866" s="5">
        <v>125.41159247705194</v>
      </c>
    </row>
    <row r="5867" spans="2:3" x14ac:dyDescent="0.35">
      <c r="B5867">
        <f t="shared" si="91"/>
        <v>5863</v>
      </c>
      <c r="C5867" s="5">
        <v>96.622022597479543</v>
      </c>
    </row>
    <row r="5868" spans="2:3" x14ac:dyDescent="0.35">
      <c r="B5868">
        <f t="shared" si="91"/>
        <v>5864</v>
      </c>
      <c r="C5868" s="5">
        <v>40.69949642719348</v>
      </c>
    </row>
    <row r="5869" spans="2:3" x14ac:dyDescent="0.35">
      <c r="B5869">
        <f t="shared" si="91"/>
        <v>5865</v>
      </c>
      <c r="C5869" s="5">
        <v>110.33160331607085</v>
      </c>
    </row>
    <row r="5870" spans="2:3" x14ac:dyDescent="0.35">
      <c r="B5870">
        <f t="shared" si="91"/>
        <v>5866</v>
      </c>
      <c r="C5870" s="5">
        <v>92.439128337930327</v>
      </c>
    </row>
    <row r="5871" spans="2:3" x14ac:dyDescent="0.35">
      <c r="B5871">
        <f t="shared" si="91"/>
        <v>5867</v>
      </c>
      <c r="C5871" s="5">
        <v>216.68191558634126</v>
      </c>
    </row>
    <row r="5872" spans="2:3" x14ac:dyDescent="0.35">
      <c r="B5872">
        <f t="shared" si="91"/>
        <v>5868</v>
      </c>
      <c r="C5872" s="5">
        <v>47.263547236830576</v>
      </c>
    </row>
    <row r="5873" spans="2:3" x14ac:dyDescent="0.35">
      <c r="B5873">
        <f t="shared" si="91"/>
        <v>5869</v>
      </c>
      <c r="C5873" s="5">
        <v>168.55712033595904</v>
      </c>
    </row>
    <row r="5874" spans="2:3" x14ac:dyDescent="0.35">
      <c r="B5874">
        <f t="shared" si="91"/>
        <v>5870</v>
      </c>
      <c r="C5874" s="5">
        <v>39.606535474221246</v>
      </c>
    </row>
    <row r="5875" spans="2:3" x14ac:dyDescent="0.35">
      <c r="B5875">
        <f t="shared" si="91"/>
        <v>5871</v>
      </c>
      <c r="C5875" s="5">
        <v>353.69740199927412</v>
      </c>
    </row>
    <row r="5876" spans="2:3" x14ac:dyDescent="0.35">
      <c r="B5876">
        <f t="shared" si="91"/>
        <v>5872</v>
      </c>
      <c r="C5876" s="5">
        <v>62.84776952153598</v>
      </c>
    </row>
    <row r="5877" spans="2:3" x14ac:dyDescent="0.35">
      <c r="B5877">
        <f t="shared" si="91"/>
        <v>5873</v>
      </c>
      <c r="C5877" s="5">
        <v>227.2791292495975</v>
      </c>
    </row>
    <row r="5878" spans="2:3" x14ac:dyDescent="0.35">
      <c r="B5878">
        <f t="shared" si="91"/>
        <v>5874</v>
      </c>
      <c r="C5878" s="5">
        <v>105.875661910118</v>
      </c>
    </row>
    <row r="5879" spans="2:3" x14ac:dyDescent="0.35">
      <c r="B5879">
        <f t="shared" si="91"/>
        <v>5875</v>
      </c>
      <c r="C5879" s="5">
        <v>261.64070640215505</v>
      </c>
    </row>
    <row r="5880" spans="2:3" x14ac:dyDescent="0.35">
      <c r="B5880">
        <f t="shared" si="91"/>
        <v>5876</v>
      </c>
      <c r="C5880" s="5">
        <v>256.32450013529319</v>
      </c>
    </row>
    <row r="5881" spans="2:3" x14ac:dyDescent="0.35">
      <c r="B5881">
        <f t="shared" si="91"/>
        <v>5877</v>
      </c>
      <c r="C5881" s="5">
        <v>218.37881003618978</v>
      </c>
    </row>
    <row r="5882" spans="2:3" x14ac:dyDescent="0.35">
      <c r="B5882">
        <f t="shared" si="91"/>
        <v>5878</v>
      </c>
      <c r="C5882" s="5">
        <v>69.743326611760963</v>
      </c>
    </row>
    <row r="5883" spans="2:3" x14ac:dyDescent="0.35">
      <c r="B5883">
        <f t="shared" si="91"/>
        <v>5879</v>
      </c>
      <c r="C5883" s="5">
        <v>130.88788842000335</v>
      </c>
    </row>
    <row r="5884" spans="2:3" x14ac:dyDescent="0.35">
      <c r="B5884">
        <f t="shared" si="91"/>
        <v>5880</v>
      </c>
      <c r="C5884" s="5">
        <v>178.79333431101034</v>
      </c>
    </row>
    <row r="5885" spans="2:3" x14ac:dyDescent="0.35">
      <c r="B5885">
        <f t="shared" si="91"/>
        <v>5881</v>
      </c>
      <c r="C5885" s="5">
        <v>109.46950160703868</v>
      </c>
    </row>
    <row r="5886" spans="2:3" x14ac:dyDescent="0.35">
      <c r="B5886">
        <f t="shared" si="91"/>
        <v>5882</v>
      </c>
      <c r="C5886" s="5">
        <v>228.21576633299657</v>
      </c>
    </row>
    <row r="5887" spans="2:3" x14ac:dyDescent="0.35">
      <c r="B5887">
        <f t="shared" si="91"/>
        <v>5883</v>
      </c>
      <c r="C5887" s="5">
        <v>106.48012092889668</v>
      </c>
    </row>
    <row r="5888" spans="2:3" x14ac:dyDescent="0.35">
      <c r="B5888">
        <f t="shared" si="91"/>
        <v>5884</v>
      </c>
      <c r="C5888" s="5">
        <v>265.46516932335538</v>
      </c>
    </row>
    <row r="5889" spans="2:3" x14ac:dyDescent="0.35">
      <c r="B5889">
        <f t="shared" si="91"/>
        <v>5885</v>
      </c>
      <c r="C5889" s="5">
        <v>47.70933184874648</v>
      </c>
    </row>
    <row r="5890" spans="2:3" x14ac:dyDescent="0.35">
      <c r="B5890">
        <f t="shared" si="91"/>
        <v>5886</v>
      </c>
      <c r="C5890" s="5">
        <v>240.70914067529833</v>
      </c>
    </row>
    <row r="5891" spans="2:3" x14ac:dyDescent="0.35">
      <c r="B5891">
        <f t="shared" si="91"/>
        <v>5887</v>
      </c>
      <c r="C5891" s="5">
        <v>100.96935144403507</v>
      </c>
    </row>
    <row r="5892" spans="2:3" x14ac:dyDescent="0.35">
      <c r="B5892">
        <f t="shared" si="91"/>
        <v>5888</v>
      </c>
      <c r="C5892" s="5">
        <v>57.658906875768189</v>
      </c>
    </row>
    <row r="5893" spans="2:3" x14ac:dyDescent="0.35">
      <c r="B5893">
        <f t="shared" si="91"/>
        <v>5889</v>
      </c>
      <c r="C5893" s="5">
        <v>59.307364108466395</v>
      </c>
    </row>
    <row r="5894" spans="2:3" x14ac:dyDescent="0.35">
      <c r="B5894">
        <f t="shared" si="91"/>
        <v>5890</v>
      </c>
      <c r="C5894" s="5">
        <v>132.05111436844544</v>
      </c>
    </row>
    <row r="5895" spans="2:3" x14ac:dyDescent="0.35">
      <c r="B5895">
        <f t="shared" ref="B5895:B5958" si="92">B5894+1</f>
        <v>5891</v>
      </c>
      <c r="C5895" s="5">
        <v>94.188523666117618</v>
      </c>
    </row>
    <row r="5896" spans="2:3" x14ac:dyDescent="0.35">
      <c r="B5896">
        <f t="shared" si="92"/>
        <v>5892</v>
      </c>
      <c r="C5896" s="5">
        <v>114.6669629834378</v>
      </c>
    </row>
    <row r="5897" spans="2:3" x14ac:dyDescent="0.35">
      <c r="B5897">
        <f t="shared" si="92"/>
        <v>5893</v>
      </c>
      <c r="C5897" s="5">
        <v>112.450559002445</v>
      </c>
    </row>
    <row r="5898" spans="2:3" x14ac:dyDescent="0.35">
      <c r="B5898">
        <f t="shared" si="92"/>
        <v>5894</v>
      </c>
      <c r="C5898" s="5">
        <v>114.01263745499527</v>
      </c>
    </row>
    <row r="5899" spans="2:3" x14ac:dyDescent="0.35">
      <c r="B5899">
        <f t="shared" si="92"/>
        <v>5895</v>
      </c>
      <c r="C5899" s="5">
        <v>259.53904068205452</v>
      </c>
    </row>
    <row r="5900" spans="2:3" x14ac:dyDescent="0.35">
      <c r="B5900">
        <f t="shared" si="92"/>
        <v>5896</v>
      </c>
      <c r="C5900" s="5">
        <v>128.58294472396267</v>
      </c>
    </row>
    <row r="5901" spans="2:3" x14ac:dyDescent="0.35">
      <c r="B5901">
        <f t="shared" si="92"/>
        <v>5897</v>
      </c>
      <c r="C5901" s="5">
        <v>164.87321643451477</v>
      </c>
    </row>
    <row r="5902" spans="2:3" x14ac:dyDescent="0.35">
      <c r="B5902">
        <f t="shared" si="92"/>
        <v>5898</v>
      </c>
      <c r="C5902" s="5">
        <v>56.48762390316881</v>
      </c>
    </row>
    <row r="5903" spans="2:3" x14ac:dyDescent="0.35">
      <c r="B5903">
        <f t="shared" si="92"/>
        <v>5899</v>
      </c>
      <c r="C5903" s="5">
        <v>107.08613788221568</v>
      </c>
    </row>
    <row r="5904" spans="2:3" x14ac:dyDescent="0.35">
      <c r="B5904">
        <f t="shared" si="92"/>
        <v>5900</v>
      </c>
      <c r="C5904" s="5">
        <v>229.7350118693272</v>
      </c>
    </row>
    <row r="5905" spans="2:3" x14ac:dyDescent="0.35">
      <c r="B5905">
        <f t="shared" si="92"/>
        <v>5901</v>
      </c>
      <c r="C5905" s="5">
        <v>288.95853240386674</v>
      </c>
    </row>
    <row r="5906" spans="2:3" x14ac:dyDescent="0.35">
      <c r="B5906">
        <f t="shared" si="92"/>
        <v>5902</v>
      </c>
      <c r="C5906" s="5">
        <v>217.38239288611396</v>
      </c>
    </row>
    <row r="5907" spans="2:3" x14ac:dyDescent="0.35">
      <c r="B5907">
        <f t="shared" si="92"/>
        <v>5903</v>
      </c>
      <c r="C5907" s="5">
        <v>98.038134337519168</v>
      </c>
    </row>
    <row r="5908" spans="2:3" x14ac:dyDescent="0.35">
      <c r="B5908">
        <f t="shared" si="92"/>
        <v>5904</v>
      </c>
      <c r="C5908" s="5">
        <v>227.26797444095016</v>
      </c>
    </row>
    <row r="5909" spans="2:3" x14ac:dyDescent="0.35">
      <c r="B5909">
        <f t="shared" si="92"/>
        <v>5905</v>
      </c>
      <c r="C5909" s="5">
        <v>40.873785986454649</v>
      </c>
    </row>
    <row r="5910" spans="2:3" x14ac:dyDescent="0.35">
      <c r="B5910">
        <f t="shared" si="92"/>
        <v>5906</v>
      </c>
      <c r="C5910" s="5">
        <v>332.06947728939406</v>
      </c>
    </row>
    <row r="5911" spans="2:3" x14ac:dyDescent="0.35">
      <c r="B5911">
        <f t="shared" si="92"/>
        <v>5907</v>
      </c>
      <c r="C5911" s="5">
        <v>68.422694819186091</v>
      </c>
    </row>
    <row r="5912" spans="2:3" x14ac:dyDescent="0.35">
      <c r="B5912">
        <f t="shared" si="92"/>
        <v>5908</v>
      </c>
      <c r="C5912" s="5">
        <v>184.76315547272361</v>
      </c>
    </row>
    <row r="5913" spans="2:3" x14ac:dyDescent="0.35">
      <c r="B5913">
        <f t="shared" si="92"/>
        <v>5909</v>
      </c>
      <c r="C5913" s="5">
        <v>156.62781890314326</v>
      </c>
    </row>
    <row r="5914" spans="2:3" x14ac:dyDescent="0.35">
      <c r="B5914">
        <f t="shared" si="92"/>
        <v>5910</v>
      </c>
      <c r="C5914" s="5">
        <v>99.062133444156373</v>
      </c>
    </row>
    <row r="5915" spans="2:3" x14ac:dyDescent="0.35">
      <c r="B5915">
        <f t="shared" si="92"/>
        <v>5911</v>
      </c>
      <c r="C5915" s="5">
        <v>187.22667645371374</v>
      </c>
    </row>
    <row r="5916" spans="2:3" x14ac:dyDescent="0.35">
      <c r="B5916">
        <f t="shared" si="92"/>
        <v>5912</v>
      </c>
      <c r="C5916" s="5">
        <v>60.73955663342889</v>
      </c>
    </row>
    <row r="5917" spans="2:3" x14ac:dyDescent="0.35">
      <c r="B5917">
        <f t="shared" si="92"/>
        <v>5913</v>
      </c>
      <c r="C5917" s="5">
        <v>237.78007688132843</v>
      </c>
    </row>
    <row r="5918" spans="2:3" x14ac:dyDescent="0.35">
      <c r="B5918">
        <f t="shared" si="92"/>
        <v>5914</v>
      </c>
      <c r="C5918" s="5">
        <v>512.88548959109642</v>
      </c>
    </row>
    <row r="5919" spans="2:3" x14ac:dyDescent="0.35">
      <c r="B5919">
        <f t="shared" si="92"/>
        <v>5915</v>
      </c>
      <c r="C5919" s="5">
        <v>139.08371416026833</v>
      </c>
    </row>
    <row r="5920" spans="2:3" x14ac:dyDescent="0.35">
      <c r="B5920">
        <f t="shared" si="92"/>
        <v>5916</v>
      </c>
      <c r="C5920" s="5">
        <v>174.91530645827206</v>
      </c>
    </row>
    <row r="5921" spans="2:3" x14ac:dyDescent="0.35">
      <c r="B5921">
        <f t="shared" si="92"/>
        <v>5917</v>
      </c>
      <c r="C5921" s="5">
        <v>688.36917894335875</v>
      </c>
    </row>
    <row r="5922" spans="2:3" x14ac:dyDescent="0.35">
      <c r="B5922">
        <f t="shared" si="92"/>
        <v>5918</v>
      </c>
      <c r="C5922" s="5">
        <v>120.17379040867881</v>
      </c>
    </row>
    <row r="5923" spans="2:3" x14ac:dyDescent="0.35">
      <c r="B5923">
        <f t="shared" si="92"/>
        <v>5919</v>
      </c>
      <c r="C5923" s="5">
        <v>143.52213311667336</v>
      </c>
    </row>
    <row r="5924" spans="2:3" x14ac:dyDescent="0.35">
      <c r="B5924">
        <f t="shared" si="92"/>
        <v>5920</v>
      </c>
      <c r="C5924" s="5">
        <v>336.37549247497236</v>
      </c>
    </row>
    <row r="5925" spans="2:3" x14ac:dyDescent="0.35">
      <c r="B5925">
        <f t="shared" si="92"/>
        <v>5921</v>
      </c>
      <c r="C5925" s="5">
        <v>100.53243163467988</v>
      </c>
    </row>
    <row r="5926" spans="2:3" x14ac:dyDescent="0.35">
      <c r="B5926">
        <f t="shared" si="92"/>
        <v>5922</v>
      </c>
      <c r="C5926" s="5">
        <v>138.26122612238186</v>
      </c>
    </row>
    <row r="5927" spans="2:3" x14ac:dyDescent="0.35">
      <c r="B5927">
        <f t="shared" si="92"/>
        <v>5923</v>
      </c>
      <c r="C5927" s="5">
        <v>202.81508791661756</v>
      </c>
    </row>
    <row r="5928" spans="2:3" x14ac:dyDescent="0.35">
      <c r="B5928">
        <f t="shared" si="92"/>
        <v>5924</v>
      </c>
      <c r="C5928" s="5">
        <v>276.12413562658804</v>
      </c>
    </row>
    <row r="5929" spans="2:3" x14ac:dyDescent="0.35">
      <c r="B5929">
        <f t="shared" si="92"/>
        <v>5925</v>
      </c>
      <c r="C5929" s="5">
        <v>65.044429809964569</v>
      </c>
    </row>
    <row r="5930" spans="2:3" x14ac:dyDescent="0.35">
      <c r="B5930">
        <f t="shared" si="92"/>
        <v>5926</v>
      </c>
      <c r="C5930" s="5">
        <v>469.13279651645649</v>
      </c>
    </row>
    <row r="5931" spans="2:3" x14ac:dyDescent="0.35">
      <c r="B5931">
        <f t="shared" si="92"/>
        <v>5927</v>
      </c>
      <c r="C5931" s="5">
        <v>80.049470071967207</v>
      </c>
    </row>
    <row r="5932" spans="2:3" x14ac:dyDescent="0.35">
      <c r="B5932">
        <f t="shared" si="92"/>
        <v>5928</v>
      </c>
      <c r="C5932" s="5">
        <v>168.47159538546126</v>
      </c>
    </row>
    <row r="5933" spans="2:3" x14ac:dyDescent="0.35">
      <c r="B5933">
        <f t="shared" si="92"/>
        <v>5929</v>
      </c>
      <c r="C5933" s="5">
        <v>104.65433981193131</v>
      </c>
    </row>
    <row r="5934" spans="2:3" x14ac:dyDescent="0.35">
      <c r="B5934">
        <f t="shared" si="92"/>
        <v>5930</v>
      </c>
      <c r="C5934" s="5">
        <v>202.20441947124232</v>
      </c>
    </row>
    <row r="5935" spans="2:3" x14ac:dyDescent="0.35">
      <c r="B5935">
        <f t="shared" si="92"/>
        <v>5931</v>
      </c>
      <c r="C5935" s="5">
        <v>348.57113024847393</v>
      </c>
    </row>
    <row r="5936" spans="2:3" x14ac:dyDescent="0.35">
      <c r="B5936">
        <f t="shared" si="92"/>
        <v>5932</v>
      </c>
      <c r="C5936" s="5">
        <v>181.01177836181222</v>
      </c>
    </row>
    <row r="5937" spans="2:3" x14ac:dyDescent="0.35">
      <c r="B5937">
        <f t="shared" si="92"/>
        <v>5933</v>
      </c>
      <c r="C5937" s="5">
        <v>2378.8471487048787</v>
      </c>
    </row>
    <row r="5938" spans="2:3" x14ac:dyDescent="0.35">
      <c r="B5938">
        <f t="shared" si="92"/>
        <v>5934</v>
      </c>
      <c r="C5938" s="5">
        <v>216.76215008484994</v>
      </c>
    </row>
    <row r="5939" spans="2:3" x14ac:dyDescent="0.35">
      <c r="B5939">
        <f t="shared" si="92"/>
        <v>5935</v>
      </c>
      <c r="C5939" s="5">
        <v>229.06763221754622</v>
      </c>
    </row>
    <row r="5940" spans="2:3" x14ac:dyDescent="0.35">
      <c r="B5940">
        <f t="shared" si="92"/>
        <v>5936</v>
      </c>
      <c r="C5940" s="5">
        <v>113.21135992567156</v>
      </c>
    </row>
    <row r="5941" spans="2:3" x14ac:dyDescent="0.35">
      <c r="B5941">
        <f t="shared" si="92"/>
        <v>5937</v>
      </c>
      <c r="C5941" s="5">
        <v>80.345352183938701</v>
      </c>
    </row>
    <row r="5942" spans="2:3" x14ac:dyDescent="0.35">
      <c r="B5942">
        <f t="shared" si="92"/>
        <v>5938</v>
      </c>
      <c r="C5942" s="5">
        <v>61.553447585902667</v>
      </c>
    </row>
    <row r="5943" spans="2:3" x14ac:dyDescent="0.35">
      <c r="B5943">
        <f t="shared" si="92"/>
        <v>5939</v>
      </c>
      <c r="C5943" s="5">
        <v>263.27910823555612</v>
      </c>
    </row>
    <row r="5944" spans="2:3" x14ac:dyDescent="0.35">
      <c r="B5944">
        <f t="shared" si="92"/>
        <v>5940</v>
      </c>
      <c r="C5944" s="5">
        <v>129.50245242779766</v>
      </c>
    </row>
    <row r="5945" spans="2:3" x14ac:dyDescent="0.35">
      <c r="B5945">
        <f t="shared" si="92"/>
        <v>5941</v>
      </c>
      <c r="C5945" s="5">
        <v>373.5319180206846</v>
      </c>
    </row>
    <row r="5946" spans="2:3" x14ac:dyDescent="0.35">
      <c r="B5946">
        <f t="shared" si="92"/>
        <v>5942</v>
      </c>
      <c r="C5946" s="5">
        <v>180.0171035296612</v>
      </c>
    </row>
    <row r="5947" spans="2:3" x14ac:dyDescent="0.35">
      <c r="B5947">
        <f t="shared" si="92"/>
        <v>5943</v>
      </c>
      <c r="C5947" s="5">
        <v>195.09984273206183</v>
      </c>
    </row>
    <row r="5948" spans="2:3" x14ac:dyDescent="0.35">
      <c r="B5948">
        <f t="shared" si="92"/>
        <v>5944</v>
      </c>
      <c r="C5948" s="5">
        <v>96.647086520497936</v>
      </c>
    </row>
    <row r="5949" spans="2:3" x14ac:dyDescent="0.35">
      <c r="B5949">
        <f t="shared" si="92"/>
        <v>5945</v>
      </c>
      <c r="C5949" s="5">
        <v>768.47579874994926</v>
      </c>
    </row>
    <row r="5950" spans="2:3" x14ac:dyDescent="0.35">
      <c r="B5950">
        <f t="shared" si="92"/>
        <v>5946</v>
      </c>
      <c r="C5950" s="5">
        <v>62.023199600978842</v>
      </c>
    </row>
    <row r="5951" spans="2:3" x14ac:dyDescent="0.35">
      <c r="B5951">
        <f t="shared" si="92"/>
        <v>5947</v>
      </c>
      <c r="C5951" s="5">
        <v>162.16684962000522</v>
      </c>
    </row>
    <row r="5952" spans="2:3" x14ac:dyDescent="0.35">
      <c r="B5952">
        <f t="shared" si="92"/>
        <v>5948</v>
      </c>
      <c r="C5952" s="5">
        <v>81.549266547141499</v>
      </c>
    </row>
    <row r="5953" spans="2:3" x14ac:dyDescent="0.35">
      <c r="B5953">
        <f t="shared" si="92"/>
        <v>5949</v>
      </c>
      <c r="C5953" s="5">
        <v>37.727354703021753</v>
      </c>
    </row>
    <row r="5954" spans="2:3" x14ac:dyDescent="0.35">
      <c r="B5954">
        <f t="shared" si="92"/>
        <v>5950</v>
      </c>
      <c r="C5954" s="5">
        <v>225.34856716149758</v>
      </c>
    </row>
    <row r="5955" spans="2:3" x14ac:dyDescent="0.35">
      <c r="B5955">
        <f t="shared" si="92"/>
        <v>5951</v>
      </c>
      <c r="C5955" s="5">
        <v>50.142694284496606</v>
      </c>
    </row>
    <row r="5956" spans="2:3" x14ac:dyDescent="0.35">
      <c r="B5956">
        <f t="shared" si="92"/>
        <v>5952</v>
      </c>
      <c r="C5956" s="5">
        <v>90.318195305158312</v>
      </c>
    </row>
    <row r="5957" spans="2:3" x14ac:dyDescent="0.35">
      <c r="B5957">
        <f t="shared" si="92"/>
        <v>5953</v>
      </c>
      <c r="C5957" s="5">
        <v>233.44672791599504</v>
      </c>
    </row>
    <row r="5958" spans="2:3" x14ac:dyDescent="0.35">
      <c r="B5958">
        <f t="shared" si="92"/>
        <v>5954</v>
      </c>
      <c r="C5958" s="5">
        <v>203.92920085080482</v>
      </c>
    </row>
    <row r="5959" spans="2:3" x14ac:dyDescent="0.35">
      <c r="B5959">
        <f t="shared" ref="B5959:B6022" si="93">B5958+1</f>
        <v>5955</v>
      </c>
      <c r="C5959" s="5">
        <v>243.79444495078994</v>
      </c>
    </row>
    <row r="5960" spans="2:3" x14ac:dyDescent="0.35">
      <c r="B5960">
        <f t="shared" si="93"/>
        <v>5956</v>
      </c>
      <c r="C5960" s="5">
        <v>323.90395180727637</v>
      </c>
    </row>
    <row r="5961" spans="2:3" x14ac:dyDescent="0.35">
      <c r="B5961">
        <f t="shared" si="93"/>
        <v>5957</v>
      </c>
      <c r="C5961" s="5">
        <v>167.34251897653149</v>
      </c>
    </row>
    <row r="5962" spans="2:3" x14ac:dyDescent="0.35">
      <c r="B5962">
        <f t="shared" si="93"/>
        <v>5958</v>
      </c>
      <c r="C5962" s="5">
        <v>162.70709339475988</v>
      </c>
    </row>
    <row r="5963" spans="2:3" x14ac:dyDescent="0.35">
      <c r="B5963">
        <f t="shared" si="93"/>
        <v>5959</v>
      </c>
      <c r="C5963" s="5">
        <v>191.45665097897509</v>
      </c>
    </row>
    <row r="5964" spans="2:3" x14ac:dyDescent="0.35">
      <c r="B5964">
        <f t="shared" si="93"/>
        <v>5960</v>
      </c>
      <c r="C5964" s="5">
        <v>173.84912576176941</v>
      </c>
    </row>
    <row r="5965" spans="2:3" x14ac:dyDescent="0.35">
      <c r="B5965">
        <f t="shared" si="93"/>
        <v>5961</v>
      </c>
      <c r="C5965" s="5">
        <v>240.05740475114192</v>
      </c>
    </row>
    <row r="5966" spans="2:3" x14ac:dyDescent="0.35">
      <c r="B5966">
        <f t="shared" si="93"/>
        <v>5962</v>
      </c>
      <c r="C5966" s="5">
        <v>57.473131384502757</v>
      </c>
    </row>
    <row r="5967" spans="2:3" x14ac:dyDescent="0.35">
      <c r="B5967">
        <f t="shared" si="93"/>
        <v>5963</v>
      </c>
      <c r="C5967" s="5">
        <v>305.88908653982429</v>
      </c>
    </row>
    <row r="5968" spans="2:3" x14ac:dyDescent="0.35">
      <c r="B5968">
        <f t="shared" si="93"/>
        <v>5964</v>
      </c>
      <c r="C5968" s="5">
        <v>2117.954751588336</v>
      </c>
    </row>
    <row r="5969" spans="2:3" x14ac:dyDescent="0.35">
      <c r="B5969">
        <f t="shared" si="93"/>
        <v>5965</v>
      </c>
      <c r="C5969" s="5">
        <v>147.64081429623138</v>
      </c>
    </row>
    <row r="5970" spans="2:3" x14ac:dyDescent="0.35">
      <c r="B5970">
        <f t="shared" si="93"/>
        <v>5966</v>
      </c>
      <c r="C5970" s="5">
        <v>417.90555690273897</v>
      </c>
    </row>
    <row r="5971" spans="2:3" x14ac:dyDescent="0.35">
      <c r="B5971">
        <f t="shared" si="93"/>
        <v>5967</v>
      </c>
      <c r="C5971" s="5">
        <v>38.190693614188682</v>
      </c>
    </row>
    <row r="5972" spans="2:3" x14ac:dyDescent="0.35">
      <c r="B5972">
        <f t="shared" si="93"/>
        <v>5968</v>
      </c>
      <c r="C5972" s="5">
        <v>165.74263692398787</v>
      </c>
    </row>
    <row r="5973" spans="2:3" x14ac:dyDescent="0.35">
      <c r="B5973">
        <f t="shared" si="93"/>
        <v>5969</v>
      </c>
      <c r="C5973" s="5">
        <v>164.23842693387226</v>
      </c>
    </row>
    <row r="5974" spans="2:3" x14ac:dyDescent="0.35">
      <c r="B5974">
        <f t="shared" si="93"/>
        <v>5970</v>
      </c>
      <c r="C5974" s="5">
        <v>62.726096791722092</v>
      </c>
    </row>
    <row r="5975" spans="2:3" x14ac:dyDescent="0.35">
      <c r="B5975">
        <f t="shared" si="93"/>
        <v>5971</v>
      </c>
      <c r="C5975" s="5">
        <v>155.11366547264123</v>
      </c>
    </row>
    <row r="5976" spans="2:3" x14ac:dyDescent="0.35">
      <c r="B5976">
        <f t="shared" si="93"/>
        <v>5972</v>
      </c>
      <c r="C5976" s="5">
        <v>44.789405282125834</v>
      </c>
    </row>
    <row r="5977" spans="2:3" x14ac:dyDescent="0.35">
      <c r="B5977">
        <f t="shared" si="93"/>
        <v>5973</v>
      </c>
      <c r="C5977" s="5">
        <v>38.822278864210922</v>
      </c>
    </row>
    <row r="5978" spans="2:3" x14ac:dyDescent="0.35">
      <c r="B5978">
        <f t="shared" si="93"/>
        <v>5974</v>
      </c>
      <c r="C5978" s="5">
        <v>144.16592675493703</v>
      </c>
    </row>
    <row r="5979" spans="2:3" x14ac:dyDescent="0.35">
      <c r="B5979">
        <f t="shared" si="93"/>
        <v>5975</v>
      </c>
      <c r="C5979" s="5">
        <v>97.358425230644997</v>
      </c>
    </row>
    <row r="5980" spans="2:3" x14ac:dyDescent="0.35">
      <c r="B5980">
        <f t="shared" si="93"/>
        <v>5976</v>
      </c>
      <c r="C5980" s="5">
        <v>717.03636801866253</v>
      </c>
    </row>
    <row r="5981" spans="2:3" x14ac:dyDescent="0.35">
      <c r="B5981">
        <f t="shared" si="93"/>
        <v>5977</v>
      </c>
      <c r="C5981" s="5">
        <v>90.211060283598172</v>
      </c>
    </row>
    <row r="5982" spans="2:3" x14ac:dyDescent="0.35">
      <c r="B5982">
        <f t="shared" si="93"/>
        <v>5978</v>
      </c>
      <c r="C5982" s="5">
        <v>177.0434732309561</v>
      </c>
    </row>
    <row r="5983" spans="2:3" x14ac:dyDescent="0.35">
      <c r="B5983">
        <f t="shared" si="93"/>
        <v>5979</v>
      </c>
      <c r="C5983" s="5">
        <v>74.076653131107633</v>
      </c>
    </row>
    <row r="5984" spans="2:3" x14ac:dyDescent="0.35">
      <c r="B5984">
        <f t="shared" si="93"/>
        <v>5980</v>
      </c>
      <c r="C5984" s="5">
        <v>299.45634316152945</v>
      </c>
    </row>
    <row r="5985" spans="2:3" x14ac:dyDescent="0.35">
      <c r="B5985">
        <f t="shared" si="93"/>
        <v>5981</v>
      </c>
      <c r="C5985" s="5">
        <v>160.64482749650631</v>
      </c>
    </row>
    <row r="5986" spans="2:3" x14ac:dyDescent="0.35">
      <c r="B5986">
        <f t="shared" si="93"/>
        <v>5982</v>
      </c>
      <c r="C5986" s="5">
        <v>79.1682346409941</v>
      </c>
    </row>
    <row r="5987" spans="2:3" x14ac:dyDescent="0.35">
      <c r="B5987">
        <f t="shared" si="93"/>
        <v>5983</v>
      </c>
      <c r="C5987" s="5">
        <v>78.817678537378768</v>
      </c>
    </row>
    <row r="5988" spans="2:3" x14ac:dyDescent="0.35">
      <c r="B5988">
        <f t="shared" si="93"/>
        <v>5984</v>
      </c>
      <c r="C5988" s="5">
        <v>128.52771979647122</v>
      </c>
    </row>
    <row r="5989" spans="2:3" x14ac:dyDescent="0.35">
      <c r="B5989">
        <f t="shared" si="93"/>
        <v>5985</v>
      </c>
      <c r="C5989" s="5">
        <v>43.854631401990787</v>
      </c>
    </row>
    <row r="5990" spans="2:3" x14ac:dyDescent="0.35">
      <c r="B5990">
        <f t="shared" si="93"/>
        <v>5986</v>
      </c>
      <c r="C5990" s="5">
        <v>35.963992324340367</v>
      </c>
    </row>
    <row r="5991" spans="2:3" x14ac:dyDescent="0.35">
      <c r="B5991">
        <f t="shared" si="93"/>
        <v>5987</v>
      </c>
      <c r="C5991" s="5">
        <v>185.52504154402553</v>
      </c>
    </row>
    <row r="5992" spans="2:3" x14ac:dyDescent="0.35">
      <c r="B5992">
        <f t="shared" si="93"/>
        <v>5988</v>
      </c>
      <c r="C5992" s="5">
        <v>83.677629372705468</v>
      </c>
    </row>
    <row r="5993" spans="2:3" x14ac:dyDescent="0.35">
      <c r="B5993">
        <f t="shared" si="93"/>
        <v>5989</v>
      </c>
      <c r="C5993" s="5">
        <v>124.44763313644808</v>
      </c>
    </row>
    <row r="5994" spans="2:3" x14ac:dyDescent="0.35">
      <c r="B5994">
        <f t="shared" si="93"/>
        <v>5990</v>
      </c>
      <c r="C5994" s="5">
        <v>104.86761012852004</v>
      </c>
    </row>
    <row r="5995" spans="2:3" x14ac:dyDescent="0.35">
      <c r="B5995">
        <f t="shared" si="93"/>
        <v>5991</v>
      </c>
      <c r="C5995" s="5">
        <v>248.98924953690698</v>
      </c>
    </row>
    <row r="5996" spans="2:3" x14ac:dyDescent="0.35">
      <c r="B5996">
        <f t="shared" si="93"/>
        <v>5992</v>
      </c>
      <c r="C5996" s="5">
        <v>78.754233730676475</v>
      </c>
    </row>
    <row r="5997" spans="2:3" x14ac:dyDescent="0.35">
      <c r="B5997">
        <f t="shared" si="93"/>
        <v>5993</v>
      </c>
      <c r="C5997" s="5">
        <v>494.4068940001481</v>
      </c>
    </row>
    <row r="5998" spans="2:3" x14ac:dyDescent="0.35">
      <c r="B5998">
        <f t="shared" si="93"/>
        <v>5994</v>
      </c>
      <c r="C5998" s="5">
        <v>46.269242054049919</v>
      </c>
    </row>
    <row r="5999" spans="2:3" x14ac:dyDescent="0.35">
      <c r="B5999">
        <f t="shared" si="93"/>
        <v>5995</v>
      </c>
      <c r="C5999" s="5">
        <v>337.46170250946636</v>
      </c>
    </row>
    <row r="6000" spans="2:3" x14ac:dyDescent="0.35">
      <c r="B6000">
        <f t="shared" si="93"/>
        <v>5996</v>
      </c>
      <c r="C6000" s="5">
        <v>201.26765222146102</v>
      </c>
    </row>
    <row r="6001" spans="2:3" x14ac:dyDescent="0.35">
      <c r="B6001">
        <f t="shared" si="93"/>
        <v>5997</v>
      </c>
      <c r="C6001" s="5">
        <v>182.21965930047114</v>
      </c>
    </row>
    <row r="6002" spans="2:3" x14ac:dyDescent="0.35">
      <c r="B6002">
        <f t="shared" si="93"/>
        <v>5998</v>
      </c>
      <c r="C6002" s="5">
        <v>210.64967562688088</v>
      </c>
    </row>
    <row r="6003" spans="2:3" x14ac:dyDescent="0.35">
      <c r="B6003">
        <f t="shared" si="93"/>
        <v>5999</v>
      </c>
      <c r="C6003" s="5">
        <v>212.95293879300138</v>
      </c>
    </row>
    <row r="6004" spans="2:3" x14ac:dyDescent="0.35">
      <c r="B6004">
        <f t="shared" si="93"/>
        <v>6000</v>
      </c>
      <c r="C6004" s="5">
        <v>86.221750237106576</v>
      </c>
    </row>
    <row r="6005" spans="2:3" x14ac:dyDescent="0.35">
      <c r="B6005">
        <f t="shared" si="93"/>
        <v>6001</v>
      </c>
      <c r="C6005" s="5">
        <v>207.11272938600257</v>
      </c>
    </row>
    <row r="6006" spans="2:3" x14ac:dyDescent="0.35">
      <c r="B6006">
        <f t="shared" si="93"/>
        <v>6002</v>
      </c>
      <c r="C6006" s="5">
        <v>194.04781495872248</v>
      </c>
    </row>
    <row r="6007" spans="2:3" x14ac:dyDescent="0.35">
      <c r="B6007">
        <f t="shared" si="93"/>
        <v>6003</v>
      </c>
      <c r="C6007" s="5">
        <v>87.50054875856253</v>
      </c>
    </row>
    <row r="6008" spans="2:3" x14ac:dyDescent="0.35">
      <c r="B6008">
        <f t="shared" si="93"/>
        <v>6004</v>
      </c>
      <c r="C6008" s="5">
        <v>157.92223387937588</v>
      </c>
    </row>
    <row r="6009" spans="2:3" x14ac:dyDescent="0.35">
      <c r="B6009">
        <f t="shared" si="93"/>
        <v>6005</v>
      </c>
      <c r="C6009" s="5">
        <v>41.489553805084732</v>
      </c>
    </row>
    <row r="6010" spans="2:3" x14ac:dyDescent="0.35">
      <c r="B6010">
        <f t="shared" si="93"/>
        <v>6006</v>
      </c>
      <c r="C6010" s="5">
        <v>35.692289957938229</v>
      </c>
    </row>
    <row r="6011" spans="2:3" x14ac:dyDescent="0.35">
      <c r="B6011">
        <f t="shared" si="93"/>
        <v>6007</v>
      </c>
      <c r="C6011" s="5">
        <v>178.40496210692729</v>
      </c>
    </row>
    <row r="6012" spans="2:3" x14ac:dyDescent="0.35">
      <c r="B6012">
        <f t="shared" si="93"/>
        <v>6008</v>
      </c>
      <c r="C6012" s="5">
        <v>54.969121093852337</v>
      </c>
    </row>
    <row r="6013" spans="2:3" x14ac:dyDescent="0.35">
      <c r="B6013">
        <f t="shared" si="93"/>
        <v>6009</v>
      </c>
      <c r="C6013" s="5">
        <v>356.65603275556572</v>
      </c>
    </row>
    <row r="6014" spans="2:3" x14ac:dyDescent="0.35">
      <c r="B6014">
        <f t="shared" si="93"/>
        <v>6010</v>
      </c>
      <c r="C6014" s="5">
        <v>89.197181731158906</v>
      </c>
    </row>
    <row r="6015" spans="2:3" x14ac:dyDescent="0.35">
      <c r="B6015">
        <f t="shared" si="93"/>
        <v>6011</v>
      </c>
      <c r="C6015" s="5">
        <v>103.99242648869804</v>
      </c>
    </row>
    <row r="6016" spans="2:3" x14ac:dyDescent="0.35">
      <c r="B6016">
        <f t="shared" si="93"/>
        <v>6012</v>
      </c>
      <c r="C6016" s="5">
        <v>170.15111076713623</v>
      </c>
    </row>
    <row r="6017" spans="2:3" x14ac:dyDescent="0.35">
      <c r="B6017">
        <f t="shared" si="93"/>
        <v>6013</v>
      </c>
      <c r="C6017" s="5">
        <v>140.30260079313348</v>
      </c>
    </row>
    <row r="6018" spans="2:3" x14ac:dyDescent="0.35">
      <c r="B6018">
        <f t="shared" si="93"/>
        <v>6014</v>
      </c>
      <c r="C6018" s="5">
        <v>174.33585564513331</v>
      </c>
    </row>
    <row r="6019" spans="2:3" x14ac:dyDescent="0.35">
      <c r="B6019">
        <f t="shared" si="93"/>
        <v>6015</v>
      </c>
      <c r="C6019" s="5">
        <v>187.09975247207777</v>
      </c>
    </row>
    <row r="6020" spans="2:3" x14ac:dyDescent="0.35">
      <c r="B6020">
        <f t="shared" si="93"/>
        <v>6016</v>
      </c>
      <c r="C6020" s="5">
        <v>109.58022932534588</v>
      </c>
    </row>
    <row r="6021" spans="2:3" x14ac:dyDescent="0.35">
      <c r="B6021">
        <f t="shared" si="93"/>
        <v>6017</v>
      </c>
      <c r="C6021" s="5">
        <v>105.87481772682276</v>
      </c>
    </row>
    <row r="6022" spans="2:3" x14ac:dyDescent="0.35">
      <c r="B6022">
        <f t="shared" si="93"/>
        <v>6018</v>
      </c>
      <c r="C6022" s="5">
        <v>354.44229013517338</v>
      </c>
    </row>
    <row r="6023" spans="2:3" x14ac:dyDescent="0.35">
      <c r="B6023">
        <f t="shared" ref="B6023:B6086" si="94">B6022+1</f>
        <v>6019</v>
      </c>
      <c r="C6023" s="5">
        <v>66.698215969189008</v>
      </c>
    </row>
    <row r="6024" spans="2:3" x14ac:dyDescent="0.35">
      <c r="B6024">
        <f t="shared" si="94"/>
        <v>6020</v>
      </c>
      <c r="C6024" s="5">
        <v>29.721670123432748</v>
      </c>
    </row>
    <row r="6025" spans="2:3" x14ac:dyDescent="0.35">
      <c r="B6025">
        <f t="shared" si="94"/>
        <v>6021</v>
      </c>
      <c r="C6025" s="5">
        <v>247.11743871104147</v>
      </c>
    </row>
    <row r="6026" spans="2:3" x14ac:dyDescent="0.35">
      <c r="B6026">
        <f t="shared" si="94"/>
        <v>6022</v>
      </c>
      <c r="C6026" s="5">
        <v>93.841174671011601</v>
      </c>
    </row>
    <row r="6027" spans="2:3" x14ac:dyDescent="0.35">
      <c r="B6027">
        <f t="shared" si="94"/>
        <v>6023</v>
      </c>
      <c r="C6027" s="5">
        <v>95.448564193508645</v>
      </c>
    </row>
    <row r="6028" spans="2:3" x14ac:dyDescent="0.35">
      <c r="B6028">
        <f t="shared" si="94"/>
        <v>6024</v>
      </c>
      <c r="C6028" s="5">
        <v>202.52112460018253</v>
      </c>
    </row>
    <row r="6029" spans="2:3" x14ac:dyDescent="0.35">
      <c r="B6029">
        <f t="shared" si="94"/>
        <v>6025</v>
      </c>
      <c r="C6029" s="5">
        <v>198.07044734863607</v>
      </c>
    </row>
    <row r="6030" spans="2:3" x14ac:dyDescent="0.35">
      <c r="B6030">
        <f t="shared" si="94"/>
        <v>6026</v>
      </c>
      <c r="C6030" s="5">
        <v>123.45736926151247</v>
      </c>
    </row>
    <row r="6031" spans="2:3" x14ac:dyDescent="0.35">
      <c r="B6031">
        <f t="shared" si="94"/>
        <v>6027</v>
      </c>
      <c r="C6031" s="5">
        <v>291.89907490756667</v>
      </c>
    </row>
    <row r="6032" spans="2:3" x14ac:dyDescent="0.35">
      <c r="B6032">
        <f t="shared" si="94"/>
        <v>6028</v>
      </c>
      <c r="C6032" s="5">
        <v>245.1784630235442</v>
      </c>
    </row>
    <row r="6033" spans="2:3" x14ac:dyDescent="0.35">
      <c r="B6033">
        <f t="shared" si="94"/>
        <v>6029</v>
      </c>
      <c r="C6033" s="5">
        <v>50.71324918571343</v>
      </c>
    </row>
    <row r="6034" spans="2:3" x14ac:dyDescent="0.35">
      <c r="B6034">
        <f t="shared" si="94"/>
        <v>6030</v>
      </c>
      <c r="C6034" s="5">
        <v>40.905688626435698</v>
      </c>
    </row>
    <row r="6035" spans="2:3" x14ac:dyDescent="0.35">
      <c r="B6035">
        <f t="shared" si="94"/>
        <v>6031</v>
      </c>
      <c r="C6035" s="5">
        <v>232.44768137222471</v>
      </c>
    </row>
    <row r="6036" spans="2:3" x14ac:dyDescent="0.35">
      <c r="B6036">
        <f t="shared" si="94"/>
        <v>6032</v>
      </c>
      <c r="C6036" s="5">
        <v>118.38287025574087</v>
      </c>
    </row>
    <row r="6037" spans="2:3" x14ac:dyDescent="0.35">
      <c r="B6037">
        <f t="shared" si="94"/>
        <v>6033</v>
      </c>
      <c r="C6037" s="5">
        <v>71.496355760533334</v>
      </c>
    </row>
    <row r="6038" spans="2:3" x14ac:dyDescent="0.35">
      <c r="B6038">
        <f t="shared" si="94"/>
        <v>6034</v>
      </c>
      <c r="C6038" s="5">
        <v>55.160630207540144</v>
      </c>
    </row>
    <row r="6039" spans="2:3" x14ac:dyDescent="0.35">
      <c r="B6039">
        <f t="shared" si="94"/>
        <v>6035</v>
      </c>
      <c r="C6039" s="5">
        <v>97.137677172053728</v>
      </c>
    </row>
    <row r="6040" spans="2:3" x14ac:dyDescent="0.35">
      <c r="B6040">
        <f t="shared" si="94"/>
        <v>6036</v>
      </c>
      <c r="C6040" s="5">
        <v>100.66133704515715</v>
      </c>
    </row>
    <row r="6041" spans="2:3" x14ac:dyDescent="0.35">
      <c r="B6041">
        <f t="shared" si="94"/>
        <v>6037</v>
      </c>
      <c r="C6041" s="5">
        <v>44.450899176528289</v>
      </c>
    </row>
    <row r="6042" spans="2:3" x14ac:dyDescent="0.35">
      <c r="B6042">
        <f t="shared" si="94"/>
        <v>6038</v>
      </c>
      <c r="C6042" s="5">
        <v>316.4612094906808</v>
      </c>
    </row>
    <row r="6043" spans="2:3" x14ac:dyDescent="0.35">
      <c r="B6043">
        <f t="shared" si="94"/>
        <v>6039</v>
      </c>
      <c r="C6043" s="5">
        <v>97.602546434574563</v>
      </c>
    </row>
    <row r="6044" spans="2:3" x14ac:dyDescent="0.35">
      <c r="B6044">
        <f t="shared" si="94"/>
        <v>6040</v>
      </c>
      <c r="C6044" s="5">
        <v>315.16226836026544</v>
      </c>
    </row>
    <row r="6045" spans="2:3" x14ac:dyDescent="0.35">
      <c r="B6045">
        <f t="shared" si="94"/>
        <v>6041</v>
      </c>
      <c r="C6045" s="5">
        <v>197.10569691790872</v>
      </c>
    </row>
    <row r="6046" spans="2:3" x14ac:dyDescent="0.35">
      <c r="B6046">
        <f t="shared" si="94"/>
        <v>6042</v>
      </c>
      <c r="C6046" s="5">
        <v>115.0514569663456</v>
      </c>
    </row>
    <row r="6047" spans="2:3" x14ac:dyDescent="0.35">
      <c r="B6047">
        <f t="shared" si="94"/>
        <v>6043</v>
      </c>
      <c r="C6047" s="5">
        <v>538.76559431927194</v>
      </c>
    </row>
    <row r="6048" spans="2:3" x14ac:dyDescent="0.35">
      <c r="B6048">
        <f t="shared" si="94"/>
        <v>6044</v>
      </c>
      <c r="C6048" s="5">
        <v>144.48327940668779</v>
      </c>
    </row>
    <row r="6049" spans="2:3" x14ac:dyDescent="0.35">
      <c r="B6049">
        <f t="shared" si="94"/>
        <v>6045</v>
      </c>
      <c r="C6049" s="5">
        <v>329.3445370662057</v>
      </c>
    </row>
    <row r="6050" spans="2:3" x14ac:dyDescent="0.35">
      <c r="B6050">
        <f t="shared" si="94"/>
        <v>6046</v>
      </c>
      <c r="C6050" s="5">
        <v>200.11902775878818</v>
      </c>
    </row>
    <row r="6051" spans="2:3" x14ac:dyDescent="0.35">
      <c r="B6051">
        <f t="shared" si="94"/>
        <v>6047</v>
      </c>
      <c r="C6051" s="5">
        <v>166.49638868289972</v>
      </c>
    </row>
    <row r="6052" spans="2:3" x14ac:dyDescent="0.35">
      <c r="B6052">
        <f t="shared" si="94"/>
        <v>6048</v>
      </c>
      <c r="C6052" s="5">
        <v>140.12845822497681</v>
      </c>
    </row>
    <row r="6053" spans="2:3" x14ac:dyDescent="0.35">
      <c r="B6053">
        <f t="shared" si="94"/>
        <v>6049</v>
      </c>
      <c r="C6053" s="5">
        <v>296.58293323037117</v>
      </c>
    </row>
    <row r="6054" spans="2:3" x14ac:dyDescent="0.35">
      <c r="B6054">
        <f t="shared" si="94"/>
        <v>6050</v>
      </c>
      <c r="C6054" s="5">
        <v>168.41082213193457</v>
      </c>
    </row>
    <row r="6055" spans="2:3" x14ac:dyDescent="0.35">
      <c r="B6055">
        <f t="shared" si="94"/>
        <v>6051</v>
      </c>
      <c r="C6055" s="5">
        <v>191.9254992162063</v>
      </c>
    </row>
    <row r="6056" spans="2:3" x14ac:dyDescent="0.35">
      <c r="B6056">
        <f t="shared" si="94"/>
        <v>6052</v>
      </c>
      <c r="C6056" s="5">
        <v>188.74609111805873</v>
      </c>
    </row>
    <row r="6057" spans="2:3" x14ac:dyDescent="0.35">
      <c r="B6057">
        <f t="shared" si="94"/>
        <v>6053</v>
      </c>
      <c r="C6057" s="5">
        <v>87.777674208095661</v>
      </c>
    </row>
    <row r="6058" spans="2:3" x14ac:dyDescent="0.35">
      <c r="B6058">
        <f t="shared" si="94"/>
        <v>6054</v>
      </c>
      <c r="C6058" s="5">
        <v>561.78841183066061</v>
      </c>
    </row>
    <row r="6059" spans="2:3" x14ac:dyDescent="0.35">
      <c r="B6059">
        <f t="shared" si="94"/>
        <v>6055</v>
      </c>
      <c r="C6059" s="5">
        <v>148.32954230063788</v>
      </c>
    </row>
    <row r="6060" spans="2:3" x14ac:dyDescent="0.35">
      <c r="B6060">
        <f t="shared" si="94"/>
        <v>6056</v>
      </c>
      <c r="C6060" s="5">
        <v>37.575590057541156</v>
      </c>
    </row>
    <row r="6061" spans="2:3" x14ac:dyDescent="0.35">
      <c r="B6061">
        <f t="shared" si="94"/>
        <v>6057</v>
      </c>
      <c r="C6061" s="5">
        <v>108.10189808828592</v>
      </c>
    </row>
    <row r="6062" spans="2:3" x14ac:dyDescent="0.35">
      <c r="B6062">
        <f t="shared" si="94"/>
        <v>6058</v>
      </c>
      <c r="C6062" s="5">
        <v>259.66543769073803</v>
      </c>
    </row>
    <row r="6063" spans="2:3" x14ac:dyDescent="0.35">
      <c r="B6063">
        <f t="shared" si="94"/>
        <v>6059</v>
      </c>
      <c r="C6063" s="5">
        <v>57.556046174538942</v>
      </c>
    </row>
    <row r="6064" spans="2:3" x14ac:dyDescent="0.35">
      <c r="B6064">
        <f t="shared" si="94"/>
        <v>6060</v>
      </c>
      <c r="C6064" s="5">
        <v>266.35646291661419</v>
      </c>
    </row>
    <row r="6065" spans="2:3" x14ac:dyDescent="0.35">
      <c r="B6065">
        <f t="shared" si="94"/>
        <v>6061</v>
      </c>
      <c r="C6065" s="5">
        <v>124.39016560396252</v>
      </c>
    </row>
    <row r="6066" spans="2:3" x14ac:dyDescent="0.35">
      <c r="B6066">
        <f t="shared" si="94"/>
        <v>6062</v>
      </c>
      <c r="C6066" s="5">
        <v>108.36317326370408</v>
      </c>
    </row>
    <row r="6067" spans="2:3" x14ac:dyDescent="0.35">
      <c r="B6067">
        <f t="shared" si="94"/>
        <v>6063</v>
      </c>
      <c r="C6067" s="5">
        <v>635.89153892347531</v>
      </c>
    </row>
    <row r="6068" spans="2:3" x14ac:dyDescent="0.35">
      <c r="B6068">
        <f t="shared" si="94"/>
        <v>6064</v>
      </c>
      <c r="C6068" s="5">
        <v>97.790616628015613</v>
      </c>
    </row>
    <row r="6069" spans="2:3" x14ac:dyDescent="0.35">
      <c r="B6069">
        <f t="shared" si="94"/>
        <v>6065</v>
      </c>
      <c r="C6069" s="5">
        <v>337.19071679200744</v>
      </c>
    </row>
    <row r="6070" spans="2:3" x14ac:dyDescent="0.35">
      <c r="B6070">
        <f t="shared" si="94"/>
        <v>6066</v>
      </c>
      <c r="C6070" s="5">
        <v>89.850431196816615</v>
      </c>
    </row>
    <row r="6071" spans="2:3" x14ac:dyDescent="0.35">
      <c r="B6071">
        <f t="shared" si="94"/>
        <v>6067</v>
      </c>
      <c r="C6071" s="5">
        <v>67.378701957282843</v>
      </c>
    </row>
    <row r="6072" spans="2:3" x14ac:dyDescent="0.35">
      <c r="B6072">
        <f t="shared" si="94"/>
        <v>6068</v>
      </c>
      <c r="C6072" s="5">
        <v>149.7723819504678</v>
      </c>
    </row>
    <row r="6073" spans="2:3" x14ac:dyDescent="0.35">
      <c r="B6073">
        <f t="shared" si="94"/>
        <v>6069</v>
      </c>
      <c r="C6073" s="5">
        <v>75.061796408972143</v>
      </c>
    </row>
    <row r="6074" spans="2:3" x14ac:dyDescent="0.35">
      <c r="B6074">
        <f t="shared" si="94"/>
        <v>6070</v>
      </c>
      <c r="C6074" s="5">
        <v>102.118029963113</v>
      </c>
    </row>
    <row r="6075" spans="2:3" x14ac:dyDescent="0.35">
      <c r="B6075">
        <f t="shared" si="94"/>
        <v>6071</v>
      </c>
      <c r="C6075" s="5">
        <v>236.85465115107303</v>
      </c>
    </row>
    <row r="6076" spans="2:3" x14ac:dyDescent="0.35">
      <c r="B6076">
        <f t="shared" si="94"/>
        <v>6072</v>
      </c>
      <c r="C6076" s="5">
        <v>386.36942731303969</v>
      </c>
    </row>
    <row r="6077" spans="2:3" x14ac:dyDescent="0.35">
      <c r="B6077">
        <f t="shared" si="94"/>
        <v>6073</v>
      </c>
      <c r="C6077" s="5">
        <v>24.788011880817209</v>
      </c>
    </row>
    <row r="6078" spans="2:3" x14ac:dyDescent="0.35">
      <c r="B6078">
        <f t="shared" si="94"/>
        <v>6074</v>
      </c>
      <c r="C6078" s="5">
        <v>420.01251448775929</v>
      </c>
    </row>
    <row r="6079" spans="2:3" x14ac:dyDescent="0.35">
      <c r="B6079">
        <f t="shared" si="94"/>
        <v>6075</v>
      </c>
      <c r="C6079" s="5">
        <v>175.32296674725038</v>
      </c>
    </row>
    <row r="6080" spans="2:3" x14ac:dyDescent="0.35">
      <c r="B6080">
        <f t="shared" si="94"/>
        <v>6076</v>
      </c>
      <c r="C6080" s="5">
        <v>62.500434100734047</v>
      </c>
    </row>
    <row r="6081" spans="2:3" x14ac:dyDescent="0.35">
      <c r="B6081">
        <f t="shared" si="94"/>
        <v>6077</v>
      </c>
      <c r="C6081" s="5">
        <v>233.24500707758639</v>
      </c>
    </row>
    <row r="6082" spans="2:3" x14ac:dyDescent="0.35">
      <c r="B6082">
        <f t="shared" si="94"/>
        <v>6078</v>
      </c>
      <c r="C6082" s="5">
        <v>142.75179590407652</v>
      </c>
    </row>
    <row r="6083" spans="2:3" x14ac:dyDescent="0.35">
      <c r="B6083">
        <f t="shared" si="94"/>
        <v>6079</v>
      </c>
      <c r="C6083" s="5">
        <v>932.45276304942092</v>
      </c>
    </row>
    <row r="6084" spans="2:3" x14ac:dyDescent="0.35">
      <c r="B6084">
        <f t="shared" si="94"/>
        <v>6080</v>
      </c>
      <c r="C6084" s="5">
        <v>254.49433447167058</v>
      </c>
    </row>
    <row r="6085" spans="2:3" x14ac:dyDescent="0.35">
      <c r="B6085">
        <f t="shared" si="94"/>
        <v>6081</v>
      </c>
      <c r="C6085" s="5">
        <v>244.96712358693784</v>
      </c>
    </row>
    <row r="6086" spans="2:3" x14ac:dyDescent="0.35">
      <c r="B6086">
        <f t="shared" si="94"/>
        <v>6082</v>
      </c>
      <c r="C6086" s="5">
        <v>106.74353387306142</v>
      </c>
    </row>
    <row r="6087" spans="2:3" x14ac:dyDescent="0.35">
      <c r="B6087">
        <f t="shared" ref="B6087:B6150" si="95">B6086+1</f>
        <v>6083</v>
      </c>
      <c r="C6087" s="5">
        <v>58.640366301457533</v>
      </c>
    </row>
    <row r="6088" spans="2:3" x14ac:dyDescent="0.35">
      <c r="B6088">
        <f t="shared" si="95"/>
        <v>6084</v>
      </c>
      <c r="C6088" s="5">
        <v>127.8284985920865</v>
      </c>
    </row>
    <row r="6089" spans="2:3" x14ac:dyDescent="0.35">
      <c r="B6089">
        <f t="shared" si="95"/>
        <v>6085</v>
      </c>
      <c r="C6089" s="5">
        <v>62.647377004412945</v>
      </c>
    </row>
    <row r="6090" spans="2:3" x14ac:dyDescent="0.35">
      <c r="B6090">
        <f t="shared" si="95"/>
        <v>6086</v>
      </c>
      <c r="C6090" s="5">
        <v>556.12261107708446</v>
      </c>
    </row>
    <row r="6091" spans="2:3" x14ac:dyDescent="0.35">
      <c r="B6091">
        <f t="shared" si="95"/>
        <v>6087</v>
      </c>
      <c r="C6091" s="5">
        <v>320.09835978502178</v>
      </c>
    </row>
    <row r="6092" spans="2:3" x14ac:dyDescent="0.35">
      <c r="B6092">
        <f t="shared" si="95"/>
        <v>6088</v>
      </c>
      <c r="C6092" s="5">
        <v>253.01220333905243</v>
      </c>
    </row>
    <row r="6093" spans="2:3" x14ac:dyDescent="0.35">
      <c r="B6093">
        <f t="shared" si="95"/>
        <v>6089</v>
      </c>
      <c r="C6093" s="5">
        <v>166.81816732271426</v>
      </c>
    </row>
    <row r="6094" spans="2:3" x14ac:dyDescent="0.35">
      <c r="B6094">
        <f t="shared" si="95"/>
        <v>6090</v>
      </c>
      <c r="C6094" s="5">
        <v>45.795560499653085</v>
      </c>
    </row>
    <row r="6095" spans="2:3" x14ac:dyDescent="0.35">
      <c r="B6095">
        <f t="shared" si="95"/>
        <v>6091</v>
      </c>
      <c r="C6095" s="5">
        <v>63.523871146423474</v>
      </c>
    </row>
    <row r="6096" spans="2:3" x14ac:dyDescent="0.35">
      <c r="B6096">
        <f t="shared" si="95"/>
        <v>6092</v>
      </c>
      <c r="C6096" s="5">
        <v>100.66138478730181</v>
      </c>
    </row>
    <row r="6097" spans="2:3" x14ac:dyDescent="0.35">
      <c r="B6097">
        <f t="shared" si="95"/>
        <v>6093</v>
      </c>
      <c r="C6097" s="5">
        <v>234.83774263653561</v>
      </c>
    </row>
    <row r="6098" spans="2:3" x14ac:dyDescent="0.35">
      <c r="B6098">
        <f t="shared" si="95"/>
        <v>6094</v>
      </c>
      <c r="C6098" s="5">
        <v>347.23322882769975</v>
      </c>
    </row>
    <row r="6099" spans="2:3" x14ac:dyDescent="0.35">
      <c r="B6099">
        <f t="shared" si="95"/>
        <v>6095</v>
      </c>
      <c r="C6099" s="5">
        <v>70.203709284300515</v>
      </c>
    </row>
    <row r="6100" spans="2:3" x14ac:dyDescent="0.35">
      <c r="B6100">
        <f t="shared" si="95"/>
        <v>6096</v>
      </c>
      <c r="C6100" s="5">
        <v>161.95307591788094</v>
      </c>
    </row>
    <row r="6101" spans="2:3" x14ac:dyDescent="0.35">
      <c r="B6101">
        <f t="shared" si="95"/>
        <v>6097</v>
      </c>
      <c r="C6101" s="5">
        <v>215.3620716086005</v>
      </c>
    </row>
    <row r="6102" spans="2:3" x14ac:dyDescent="0.35">
      <c r="B6102">
        <f t="shared" si="95"/>
        <v>6098</v>
      </c>
      <c r="C6102" s="5">
        <v>98.726363400904077</v>
      </c>
    </row>
    <row r="6103" spans="2:3" x14ac:dyDescent="0.35">
      <c r="B6103">
        <f t="shared" si="95"/>
        <v>6099</v>
      </c>
      <c r="C6103" s="5">
        <v>136.45258890822646</v>
      </c>
    </row>
    <row r="6104" spans="2:3" x14ac:dyDescent="0.35">
      <c r="B6104">
        <f t="shared" si="95"/>
        <v>6100</v>
      </c>
      <c r="C6104" s="5">
        <v>89.74789758491616</v>
      </c>
    </row>
    <row r="6105" spans="2:3" x14ac:dyDescent="0.35">
      <c r="B6105">
        <f t="shared" si="95"/>
        <v>6101</v>
      </c>
      <c r="C6105" s="5">
        <v>380.99847135191698</v>
      </c>
    </row>
    <row r="6106" spans="2:3" x14ac:dyDescent="0.35">
      <c r="B6106">
        <f t="shared" si="95"/>
        <v>6102</v>
      </c>
      <c r="C6106" s="5">
        <v>85.737653792652026</v>
      </c>
    </row>
    <row r="6107" spans="2:3" x14ac:dyDescent="0.35">
      <c r="B6107">
        <f t="shared" si="95"/>
        <v>6103</v>
      </c>
      <c r="C6107" s="5">
        <v>100.9013670941047</v>
      </c>
    </row>
    <row r="6108" spans="2:3" x14ac:dyDescent="0.35">
      <c r="B6108">
        <f t="shared" si="95"/>
        <v>6104</v>
      </c>
      <c r="C6108" s="5">
        <v>165.85186531063343</v>
      </c>
    </row>
    <row r="6109" spans="2:3" x14ac:dyDescent="0.35">
      <c r="B6109">
        <f t="shared" si="95"/>
        <v>6105</v>
      </c>
      <c r="C6109" s="5">
        <v>599.25430265843534</v>
      </c>
    </row>
    <row r="6110" spans="2:3" x14ac:dyDescent="0.35">
      <c r="B6110">
        <f t="shared" si="95"/>
        <v>6106</v>
      </c>
      <c r="C6110" s="5">
        <v>48.939130555402052</v>
      </c>
    </row>
    <row r="6111" spans="2:3" x14ac:dyDescent="0.35">
      <c r="B6111">
        <f t="shared" si="95"/>
        <v>6107</v>
      </c>
      <c r="C6111" s="5">
        <v>184.7139749103213</v>
      </c>
    </row>
    <row r="6112" spans="2:3" x14ac:dyDescent="0.35">
      <c r="B6112">
        <f t="shared" si="95"/>
        <v>6108</v>
      </c>
      <c r="C6112" s="5">
        <v>330.93427597123093</v>
      </c>
    </row>
    <row r="6113" spans="2:3" x14ac:dyDescent="0.35">
      <c r="B6113">
        <f t="shared" si="95"/>
        <v>6109</v>
      </c>
      <c r="C6113" s="5">
        <v>166.26888217766677</v>
      </c>
    </row>
    <row r="6114" spans="2:3" x14ac:dyDescent="0.35">
      <c r="B6114">
        <f t="shared" si="95"/>
        <v>6110</v>
      </c>
      <c r="C6114" s="5">
        <v>106.34329255691105</v>
      </c>
    </row>
    <row r="6115" spans="2:3" x14ac:dyDescent="0.35">
      <c r="B6115">
        <f t="shared" si="95"/>
        <v>6111</v>
      </c>
      <c r="C6115" s="5">
        <v>151.8618344800301</v>
      </c>
    </row>
    <row r="6116" spans="2:3" x14ac:dyDescent="0.35">
      <c r="B6116">
        <f t="shared" si="95"/>
        <v>6112</v>
      </c>
      <c r="C6116" s="5">
        <v>170.04461413622053</v>
      </c>
    </row>
    <row r="6117" spans="2:3" x14ac:dyDescent="0.35">
      <c r="B6117">
        <f t="shared" si="95"/>
        <v>6113</v>
      </c>
      <c r="C6117" s="5">
        <v>63.983641067952014</v>
      </c>
    </row>
    <row r="6118" spans="2:3" x14ac:dyDescent="0.35">
      <c r="B6118">
        <f t="shared" si="95"/>
        <v>6114</v>
      </c>
      <c r="C6118" s="5">
        <v>113.5495227111612</v>
      </c>
    </row>
    <row r="6119" spans="2:3" x14ac:dyDescent="0.35">
      <c r="B6119">
        <f t="shared" si="95"/>
        <v>6115</v>
      </c>
      <c r="C6119" s="5">
        <v>193.49967276899284</v>
      </c>
    </row>
    <row r="6120" spans="2:3" x14ac:dyDescent="0.35">
      <c r="B6120">
        <f t="shared" si="95"/>
        <v>6116</v>
      </c>
      <c r="C6120" s="5">
        <v>37.13033905032983</v>
      </c>
    </row>
    <row r="6121" spans="2:3" x14ac:dyDescent="0.35">
      <c r="B6121">
        <f t="shared" si="95"/>
        <v>6117</v>
      </c>
      <c r="C6121" s="5">
        <v>194.58255542285065</v>
      </c>
    </row>
    <row r="6122" spans="2:3" x14ac:dyDescent="0.35">
      <c r="B6122">
        <f t="shared" si="95"/>
        <v>6118</v>
      </c>
      <c r="C6122" s="5">
        <v>364.68684462448056</v>
      </c>
    </row>
    <row r="6123" spans="2:3" x14ac:dyDescent="0.35">
      <c r="B6123">
        <f t="shared" si="95"/>
        <v>6119</v>
      </c>
      <c r="C6123" s="5">
        <v>102.806637488996</v>
      </c>
    </row>
    <row r="6124" spans="2:3" x14ac:dyDescent="0.35">
      <c r="B6124">
        <f t="shared" si="95"/>
        <v>6120</v>
      </c>
      <c r="C6124" s="5">
        <v>129.41065568050803</v>
      </c>
    </row>
    <row r="6125" spans="2:3" x14ac:dyDescent="0.35">
      <c r="B6125">
        <f t="shared" si="95"/>
        <v>6121</v>
      </c>
      <c r="C6125" s="5">
        <v>89.156403380531813</v>
      </c>
    </row>
    <row r="6126" spans="2:3" x14ac:dyDescent="0.35">
      <c r="B6126">
        <f t="shared" si="95"/>
        <v>6122</v>
      </c>
      <c r="C6126" s="5">
        <v>2151.9355112933713</v>
      </c>
    </row>
    <row r="6127" spans="2:3" x14ac:dyDescent="0.35">
      <c r="B6127">
        <f t="shared" si="95"/>
        <v>6123</v>
      </c>
      <c r="C6127" s="5">
        <v>176.72084717300274</v>
      </c>
    </row>
    <row r="6128" spans="2:3" x14ac:dyDescent="0.35">
      <c r="B6128">
        <f t="shared" si="95"/>
        <v>6124</v>
      </c>
      <c r="C6128" s="5">
        <v>157.69072029791323</v>
      </c>
    </row>
    <row r="6129" spans="2:3" x14ac:dyDescent="0.35">
      <c r="B6129">
        <f t="shared" si="95"/>
        <v>6125</v>
      </c>
      <c r="C6129" s="5">
        <v>1916.8240404751712</v>
      </c>
    </row>
    <row r="6130" spans="2:3" x14ac:dyDescent="0.35">
      <c r="B6130">
        <f t="shared" si="95"/>
        <v>6126</v>
      </c>
      <c r="C6130" s="5">
        <v>43.514369144410701</v>
      </c>
    </row>
    <row r="6131" spans="2:3" x14ac:dyDescent="0.35">
      <c r="B6131">
        <f t="shared" si="95"/>
        <v>6127</v>
      </c>
      <c r="C6131" s="5">
        <v>346.49480515965058</v>
      </c>
    </row>
    <row r="6132" spans="2:3" x14ac:dyDescent="0.35">
      <c r="B6132">
        <f t="shared" si="95"/>
        <v>6128</v>
      </c>
      <c r="C6132" s="5">
        <v>685.27398546742222</v>
      </c>
    </row>
    <row r="6133" spans="2:3" x14ac:dyDescent="0.35">
      <c r="B6133">
        <f t="shared" si="95"/>
        <v>6129</v>
      </c>
      <c r="C6133" s="5">
        <v>166.90246047877429</v>
      </c>
    </row>
    <row r="6134" spans="2:3" x14ac:dyDescent="0.35">
      <c r="B6134">
        <f t="shared" si="95"/>
        <v>6130</v>
      </c>
      <c r="C6134" s="5">
        <v>252.10655194446349</v>
      </c>
    </row>
    <row r="6135" spans="2:3" x14ac:dyDescent="0.35">
      <c r="B6135">
        <f t="shared" si="95"/>
        <v>6131</v>
      </c>
      <c r="C6135" s="5">
        <v>66.081568182398669</v>
      </c>
    </row>
    <row r="6136" spans="2:3" x14ac:dyDescent="0.35">
      <c r="B6136">
        <f t="shared" si="95"/>
        <v>6132</v>
      </c>
      <c r="C6136" s="5">
        <v>219.64191412098464</v>
      </c>
    </row>
    <row r="6137" spans="2:3" x14ac:dyDescent="0.35">
      <c r="B6137">
        <f t="shared" si="95"/>
        <v>6133</v>
      </c>
      <c r="C6137" s="5">
        <v>221.49808560421954</v>
      </c>
    </row>
    <row r="6138" spans="2:3" x14ac:dyDescent="0.35">
      <c r="B6138">
        <f t="shared" si="95"/>
        <v>6134</v>
      </c>
      <c r="C6138" s="5">
        <v>218.81905163623188</v>
      </c>
    </row>
    <row r="6139" spans="2:3" x14ac:dyDescent="0.35">
      <c r="B6139">
        <f t="shared" si="95"/>
        <v>6135</v>
      </c>
      <c r="C6139" s="5">
        <v>64.264148804756815</v>
      </c>
    </row>
    <row r="6140" spans="2:3" x14ac:dyDescent="0.35">
      <c r="B6140">
        <f t="shared" si="95"/>
        <v>6136</v>
      </c>
      <c r="C6140" s="5">
        <v>256.48081244871963</v>
      </c>
    </row>
    <row r="6141" spans="2:3" x14ac:dyDescent="0.35">
      <c r="B6141">
        <f t="shared" si="95"/>
        <v>6137</v>
      </c>
      <c r="C6141" s="5">
        <v>146.72540672539535</v>
      </c>
    </row>
    <row r="6142" spans="2:3" x14ac:dyDescent="0.35">
      <c r="B6142">
        <f t="shared" si="95"/>
        <v>6138</v>
      </c>
      <c r="C6142" s="5">
        <v>250.74000294284895</v>
      </c>
    </row>
    <row r="6143" spans="2:3" x14ac:dyDescent="0.35">
      <c r="B6143">
        <f t="shared" si="95"/>
        <v>6139</v>
      </c>
      <c r="C6143" s="5">
        <v>77.842458857020105</v>
      </c>
    </row>
    <row r="6144" spans="2:3" x14ac:dyDescent="0.35">
      <c r="B6144">
        <f t="shared" si="95"/>
        <v>6140</v>
      </c>
      <c r="C6144" s="5">
        <v>281.43663228987231</v>
      </c>
    </row>
    <row r="6145" spans="2:3" x14ac:dyDescent="0.35">
      <c r="B6145">
        <f t="shared" si="95"/>
        <v>6141</v>
      </c>
      <c r="C6145" s="5">
        <v>264.8512253192718</v>
      </c>
    </row>
    <row r="6146" spans="2:3" x14ac:dyDescent="0.35">
      <c r="B6146">
        <f t="shared" si="95"/>
        <v>6142</v>
      </c>
      <c r="C6146" s="5">
        <v>150.92912760040809</v>
      </c>
    </row>
    <row r="6147" spans="2:3" x14ac:dyDescent="0.35">
      <c r="B6147">
        <f t="shared" si="95"/>
        <v>6143</v>
      </c>
      <c r="C6147" s="5">
        <v>164.03548067934372</v>
      </c>
    </row>
    <row r="6148" spans="2:3" x14ac:dyDescent="0.35">
      <c r="B6148">
        <f t="shared" si="95"/>
        <v>6144</v>
      </c>
      <c r="C6148" s="5">
        <v>297.59392171984581</v>
      </c>
    </row>
    <row r="6149" spans="2:3" x14ac:dyDescent="0.35">
      <c r="B6149">
        <f t="shared" si="95"/>
        <v>6145</v>
      </c>
      <c r="C6149" s="5">
        <v>102.29932259014785</v>
      </c>
    </row>
    <row r="6150" spans="2:3" x14ac:dyDescent="0.35">
      <c r="B6150">
        <f t="shared" si="95"/>
        <v>6146</v>
      </c>
      <c r="C6150" s="5">
        <v>120.94880694928621</v>
      </c>
    </row>
    <row r="6151" spans="2:3" x14ac:dyDescent="0.35">
      <c r="B6151">
        <f t="shared" ref="B6151:B6214" si="96">B6150+1</f>
        <v>6147</v>
      </c>
      <c r="C6151" s="5">
        <v>37.124788590455523</v>
      </c>
    </row>
    <row r="6152" spans="2:3" x14ac:dyDescent="0.35">
      <c r="B6152">
        <f t="shared" si="96"/>
        <v>6148</v>
      </c>
      <c r="C6152" s="5">
        <v>182.2315307684816</v>
      </c>
    </row>
    <row r="6153" spans="2:3" x14ac:dyDescent="0.35">
      <c r="B6153">
        <f t="shared" si="96"/>
        <v>6149</v>
      </c>
      <c r="C6153" s="5">
        <v>172.70152871098995</v>
      </c>
    </row>
    <row r="6154" spans="2:3" x14ac:dyDescent="0.35">
      <c r="B6154">
        <f t="shared" si="96"/>
        <v>6150</v>
      </c>
      <c r="C6154" s="5">
        <v>273.58398458606848</v>
      </c>
    </row>
    <row r="6155" spans="2:3" x14ac:dyDescent="0.35">
      <c r="B6155">
        <f t="shared" si="96"/>
        <v>6151</v>
      </c>
      <c r="C6155" s="5">
        <v>118.58309398257299</v>
      </c>
    </row>
    <row r="6156" spans="2:3" x14ac:dyDescent="0.35">
      <c r="B6156">
        <f t="shared" si="96"/>
        <v>6152</v>
      </c>
      <c r="C6156" s="5">
        <v>154.08656865508587</v>
      </c>
    </row>
    <row r="6157" spans="2:3" x14ac:dyDescent="0.35">
      <c r="B6157">
        <f t="shared" si="96"/>
        <v>6153</v>
      </c>
      <c r="C6157" s="5">
        <v>120.75182685077252</v>
      </c>
    </row>
    <row r="6158" spans="2:3" x14ac:dyDescent="0.35">
      <c r="B6158">
        <f t="shared" si="96"/>
        <v>6154</v>
      </c>
      <c r="C6158" s="5">
        <v>137.83653565270276</v>
      </c>
    </row>
    <row r="6159" spans="2:3" x14ac:dyDescent="0.35">
      <c r="B6159">
        <f t="shared" si="96"/>
        <v>6155</v>
      </c>
      <c r="C6159" s="5">
        <v>211.23075238993545</v>
      </c>
    </row>
    <row r="6160" spans="2:3" x14ac:dyDescent="0.35">
      <c r="B6160">
        <f t="shared" si="96"/>
        <v>6156</v>
      </c>
      <c r="C6160" s="5">
        <v>120.93477769636036</v>
      </c>
    </row>
    <row r="6161" spans="2:3" x14ac:dyDescent="0.35">
      <c r="B6161">
        <f t="shared" si="96"/>
        <v>6157</v>
      </c>
      <c r="C6161" s="5">
        <v>143.88261501416207</v>
      </c>
    </row>
    <row r="6162" spans="2:3" x14ac:dyDescent="0.35">
      <c r="B6162">
        <f t="shared" si="96"/>
        <v>6158</v>
      </c>
      <c r="C6162" s="5">
        <v>111.90510967695434</v>
      </c>
    </row>
    <row r="6163" spans="2:3" x14ac:dyDescent="0.35">
      <c r="B6163">
        <f t="shared" si="96"/>
        <v>6159</v>
      </c>
      <c r="C6163" s="5">
        <v>142.15360798630411</v>
      </c>
    </row>
    <row r="6164" spans="2:3" x14ac:dyDescent="0.35">
      <c r="B6164">
        <f t="shared" si="96"/>
        <v>6160</v>
      </c>
      <c r="C6164" s="5">
        <v>223.46558287788244</v>
      </c>
    </row>
    <row r="6165" spans="2:3" x14ac:dyDescent="0.35">
      <c r="B6165">
        <f t="shared" si="96"/>
        <v>6161</v>
      </c>
      <c r="C6165" s="5">
        <v>510.94068527263119</v>
      </c>
    </row>
    <row r="6166" spans="2:3" x14ac:dyDescent="0.35">
      <c r="B6166">
        <f t="shared" si="96"/>
        <v>6162</v>
      </c>
      <c r="C6166" s="5">
        <v>225.78626674223443</v>
      </c>
    </row>
    <row r="6167" spans="2:3" x14ac:dyDescent="0.35">
      <c r="B6167">
        <f t="shared" si="96"/>
        <v>6163</v>
      </c>
      <c r="C6167" s="5">
        <v>132.6961347682045</v>
      </c>
    </row>
    <row r="6168" spans="2:3" x14ac:dyDescent="0.35">
      <c r="B6168">
        <f t="shared" si="96"/>
        <v>6164</v>
      </c>
      <c r="C6168" s="5">
        <v>111.33554865633852</v>
      </c>
    </row>
    <row r="6169" spans="2:3" x14ac:dyDescent="0.35">
      <c r="B6169">
        <f t="shared" si="96"/>
        <v>6165</v>
      </c>
      <c r="C6169" s="5">
        <v>68.67004498359978</v>
      </c>
    </row>
    <row r="6170" spans="2:3" x14ac:dyDescent="0.35">
      <c r="B6170">
        <f t="shared" si="96"/>
        <v>6166</v>
      </c>
      <c r="C6170" s="5">
        <v>239.77662289400803</v>
      </c>
    </row>
    <row r="6171" spans="2:3" x14ac:dyDescent="0.35">
      <c r="B6171">
        <f t="shared" si="96"/>
        <v>6167</v>
      </c>
      <c r="C6171" s="5">
        <v>173.34728788819922</v>
      </c>
    </row>
    <row r="6172" spans="2:3" x14ac:dyDescent="0.35">
      <c r="B6172">
        <f t="shared" si="96"/>
        <v>6168</v>
      </c>
      <c r="C6172" s="5">
        <v>618.24520035466151</v>
      </c>
    </row>
    <row r="6173" spans="2:3" x14ac:dyDescent="0.35">
      <c r="B6173">
        <f t="shared" si="96"/>
        <v>6169</v>
      </c>
      <c r="C6173" s="5">
        <v>119.8953300118573</v>
      </c>
    </row>
    <row r="6174" spans="2:3" x14ac:dyDescent="0.35">
      <c r="B6174">
        <f t="shared" si="96"/>
        <v>6170</v>
      </c>
      <c r="C6174" s="5">
        <v>198.06090187967561</v>
      </c>
    </row>
    <row r="6175" spans="2:3" x14ac:dyDescent="0.35">
      <c r="B6175">
        <f t="shared" si="96"/>
        <v>6171</v>
      </c>
      <c r="C6175" s="5">
        <v>250.13307255048119</v>
      </c>
    </row>
    <row r="6176" spans="2:3" x14ac:dyDescent="0.35">
      <c r="B6176">
        <f t="shared" si="96"/>
        <v>6172</v>
      </c>
      <c r="C6176" s="5">
        <v>410.62416823512172</v>
      </c>
    </row>
    <row r="6177" spans="2:3" x14ac:dyDescent="0.35">
      <c r="B6177">
        <f t="shared" si="96"/>
        <v>6173</v>
      </c>
      <c r="C6177" s="5">
        <v>198.62008513094929</v>
      </c>
    </row>
    <row r="6178" spans="2:3" x14ac:dyDescent="0.35">
      <c r="B6178">
        <f t="shared" si="96"/>
        <v>6174</v>
      </c>
      <c r="C6178" s="5">
        <v>312.17405783713019</v>
      </c>
    </row>
    <row r="6179" spans="2:3" x14ac:dyDescent="0.35">
      <c r="B6179">
        <f t="shared" si="96"/>
        <v>6175</v>
      </c>
      <c r="C6179" s="5">
        <v>430.15829627463484</v>
      </c>
    </row>
    <row r="6180" spans="2:3" x14ac:dyDescent="0.35">
      <c r="B6180">
        <f t="shared" si="96"/>
        <v>6176</v>
      </c>
      <c r="C6180" s="5">
        <v>213.84364259247224</v>
      </c>
    </row>
    <row r="6181" spans="2:3" x14ac:dyDescent="0.35">
      <c r="B6181">
        <f t="shared" si="96"/>
        <v>6177</v>
      </c>
      <c r="C6181" s="5">
        <v>80.923116502797029</v>
      </c>
    </row>
    <row r="6182" spans="2:3" x14ac:dyDescent="0.35">
      <c r="B6182">
        <f t="shared" si="96"/>
        <v>6178</v>
      </c>
      <c r="C6182" s="5">
        <v>146.07390510141593</v>
      </c>
    </row>
    <row r="6183" spans="2:3" x14ac:dyDescent="0.35">
      <c r="B6183">
        <f t="shared" si="96"/>
        <v>6179</v>
      </c>
      <c r="C6183" s="5">
        <v>347.8394750762277</v>
      </c>
    </row>
    <row r="6184" spans="2:3" x14ac:dyDescent="0.35">
      <c r="B6184">
        <f t="shared" si="96"/>
        <v>6180</v>
      </c>
      <c r="C6184" s="5">
        <v>426.32565430585646</v>
      </c>
    </row>
    <row r="6185" spans="2:3" x14ac:dyDescent="0.35">
      <c r="B6185">
        <f t="shared" si="96"/>
        <v>6181</v>
      </c>
      <c r="C6185" s="5">
        <v>85.960741049098573</v>
      </c>
    </row>
    <row r="6186" spans="2:3" x14ac:dyDescent="0.35">
      <c r="B6186">
        <f t="shared" si="96"/>
        <v>6182</v>
      </c>
      <c r="C6186" s="5">
        <v>76.212689437885018</v>
      </c>
    </row>
    <row r="6187" spans="2:3" x14ac:dyDescent="0.35">
      <c r="B6187">
        <f t="shared" si="96"/>
        <v>6183</v>
      </c>
      <c r="C6187" s="5">
        <v>106.46505333618715</v>
      </c>
    </row>
    <row r="6188" spans="2:3" x14ac:dyDescent="0.35">
      <c r="B6188">
        <f t="shared" si="96"/>
        <v>6184</v>
      </c>
      <c r="C6188" s="5">
        <v>77.294680837700042</v>
      </c>
    </row>
    <row r="6189" spans="2:3" x14ac:dyDescent="0.35">
      <c r="B6189">
        <f t="shared" si="96"/>
        <v>6185</v>
      </c>
      <c r="C6189" s="5">
        <v>226.66669389728293</v>
      </c>
    </row>
    <row r="6190" spans="2:3" x14ac:dyDescent="0.35">
      <c r="B6190">
        <f t="shared" si="96"/>
        <v>6186</v>
      </c>
      <c r="C6190" s="5">
        <v>233.99306565880471</v>
      </c>
    </row>
    <row r="6191" spans="2:3" x14ac:dyDescent="0.35">
      <c r="B6191">
        <f t="shared" si="96"/>
        <v>6187</v>
      </c>
      <c r="C6191" s="5">
        <v>262.43359548367579</v>
      </c>
    </row>
    <row r="6192" spans="2:3" x14ac:dyDescent="0.35">
      <c r="B6192">
        <f t="shared" si="96"/>
        <v>6188</v>
      </c>
      <c r="C6192" s="5">
        <v>315.70543499898258</v>
      </c>
    </row>
    <row r="6193" spans="2:3" x14ac:dyDescent="0.35">
      <c r="B6193">
        <f t="shared" si="96"/>
        <v>6189</v>
      </c>
      <c r="C6193" s="5">
        <v>148.07179879604331</v>
      </c>
    </row>
    <row r="6194" spans="2:3" x14ac:dyDescent="0.35">
      <c r="B6194">
        <f t="shared" si="96"/>
        <v>6190</v>
      </c>
      <c r="C6194" s="5">
        <v>268.91859957675496</v>
      </c>
    </row>
    <row r="6195" spans="2:3" x14ac:dyDescent="0.35">
      <c r="B6195">
        <f t="shared" si="96"/>
        <v>6191</v>
      </c>
      <c r="C6195" s="5">
        <v>107.77691943244905</v>
      </c>
    </row>
    <row r="6196" spans="2:3" x14ac:dyDescent="0.35">
      <c r="B6196">
        <f t="shared" si="96"/>
        <v>6192</v>
      </c>
      <c r="C6196" s="5">
        <v>316.37194320706055</v>
      </c>
    </row>
    <row r="6197" spans="2:3" x14ac:dyDescent="0.35">
      <c r="B6197">
        <f t="shared" si="96"/>
        <v>6193</v>
      </c>
      <c r="C6197" s="5">
        <v>116.49820973079491</v>
      </c>
    </row>
    <row r="6198" spans="2:3" x14ac:dyDescent="0.35">
      <c r="B6198">
        <f t="shared" si="96"/>
        <v>6194</v>
      </c>
      <c r="C6198" s="5">
        <v>108.86413419085333</v>
      </c>
    </row>
    <row r="6199" spans="2:3" x14ac:dyDescent="0.35">
      <c r="B6199">
        <f t="shared" si="96"/>
        <v>6195</v>
      </c>
      <c r="C6199" s="5">
        <v>110.69365284613544</v>
      </c>
    </row>
    <row r="6200" spans="2:3" x14ac:dyDescent="0.35">
      <c r="B6200">
        <f t="shared" si="96"/>
        <v>6196</v>
      </c>
      <c r="C6200" s="5">
        <v>361.09626682048724</v>
      </c>
    </row>
    <row r="6201" spans="2:3" x14ac:dyDescent="0.35">
      <c r="B6201">
        <f t="shared" si="96"/>
        <v>6197</v>
      </c>
      <c r="C6201" s="5">
        <v>69.375839430597864</v>
      </c>
    </row>
    <row r="6202" spans="2:3" x14ac:dyDescent="0.35">
      <c r="B6202">
        <f t="shared" si="96"/>
        <v>6198</v>
      </c>
      <c r="C6202" s="5">
        <v>77.785565318414299</v>
      </c>
    </row>
    <row r="6203" spans="2:3" x14ac:dyDescent="0.35">
      <c r="B6203">
        <f t="shared" si="96"/>
        <v>6199</v>
      </c>
      <c r="C6203" s="5">
        <v>1061.2622458156593</v>
      </c>
    </row>
    <row r="6204" spans="2:3" x14ac:dyDescent="0.35">
      <c r="B6204">
        <f t="shared" si="96"/>
        <v>6200</v>
      </c>
      <c r="C6204" s="5">
        <v>291.20363114632897</v>
      </c>
    </row>
    <row r="6205" spans="2:3" x14ac:dyDescent="0.35">
      <c r="B6205">
        <f t="shared" si="96"/>
        <v>6201</v>
      </c>
      <c r="C6205" s="5">
        <v>368.24430941482939</v>
      </c>
    </row>
    <row r="6206" spans="2:3" x14ac:dyDescent="0.35">
      <c r="B6206">
        <f t="shared" si="96"/>
        <v>6202</v>
      </c>
      <c r="C6206" s="5">
        <v>83.980310359217157</v>
      </c>
    </row>
    <row r="6207" spans="2:3" x14ac:dyDescent="0.35">
      <c r="B6207">
        <f t="shared" si="96"/>
        <v>6203</v>
      </c>
      <c r="C6207" s="5">
        <v>259.34350822003222</v>
      </c>
    </row>
    <row r="6208" spans="2:3" x14ac:dyDescent="0.35">
      <c r="B6208">
        <f t="shared" si="96"/>
        <v>6204</v>
      </c>
      <c r="C6208" s="5">
        <v>90.759379666627211</v>
      </c>
    </row>
    <row r="6209" spans="2:3" x14ac:dyDescent="0.35">
      <c r="B6209">
        <f t="shared" si="96"/>
        <v>6205</v>
      </c>
      <c r="C6209" s="5">
        <v>199.44245752133054</v>
      </c>
    </row>
    <row r="6210" spans="2:3" x14ac:dyDescent="0.35">
      <c r="B6210">
        <f t="shared" si="96"/>
        <v>6206</v>
      </c>
      <c r="C6210" s="5">
        <v>131.00486841553689</v>
      </c>
    </row>
    <row r="6211" spans="2:3" x14ac:dyDescent="0.35">
      <c r="B6211">
        <f t="shared" si="96"/>
        <v>6207</v>
      </c>
      <c r="C6211" s="5">
        <v>34.207418640688402</v>
      </c>
    </row>
    <row r="6212" spans="2:3" x14ac:dyDescent="0.35">
      <c r="B6212">
        <f t="shared" si="96"/>
        <v>6208</v>
      </c>
      <c r="C6212" s="5">
        <v>108.62497129772839</v>
      </c>
    </row>
    <row r="6213" spans="2:3" x14ac:dyDescent="0.35">
      <c r="B6213">
        <f t="shared" si="96"/>
        <v>6209</v>
      </c>
      <c r="C6213" s="5">
        <v>75.742659377353036</v>
      </c>
    </row>
    <row r="6214" spans="2:3" x14ac:dyDescent="0.35">
      <c r="B6214">
        <f t="shared" si="96"/>
        <v>6210</v>
      </c>
      <c r="C6214" s="5">
        <v>60.556031100727736</v>
      </c>
    </row>
    <row r="6215" spans="2:3" x14ac:dyDescent="0.35">
      <c r="B6215">
        <f t="shared" ref="B6215:B6278" si="97">B6214+1</f>
        <v>6211</v>
      </c>
      <c r="C6215" s="5">
        <v>91.753194231124013</v>
      </c>
    </row>
    <row r="6216" spans="2:3" x14ac:dyDescent="0.35">
      <c r="B6216">
        <f t="shared" si="97"/>
        <v>6212</v>
      </c>
      <c r="C6216" s="5">
        <v>3532.1959635869989</v>
      </c>
    </row>
    <row r="6217" spans="2:3" x14ac:dyDescent="0.35">
      <c r="B6217">
        <f t="shared" si="97"/>
        <v>6213</v>
      </c>
      <c r="C6217" s="5">
        <v>132.0745338520023</v>
      </c>
    </row>
    <row r="6218" spans="2:3" x14ac:dyDescent="0.35">
      <c r="B6218">
        <f t="shared" si="97"/>
        <v>6214</v>
      </c>
      <c r="C6218" s="5">
        <v>209.678155044569</v>
      </c>
    </row>
    <row r="6219" spans="2:3" x14ac:dyDescent="0.35">
      <c r="B6219">
        <f t="shared" si="97"/>
        <v>6215</v>
      </c>
      <c r="C6219" s="5">
        <v>355.86818436243902</v>
      </c>
    </row>
    <row r="6220" spans="2:3" x14ac:dyDescent="0.35">
      <c r="B6220">
        <f t="shared" si="97"/>
        <v>6216</v>
      </c>
      <c r="C6220" s="5">
        <v>380.0507264436992</v>
      </c>
    </row>
    <row r="6221" spans="2:3" x14ac:dyDescent="0.35">
      <c r="B6221">
        <f t="shared" si="97"/>
        <v>6217</v>
      </c>
      <c r="C6221" s="5">
        <v>132.0612425404957</v>
      </c>
    </row>
    <row r="6222" spans="2:3" x14ac:dyDescent="0.35">
      <c r="B6222">
        <f t="shared" si="97"/>
        <v>6218</v>
      </c>
      <c r="C6222" s="5">
        <v>131.1297647213668</v>
      </c>
    </row>
    <row r="6223" spans="2:3" x14ac:dyDescent="0.35">
      <c r="B6223">
        <f t="shared" si="97"/>
        <v>6219</v>
      </c>
      <c r="C6223" s="5">
        <v>26.638871585395453</v>
      </c>
    </row>
    <row r="6224" spans="2:3" x14ac:dyDescent="0.35">
      <c r="B6224">
        <f t="shared" si="97"/>
        <v>6220</v>
      </c>
      <c r="C6224" s="5">
        <v>133.65610656517427</v>
      </c>
    </row>
    <row r="6225" spans="2:3" x14ac:dyDescent="0.35">
      <c r="B6225">
        <f t="shared" si="97"/>
        <v>6221</v>
      </c>
      <c r="C6225" s="5">
        <v>169.88874339615995</v>
      </c>
    </row>
    <row r="6226" spans="2:3" x14ac:dyDescent="0.35">
      <c r="B6226">
        <f t="shared" si="97"/>
        <v>6222</v>
      </c>
      <c r="C6226" s="5">
        <v>867.44517801317386</v>
      </c>
    </row>
    <row r="6227" spans="2:3" x14ac:dyDescent="0.35">
      <c r="B6227">
        <f t="shared" si="97"/>
        <v>6223</v>
      </c>
      <c r="C6227" s="5">
        <v>84.339702700892417</v>
      </c>
    </row>
    <row r="6228" spans="2:3" x14ac:dyDescent="0.35">
      <c r="B6228">
        <f t="shared" si="97"/>
        <v>6224</v>
      </c>
      <c r="C6228" s="5">
        <v>923.12250396046807</v>
      </c>
    </row>
    <row r="6229" spans="2:3" x14ac:dyDescent="0.35">
      <c r="B6229">
        <f t="shared" si="97"/>
        <v>6225</v>
      </c>
      <c r="C6229" s="5">
        <v>211.6131253773672</v>
      </c>
    </row>
    <row r="6230" spans="2:3" x14ac:dyDescent="0.35">
      <c r="B6230">
        <f t="shared" si="97"/>
        <v>6226</v>
      </c>
      <c r="C6230" s="5">
        <v>70.456602238998698</v>
      </c>
    </row>
    <row r="6231" spans="2:3" x14ac:dyDescent="0.35">
      <c r="B6231">
        <f t="shared" si="97"/>
        <v>6227</v>
      </c>
      <c r="C6231" s="5">
        <v>63.030105931967071</v>
      </c>
    </row>
    <row r="6232" spans="2:3" x14ac:dyDescent="0.35">
      <c r="B6232">
        <f t="shared" si="97"/>
        <v>6228</v>
      </c>
      <c r="C6232" s="5">
        <v>147.34111333225178</v>
      </c>
    </row>
    <row r="6233" spans="2:3" x14ac:dyDescent="0.35">
      <c r="B6233">
        <f t="shared" si="97"/>
        <v>6229</v>
      </c>
      <c r="C6233" s="5">
        <v>711.01609798223001</v>
      </c>
    </row>
    <row r="6234" spans="2:3" x14ac:dyDescent="0.35">
      <c r="B6234">
        <f t="shared" si="97"/>
        <v>6230</v>
      </c>
      <c r="C6234" s="5">
        <v>153.77544566007012</v>
      </c>
    </row>
    <row r="6235" spans="2:3" x14ac:dyDescent="0.35">
      <c r="B6235">
        <f t="shared" si="97"/>
        <v>6231</v>
      </c>
      <c r="C6235" s="5">
        <v>134.14653943941693</v>
      </c>
    </row>
    <row r="6236" spans="2:3" x14ac:dyDescent="0.35">
      <c r="B6236">
        <f t="shared" si="97"/>
        <v>6232</v>
      </c>
      <c r="C6236" s="5">
        <v>108.2949006624228</v>
      </c>
    </row>
    <row r="6237" spans="2:3" x14ac:dyDescent="0.35">
      <c r="B6237">
        <f t="shared" si="97"/>
        <v>6233</v>
      </c>
      <c r="C6237" s="5">
        <v>175.7468744003391</v>
      </c>
    </row>
    <row r="6238" spans="2:3" x14ac:dyDescent="0.35">
      <c r="B6238">
        <f t="shared" si="97"/>
        <v>6234</v>
      </c>
      <c r="C6238" s="5">
        <v>644.43324585862945</v>
      </c>
    </row>
    <row r="6239" spans="2:3" x14ac:dyDescent="0.35">
      <c r="B6239">
        <f t="shared" si="97"/>
        <v>6235</v>
      </c>
      <c r="C6239" s="5">
        <v>242.36638631099274</v>
      </c>
    </row>
    <row r="6240" spans="2:3" x14ac:dyDescent="0.35">
      <c r="B6240">
        <f t="shared" si="97"/>
        <v>6236</v>
      </c>
      <c r="C6240" s="5">
        <v>273.74334326423553</v>
      </c>
    </row>
    <row r="6241" spans="2:3" x14ac:dyDescent="0.35">
      <c r="B6241">
        <f t="shared" si="97"/>
        <v>6237</v>
      </c>
      <c r="C6241" s="5">
        <v>116.16172132470729</v>
      </c>
    </row>
    <row r="6242" spans="2:3" x14ac:dyDescent="0.35">
      <c r="B6242">
        <f t="shared" si="97"/>
        <v>6238</v>
      </c>
      <c r="C6242" s="5">
        <v>62.972235091160208</v>
      </c>
    </row>
    <row r="6243" spans="2:3" x14ac:dyDescent="0.35">
      <c r="B6243">
        <f t="shared" si="97"/>
        <v>6239</v>
      </c>
      <c r="C6243" s="5">
        <v>35.693677579467746</v>
      </c>
    </row>
    <row r="6244" spans="2:3" x14ac:dyDescent="0.35">
      <c r="B6244">
        <f t="shared" si="97"/>
        <v>6240</v>
      </c>
      <c r="C6244" s="5">
        <v>105.71810330179282</v>
      </c>
    </row>
    <row r="6245" spans="2:3" x14ac:dyDescent="0.35">
      <c r="B6245">
        <f t="shared" si="97"/>
        <v>6241</v>
      </c>
      <c r="C6245" s="5">
        <v>285.20165195285369</v>
      </c>
    </row>
    <row r="6246" spans="2:3" x14ac:dyDescent="0.35">
      <c r="B6246">
        <f t="shared" si="97"/>
        <v>6242</v>
      </c>
      <c r="C6246" s="5">
        <v>46.078686819610887</v>
      </c>
    </row>
    <row r="6247" spans="2:3" x14ac:dyDescent="0.35">
      <c r="B6247">
        <f t="shared" si="97"/>
        <v>6243</v>
      </c>
      <c r="C6247" s="5">
        <v>282.68844349087317</v>
      </c>
    </row>
    <row r="6248" spans="2:3" x14ac:dyDescent="0.35">
      <c r="B6248">
        <f t="shared" si="97"/>
        <v>6244</v>
      </c>
      <c r="C6248" s="5">
        <v>216.74690118771684</v>
      </c>
    </row>
    <row r="6249" spans="2:3" x14ac:dyDescent="0.35">
      <c r="B6249">
        <f t="shared" si="97"/>
        <v>6245</v>
      </c>
      <c r="C6249" s="5">
        <v>70.44266446662391</v>
      </c>
    </row>
    <row r="6250" spans="2:3" x14ac:dyDescent="0.35">
      <c r="B6250">
        <f t="shared" si="97"/>
        <v>6246</v>
      </c>
      <c r="C6250" s="5">
        <v>203.86520694297693</v>
      </c>
    </row>
    <row r="6251" spans="2:3" x14ac:dyDescent="0.35">
      <c r="B6251">
        <f t="shared" si="97"/>
        <v>6247</v>
      </c>
      <c r="C6251" s="5">
        <v>344.50263062405543</v>
      </c>
    </row>
    <row r="6252" spans="2:3" x14ac:dyDescent="0.35">
      <c r="B6252">
        <f t="shared" si="97"/>
        <v>6248</v>
      </c>
      <c r="C6252" s="5">
        <v>146.24399548755261</v>
      </c>
    </row>
    <row r="6253" spans="2:3" x14ac:dyDescent="0.35">
      <c r="B6253">
        <f t="shared" si="97"/>
        <v>6249</v>
      </c>
      <c r="C6253" s="5">
        <v>218.24688351339231</v>
      </c>
    </row>
    <row r="6254" spans="2:3" x14ac:dyDescent="0.35">
      <c r="B6254">
        <f t="shared" si="97"/>
        <v>6250</v>
      </c>
      <c r="C6254" s="5">
        <v>53.661667588313691</v>
      </c>
    </row>
    <row r="6255" spans="2:3" x14ac:dyDescent="0.35">
      <c r="B6255">
        <f t="shared" si="97"/>
        <v>6251</v>
      </c>
      <c r="C6255" s="5">
        <v>50.356910252690056</v>
      </c>
    </row>
    <row r="6256" spans="2:3" x14ac:dyDescent="0.35">
      <c r="B6256">
        <f t="shared" si="97"/>
        <v>6252</v>
      </c>
      <c r="C6256" s="5">
        <v>192.79655895975512</v>
      </c>
    </row>
    <row r="6257" spans="2:3" x14ac:dyDescent="0.35">
      <c r="B6257">
        <f t="shared" si="97"/>
        <v>6253</v>
      </c>
      <c r="C6257" s="5">
        <v>127.7882474278961</v>
      </c>
    </row>
    <row r="6258" spans="2:3" x14ac:dyDescent="0.35">
      <c r="B6258">
        <f t="shared" si="97"/>
        <v>6254</v>
      </c>
      <c r="C6258" s="5">
        <v>160.90274757661419</v>
      </c>
    </row>
    <row r="6259" spans="2:3" x14ac:dyDescent="0.35">
      <c r="B6259">
        <f t="shared" si="97"/>
        <v>6255</v>
      </c>
      <c r="C6259" s="5">
        <v>170.24138802473661</v>
      </c>
    </row>
    <row r="6260" spans="2:3" x14ac:dyDescent="0.35">
      <c r="B6260">
        <f t="shared" si="97"/>
        <v>6256</v>
      </c>
      <c r="C6260" s="5">
        <v>217.21189020691278</v>
      </c>
    </row>
    <row r="6261" spans="2:3" x14ac:dyDescent="0.35">
      <c r="B6261">
        <f t="shared" si="97"/>
        <v>6257</v>
      </c>
      <c r="C6261" s="5">
        <v>77.521922909287468</v>
      </c>
    </row>
    <row r="6262" spans="2:3" x14ac:dyDescent="0.35">
      <c r="B6262">
        <f t="shared" si="97"/>
        <v>6258</v>
      </c>
      <c r="C6262" s="5">
        <v>68.481795418523305</v>
      </c>
    </row>
    <row r="6263" spans="2:3" x14ac:dyDescent="0.35">
      <c r="B6263">
        <f t="shared" si="97"/>
        <v>6259</v>
      </c>
      <c r="C6263" s="5">
        <v>134.31809784272085</v>
      </c>
    </row>
    <row r="6264" spans="2:3" x14ac:dyDescent="0.35">
      <c r="B6264">
        <f t="shared" si="97"/>
        <v>6260</v>
      </c>
      <c r="C6264" s="5">
        <v>178.88460047983185</v>
      </c>
    </row>
    <row r="6265" spans="2:3" x14ac:dyDescent="0.35">
      <c r="B6265">
        <f t="shared" si="97"/>
        <v>6261</v>
      </c>
      <c r="C6265" s="5">
        <v>118.42901164554119</v>
      </c>
    </row>
    <row r="6266" spans="2:3" x14ac:dyDescent="0.35">
      <c r="B6266">
        <f t="shared" si="97"/>
        <v>6262</v>
      </c>
      <c r="C6266" s="5">
        <v>113.67211036047726</v>
      </c>
    </row>
    <row r="6267" spans="2:3" x14ac:dyDescent="0.35">
      <c r="B6267">
        <f t="shared" si="97"/>
        <v>6263</v>
      </c>
      <c r="C6267" s="5">
        <v>91.734910592923327</v>
      </c>
    </row>
    <row r="6268" spans="2:3" x14ac:dyDescent="0.35">
      <c r="B6268">
        <f t="shared" si="97"/>
        <v>6264</v>
      </c>
      <c r="C6268" s="5">
        <v>151.40903590833949</v>
      </c>
    </row>
    <row r="6269" spans="2:3" x14ac:dyDescent="0.35">
      <c r="B6269">
        <f t="shared" si="97"/>
        <v>6265</v>
      </c>
      <c r="C6269" s="5">
        <v>67.644175709153558</v>
      </c>
    </row>
    <row r="6270" spans="2:3" x14ac:dyDescent="0.35">
      <c r="B6270">
        <f t="shared" si="97"/>
        <v>6266</v>
      </c>
      <c r="C6270" s="5">
        <v>323.63693987833057</v>
      </c>
    </row>
    <row r="6271" spans="2:3" x14ac:dyDescent="0.35">
      <c r="B6271">
        <f t="shared" si="97"/>
        <v>6267</v>
      </c>
      <c r="C6271" s="5">
        <v>184.52955939455546</v>
      </c>
    </row>
    <row r="6272" spans="2:3" x14ac:dyDescent="0.35">
      <c r="B6272">
        <f t="shared" si="97"/>
        <v>6268</v>
      </c>
      <c r="C6272" s="5">
        <v>170.36006403043879</v>
      </c>
    </row>
    <row r="6273" spans="2:3" x14ac:dyDescent="0.35">
      <c r="B6273">
        <f t="shared" si="97"/>
        <v>6269</v>
      </c>
      <c r="C6273" s="5">
        <v>255.00880250462387</v>
      </c>
    </row>
    <row r="6274" spans="2:3" x14ac:dyDescent="0.35">
      <c r="B6274">
        <f t="shared" si="97"/>
        <v>6270</v>
      </c>
      <c r="C6274" s="5">
        <v>1248.8845813028488</v>
      </c>
    </row>
    <row r="6275" spans="2:3" x14ac:dyDescent="0.35">
      <c r="B6275">
        <f t="shared" si="97"/>
        <v>6271</v>
      </c>
      <c r="C6275" s="5">
        <v>96.000558592065758</v>
      </c>
    </row>
    <row r="6276" spans="2:3" x14ac:dyDescent="0.35">
      <c r="B6276">
        <f t="shared" si="97"/>
        <v>6272</v>
      </c>
      <c r="C6276" s="5">
        <v>187.10665227441899</v>
      </c>
    </row>
    <row r="6277" spans="2:3" x14ac:dyDescent="0.35">
      <c r="B6277">
        <f t="shared" si="97"/>
        <v>6273</v>
      </c>
      <c r="C6277" s="5">
        <v>69.752246723861717</v>
      </c>
    </row>
    <row r="6278" spans="2:3" x14ac:dyDescent="0.35">
      <c r="B6278">
        <f t="shared" si="97"/>
        <v>6274</v>
      </c>
      <c r="C6278" s="5">
        <v>422.32525892298372</v>
      </c>
    </row>
    <row r="6279" spans="2:3" x14ac:dyDescent="0.35">
      <c r="B6279">
        <f t="shared" ref="B6279:B6342" si="98">B6278+1</f>
        <v>6275</v>
      </c>
      <c r="C6279" s="5">
        <v>311.87527301486892</v>
      </c>
    </row>
    <row r="6280" spans="2:3" x14ac:dyDescent="0.35">
      <c r="B6280">
        <f t="shared" si="98"/>
        <v>6276</v>
      </c>
      <c r="C6280" s="5">
        <v>170.92082980305275</v>
      </c>
    </row>
    <row r="6281" spans="2:3" x14ac:dyDescent="0.35">
      <c r="B6281">
        <f t="shared" si="98"/>
        <v>6277</v>
      </c>
      <c r="C6281" s="5">
        <v>37.964461214867562</v>
      </c>
    </row>
    <row r="6282" spans="2:3" x14ac:dyDescent="0.35">
      <c r="B6282">
        <f t="shared" si="98"/>
        <v>6278</v>
      </c>
      <c r="C6282" s="5">
        <v>309.00755845465898</v>
      </c>
    </row>
    <row r="6283" spans="2:3" x14ac:dyDescent="0.35">
      <c r="B6283">
        <f t="shared" si="98"/>
        <v>6279</v>
      </c>
      <c r="C6283" s="5">
        <v>66.010435720396003</v>
      </c>
    </row>
    <row r="6284" spans="2:3" x14ac:dyDescent="0.35">
      <c r="B6284">
        <f t="shared" si="98"/>
        <v>6280</v>
      </c>
      <c r="C6284" s="5">
        <v>117.43756891579869</v>
      </c>
    </row>
    <row r="6285" spans="2:3" x14ac:dyDescent="0.35">
      <c r="B6285">
        <f t="shared" si="98"/>
        <v>6281</v>
      </c>
      <c r="C6285" s="5">
        <v>46.940055293708262</v>
      </c>
    </row>
    <row r="6286" spans="2:3" x14ac:dyDescent="0.35">
      <c r="B6286">
        <f t="shared" si="98"/>
        <v>6282</v>
      </c>
      <c r="C6286" s="5">
        <v>1294.2507293404155</v>
      </c>
    </row>
    <row r="6287" spans="2:3" x14ac:dyDescent="0.35">
      <c r="B6287">
        <f t="shared" si="98"/>
        <v>6283</v>
      </c>
      <c r="C6287" s="5">
        <v>59.357542505871137</v>
      </c>
    </row>
    <row r="6288" spans="2:3" x14ac:dyDescent="0.35">
      <c r="B6288">
        <f t="shared" si="98"/>
        <v>6284</v>
      </c>
      <c r="C6288" s="5">
        <v>213.50016138005537</v>
      </c>
    </row>
    <row r="6289" spans="2:3" x14ac:dyDescent="0.35">
      <c r="B6289">
        <f t="shared" si="98"/>
        <v>6285</v>
      </c>
      <c r="C6289" s="5">
        <v>58.537481944592152</v>
      </c>
    </row>
    <row r="6290" spans="2:3" x14ac:dyDescent="0.35">
      <c r="B6290">
        <f t="shared" si="98"/>
        <v>6286</v>
      </c>
      <c r="C6290" s="5">
        <v>37.585705519076512</v>
      </c>
    </row>
    <row r="6291" spans="2:3" x14ac:dyDescent="0.35">
      <c r="B6291">
        <f t="shared" si="98"/>
        <v>6287</v>
      </c>
      <c r="C6291" s="5">
        <v>49.902843213784763</v>
      </c>
    </row>
    <row r="6292" spans="2:3" x14ac:dyDescent="0.35">
      <c r="B6292">
        <f t="shared" si="98"/>
        <v>6288</v>
      </c>
      <c r="C6292" s="5">
        <v>118.09560982439481</v>
      </c>
    </row>
    <row r="6293" spans="2:3" x14ac:dyDescent="0.35">
      <c r="B6293">
        <f t="shared" si="98"/>
        <v>6289</v>
      </c>
      <c r="C6293" s="5">
        <v>134.46407372915229</v>
      </c>
    </row>
    <row r="6294" spans="2:3" x14ac:dyDescent="0.35">
      <c r="B6294">
        <f t="shared" si="98"/>
        <v>6290</v>
      </c>
      <c r="C6294" s="5">
        <v>250.91371347848008</v>
      </c>
    </row>
    <row r="6295" spans="2:3" x14ac:dyDescent="0.35">
      <c r="B6295">
        <f t="shared" si="98"/>
        <v>6291</v>
      </c>
      <c r="C6295" s="5">
        <v>198.97724529919768</v>
      </c>
    </row>
    <row r="6296" spans="2:3" x14ac:dyDescent="0.35">
      <c r="B6296">
        <f t="shared" si="98"/>
        <v>6292</v>
      </c>
      <c r="C6296" s="5">
        <v>243.53495940883803</v>
      </c>
    </row>
    <row r="6297" spans="2:3" x14ac:dyDescent="0.35">
      <c r="B6297">
        <f t="shared" si="98"/>
        <v>6293</v>
      </c>
      <c r="C6297" s="5">
        <v>289.47574278361355</v>
      </c>
    </row>
    <row r="6298" spans="2:3" x14ac:dyDescent="0.35">
      <c r="B6298">
        <f t="shared" si="98"/>
        <v>6294</v>
      </c>
      <c r="C6298" s="5">
        <v>46.724881060169245</v>
      </c>
    </row>
    <row r="6299" spans="2:3" x14ac:dyDescent="0.35">
      <c r="B6299">
        <f t="shared" si="98"/>
        <v>6295</v>
      </c>
      <c r="C6299" s="5">
        <v>140.40997144229524</v>
      </c>
    </row>
    <row r="6300" spans="2:3" x14ac:dyDescent="0.35">
      <c r="B6300">
        <f t="shared" si="98"/>
        <v>6296</v>
      </c>
      <c r="C6300" s="5">
        <v>71.473676782472822</v>
      </c>
    </row>
    <row r="6301" spans="2:3" x14ac:dyDescent="0.35">
      <c r="B6301">
        <f t="shared" si="98"/>
        <v>6297</v>
      </c>
      <c r="C6301" s="5">
        <v>171.99845862065584</v>
      </c>
    </row>
    <row r="6302" spans="2:3" x14ac:dyDescent="0.35">
      <c r="B6302">
        <f t="shared" si="98"/>
        <v>6298</v>
      </c>
      <c r="C6302" s="5">
        <v>107.12427544894928</v>
      </c>
    </row>
    <row r="6303" spans="2:3" x14ac:dyDescent="0.35">
      <c r="B6303">
        <f t="shared" si="98"/>
        <v>6299</v>
      </c>
      <c r="C6303" s="5">
        <v>118.01902463359875</v>
      </c>
    </row>
    <row r="6304" spans="2:3" x14ac:dyDescent="0.35">
      <c r="B6304">
        <f t="shared" si="98"/>
        <v>6300</v>
      </c>
      <c r="C6304" s="5">
        <v>278.99414995953055</v>
      </c>
    </row>
    <row r="6305" spans="2:3" x14ac:dyDescent="0.35">
      <c r="B6305">
        <f t="shared" si="98"/>
        <v>6301</v>
      </c>
      <c r="C6305" s="5">
        <v>234.73501803120459</v>
      </c>
    </row>
    <row r="6306" spans="2:3" x14ac:dyDescent="0.35">
      <c r="B6306">
        <f t="shared" si="98"/>
        <v>6302</v>
      </c>
      <c r="C6306" s="5">
        <v>54.657515656226558</v>
      </c>
    </row>
    <row r="6307" spans="2:3" x14ac:dyDescent="0.35">
      <c r="B6307">
        <f t="shared" si="98"/>
        <v>6303</v>
      </c>
      <c r="C6307" s="5">
        <v>157.69720837116753</v>
      </c>
    </row>
    <row r="6308" spans="2:3" x14ac:dyDescent="0.35">
      <c r="B6308">
        <f t="shared" si="98"/>
        <v>6304</v>
      </c>
      <c r="C6308" s="5">
        <v>324.37634430674984</v>
      </c>
    </row>
    <row r="6309" spans="2:3" x14ac:dyDescent="0.35">
      <c r="B6309">
        <f t="shared" si="98"/>
        <v>6305</v>
      </c>
      <c r="C6309" s="5">
        <v>82.798723026952885</v>
      </c>
    </row>
    <row r="6310" spans="2:3" x14ac:dyDescent="0.35">
      <c r="B6310">
        <f t="shared" si="98"/>
        <v>6306</v>
      </c>
      <c r="C6310" s="5">
        <v>154.57297293393407</v>
      </c>
    </row>
    <row r="6311" spans="2:3" x14ac:dyDescent="0.35">
      <c r="B6311">
        <f t="shared" si="98"/>
        <v>6307</v>
      </c>
      <c r="C6311" s="5">
        <v>88.839007196308344</v>
      </c>
    </row>
    <row r="6312" spans="2:3" x14ac:dyDescent="0.35">
      <c r="B6312">
        <f t="shared" si="98"/>
        <v>6308</v>
      </c>
      <c r="C6312" s="5">
        <v>324.1351094888966</v>
      </c>
    </row>
    <row r="6313" spans="2:3" x14ac:dyDescent="0.35">
      <c r="B6313">
        <f t="shared" si="98"/>
        <v>6309</v>
      </c>
      <c r="C6313" s="5">
        <v>104.60286777054164</v>
      </c>
    </row>
    <row r="6314" spans="2:3" x14ac:dyDescent="0.35">
      <c r="B6314">
        <f t="shared" si="98"/>
        <v>6310</v>
      </c>
      <c r="C6314" s="5">
        <v>51.491767131159449</v>
      </c>
    </row>
    <row r="6315" spans="2:3" x14ac:dyDescent="0.35">
      <c r="B6315">
        <f t="shared" si="98"/>
        <v>6311</v>
      </c>
      <c r="C6315" s="5">
        <v>141.66233030662332</v>
      </c>
    </row>
    <row r="6316" spans="2:3" x14ac:dyDescent="0.35">
      <c r="B6316">
        <f t="shared" si="98"/>
        <v>6312</v>
      </c>
      <c r="C6316" s="5">
        <v>142.67940212214882</v>
      </c>
    </row>
    <row r="6317" spans="2:3" x14ac:dyDescent="0.35">
      <c r="B6317">
        <f t="shared" si="98"/>
        <v>6313</v>
      </c>
      <c r="C6317" s="5">
        <v>84.160379004339418</v>
      </c>
    </row>
    <row r="6318" spans="2:3" x14ac:dyDescent="0.35">
      <c r="B6318">
        <f t="shared" si="98"/>
        <v>6314</v>
      </c>
      <c r="C6318" s="5">
        <v>89.903750346907927</v>
      </c>
    </row>
    <row r="6319" spans="2:3" x14ac:dyDescent="0.35">
      <c r="B6319">
        <f t="shared" si="98"/>
        <v>6315</v>
      </c>
      <c r="C6319" s="5">
        <v>175.44604483275245</v>
      </c>
    </row>
    <row r="6320" spans="2:3" x14ac:dyDescent="0.35">
      <c r="B6320">
        <f t="shared" si="98"/>
        <v>6316</v>
      </c>
      <c r="C6320" s="5">
        <v>164.12883767987935</v>
      </c>
    </row>
    <row r="6321" spans="2:3" x14ac:dyDescent="0.35">
      <c r="B6321">
        <f t="shared" si="98"/>
        <v>6317</v>
      </c>
      <c r="C6321" s="5">
        <v>91.312657729112544</v>
      </c>
    </row>
    <row r="6322" spans="2:3" x14ac:dyDescent="0.35">
      <c r="B6322">
        <f t="shared" si="98"/>
        <v>6318</v>
      </c>
      <c r="C6322" s="5">
        <v>864.62963952754785</v>
      </c>
    </row>
    <row r="6323" spans="2:3" x14ac:dyDescent="0.35">
      <c r="B6323">
        <f t="shared" si="98"/>
        <v>6319</v>
      </c>
      <c r="C6323" s="5">
        <v>109.90115312145649</v>
      </c>
    </row>
    <row r="6324" spans="2:3" x14ac:dyDescent="0.35">
      <c r="B6324">
        <f t="shared" si="98"/>
        <v>6320</v>
      </c>
      <c r="C6324" s="5">
        <v>50.344110279352044</v>
      </c>
    </row>
    <row r="6325" spans="2:3" x14ac:dyDescent="0.35">
      <c r="B6325">
        <f t="shared" si="98"/>
        <v>6321</v>
      </c>
      <c r="C6325" s="5">
        <v>169.72937504123374</v>
      </c>
    </row>
    <row r="6326" spans="2:3" x14ac:dyDescent="0.35">
      <c r="B6326">
        <f t="shared" si="98"/>
        <v>6322</v>
      </c>
      <c r="C6326" s="5">
        <v>140.55566087244637</v>
      </c>
    </row>
    <row r="6327" spans="2:3" x14ac:dyDescent="0.35">
      <c r="B6327">
        <f t="shared" si="98"/>
        <v>6323</v>
      </c>
      <c r="C6327" s="5">
        <v>135.82780668965589</v>
      </c>
    </row>
    <row r="6328" spans="2:3" x14ac:dyDescent="0.35">
      <c r="B6328">
        <f t="shared" si="98"/>
        <v>6324</v>
      </c>
      <c r="C6328" s="5">
        <v>133.98735471324196</v>
      </c>
    </row>
    <row r="6329" spans="2:3" x14ac:dyDescent="0.35">
      <c r="B6329">
        <f t="shared" si="98"/>
        <v>6325</v>
      </c>
      <c r="C6329" s="5">
        <v>150.48994004259922</v>
      </c>
    </row>
    <row r="6330" spans="2:3" x14ac:dyDescent="0.35">
      <c r="B6330">
        <f t="shared" si="98"/>
        <v>6326</v>
      </c>
      <c r="C6330" s="5">
        <v>315.72242560869461</v>
      </c>
    </row>
    <row r="6331" spans="2:3" x14ac:dyDescent="0.35">
      <c r="B6331">
        <f t="shared" si="98"/>
        <v>6327</v>
      </c>
      <c r="C6331" s="5">
        <v>58.490921631146918</v>
      </c>
    </row>
    <row r="6332" spans="2:3" x14ac:dyDescent="0.35">
      <c r="B6332">
        <f t="shared" si="98"/>
        <v>6328</v>
      </c>
      <c r="C6332" s="5">
        <v>434.69459412718936</v>
      </c>
    </row>
    <row r="6333" spans="2:3" x14ac:dyDescent="0.35">
      <c r="B6333">
        <f t="shared" si="98"/>
        <v>6329</v>
      </c>
      <c r="C6333" s="5">
        <v>142.63324295495553</v>
      </c>
    </row>
    <row r="6334" spans="2:3" x14ac:dyDescent="0.35">
      <c r="B6334">
        <f t="shared" si="98"/>
        <v>6330</v>
      </c>
      <c r="C6334" s="5">
        <v>113.42457169611409</v>
      </c>
    </row>
    <row r="6335" spans="2:3" x14ac:dyDescent="0.35">
      <c r="B6335">
        <f t="shared" si="98"/>
        <v>6331</v>
      </c>
      <c r="C6335" s="5">
        <v>64.463527448907271</v>
      </c>
    </row>
    <row r="6336" spans="2:3" x14ac:dyDescent="0.35">
      <c r="B6336">
        <f t="shared" si="98"/>
        <v>6332</v>
      </c>
      <c r="C6336" s="5">
        <v>260.76036987240889</v>
      </c>
    </row>
    <row r="6337" spans="2:3" x14ac:dyDescent="0.35">
      <c r="B6337">
        <f t="shared" si="98"/>
        <v>6333</v>
      </c>
      <c r="C6337" s="5">
        <v>185.97109193820754</v>
      </c>
    </row>
    <row r="6338" spans="2:3" x14ac:dyDescent="0.35">
      <c r="B6338">
        <f t="shared" si="98"/>
        <v>6334</v>
      </c>
      <c r="C6338" s="5">
        <v>176.5889806785454</v>
      </c>
    </row>
    <row r="6339" spans="2:3" x14ac:dyDescent="0.35">
      <c r="B6339">
        <f t="shared" si="98"/>
        <v>6335</v>
      </c>
      <c r="C6339" s="5">
        <v>185.62915040185214</v>
      </c>
    </row>
    <row r="6340" spans="2:3" x14ac:dyDescent="0.35">
      <c r="B6340">
        <f t="shared" si="98"/>
        <v>6336</v>
      </c>
      <c r="C6340" s="5">
        <v>184.05923398145248</v>
      </c>
    </row>
    <row r="6341" spans="2:3" x14ac:dyDescent="0.35">
      <c r="B6341">
        <f t="shared" si="98"/>
        <v>6337</v>
      </c>
      <c r="C6341" s="5">
        <v>104.15819545814593</v>
      </c>
    </row>
    <row r="6342" spans="2:3" x14ac:dyDescent="0.35">
      <c r="B6342">
        <f t="shared" si="98"/>
        <v>6338</v>
      </c>
      <c r="C6342" s="5">
        <v>561.87701781078158</v>
      </c>
    </row>
    <row r="6343" spans="2:3" x14ac:dyDescent="0.35">
      <c r="B6343">
        <f t="shared" ref="B6343:B6406" si="99">B6342+1</f>
        <v>6339</v>
      </c>
      <c r="C6343" s="5">
        <v>218.21332286874971</v>
      </c>
    </row>
    <row r="6344" spans="2:3" x14ac:dyDescent="0.35">
      <c r="B6344">
        <f t="shared" si="99"/>
        <v>6340</v>
      </c>
      <c r="C6344" s="5">
        <v>371.25119405119648</v>
      </c>
    </row>
    <row r="6345" spans="2:3" x14ac:dyDescent="0.35">
      <c r="B6345">
        <f t="shared" si="99"/>
        <v>6341</v>
      </c>
      <c r="C6345" s="5">
        <v>117.28361291441823</v>
      </c>
    </row>
    <row r="6346" spans="2:3" x14ac:dyDescent="0.35">
      <c r="B6346">
        <f t="shared" si="99"/>
        <v>6342</v>
      </c>
      <c r="C6346" s="5">
        <v>49.050142776646624</v>
      </c>
    </row>
    <row r="6347" spans="2:3" x14ac:dyDescent="0.35">
      <c r="B6347">
        <f t="shared" si="99"/>
        <v>6343</v>
      </c>
      <c r="C6347" s="5">
        <v>114.80008332378263</v>
      </c>
    </row>
    <row r="6348" spans="2:3" x14ac:dyDescent="0.35">
      <c r="B6348">
        <f t="shared" si="99"/>
        <v>6344</v>
      </c>
      <c r="C6348" s="5">
        <v>229.91694312293595</v>
      </c>
    </row>
    <row r="6349" spans="2:3" x14ac:dyDescent="0.35">
      <c r="B6349">
        <f t="shared" si="99"/>
        <v>6345</v>
      </c>
      <c r="C6349" s="5">
        <v>92.256708245811211</v>
      </c>
    </row>
    <row r="6350" spans="2:3" x14ac:dyDescent="0.35">
      <c r="B6350">
        <f t="shared" si="99"/>
        <v>6346</v>
      </c>
      <c r="C6350" s="5">
        <v>60.055109997890327</v>
      </c>
    </row>
    <row r="6351" spans="2:3" x14ac:dyDescent="0.35">
      <c r="B6351">
        <f t="shared" si="99"/>
        <v>6347</v>
      </c>
      <c r="C6351" s="5">
        <v>698.11687220710155</v>
      </c>
    </row>
    <row r="6352" spans="2:3" x14ac:dyDescent="0.35">
      <c r="B6352">
        <f t="shared" si="99"/>
        <v>6348</v>
      </c>
      <c r="C6352" s="5">
        <v>41.802382476200435</v>
      </c>
    </row>
    <row r="6353" spans="2:3" x14ac:dyDescent="0.35">
      <c r="B6353">
        <f t="shared" si="99"/>
        <v>6349</v>
      </c>
      <c r="C6353" s="5">
        <v>73.361534644912496</v>
      </c>
    </row>
    <row r="6354" spans="2:3" x14ac:dyDescent="0.35">
      <c r="B6354">
        <f t="shared" si="99"/>
        <v>6350</v>
      </c>
      <c r="C6354" s="5">
        <v>188.59927971041989</v>
      </c>
    </row>
    <row r="6355" spans="2:3" x14ac:dyDescent="0.35">
      <c r="B6355">
        <f t="shared" si="99"/>
        <v>6351</v>
      </c>
      <c r="C6355" s="5">
        <v>20.634070902176628</v>
      </c>
    </row>
    <row r="6356" spans="2:3" x14ac:dyDescent="0.35">
      <c r="B6356">
        <f t="shared" si="99"/>
        <v>6352</v>
      </c>
      <c r="C6356" s="5">
        <v>55.172818765561679</v>
      </c>
    </row>
    <row r="6357" spans="2:3" x14ac:dyDescent="0.35">
      <c r="B6357">
        <f t="shared" si="99"/>
        <v>6353</v>
      </c>
      <c r="C6357" s="5">
        <v>88.028316938547064</v>
      </c>
    </row>
    <row r="6358" spans="2:3" x14ac:dyDescent="0.35">
      <c r="B6358">
        <f t="shared" si="99"/>
        <v>6354</v>
      </c>
      <c r="C6358" s="5">
        <v>373.64495937000015</v>
      </c>
    </row>
    <row r="6359" spans="2:3" x14ac:dyDescent="0.35">
      <c r="B6359">
        <f t="shared" si="99"/>
        <v>6355</v>
      </c>
      <c r="C6359" s="5">
        <v>175.48910289931533</v>
      </c>
    </row>
    <row r="6360" spans="2:3" x14ac:dyDescent="0.35">
      <c r="B6360">
        <f t="shared" si="99"/>
        <v>6356</v>
      </c>
      <c r="C6360" s="5">
        <v>70.512125781194314</v>
      </c>
    </row>
    <row r="6361" spans="2:3" x14ac:dyDescent="0.35">
      <c r="B6361">
        <f t="shared" si="99"/>
        <v>6357</v>
      </c>
      <c r="C6361" s="5">
        <v>253.49959470771677</v>
      </c>
    </row>
    <row r="6362" spans="2:3" x14ac:dyDescent="0.35">
      <c r="B6362">
        <f t="shared" si="99"/>
        <v>6358</v>
      </c>
      <c r="C6362" s="5">
        <v>127.62978423800888</v>
      </c>
    </row>
    <row r="6363" spans="2:3" x14ac:dyDescent="0.35">
      <c r="B6363">
        <f t="shared" si="99"/>
        <v>6359</v>
      </c>
      <c r="C6363" s="5">
        <v>57.862890734912007</v>
      </c>
    </row>
    <row r="6364" spans="2:3" x14ac:dyDescent="0.35">
      <c r="B6364">
        <f t="shared" si="99"/>
        <v>6360</v>
      </c>
      <c r="C6364" s="5">
        <v>49.858599502954888</v>
      </c>
    </row>
    <row r="6365" spans="2:3" x14ac:dyDescent="0.35">
      <c r="B6365">
        <f t="shared" si="99"/>
        <v>6361</v>
      </c>
      <c r="C6365" s="5">
        <v>64.569089180813279</v>
      </c>
    </row>
    <row r="6366" spans="2:3" x14ac:dyDescent="0.35">
      <c r="B6366">
        <f t="shared" si="99"/>
        <v>6362</v>
      </c>
      <c r="C6366" s="5">
        <v>197.51670538027753</v>
      </c>
    </row>
    <row r="6367" spans="2:3" x14ac:dyDescent="0.35">
      <c r="B6367">
        <f t="shared" si="99"/>
        <v>6363</v>
      </c>
      <c r="C6367" s="5">
        <v>150.00985409110339</v>
      </c>
    </row>
    <row r="6368" spans="2:3" x14ac:dyDescent="0.35">
      <c r="B6368">
        <f t="shared" si="99"/>
        <v>6364</v>
      </c>
      <c r="C6368" s="5">
        <v>149.66369882861395</v>
      </c>
    </row>
    <row r="6369" spans="2:3" x14ac:dyDescent="0.35">
      <c r="B6369">
        <f t="shared" si="99"/>
        <v>6365</v>
      </c>
      <c r="C6369" s="5">
        <v>343.46947346638507</v>
      </c>
    </row>
    <row r="6370" spans="2:3" x14ac:dyDescent="0.35">
      <c r="B6370">
        <f t="shared" si="99"/>
        <v>6366</v>
      </c>
      <c r="C6370" s="5">
        <v>137.17704025962021</v>
      </c>
    </row>
    <row r="6371" spans="2:3" x14ac:dyDescent="0.35">
      <c r="B6371">
        <f t="shared" si="99"/>
        <v>6367</v>
      </c>
      <c r="C6371" s="5">
        <v>70.043589501001463</v>
      </c>
    </row>
    <row r="6372" spans="2:3" x14ac:dyDescent="0.35">
      <c r="B6372">
        <f t="shared" si="99"/>
        <v>6368</v>
      </c>
      <c r="C6372" s="5">
        <v>58.159298741659768</v>
      </c>
    </row>
    <row r="6373" spans="2:3" x14ac:dyDescent="0.35">
      <c r="B6373">
        <f t="shared" si="99"/>
        <v>6369</v>
      </c>
      <c r="C6373" s="5">
        <v>262.65938114219057</v>
      </c>
    </row>
    <row r="6374" spans="2:3" x14ac:dyDescent="0.35">
      <c r="B6374">
        <f t="shared" si="99"/>
        <v>6370</v>
      </c>
      <c r="C6374" s="5">
        <v>136.82169087805033</v>
      </c>
    </row>
    <row r="6375" spans="2:3" x14ac:dyDescent="0.35">
      <c r="B6375">
        <f t="shared" si="99"/>
        <v>6371</v>
      </c>
      <c r="C6375" s="5">
        <v>113.37240719366132</v>
      </c>
    </row>
    <row r="6376" spans="2:3" x14ac:dyDescent="0.35">
      <c r="B6376">
        <f t="shared" si="99"/>
        <v>6372</v>
      </c>
      <c r="C6376" s="5">
        <v>194.1350915694762</v>
      </c>
    </row>
    <row r="6377" spans="2:3" x14ac:dyDescent="0.35">
      <c r="B6377">
        <f t="shared" si="99"/>
        <v>6373</v>
      </c>
      <c r="C6377" s="5">
        <v>270.17911344650918</v>
      </c>
    </row>
    <row r="6378" spans="2:3" x14ac:dyDescent="0.35">
      <c r="B6378">
        <f t="shared" si="99"/>
        <v>6374</v>
      </c>
      <c r="C6378" s="5">
        <v>178.58894011206706</v>
      </c>
    </row>
    <row r="6379" spans="2:3" x14ac:dyDescent="0.35">
      <c r="B6379">
        <f t="shared" si="99"/>
        <v>6375</v>
      </c>
      <c r="C6379" s="5">
        <v>46.988977849339697</v>
      </c>
    </row>
    <row r="6380" spans="2:3" x14ac:dyDescent="0.35">
      <c r="B6380">
        <f t="shared" si="99"/>
        <v>6376</v>
      </c>
      <c r="C6380" s="5">
        <v>50.094605888435268</v>
      </c>
    </row>
    <row r="6381" spans="2:3" x14ac:dyDescent="0.35">
      <c r="B6381">
        <f t="shared" si="99"/>
        <v>6377</v>
      </c>
      <c r="C6381" s="5">
        <v>344.79101954577561</v>
      </c>
    </row>
    <row r="6382" spans="2:3" x14ac:dyDescent="0.35">
      <c r="B6382">
        <f t="shared" si="99"/>
        <v>6378</v>
      </c>
      <c r="C6382" s="5">
        <v>80.737244912862238</v>
      </c>
    </row>
    <row r="6383" spans="2:3" x14ac:dyDescent="0.35">
      <c r="B6383">
        <f t="shared" si="99"/>
        <v>6379</v>
      </c>
      <c r="C6383" s="5">
        <v>191.44871265226629</v>
      </c>
    </row>
    <row r="6384" spans="2:3" x14ac:dyDescent="0.35">
      <c r="B6384">
        <f t="shared" si="99"/>
        <v>6380</v>
      </c>
      <c r="C6384" s="5">
        <v>134.03465358916932</v>
      </c>
    </row>
    <row r="6385" spans="2:3" x14ac:dyDescent="0.35">
      <c r="B6385">
        <f t="shared" si="99"/>
        <v>6381</v>
      </c>
      <c r="C6385" s="5">
        <v>844.60215557947583</v>
      </c>
    </row>
    <row r="6386" spans="2:3" x14ac:dyDescent="0.35">
      <c r="B6386">
        <f t="shared" si="99"/>
        <v>6382</v>
      </c>
      <c r="C6386" s="5">
        <v>135.25561975193025</v>
      </c>
    </row>
    <row r="6387" spans="2:3" x14ac:dyDescent="0.35">
      <c r="B6387">
        <f t="shared" si="99"/>
        <v>6383</v>
      </c>
      <c r="C6387" s="5">
        <v>149.10086042588455</v>
      </c>
    </row>
    <row r="6388" spans="2:3" x14ac:dyDescent="0.35">
      <c r="B6388">
        <f t="shared" si="99"/>
        <v>6384</v>
      </c>
      <c r="C6388" s="5">
        <v>187.99356816869206</v>
      </c>
    </row>
    <row r="6389" spans="2:3" x14ac:dyDescent="0.35">
      <c r="B6389">
        <f t="shared" si="99"/>
        <v>6385</v>
      </c>
      <c r="C6389" s="5">
        <v>67.961296925547245</v>
      </c>
    </row>
    <row r="6390" spans="2:3" x14ac:dyDescent="0.35">
      <c r="B6390">
        <f t="shared" si="99"/>
        <v>6386</v>
      </c>
      <c r="C6390" s="5">
        <v>202.93613163400676</v>
      </c>
    </row>
    <row r="6391" spans="2:3" x14ac:dyDescent="0.35">
      <c r="B6391">
        <f t="shared" si="99"/>
        <v>6387</v>
      </c>
      <c r="C6391" s="5">
        <v>195.98225825625897</v>
      </c>
    </row>
    <row r="6392" spans="2:3" x14ac:dyDescent="0.35">
      <c r="B6392">
        <f t="shared" si="99"/>
        <v>6388</v>
      </c>
      <c r="C6392" s="5">
        <v>188.04684621942928</v>
      </c>
    </row>
    <row r="6393" spans="2:3" x14ac:dyDescent="0.35">
      <c r="B6393">
        <f t="shared" si="99"/>
        <v>6389</v>
      </c>
      <c r="C6393" s="5">
        <v>70.086241961208344</v>
      </c>
    </row>
    <row r="6394" spans="2:3" x14ac:dyDescent="0.35">
      <c r="B6394">
        <f t="shared" si="99"/>
        <v>6390</v>
      </c>
      <c r="C6394" s="5">
        <v>136.69458687796919</v>
      </c>
    </row>
    <row r="6395" spans="2:3" x14ac:dyDescent="0.35">
      <c r="B6395">
        <f t="shared" si="99"/>
        <v>6391</v>
      </c>
      <c r="C6395" s="5">
        <v>74.585456703419936</v>
      </c>
    </row>
    <row r="6396" spans="2:3" x14ac:dyDescent="0.35">
      <c r="B6396">
        <f t="shared" si="99"/>
        <v>6392</v>
      </c>
      <c r="C6396" s="5">
        <v>166.26945759036576</v>
      </c>
    </row>
    <row r="6397" spans="2:3" x14ac:dyDescent="0.35">
      <c r="B6397">
        <f t="shared" si="99"/>
        <v>6393</v>
      </c>
      <c r="C6397" s="5">
        <v>178.02748073906537</v>
      </c>
    </row>
    <row r="6398" spans="2:3" x14ac:dyDescent="0.35">
      <c r="B6398">
        <f t="shared" si="99"/>
        <v>6394</v>
      </c>
      <c r="C6398" s="5">
        <v>150.07671068255243</v>
      </c>
    </row>
    <row r="6399" spans="2:3" x14ac:dyDescent="0.35">
      <c r="B6399">
        <f t="shared" si="99"/>
        <v>6395</v>
      </c>
      <c r="C6399" s="5">
        <v>48.826861999058877</v>
      </c>
    </row>
    <row r="6400" spans="2:3" x14ac:dyDescent="0.35">
      <c r="B6400">
        <f t="shared" si="99"/>
        <v>6396</v>
      </c>
      <c r="C6400" s="5">
        <v>112.86861679335125</v>
      </c>
    </row>
    <row r="6401" spans="2:3" x14ac:dyDescent="0.35">
      <c r="B6401">
        <f t="shared" si="99"/>
        <v>6397</v>
      </c>
      <c r="C6401" s="5">
        <v>148.2281263501157</v>
      </c>
    </row>
    <row r="6402" spans="2:3" x14ac:dyDescent="0.35">
      <c r="B6402">
        <f t="shared" si="99"/>
        <v>6398</v>
      </c>
      <c r="C6402" s="5">
        <v>191.5570294221337</v>
      </c>
    </row>
    <row r="6403" spans="2:3" x14ac:dyDescent="0.35">
      <c r="B6403">
        <f t="shared" si="99"/>
        <v>6399</v>
      </c>
      <c r="C6403" s="5">
        <v>68.158220426677346</v>
      </c>
    </row>
    <row r="6404" spans="2:3" x14ac:dyDescent="0.35">
      <c r="B6404">
        <f t="shared" si="99"/>
        <v>6400</v>
      </c>
      <c r="C6404" s="5">
        <v>381.27480968343775</v>
      </c>
    </row>
    <row r="6405" spans="2:3" x14ac:dyDescent="0.35">
      <c r="B6405">
        <f t="shared" si="99"/>
        <v>6401</v>
      </c>
      <c r="C6405" s="5">
        <v>82.003452512769329</v>
      </c>
    </row>
    <row r="6406" spans="2:3" x14ac:dyDescent="0.35">
      <c r="B6406">
        <f t="shared" si="99"/>
        <v>6402</v>
      </c>
      <c r="C6406" s="5">
        <v>205.03663280489502</v>
      </c>
    </row>
    <row r="6407" spans="2:3" x14ac:dyDescent="0.35">
      <c r="B6407">
        <f t="shared" ref="B6407:B6470" si="100">B6406+1</f>
        <v>6403</v>
      </c>
      <c r="C6407" s="5">
        <v>249.62910555883403</v>
      </c>
    </row>
    <row r="6408" spans="2:3" x14ac:dyDescent="0.35">
      <c r="B6408">
        <f t="shared" si="100"/>
        <v>6404</v>
      </c>
      <c r="C6408" s="5">
        <v>114.18765617615348</v>
      </c>
    </row>
    <row r="6409" spans="2:3" x14ac:dyDescent="0.35">
      <c r="B6409">
        <f t="shared" si="100"/>
        <v>6405</v>
      </c>
      <c r="C6409" s="5">
        <v>86.688333495756979</v>
      </c>
    </row>
    <row r="6410" spans="2:3" x14ac:dyDescent="0.35">
      <c r="B6410">
        <f t="shared" si="100"/>
        <v>6406</v>
      </c>
      <c r="C6410" s="5">
        <v>48.480413567859557</v>
      </c>
    </row>
    <row r="6411" spans="2:3" x14ac:dyDescent="0.35">
      <c r="B6411">
        <f t="shared" si="100"/>
        <v>6407</v>
      </c>
      <c r="C6411" s="5">
        <v>271.99055256228775</v>
      </c>
    </row>
    <row r="6412" spans="2:3" x14ac:dyDescent="0.35">
      <c r="B6412">
        <f t="shared" si="100"/>
        <v>6408</v>
      </c>
      <c r="C6412" s="5">
        <v>150.76498223908277</v>
      </c>
    </row>
    <row r="6413" spans="2:3" x14ac:dyDescent="0.35">
      <c r="B6413">
        <f t="shared" si="100"/>
        <v>6409</v>
      </c>
      <c r="C6413" s="5">
        <v>213.50356374535721</v>
      </c>
    </row>
    <row r="6414" spans="2:3" x14ac:dyDescent="0.35">
      <c r="B6414">
        <f t="shared" si="100"/>
        <v>6410</v>
      </c>
      <c r="C6414" s="5">
        <v>52.79909016688206</v>
      </c>
    </row>
    <row r="6415" spans="2:3" x14ac:dyDescent="0.35">
      <c r="B6415">
        <f t="shared" si="100"/>
        <v>6411</v>
      </c>
      <c r="C6415" s="5">
        <v>95.472388315079158</v>
      </c>
    </row>
    <row r="6416" spans="2:3" x14ac:dyDescent="0.35">
      <c r="B6416">
        <f t="shared" si="100"/>
        <v>6412</v>
      </c>
      <c r="C6416" s="5">
        <v>86.537591893330301</v>
      </c>
    </row>
    <row r="6417" spans="2:3" x14ac:dyDescent="0.35">
      <c r="B6417">
        <f t="shared" si="100"/>
        <v>6413</v>
      </c>
      <c r="C6417" s="5">
        <v>191.74963400825658</v>
      </c>
    </row>
    <row r="6418" spans="2:3" x14ac:dyDescent="0.35">
      <c r="B6418">
        <f t="shared" si="100"/>
        <v>6414</v>
      </c>
      <c r="C6418" s="5">
        <v>276.860606797174</v>
      </c>
    </row>
    <row r="6419" spans="2:3" x14ac:dyDescent="0.35">
      <c r="B6419">
        <f t="shared" si="100"/>
        <v>6415</v>
      </c>
      <c r="C6419" s="5">
        <v>654.63076105240316</v>
      </c>
    </row>
    <row r="6420" spans="2:3" x14ac:dyDescent="0.35">
      <c r="B6420">
        <f t="shared" si="100"/>
        <v>6416</v>
      </c>
      <c r="C6420" s="5">
        <v>64.035440235106933</v>
      </c>
    </row>
    <row r="6421" spans="2:3" x14ac:dyDescent="0.35">
      <c r="B6421">
        <f t="shared" si="100"/>
        <v>6417</v>
      </c>
      <c r="C6421" s="5">
        <v>45.828388305636956</v>
      </c>
    </row>
    <row r="6422" spans="2:3" x14ac:dyDescent="0.35">
      <c r="B6422">
        <f t="shared" si="100"/>
        <v>6418</v>
      </c>
      <c r="C6422" s="5">
        <v>53.161213841212721</v>
      </c>
    </row>
    <row r="6423" spans="2:3" x14ac:dyDescent="0.35">
      <c r="B6423">
        <f t="shared" si="100"/>
        <v>6419</v>
      </c>
      <c r="C6423" s="5">
        <v>153.313690909077</v>
      </c>
    </row>
    <row r="6424" spans="2:3" x14ac:dyDescent="0.35">
      <c r="B6424">
        <f t="shared" si="100"/>
        <v>6420</v>
      </c>
      <c r="C6424" s="5">
        <v>154.89420511425476</v>
      </c>
    </row>
    <row r="6425" spans="2:3" x14ac:dyDescent="0.35">
      <c r="B6425">
        <f t="shared" si="100"/>
        <v>6421</v>
      </c>
      <c r="C6425" s="5">
        <v>331.48907312361848</v>
      </c>
    </row>
    <row r="6426" spans="2:3" x14ac:dyDescent="0.35">
      <c r="B6426">
        <f t="shared" si="100"/>
        <v>6422</v>
      </c>
      <c r="C6426" s="5">
        <v>232.12898940821344</v>
      </c>
    </row>
    <row r="6427" spans="2:3" x14ac:dyDescent="0.35">
      <c r="B6427">
        <f t="shared" si="100"/>
        <v>6423</v>
      </c>
      <c r="C6427" s="5">
        <v>164.12917601286549</v>
      </c>
    </row>
    <row r="6428" spans="2:3" x14ac:dyDescent="0.35">
      <c r="B6428">
        <f t="shared" si="100"/>
        <v>6424</v>
      </c>
      <c r="C6428" s="5">
        <v>101.21727408709482</v>
      </c>
    </row>
    <row r="6429" spans="2:3" x14ac:dyDescent="0.35">
      <c r="B6429">
        <f t="shared" si="100"/>
        <v>6425</v>
      </c>
      <c r="C6429" s="5">
        <v>357.5256141895884</v>
      </c>
    </row>
    <row r="6430" spans="2:3" x14ac:dyDescent="0.35">
      <c r="B6430">
        <f t="shared" si="100"/>
        <v>6426</v>
      </c>
      <c r="C6430" s="5">
        <v>61.965723905317944</v>
      </c>
    </row>
    <row r="6431" spans="2:3" x14ac:dyDescent="0.35">
      <c r="B6431">
        <f t="shared" si="100"/>
        <v>6427</v>
      </c>
      <c r="C6431" s="5">
        <v>168.22530322167091</v>
      </c>
    </row>
    <row r="6432" spans="2:3" x14ac:dyDescent="0.35">
      <c r="B6432">
        <f t="shared" si="100"/>
        <v>6428</v>
      </c>
      <c r="C6432" s="5">
        <v>213.92566017262439</v>
      </c>
    </row>
    <row r="6433" spans="2:3" x14ac:dyDescent="0.35">
      <c r="B6433">
        <f t="shared" si="100"/>
        <v>6429</v>
      </c>
      <c r="C6433" s="5">
        <v>86.258109827370191</v>
      </c>
    </row>
    <row r="6434" spans="2:3" x14ac:dyDescent="0.35">
      <c r="B6434">
        <f t="shared" si="100"/>
        <v>6430</v>
      </c>
      <c r="C6434" s="5">
        <v>229.38485707679808</v>
      </c>
    </row>
    <row r="6435" spans="2:3" x14ac:dyDescent="0.35">
      <c r="B6435">
        <f t="shared" si="100"/>
        <v>6431</v>
      </c>
      <c r="C6435" s="5">
        <v>71.723060109339116</v>
      </c>
    </row>
    <row r="6436" spans="2:3" x14ac:dyDescent="0.35">
      <c r="B6436">
        <f t="shared" si="100"/>
        <v>6432</v>
      </c>
      <c r="C6436" s="5">
        <v>77.61049300925157</v>
      </c>
    </row>
    <row r="6437" spans="2:3" x14ac:dyDescent="0.35">
      <c r="B6437">
        <f t="shared" si="100"/>
        <v>6433</v>
      </c>
      <c r="C6437" s="5">
        <v>237.84307891550904</v>
      </c>
    </row>
    <row r="6438" spans="2:3" x14ac:dyDescent="0.35">
      <c r="B6438">
        <f t="shared" si="100"/>
        <v>6434</v>
      </c>
      <c r="C6438" s="5">
        <v>262.25780601985872</v>
      </c>
    </row>
    <row r="6439" spans="2:3" x14ac:dyDescent="0.35">
      <c r="B6439">
        <f t="shared" si="100"/>
        <v>6435</v>
      </c>
      <c r="C6439" s="5">
        <v>107.16478460053224</v>
      </c>
    </row>
    <row r="6440" spans="2:3" x14ac:dyDescent="0.35">
      <c r="B6440">
        <f t="shared" si="100"/>
        <v>6436</v>
      </c>
      <c r="C6440" s="5">
        <v>193.84429552880889</v>
      </c>
    </row>
    <row r="6441" spans="2:3" x14ac:dyDescent="0.35">
      <c r="B6441">
        <f t="shared" si="100"/>
        <v>6437</v>
      </c>
      <c r="C6441" s="5">
        <v>121.73832257455287</v>
      </c>
    </row>
    <row r="6442" spans="2:3" x14ac:dyDescent="0.35">
      <c r="B6442">
        <f t="shared" si="100"/>
        <v>6438</v>
      </c>
      <c r="C6442" s="5">
        <v>117.01402515135405</v>
      </c>
    </row>
    <row r="6443" spans="2:3" x14ac:dyDescent="0.35">
      <c r="B6443">
        <f t="shared" si="100"/>
        <v>6439</v>
      </c>
      <c r="C6443" s="5">
        <v>151.07283288800636</v>
      </c>
    </row>
    <row r="6444" spans="2:3" x14ac:dyDescent="0.35">
      <c r="B6444">
        <f t="shared" si="100"/>
        <v>6440</v>
      </c>
      <c r="C6444" s="5">
        <v>177.7415069830304</v>
      </c>
    </row>
    <row r="6445" spans="2:3" x14ac:dyDescent="0.35">
      <c r="B6445">
        <f t="shared" si="100"/>
        <v>6441</v>
      </c>
      <c r="C6445" s="5">
        <v>195.0432179969998</v>
      </c>
    </row>
    <row r="6446" spans="2:3" x14ac:dyDescent="0.35">
      <c r="B6446">
        <f t="shared" si="100"/>
        <v>6442</v>
      </c>
      <c r="C6446" s="5">
        <v>343.57111903857987</v>
      </c>
    </row>
    <row r="6447" spans="2:3" x14ac:dyDescent="0.35">
      <c r="B6447">
        <f t="shared" si="100"/>
        <v>6443</v>
      </c>
      <c r="C6447" s="5">
        <v>138.05894207884032</v>
      </c>
    </row>
    <row r="6448" spans="2:3" x14ac:dyDescent="0.35">
      <c r="B6448">
        <f t="shared" si="100"/>
        <v>6444</v>
      </c>
      <c r="C6448" s="5">
        <v>158.51940081556995</v>
      </c>
    </row>
    <row r="6449" spans="2:3" x14ac:dyDescent="0.35">
      <c r="B6449">
        <f t="shared" si="100"/>
        <v>6445</v>
      </c>
      <c r="C6449" s="5">
        <v>74.773888575050933</v>
      </c>
    </row>
    <row r="6450" spans="2:3" x14ac:dyDescent="0.35">
      <c r="B6450">
        <f t="shared" si="100"/>
        <v>6446</v>
      </c>
      <c r="C6450" s="5">
        <v>114.950128072607</v>
      </c>
    </row>
    <row r="6451" spans="2:3" x14ac:dyDescent="0.35">
      <c r="B6451">
        <f t="shared" si="100"/>
        <v>6447</v>
      </c>
      <c r="C6451" s="5">
        <v>131.14656544956793</v>
      </c>
    </row>
    <row r="6452" spans="2:3" x14ac:dyDescent="0.35">
      <c r="B6452">
        <f t="shared" si="100"/>
        <v>6448</v>
      </c>
      <c r="C6452" s="5">
        <v>37.177300807459083</v>
      </c>
    </row>
    <row r="6453" spans="2:3" x14ac:dyDescent="0.35">
      <c r="B6453">
        <f t="shared" si="100"/>
        <v>6449</v>
      </c>
      <c r="C6453" s="5">
        <v>260.8857531108909</v>
      </c>
    </row>
    <row r="6454" spans="2:3" x14ac:dyDescent="0.35">
      <c r="B6454">
        <f t="shared" si="100"/>
        <v>6450</v>
      </c>
      <c r="C6454" s="5">
        <v>181.66319435845043</v>
      </c>
    </row>
    <row r="6455" spans="2:3" x14ac:dyDescent="0.35">
      <c r="B6455">
        <f t="shared" si="100"/>
        <v>6451</v>
      </c>
      <c r="C6455" s="5">
        <v>292.85619484214993</v>
      </c>
    </row>
    <row r="6456" spans="2:3" x14ac:dyDescent="0.35">
      <c r="B6456">
        <f t="shared" si="100"/>
        <v>6452</v>
      </c>
      <c r="C6456" s="5">
        <v>61.021450031306266</v>
      </c>
    </row>
    <row r="6457" spans="2:3" x14ac:dyDescent="0.35">
      <c r="B6457">
        <f t="shared" si="100"/>
        <v>6453</v>
      </c>
      <c r="C6457" s="5">
        <v>508.88724521808996</v>
      </c>
    </row>
    <row r="6458" spans="2:3" x14ac:dyDescent="0.35">
      <c r="B6458">
        <f t="shared" si="100"/>
        <v>6454</v>
      </c>
      <c r="C6458" s="5">
        <v>155.27408888017661</v>
      </c>
    </row>
    <row r="6459" spans="2:3" x14ac:dyDescent="0.35">
      <c r="B6459">
        <f t="shared" si="100"/>
        <v>6455</v>
      </c>
      <c r="C6459" s="5">
        <v>164.51336325837633</v>
      </c>
    </row>
    <row r="6460" spans="2:3" x14ac:dyDescent="0.35">
      <c r="B6460">
        <f t="shared" si="100"/>
        <v>6456</v>
      </c>
      <c r="C6460" s="5">
        <v>321.57661641150651</v>
      </c>
    </row>
    <row r="6461" spans="2:3" x14ac:dyDescent="0.35">
      <c r="B6461">
        <f t="shared" si="100"/>
        <v>6457</v>
      </c>
      <c r="C6461" s="5">
        <v>141.44470742275024</v>
      </c>
    </row>
    <row r="6462" spans="2:3" x14ac:dyDescent="0.35">
      <c r="B6462">
        <f t="shared" si="100"/>
        <v>6458</v>
      </c>
      <c r="C6462" s="5">
        <v>209.77136259146727</v>
      </c>
    </row>
    <row r="6463" spans="2:3" x14ac:dyDescent="0.35">
      <c r="B6463">
        <f t="shared" si="100"/>
        <v>6459</v>
      </c>
      <c r="C6463" s="5">
        <v>184.50122040788762</v>
      </c>
    </row>
    <row r="6464" spans="2:3" x14ac:dyDescent="0.35">
      <c r="B6464">
        <f t="shared" si="100"/>
        <v>6460</v>
      </c>
      <c r="C6464" s="5">
        <v>135.13056595142882</v>
      </c>
    </row>
    <row r="6465" spans="2:3" x14ac:dyDescent="0.35">
      <c r="B6465">
        <f t="shared" si="100"/>
        <v>6461</v>
      </c>
      <c r="C6465" s="5">
        <v>63.915085926362579</v>
      </c>
    </row>
    <row r="6466" spans="2:3" x14ac:dyDescent="0.35">
      <c r="B6466">
        <f t="shared" si="100"/>
        <v>6462</v>
      </c>
      <c r="C6466" s="5">
        <v>306.3062147484975</v>
      </c>
    </row>
    <row r="6467" spans="2:3" x14ac:dyDescent="0.35">
      <c r="B6467">
        <f t="shared" si="100"/>
        <v>6463</v>
      </c>
      <c r="C6467" s="5">
        <v>172.14622936811494</v>
      </c>
    </row>
    <row r="6468" spans="2:3" x14ac:dyDescent="0.35">
      <c r="B6468">
        <f t="shared" si="100"/>
        <v>6464</v>
      </c>
      <c r="C6468" s="5">
        <v>95.120854386461644</v>
      </c>
    </row>
    <row r="6469" spans="2:3" x14ac:dyDescent="0.35">
      <c r="B6469">
        <f t="shared" si="100"/>
        <v>6465</v>
      </c>
      <c r="C6469" s="5">
        <v>213.74309477390278</v>
      </c>
    </row>
    <row r="6470" spans="2:3" x14ac:dyDescent="0.35">
      <c r="B6470">
        <f t="shared" si="100"/>
        <v>6466</v>
      </c>
      <c r="C6470" s="5">
        <v>116.57253371972705</v>
      </c>
    </row>
    <row r="6471" spans="2:3" x14ac:dyDescent="0.35">
      <c r="B6471">
        <f t="shared" ref="B6471:B6534" si="101">B6470+1</f>
        <v>6467</v>
      </c>
      <c r="C6471" s="5">
        <v>181.14392575313977</v>
      </c>
    </row>
    <row r="6472" spans="2:3" x14ac:dyDescent="0.35">
      <c r="B6472">
        <f t="shared" si="101"/>
        <v>6468</v>
      </c>
      <c r="C6472" s="5">
        <v>278.36971728348152</v>
      </c>
    </row>
    <row r="6473" spans="2:3" x14ac:dyDescent="0.35">
      <c r="B6473">
        <f t="shared" si="101"/>
        <v>6469</v>
      </c>
      <c r="C6473" s="5">
        <v>172.49667511611995</v>
      </c>
    </row>
    <row r="6474" spans="2:3" x14ac:dyDescent="0.35">
      <c r="B6474">
        <f t="shared" si="101"/>
        <v>6470</v>
      </c>
      <c r="C6474" s="5">
        <v>98.154784553337592</v>
      </c>
    </row>
    <row r="6475" spans="2:3" x14ac:dyDescent="0.35">
      <c r="B6475">
        <f t="shared" si="101"/>
        <v>6471</v>
      </c>
      <c r="C6475" s="5">
        <v>107.13686854581996</v>
      </c>
    </row>
    <row r="6476" spans="2:3" x14ac:dyDescent="0.35">
      <c r="B6476">
        <f t="shared" si="101"/>
        <v>6472</v>
      </c>
      <c r="C6476" s="5">
        <v>47.295829173865606</v>
      </c>
    </row>
    <row r="6477" spans="2:3" x14ac:dyDescent="0.35">
      <c r="B6477">
        <f t="shared" si="101"/>
        <v>6473</v>
      </c>
      <c r="C6477" s="5">
        <v>176.34577370208217</v>
      </c>
    </row>
    <row r="6478" spans="2:3" x14ac:dyDescent="0.35">
      <c r="B6478">
        <f t="shared" si="101"/>
        <v>6474</v>
      </c>
      <c r="C6478" s="5">
        <v>174.76630912457861</v>
      </c>
    </row>
    <row r="6479" spans="2:3" x14ac:dyDescent="0.35">
      <c r="B6479">
        <f t="shared" si="101"/>
        <v>6475</v>
      </c>
      <c r="C6479" s="5">
        <v>132.50041835589988</v>
      </c>
    </row>
    <row r="6480" spans="2:3" x14ac:dyDescent="0.35">
      <c r="B6480">
        <f t="shared" si="101"/>
        <v>6476</v>
      </c>
      <c r="C6480" s="5">
        <v>176.69861012901103</v>
      </c>
    </row>
    <row r="6481" spans="2:3" x14ac:dyDescent="0.35">
      <c r="B6481">
        <f t="shared" si="101"/>
        <v>6477</v>
      </c>
      <c r="C6481" s="5">
        <v>179.01859566414586</v>
      </c>
    </row>
    <row r="6482" spans="2:3" x14ac:dyDescent="0.35">
      <c r="B6482">
        <f t="shared" si="101"/>
        <v>6478</v>
      </c>
      <c r="C6482" s="5">
        <v>231.17766466159654</v>
      </c>
    </row>
    <row r="6483" spans="2:3" x14ac:dyDescent="0.35">
      <c r="B6483">
        <f t="shared" si="101"/>
        <v>6479</v>
      </c>
      <c r="C6483" s="5">
        <v>67.134833224916974</v>
      </c>
    </row>
    <row r="6484" spans="2:3" x14ac:dyDescent="0.35">
      <c r="B6484">
        <f t="shared" si="101"/>
        <v>6480</v>
      </c>
      <c r="C6484" s="5">
        <v>188.43450971820943</v>
      </c>
    </row>
    <row r="6485" spans="2:3" x14ac:dyDescent="0.35">
      <c r="B6485">
        <f t="shared" si="101"/>
        <v>6481</v>
      </c>
      <c r="C6485" s="5">
        <v>54.473086345082919</v>
      </c>
    </row>
    <row r="6486" spans="2:3" x14ac:dyDescent="0.35">
      <c r="B6486">
        <f t="shared" si="101"/>
        <v>6482</v>
      </c>
      <c r="C6486" s="5">
        <v>72.584308262063132</v>
      </c>
    </row>
    <row r="6487" spans="2:3" x14ac:dyDescent="0.35">
      <c r="B6487">
        <f t="shared" si="101"/>
        <v>6483</v>
      </c>
      <c r="C6487" s="5">
        <v>106.70610541303562</v>
      </c>
    </row>
    <row r="6488" spans="2:3" x14ac:dyDescent="0.35">
      <c r="B6488">
        <f t="shared" si="101"/>
        <v>6484</v>
      </c>
      <c r="C6488" s="5">
        <v>210.30625404436631</v>
      </c>
    </row>
    <row r="6489" spans="2:3" x14ac:dyDescent="0.35">
      <c r="B6489">
        <f t="shared" si="101"/>
        <v>6485</v>
      </c>
      <c r="C6489" s="5">
        <v>52.189479503077955</v>
      </c>
    </row>
    <row r="6490" spans="2:3" x14ac:dyDescent="0.35">
      <c r="B6490">
        <f t="shared" si="101"/>
        <v>6486</v>
      </c>
      <c r="C6490" s="5">
        <v>118.6705491125531</v>
      </c>
    </row>
    <row r="6491" spans="2:3" x14ac:dyDescent="0.35">
      <c r="B6491">
        <f t="shared" si="101"/>
        <v>6487</v>
      </c>
      <c r="C6491" s="5">
        <v>168.84038796425597</v>
      </c>
    </row>
    <row r="6492" spans="2:3" x14ac:dyDescent="0.35">
      <c r="B6492">
        <f t="shared" si="101"/>
        <v>6488</v>
      </c>
      <c r="C6492" s="5">
        <v>115.2789174589263</v>
      </c>
    </row>
    <row r="6493" spans="2:3" x14ac:dyDescent="0.35">
      <c r="B6493">
        <f t="shared" si="101"/>
        <v>6489</v>
      </c>
      <c r="C6493" s="5">
        <v>71.788505193240553</v>
      </c>
    </row>
    <row r="6494" spans="2:3" x14ac:dyDescent="0.35">
      <c r="B6494">
        <f t="shared" si="101"/>
        <v>6490</v>
      </c>
      <c r="C6494" s="5">
        <v>181.69090313013459</v>
      </c>
    </row>
    <row r="6495" spans="2:3" x14ac:dyDescent="0.35">
      <c r="B6495">
        <f t="shared" si="101"/>
        <v>6491</v>
      </c>
      <c r="C6495" s="5">
        <v>160.20224381944919</v>
      </c>
    </row>
    <row r="6496" spans="2:3" x14ac:dyDescent="0.35">
      <c r="B6496">
        <f t="shared" si="101"/>
        <v>6492</v>
      </c>
      <c r="C6496" s="5">
        <v>101.17646597268042</v>
      </c>
    </row>
    <row r="6497" spans="2:3" x14ac:dyDescent="0.35">
      <c r="B6497">
        <f t="shared" si="101"/>
        <v>6493</v>
      </c>
      <c r="C6497" s="5">
        <v>175.69596964167505</v>
      </c>
    </row>
    <row r="6498" spans="2:3" x14ac:dyDescent="0.35">
      <c r="B6498">
        <f t="shared" si="101"/>
        <v>6494</v>
      </c>
      <c r="C6498" s="5">
        <v>165.51879345701002</v>
      </c>
    </row>
    <row r="6499" spans="2:3" x14ac:dyDescent="0.35">
      <c r="B6499">
        <f t="shared" si="101"/>
        <v>6495</v>
      </c>
      <c r="C6499" s="5">
        <v>163.36821650750443</v>
      </c>
    </row>
    <row r="6500" spans="2:3" x14ac:dyDescent="0.35">
      <c r="B6500">
        <f t="shared" si="101"/>
        <v>6496</v>
      </c>
      <c r="C6500" s="5">
        <v>111.27802979944862</v>
      </c>
    </row>
    <row r="6501" spans="2:3" x14ac:dyDescent="0.35">
      <c r="B6501">
        <f t="shared" si="101"/>
        <v>6497</v>
      </c>
      <c r="C6501" s="5">
        <v>62.518498968845023</v>
      </c>
    </row>
    <row r="6502" spans="2:3" x14ac:dyDescent="0.35">
      <c r="B6502">
        <f t="shared" si="101"/>
        <v>6498</v>
      </c>
      <c r="C6502" s="5">
        <v>200.73210881105936</v>
      </c>
    </row>
    <row r="6503" spans="2:3" x14ac:dyDescent="0.35">
      <c r="B6503">
        <f t="shared" si="101"/>
        <v>6499</v>
      </c>
      <c r="C6503" s="5">
        <v>69.982014700946053</v>
      </c>
    </row>
    <row r="6504" spans="2:3" x14ac:dyDescent="0.35">
      <c r="B6504">
        <f t="shared" si="101"/>
        <v>6500</v>
      </c>
      <c r="C6504" s="5">
        <v>99.872375705964842</v>
      </c>
    </row>
    <row r="6505" spans="2:3" x14ac:dyDescent="0.35">
      <c r="B6505">
        <f t="shared" si="101"/>
        <v>6501</v>
      </c>
      <c r="C6505" s="5">
        <v>41.26908827921396</v>
      </c>
    </row>
    <row r="6506" spans="2:3" x14ac:dyDescent="0.35">
      <c r="B6506">
        <f t="shared" si="101"/>
        <v>6502</v>
      </c>
      <c r="C6506" s="5">
        <v>80.31087793854276</v>
      </c>
    </row>
    <row r="6507" spans="2:3" x14ac:dyDescent="0.35">
      <c r="B6507">
        <f t="shared" si="101"/>
        <v>6503</v>
      </c>
      <c r="C6507" s="5">
        <v>217.76059661817541</v>
      </c>
    </row>
    <row r="6508" spans="2:3" x14ac:dyDescent="0.35">
      <c r="B6508">
        <f t="shared" si="101"/>
        <v>6504</v>
      </c>
      <c r="C6508" s="5">
        <v>197.71028588246512</v>
      </c>
    </row>
    <row r="6509" spans="2:3" x14ac:dyDescent="0.35">
      <c r="B6509">
        <f t="shared" si="101"/>
        <v>6505</v>
      </c>
      <c r="C6509" s="5">
        <v>271.71718428029652</v>
      </c>
    </row>
    <row r="6510" spans="2:3" x14ac:dyDescent="0.35">
      <c r="B6510">
        <f t="shared" si="101"/>
        <v>6506</v>
      </c>
      <c r="C6510" s="5">
        <v>460.08952070763013</v>
      </c>
    </row>
    <row r="6511" spans="2:3" x14ac:dyDescent="0.35">
      <c r="B6511">
        <f t="shared" si="101"/>
        <v>6507</v>
      </c>
      <c r="C6511" s="5">
        <v>171.47325257197753</v>
      </c>
    </row>
    <row r="6512" spans="2:3" x14ac:dyDescent="0.35">
      <c r="B6512">
        <f t="shared" si="101"/>
        <v>6508</v>
      </c>
      <c r="C6512" s="5">
        <v>107.90718512722827</v>
      </c>
    </row>
    <row r="6513" spans="2:3" x14ac:dyDescent="0.35">
      <c r="B6513">
        <f t="shared" si="101"/>
        <v>6509</v>
      </c>
      <c r="C6513" s="5">
        <v>42.649397046335118</v>
      </c>
    </row>
    <row r="6514" spans="2:3" x14ac:dyDescent="0.35">
      <c r="B6514">
        <f t="shared" si="101"/>
        <v>6510</v>
      </c>
      <c r="C6514" s="5">
        <v>156.19567867327959</v>
      </c>
    </row>
    <row r="6515" spans="2:3" x14ac:dyDescent="0.35">
      <c r="B6515">
        <f t="shared" si="101"/>
        <v>6511</v>
      </c>
      <c r="C6515" s="5">
        <v>47.554586527192903</v>
      </c>
    </row>
    <row r="6516" spans="2:3" x14ac:dyDescent="0.35">
      <c r="B6516">
        <f t="shared" si="101"/>
        <v>6512</v>
      </c>
      <c r="C6516" s="5">
        <v>153.92816756773976</v>
      </c>
    </row>
    <row r="6517" spans="2:3" x14ac:dyDescent="0.35">
      <c r="B6517">
        <f t="shared" si="101"/>
        <v>6513</v>
      </c>
      <c r="C6517" s="5">
        <v>202.65778301777223</v>
      </c>
    </row>
    <row r="6518" spans="2:3" x14ac:dyDescent="0.35">
      <c r="B6518">
        <f t="shared" si="101"/>
        <v>6514</v>
      </c>
      <c r="C6518" s="5">
        <v>63.208546012724653</v>
      </c>
    </row>
    <row r="6519" spans="2:3" x14ac:dyDescent="0.35">
      <c r="B6519">
        <f t="shared" si="101"/>
        <v>6515</v>
      </c>
      <c r="C6519" s="5">
        <v>88.310367220386354</v>
      </c>
    </row>
    <row r="6520" spans="2:3" x14ac:dyDescent="0.35">
      <c r="B6520">
        <f t="shared" si="101"/>
        <v>6516</v>
      </c>
      <c r="C6520" s="5">
        <v>57.973360493252635</v>
      </c>
    </row>
    <row r="6521" spans="2:3" x14ac:dyDescent="0.35">
      <c r="B6521">
        <f t="shared" si="101"/>
        <v>6517</v>
      </c>
      <c r="C6521" s="5">
        <v>95.279214330278563</v>
      </c>
    </row>
    <row r="6522" spans="2:3" x14ac:dyDescent="0.35">
      <c r="B6522">
        <f t="shared" si="101"/>
        <v>6518</v>
      </c>
      <c r="C6522" s="5">
        <v>207.30656849563309</v>
      </c>
    </row>
    <row r="6523" spans="2:3" x14ac:dyDescent="0.35">
      <c r="B6523">
        <f t="shared" si="101"/>
        <v>6519</v>
      </c>
      <c r="C6523" s="5">
        <v>585.32622772688944</v>
      </c>
    </row>
    <row r="6524" spans="2:3" x14ac:dyDescent="0.35">
      <c r="B6524">
        <f t="shared" si="101"/>
        <v>6520</v>
      </c>
      <c r="C6524" s="5">
        <v>506.21109828327604</v>
      </c>
    </row>
    <row r="6525" spans="2:3" x14ac:dyDescent="0.35">
      <c r="B6525">
        <f t="shared" si="101"/>
        <v>6521</v>
      </c>
      <c r="C6525" s="5">
        <v>177.25902532799208</v>
      </c>
    </row>
    <row r="6526" spans="2:3" x14ac:dyDescent="0.35">
      <c r="B6526">
        <f t="shared" si="101"/>
        <v>6522</v>
      </c>
      <c r="C6526" s="5">
        <v>40.054965474829679</v>
      </c>
    </row>
    <row r="6527" spans="2:3" x14ac:dyDescent="0.35">
      <c r="B6527">
        <f t="shared" si="101"/>
        <v>6523</v>
      </c>
      <c r="C6527" s="5">
        <v>143.61383649675005</v>
      </c>
    </row>
    <row r="6528" spans="2:3" x14ac:dyDescent="0.35">
      <c r="B6528">
        <f t="shared" si="101"/>
        <v>6524</v>
      </c>
      <c r="C6528" s="5">
        <v>200.62992830518647</v>
      </c>
    </row>
    <row r="6529" spans="2:3" x14ac:dyDescent="0.35">
      <c r="B6529">
        <f t="shared" si="101"/>
        <v>6525</v>
      </c>
      <c r="C6529" s="5">
        <v>335.09911915465437</v>
      </c>
    </row>
    <row r="6530" spans="2:3" x14ac:dyDescent="0.35">
      <c r="B6530">
        <f t="shared" si="101"/>
        <v>6526</v>
      </c>
      <c r="C6530" s="5">
        <v>183.65034674638758</v>
      </c>
    </row>
    <row r="6531" spans="2:3" x14ac:dyDescent="0.35">
      <c r="B6531">
        <f t="shared" si="101"/>
        <v>6527</v>
      </c>
      <c r="C6531" s="5">
        <v>42.500814245174737</v>
      </c>
    </row>
    <row r="6532" spans="2:3" x14ac:dyDescent="0.35">
      <c r="B6532">
        <f t="shared" si="101"/>
        <v>6528</v>
      </c>
      <c r="C6532" s="5">
        <v>47.020267498252736</v>
      </c>
    </row>
    <row r="6533" spans="2:3" x14ac:dyDescent="0.35">
      <c r="B6533">
        <f t="shared" si="101"/>
        <v>6529</v>
      </c>
      <c r="C6533" s="5">
        <v>210.98721741885311</v>
      </c>
    </row>
    <row r="6534" spans="2:3" x14ac:dyDescent="0.35">
      <c r="B6534">
        <f t="shared" si="101"/>
        <v>6530</v>
      </c>
      <c r="C6534" s="5">
        <v>185.0638610054134</v>
      </c>
    </row>
    <row r="6535" spans="2:3" x14ac:dyDescent="0.35">
      <c r="B6535">
        <f t="shared" ref="B6535:B6598" si="102">B6534+1</f>
        <v>6531</v>
      </c>
      <c r="C6535" s="5">
        <v>72.697579802469903</v>
      </c>
    </row>
    <row r="6536" spans="2:3" x14ac:dyDescent="0.35">
      <c r="B6536">
        <f t="shared" si="102"/>
        <v>6532</v>
      </c>
      <c r="C6536" s="5">
        <v>166.97661821525489</v>
      </c>
    </row>
    <row r="6537" spans="2:3" x14ac:dyDescent="0.35">
      <c r="B6537">
        <f t="shared" si="102"/>
        <v>6533</v>
      </c>
      <c r="C6537" s="5">
        <v>167.15179373448342</v>
      </c>
    </row>
    <row r="6538" spans="2:3" x14ac:dyDescent="0.35">
      <c r="B6538">
        <f t="shared" si="102"/>
        <v>6534</v>
      </c>
      <c r="C6538" s="5">
        <v>460.6459419534396</v>
      </c>
    </row>
    <row r="6539" spans="2:3" x14ac:dyDescent="0.35">
      <c r="B6539">
        <f t="shared" si="102"/>
        <v>6535</v>
      </c>
      <c r="C6539" s="5">
        <v>115.59070697136198</v>
      </c>
    </row>
    <row r="6540" spans="2:3" x14ac:dyDescent="0.35">
      <c r="B6540">
        <f t="shared" si="102"/>
        <v>6536</v>
      </c>
      <c r="C6540" s="5">
        <v>64.397116434056457</v>
      </c>
    </row>
    <row r="6541" spans="2:3" x14ac:dyDescent="0.35">
      <c r="B6541">
        <f t="shared" si="102"/>
        <v>6537</v>
      </c>
      <c r="C6541" s="5">
        <v>99.290611457678679</v>
      </c>
    </row>
    <row r="6542" spans="2:3" x14ac:dyDescent="0.35">
      <c r="B6542">
        <f t="shared" si="102"/>
        <v>6538</v>
      </c>
      <c r="C6542" s="5">
        <v>68.298871989797576</v>
      </c>
    </row>
    <row r="6543" spans="2:3" x14ac:dyDescent="0.35">
      <c r="B6543">
        <f t="shared" si="102"/>
        <v>6539</v>
      </c>
      <c r="C6543" s="5">
        <v>185.58093599116918</v>
      </c>
    </row>
    <row r="6544" spans="2:3" x14ac:dyDescent="0.35">
      <c r="B6544">
        <f t="shared" si="102"/>
        <v>6540</v>
      </c>
      <c r="C6544" s="5">
        <v>75.846932988790584</v>
      </c>
    </row>
    <row r="6545" spans="2:3" x14ac:dyDescent="0.35">
      <c r="B6545">
        <f t="shared" si="102"/>
        <v>6541</v>
      </c>
      <c r="C6545" s="5">
        <v>104.18407989905639</v>
      </c>
    </row>
    <row r="6546" spans="2:3" x14ac:dyDescent="0.35">
      <c r="B6546">
        <f t="shared" si="102"/>
        <v>6542</v>
      </c>
      <c r="C6546" s="5">
        <v>185.10931294448633</v>
      </c>
    </row>
    <row r="6547" spans="2:3" x14ac:dyDescent="0.35">
      <c r="B6547">
        <f t="shared" si="102"/>
        <v>6543</v>
      </c>
      <c r="C6547" s="5">
        <v>501.08933101829939</v>
      </c>
    </row>
    <row r="6548" spans="2:3" x14ac:dyDescent="0.35">
      <c r="B6548">
        <f t="shared" si="102"/>
        <v>6544</v>
      </c>
      <c r="C6548" s="5">
        <v>69.806292583878886</v>
      </c>
    </row>
    <row r="6549" spans="2:3" x14ac:dyDescent="0.35">
      <c r="B6549">
        <f t="shared" si="102"/>
        <v>6545</v>
      </c>
      <c r="C6549" s="5">
        <v>35.784339653292449</v>
      </c>
    </row>
    <row r="6550" spans="2:3" x14ac:dyDescent="0.35">
      <c r="B6550">
        <f t="shared" si="102"/>
        <v>6546</v>
      </c>
      <c r="C6550" s="5">
        <v>211.61022609421957</v>
      </c>
    </row>
    <row r="6551" spans="2:3" x14ac:dyDescent="0.35">
      <c r="B6551">
        <f t="shared" si="102"/>
        <v>6547</v>
      </c>
      <c r="C6551" s="5">
        <v>333.54067625464864</v>
      </c>
    </row>
    <row r="6552" spans="2:3" x14ac:dyDescent="0.35">
      <c r="B6552">
        <f t="shared" si="102"/>
        <v>6548</v>
      </c>
      <c r="C6552" s="5">
        <v>208.09195764721136</v>
      </c>
    </row>
    <row r="6553" spans="2:3" x14ac:dyDescent="0.35">
      <c r="B6553">
        <f t="shared" si="102"/>
        <v>6549</v>
      </c>
      <c r="C6553" s="5">
        <v>177.05264652657831</v>
      </c>
    </row>
    <row r="6554" spans="2:3" x14ac:dyDescent="0.35">
      <c r="B6554">
        <f t="shared" si="102"/>
        <v>6550</v>
      </c>
      <c r="C6554" s="5">
        <v>313.14027247592207</v>
      </c>
    </row>
    <row r="6555" spans="2:3" x14ac:dyDescent="0.35">
      <c r="B6555">
        <f t="shared" si="102"/>
        <v>6551</v>
      </c>
      <c r="C6555" s="5">
        <v>249.39495598698539</v>
      </c>
    </row>
    <row r="6556" spans="2:3" x14ac:dyDescent="0.35">
      <c r="B6556">
        <f t="shared" si="102"/>
        <v>6552</v>
      </c>
      <c r="C6556" s="5">
        <v>50.636451362208255</v>
      </c>
    </row>
    <row r="6557" spans="2:3" x14ac:dyDescent="0.35">
      <c r="B6557">
        <f t="shared" si="102"/>
        <v>6553</v>
      </c>
      <c r="C6557" s="5">
        <v>228.03873934315055</v>
      </c>
    </row>
    <row r="6558" spans="2:3" x14ac:dyDescent="0.35">
      <c r="B6558">
        <f t="shared" si="102"/>
        <v>6554</v>
      </c>
      <c r="C6558" s="5">
        <v>295.79126191975388</v>
      </c>
    </row>
    <row r="6559" spans="2:3" x14ac:dyDescent="0.35">
      <c r="B6559">
        <f t="shared" si="102"/>
        <v>6555</v>
      </c>
      <c r="C6559" s="5">
        <v>581.54498649019524</v>
      </c>
    </row>
    <row r="6560" spans="2:3" x14ac:dyDescent="0.35">
      <c r="B6560">
        <f t="shared" si="102"/>
        <v>6556</v>
      </c>
      <c r="C6560" s="5">
        <v>347.6657857585198</v>
      </c>
    </row>
    <row r="6561" spans="2:3" x14ac:dyDescent="0.35">
      <c r="B6561">
        <f t="shared" si="102"/>
        <v>6557</v>
      </c>
      <c r="C6561" s="5">
        <v>268.43980288019895</v>
      </c>
    </row>
    <row r="6562" spans="2:3" x14ac:dyDescent="0.35">
      <c r="B6562">
        <f t="shared" si="102"/>
        <v>6558</v>
      </c>
      <c r="C6562" s="5">
        <v>234.13883882195344</v>
      </c>
    </row>
    <row r="6563" spans="2:3" x14ac:dyDescent="0.35">
      <c r="B6563">
        <f t="shared" si="102"/>
        <v>6559</v>
      </c>
      <c r="C6563" s="5">
        <v>263.45075242056009</v>
      </c>
    </row>
    <row r="6564" spans="2:3" x14ac:dyDescent="0.35">
      <c r="B6564">
        <f t="shared" si="102"/>
        <v>6560</v>
      </c>
      <c r="C6564" s="5">
        <v>402.06018135471641</v>
      </c>
    </row>
    <row r="6565" spans="2:3" x14ac:dyDescent="0.35">
      <c r="B6565">
        <f t="shared" si="102"/>
        <v>6561</v>
      </c>
      <c r="C6565" s="5">
        <v>142.4389335168951</v>
      </c>
    </row>
    <row r="6566" spans="2:3" x14ac:dyDescent="0.35">
      <c r="B6566">
        <f t="shared" si="102"/>
        <v>6562</v>
      </c>
      <c r="C6566" s="5">
        <v>255.74445424657583</v>
      </c>
    </row>
    <row r="6567" spans="2:3" x14ac:dyDescent="0.35">
      <c r="B6567">
        <f t="shared" si="102"/>
        <v>6563</v>
      </c>
      <c r="C6567" s="5">
        <v>314.51675897413139</v>
      </c>
    </row>
    <row r="6568" spans="2:3" x14ac:dyDescent="0.35">
      <c r="B6568">
        <f t="shared" si="102"/>
        <v>6564</v>
      </c>
      <c r="C6568" s="5">
        <v>157.04404388042096</v>
      </c>
    </row>
    <row r="6569" spans="2:3" x14ac:dyDescent="0.35">
      <c r="B6569">
        <f t="shared" si="102"/>
        <v>6565</v>
      </c>
      <c r="C6569" s="5">
        <v>53.126482440164381</v>
      </c>
    </row>
    <row r="6570" spans="2:3" x14ac:dyDescent="0.35">
      <c r="B6570">
        <f t="shared" si="102"/>
        <v>6566</v>
      </c>
      <c r="C6570" s="5">
        <v>415.96188981344136</v>
      </c>
    </row>
    <row r="6571" spans="2:3" x14ac:dyDescent="0.35">
      <c r="B6571">
        <f t="shared" si="102"/>
        <v>6567</v>
      </c>
      <c r="C6571" s="5">
        <v>642.24908735646125</v>
      </c>
    </row>
    <row r="6572" spans="2:3" x14ac:dyDescent="0.35">
      <c r="B6572">
        <f t="shared" si="102"/>
        <v>6568</v>
      </c>
      <c r="C6572" s="5">
        <v>144.5398213567087</v>
      </c>
    </row>
    <row r="6573" spans="2:3" x14ac:dyDescent="0.35">
      <c r="B6573">
        <f t="shared" si="102"/>
        <v>6569</v>
      </c>
      <c r="C6573" s="5">
        <v>50.820131276885704</v>
      </c>
    </row>
    <row r="6574" spans="2:3" x14ac:dyDescent="0.35">
      <c r="B6574">
        <f t="shared" si="102"/>
        <v>6570</v>
      </c>
      <c r="C6574" s="5">
        <v>158.19309608351608</v>
      </c>
    </row>
    <row r="6575" spans="2:3" x14ac:dyDescent="0.35">
      <c r="B6575">
        <f t="shared" si="102"/>
        <v>6571</v>
      </c>
      <c r="C6575" s="5">
        <v>290.90521301081162</v>
      </c>
    </row>
    <row r="6576" spans="2:3" x14ac:dyDescent="0.35">
      <c r="B6576">
        <f t="shared" si="102"/>
        <v>6572</v>
      </c>
      <c r="C6576" s="5">
        <v>193.20262888074674</v>
      </c>
    </row>
    <row r="6577" spans="2:3" x14ac:dyDescent="0.35">
      <c r="B6577">
        <f t="shared" si="102"/>
        <v>6573</v>
      </c>
      <c r="C6577" s="5">
        <v>113.85019546872719</v>
      </c>
    </row>
    <row r="6578" spans="2:3" x14ac:dyDescent="0.35">
      <c r="B6578">
        <f t="shared" si="102"/>
        <v>6574</v>
      </c>
      <c r="C6578" s="5">
        <v>223.76116340665288</v>
      </c>
    </row>
    <row r="6579" spans="2:3" x14ac:dyDescent="0.35">
      <c r="B6579">
        <f t="shared" si="102"/>
        <v>6575</v>
      </c>
      <c r="C6579" s="5">
        <v>177.27597983936079</v>
      </c>
    </row>
    <row r="6580" spans="2:3" x14ac:dyDescent="0.35">
      <c r="B6580">
        <f t="shared" si="102"/>
        <v>6576</v>
      </c>
      <c r="C6580" s="5">
        <v>132.56765400462857</v>
      </c>
    </row>
    <row r="6581" spans="2:3" x14ac:dyDescent="0.35">
      <c r="B6581">
        <f t="shared" si="102"/>
        <v>6577</v>
      </c>
      <c r="C6581" s="5">
        <v>258.78128835348616</v>
      </c>
    </row>
    <row r="6582" spans="2:3" x14ac:dyDescent="0.35">
      <c r="B6582">
        <f t="shared" si="102"/>
        <v>6578</v>
      </c>
      <c r="C6582" s="5">
        <v>249.21100510808105</v>
      </c>
    </row>
    <row r="6583" spans="2:3" x14ac:dyDescent="0.35">
      <c r="B6583">
        <f t="shared" si="102"/>
        <v>6579</v>
      </c>
      <c r="C6583" s="5">
        <v>199.73151027149777</v>
      </c>
    </row>
    <row r="6584" spans="2:3" x14ac:dyDescent="0.35">
      <c r="B6584">
        <f t="shared" si="102"/>
        <v>6580</v>
      </c>
      <c r="C6584" s="5">
        <v>117.89290881592321</v>
      </c>
    </row>
    <row r="6585" spans="2:3" x14ac:dyDescent="0.35">
      <c r="B6585">
        <f t="shared" si="102"/>
        <v>6581</v>
      </c>
      <c r="C6585" s="5">
        <v>391.85067041318661</v>
      </c>
    </row>
    <row r="6586" spans="2:3" x14ac:dyDescent="0.35">
      <c r="B6586">
        <f t="shared" si="102"/>
        <v>6582</v>
      </c>
      <c r="C6586" s="5">
        <v>120.27838823577595</v>
      </c>
    </row>
    <row r="6587" spans="2:3" x14ac:dyDescent="0.35">
      <c r="B6587">
        <f t="shared" si="102"/>
        <v>6583</v>
      </c>
      <c r="C6587" s="5">
        <v>277.7582921610001</v>
      </c>
    </row>
    <row r="6588" spans="2:3" x14ac:dyDescent="0.35">
      <c r="B6588">
        <f t="shared" si="102"/>
        <v>6584</v>
      </c>
      <c r="C6588" s="5">
        <v>36.006356660549308</v>
      </c>
    </row>
    <row r="6589" spans="2:3" x14ac:dyDescent="0.35">
      <c r="B6589">
        <f t="shared" si="102"/>
        <v>6585</v>
      </c>
      <c r="C6589" s="5">
        <v>189.46529601265016</v>
      </c>
    </row>
    <row r="6590" spans="2:3" x14ac:dyDescent="0.35">
      <c r="B6590">
        <f t="shared" si="102"/>
        <v>6586</v>
      </c>
      <c r="C6590" s="5">
        <v>369.75770637170899</v>
      </c>
    </row>
    <row r="6591" spans="2:3" x14ac:dyDescent="0.35">
      <c r="B6591">
        <f t="shared" si="102"/>
        <v>6587</v>
      </c>
      <c r="C6591" s="5">
        <v>325.24352789773877</v>
      </c>
    </row>
    <row r="6592" spans="2:3" x14ac:dyDescent="0.35">
      <c r="B6592">
        <f t="shared" si="102"/>
        <v>6588</v>
      </c>
      <c r="C6592" s="5">
        <v>85.633888511893318</v>
      </c>
    </row>
    <row r="6593" spans="2:3" x14ac:dyDescent="0.35">
      <c r="B6593">
        <f t="shared" si="102"/>
        <v>6589</v>
      </c>
      <c r="C6593" s="5">
        <v>119.86707622417551</v>
      </c>
    </row>
    <row r="6594" spans="2:3" x14ac:dyDescent="0.35">
      <c r="B6594">
        <f t="shared" si="102"/>
        <v>6590</v>
      </c>
      <c r="C6594" s="5">
        <v>143.1180856430849</v>
      </c>
    </row>
    <row r="6595" spans="2:3" x14ac:dyDescent="0.35">
      <c r="B6595">
        <f t="shared" si="102"/>
        <v>6591</v>
      </c>
      <c r="C6595" s="5">
        <v>40.740194904427028</v>
      </c>
    </row>
    <row r="6596" spans="2:3" x14ac:dyDescent="0.35">
      <c r="B6596">
        <f t="shared" si="102"/>
        <v>6592</v>
      </c>
      <c r="C6596" s="5">
        <v>120.82910670643915</v>
      </c>
    </row>
    <row r="6597" spans="2:3" x14ac:dyDescent="0.35">
      <c r="B6597">
        <f t="shared" si="102"/>
        <v>6593</v>
      </c>
      <c r="C6597" s="5">
        <v>42.717886180821772</v>
      </c>
    </row>
    <row r="6598" spans="2:3" x14ac:dyDescent="0.35">
      <c r="B6598">
        <f t="shared" si="102"/>
        <v>6594</v>
      </c>
      <c r="C6598" s="5">
        <v>85.662607553913446</v>
      </c>
    </row>
    <row r="6599" spans="2:3" x14ac:dyDescent="0.35">
      <c r="B6599">
        <f t="shared" ref="B6599:B6662" si="103">B6598+1</f>
        <v>6595</v>
      </c>
      <c r="C6599" s="5">
        <v>48.967668956343459</v>
      </c>
    </row>
    <row r="6600" spans="2:3" x14ac:dyDescent="0.35">
      <c r="B6600">
        <f t="shared" si="103"/>
        <v>6596</v>
      </c>
      <c r="C6600" s="5">
        <v>261.21176056080543</v>
      </c>
    </row>
    <row r="6601" spans="2:3" x14ac:dyDescent="0.35">
      <c r="B6601">
        <f t="shared" si="103"/>
        <v>6597</v>
      </c>
      <c r="C6601" s="5">
        <v>163.10048952669652</v>
      </c>
    </row>
    <row r="6602" spans="2:3" x14ac:dyDescent="0.35">
      <c r="B6602">
        <f t="shared" si="103"/>
        <v>6598</v>
      </c>
      <c r="C6602" s="5">
        <v>134.49748866288198</v>
      </c>
    </row>
    <row r="6603" spans="2:3" x14ac:dyDescent="0.35">
      <c r="B6603">
        <f t="shared" si="103"/>
        <v>6599</v>
      </c>
      <c r="C6603" s="5">
        <v>125.34622440310868</v>
      </c>
    </row>
    <row r="6604" spans="2:3" x14ac:dyDescent="0.35">
      <c r="B6604">
        <f t="shared" si="103"/>
        <v>6600</v>
      </c>
      <c r="C6604" s="5">
        <v>132.26186526388517</v>
      </c>
    </row>
    <row r="6605" spans="2:3" x14ac:dyDescent="0.35">
      <c r="B6605">
        <f t="shared" si="103"/>
        <v>6601</v>
      </c>
      <c r="C6605" s="5">
        <v>33.024662567364167</v>
      </c>
    </row>
    <row r="6606" spans="2:3" x14ac:dyDescent="0.35">
      <c r="B6606">
        <f t="shared" si="103"/>
        <v>6602</v>
      </c>
      <c r="C6606" s="5">
        <v>147.29986131832223</v>
      </c>
    </row>
    <row r="6607" spans="2:3" x14ac:dyDescent="0.35">
      <c r="B6607">
        <f t="shared" si="103"/>
        <v>6603</v>
      </c>
      <c r="C6607" s="5">
        <v>76.361029109171199</v>
      </c>
    </row>
    <row r="6608" spans="2:3" x14ac:dyDescent="0.35">
      <c r="B6608">
        <f t="shared" si="103"/>
        <v>6604</v>
      </c>
      <c r="C6608" s="5">
        <v>63.850670206770644</v>
      </c>
    </row>
    <row r="6609" spans="2:3" x14ac:dyDescent="0.35">
      <c r="B6609">
        <f t="shared" si="103"/>
        <v>6605</v>
      </c>
      <c r="C6609" s="5">
        <v>219.50649322840658</v>
      </c>
    </row>
    <row r="6610" spans="2:3" x14ac:dyDescent="0.35">
      <c r="B6610">
        <f t="shared" si="103"/>
        <v>6606</v>
      </c>
      <c r="C6610" s="5">
        <v>178.36377988070373</v>
      </c>
    </row>
    <row r="6611" spans="2:3" x14ac:dyDescent="0.35">
      <c r="B6611">
        <f t="shared" si="103"/>
        <v>6607</v>
      </c>
      <c r="C6611" s="5">
        <v>322.42643996584525</v>
      </c>
    </row>
    <row r="6612" spans="2:3" x14ac:dyDescent="0.35">
      <c r="B6612">
        <f t="shared" si="103"/>
        <v>6608</v>
      </c>
      <c r="C6612" s="5">
        <v>159.94821715448134</v>
      </c>
    </row>
    <row r="6613" spans="2:3" x14ac:dyDescent="0.35">
      <c r="B6613">
        <f t="shared" si="103"/>
        <v>6609</v>
      </c>
      <c r="C6613" s="5">
        <v>531.10046800333441</v>
      </c>
    </row>
    <row r="6614" spans="2:3" x14ac:dyDescent="0.35">
      <c r="B6614">
        <f t="shared" si="103"/>
        <v>6610</v>
      </c>
      <c r="C6614" s="5">
        <v>226.9429716908634</v>
      </c>
    </row>
    <row r="6615" spans="2:3" x14ac:dyDescent="0.35">
      <c r="B6615">
        <f t="shared" si="103"/>
        <v>6611</v>
      </c>
      <c r="C6615" s="5">
        <v>83.315311528866985</v>
      </c>
    </row>
    <row r="6616" spans="2:3" x14ac:dyDescent="0.35">
      <c r="B6616">
        <f t="shared" si="103"/>
        <v>6612</v>
      </c>
      <c r="C6616" s="5">
        <v>200.84394526300665</v>
      </c>
    </row>
    <row r="6617" spans="2:3" x14ac:dyDescent="0.35">
      <c r="B6617">
        <f t="shared" si="103"/>
        <v>6613</v>
      </c>
      <c r="C6617" s="5">
        <v>459.66717681843875</v>
      </c>
    </row>
    <row r="6618" spans="2:3" x14ac:dyDescent="0.35">
      <c r="B6618">
        <f t="shared" si="103"/>
        <v>6614</v>
      </c>
      <c r="C6618" s="5">
        <v>177.19843401694317</v>
      </c>
    </row>
    <row r="6619" spans="2:3" x14ac:dyDescent="0.35">
      <c r="B6619">
        <f t="shared" si="103"/>
        <v>6615</v>
      </c>
      <c r="C6619" s="5">
        <v>353.85383821386051</v>
      </c>
    </row>
    <row r="6620" spans="2:3" x14ac:dyDescent="0.35">
      <c r="B6620">
        <f t="shared" si="103"/>
        <v>6616</v>
      </c>
      <c r="C6620" s="5">
        <v>32.876115701791399</v>
      </c>
    </row>
    <row r="6621" spans="2:3" x14ac:dyDescent="0.35">
      <c r="B6621">
        <f t="shared" si="103"/>
        <v>6617</v>
      </c>
      <c r="C6621" s="5">
        <v>335.7346051826039</v>
      </c>
    </row>
    <row r="6622" spans="2:3" x14ac:dyDescent="0.35">
      <c r="B6622">
        <f t="shared" si="103"/>
        <v>6618</v>
      </c>
      <c r="C6622" s="5">
        <v>326.41612801573649</v>
      </c>
    </row>
    <row r="6623" spans="2:3" x14ac:dyDescent="0.35">
      <c r="B6623">
        <f t="shared" si="103"/>
        <v>6619</v>
      </c>
      <c r="C6623" s="5">
        <v>154.25363142675099</v>
      </c>
    </row>
    <row r="6624" spans="2:3" x14ac:dyDescent="0.35">
      <c r="B6624">
        <f t="shared" si="103"/>
        <v>6620</v>
      </c>
      <c r="C6624" s="5">
        <v>64.863516488905091</v>
      </c>
    </row>
    <row r="6625" spans="2:3" x14ac:dyDescent="0.35">
      <c r="B6625">
        <f t="shared" si="103"/>
        <v>6621</v>
      </c>
      <c r="C6625" s="5">
        <v>120.39087745299616</v>
      </c>
    </row>
    <row r="6626" spans="2:3" x14ac:dyDescent="0.35">
      <c r="B6626">
        <f t="shared" si="103"/>
        <v>6622</v>
      </c>
      <c r="C6626" s="5">
        <v>57.589889663671009</v>
      </c>
    </row>
    <row r="6627" spans="2:3" x14ac:dyDescent="0.35">
      <c r="B6627">
        <f t="shared" si="103"/>
        <v>6623</v>
      </c>
      <c r="C6627" s="5">
        <v>143.77694367281802</v>
      </c>
    </row>
    <row r="6628" spans="2:3" x14ac:dyDescent="0.35">
      <c r="B6628">
        <f t="shared" si="103"/>
        <v>6624</v>
      </c>
      <c r="C6628" s="5">
        <v>219.73844964971417</v>
      </c>
    </row>
    <row r="6629" spans="2:3" x14ac:dyDescent="0.35">
      <c r="B6629">
        <f t="shared" si="103"/>
        <v>6625</v>
      </c>
      <c r="C6629" s="5">
        <v>91.065894206101021</v>
      </c>
    </row>
    <row r="6630" spans="2:3" x14ac:dyDescent="0.35">
      <c r="B6630">
        <f t="shared" si="103"/>
        <v>6626</v>
      </c>
      <c r="C6630" s="5">
        <v>42.817600059891895</v>
      </c>
    </row>
    <row r="6631" spans="2:3" x14ac:dyDescent="0.35">
      <c r="B6631">
        <f t="shared" si="103"/>
        <v>6627</v>
      </c>
      <c r="C6631" s="5">
        <v>162.3690695149441</v>
      </c>
    </row>
    <row r="6632" spans="2:3" x14ac:dyDescent="0.35">
      <c r="B6632">
        <f t="shared" si="103"/>
        <v>6628</v>
      </c>
      <c r="C6632" s="5">
        <v>146.36871177937758</v>
      </c>
    </row>
    <row r="6633" spans="2:3" x14ac:dyDescent="0.35">
      <c r="B6633">
        <f t="shared" si="103"/>
        <v>6629</v>
      </c>
      <c r="C6633" s="5">
        <v>170.36747522993261</v>
      </c>
    </row>
    <row r="6634" spans="2:3" x14ac:dyDescent="0.35">
      <c r="B6634">
        <f t="shared" si="103"/>
        <v>6630</v>
      </c>
      <c r="C6634" s="5">
        <v>295.08190789725353</v>
      </c>
    </row>
    <row r="6635" spans="2:3" x14ac:dyDescent="0.35">
      <c r="B6635">
        <f t="shared" si="103"/>
        <v>6631</v>
      </c>
      <c r="C6635" s="5">
        <v>124.69172228383458</v>
      </c>
    </row>
    <row r="6636" spans="2:3" x14ac:dyDescent="0.35">
      <c r="B6636">
        <f t="shared" si="103"/>
        <v>6632</v>
      </c>
      <c r="C6636" s="5">
        <v>159.8614758265864</v>
      </c>
    </row>
    <row r="6637" spans="2:3" x14ac:dyDescent="0.35">
      <c r="B6637">
        <f t="shared" si="103"/>
        <v>6633</v>
      </c>
      <c r="C6637" s="5">
        <v>73.56361314768381</v>
      </c>
    </row>
    <row r="6638" spans="2:3" x14ac:dyDescent="0.35">
      <c r="B6638">
        <f t="shared" si="103"/>
        <v>6634</v>
      </c>
      <c r="C6638" s="5">
        <v>97.583363546356296</v>
      </c>
    </row>
    <row r="6639" spans="2:3" x14ac:dyDescent="0.35">
      <c r="B6639">
        <f t="shared" si="103"/>
        <v>6635</v>
      </c>
      <c r="C6639" s="5">
        <v>114.52954661202074</v>
      </c>
    </row>
    <row r="6640" spans="2:3" x14ac:dyDescent="0.35">
      <c r="B6640">
        <f t="shared" si="103"/>
        <v>6636</v>
      </c>
      <c r="C6640" s="5">
        <v>101.35501986505581</v>
      </c>
    </row>
    <row r="6641" spans="2:3" x14ac:dyDescent="0.35">
      <c r="B6641">
        <f t="shared" si="103"/>
        <v>6637</v>
      </c>
      <c r="C6641" s="5">
        <v>111.99424990541412</v>
      </c>
    </row>
    <row r="6642" spans="2:3" x14ac:dyDescent="0.35">
      <c r="B6642">
        <f t="shared" si="103"/>
        <v>6638</v>
      </c>
      <c r="C6642" s="5">
        <v>1102.2256332772629</v>
      </c>
    </row>
    <row r="6643" spans="2:3" x14ac:dyDescent="0.35">
      <c r="B6643">
        <f t="shared" si="103"/>
        <v>6639</v>
      </c>
      <c r="C6643" s="5">
        <v>45.763041137885281</v>
      </c>
    </row>
    <row r="6644" spans="2:3" x14ac:dyDescent="0.35">
      <c r="B6644">
        <f t="shared" si="103"/>
        <v>6640</v>
      </c>
      <c r="C6644" s="5">
        <v>72.839805829101209</v>
      </c>
    </row>
    <row r="6645" spans="2:3" x14ac:dyDescent="0.35">
      <c r="B6645">
        <f t="shared" si="103"/>
        <v>6641</v>
      </c>
      <c r="C6645" s="5">
        <v>47.831646253710446</v>
      </c>
    </row>
    <row r="6646" spans="2:3" x14ac:dyDescent="0.35">
      <c r="B6646">
        <f t="shared" si="103"/>
        <v>6642</v>
      </c>
      <c r="C6646" s="5">
        <v>178.64305194012837</v>
      </c>
    </row>
    <row r="6647" spans="2:3" x14ac:dyDescent="0.35">
      <c r="B6647">
        <f t="shared" si="103"/>
        <v>6643</v>
      </c>
      <c r="C6647" s="5">
        <v>195.89844946894695</v>
      </c>
    </row>
    <row r="6648" spans="2:3" x14ac:dyDescent="0.35">
      <c r="B6648">
        <f t="shared" si="103"/>
        <v>6644</v>
      </c>
      <c r="C6648" s="5">
        <v>97.579158948292758</v>
      </c>
    </row>
    <row r="6649" spans="2:3" x14ac:dyDescent="0.35">
      <c r="B6649">
        <f t="shared" si="103"/>
        <v>6645</v>
      </c>
      <c r="C6649" s="5">
        <v>151.29374557224423</v>
      </c>
    </row>
    <row r="6650" spans="2:3" x14ac:dyDescent="0.35">
      <c r="B6650">
        <f t="shared" si="103"/>
        <v>6646</v>
      </c>
      <c r="C6650" s="5">
        <v>149.9085210013877</v>
      </c>
    </row>
    <row r="6651" spans="2:3" x14ac:dyDescent="0.35">
      <c r="B6651">
        <f t="shared" si="103"/>
        <v>6647</v>
      </c>
      <c r="C6651" s="5">
        <v>34.389184974089794</v>
      </c>
    </row>
    <row r="6652" spans="2:3" x14ac:dyDescent="0.35">
      <c r="B6652">
        <f t="shared" si="103"/>
        <v>6648</v>
      </c>
      <c r="C6652" s="5">
        <v>282.380502517173</v>
      </c>
    </row>
    <row r="6653" spans="2:3" x14ac:dyDescent="0.35">
      <c r="B6653">
        <f t="shared" si="103"/>
        <v>6649</v>
      </c>
      <c r="C6653" s="5">
        <v>110.80093000632975</v>
      </c>
    </row>
    <row r="6654" spans="2:3" x14ac:dyDescent="0.35">
      <c r="B6654">
        <f t="shared" si="103"/>
        <v>6650</v>
      </c>
      <c r="C6654" s="5">
        <v>58.186150945041454</v>
      </c>
    </row>
    <row r="6655" spans="2:3" x14ac:dyDescent="0.35">
      <c r="B6655">
        <f t="shared" si="103"/>
        <v>6651</v>
      </c>
      <c r="C6655" s="5">
        <v>83.080585950459508</v>
      </c>
    </row>
    <row r="6656" spans="2:3" x14ac:dyDescent="0.35">
      <c r="B6656">
        <f t="shared" si="103"/>
        <v>6652</v>
      </c>
      <c r="C6656" s="5">
        <v>69.807003887872668</v>
      </c>
    </row>
    <row r="6657" spans="2:3" x14ac:dyDescent="0.35">
      <c r="B6657">
        <f t="shared" si="103"/>
        <v>6653</v>
      </c>
      <c r="C6657" s="5">
        <v>523.91631036723277</v>
      </c>
    </row>
    <row r="6658" spans="2:3" x14ac:dyDescent="0.35">
      <c r="B6658">
        <f t="shared" si="103"/>
        <v>6654</v>
      </c>
      <c r="C6658" s="5">
        <v>148.77815753232318</v>
      </c>
    </row>
    <row r="6659" spans="2:3" x14ac:dyDescent="0.35">
      <c r="B6659">
        <f t="shared" si="103"/>
        <v>6655</v>
      </c>
      <c r="C6659" s="5">
        <v>84.811319793760987</v>
      </c>
    </row>
    <row r="6660" spans="2:3" x14ac:dyDescent="0.35">
      <c r="B6660">
        <f t="shared" si="103"/>
        <v>6656</v>
      </c>
      <c r="C6660" s="5">
        <v>298.15260269544569</v>
      </c>
    </row>
    <row r="6661" spans="2:3" x14ac:dyDescent="0.35">
      <c r="B6661">
        <f t="shared" si="103"/>
        <v>6657</v>
      </c>
      <c r="C6661" s="5">
        <v>179.89294534725724</v>
      </c>
    </row>
    <row r="6662" spans="2:3" x14ac:dyDescent="0.35">
      <c r="B6662">
        <f t="shared" si="103"/>
        <v>6658</v>
      </c>
      <c r="C6662" s="5">
        <v>410.1072867225472</v>
      </c>
    </row>
    <row r="6663" spans="2:3" x14ac:dyDescent="0.35">
      <c r="B6663">
        <f t="shared" ref="B6663:B6726" si="104">B6662+1</f>
        <v>6659</v>
      </c>
      <c r="C6663" s="5">
        <v>86.349011763061469</v>
      </c>
    </row>
    <row r="6664" spans="2:3" x14ac:dyDescent="0.35">
      <c r="B6664">
        <f t="shared" si="104"/>
        <v>6660</v>
      </c>
      <c r="C6664" s="5">
        <v>218.47063329184454</v>
      </c>
    </row>
    <row r="6665" spans="2:3" x14ac:dyDescent="0.35">
      <c r="B6665">
        <f t="shared" si="104"/>
        <v>6661</v>
      </c>
      <c r="C6665" s="5">
        <v>162.11765606867633</v>
      </c>
    </row>
    <row r="6666" spans="2:3" x14ac:dyDescent="0.35">
      <c r="B6666">
        <f t="shared" si="104"/>
        <v>6662</v>
      </c>
      <c r="C6666" s="5">
        <v>68.316386983696475</v>
      </c>
    </row>
    <row r="6667" spans="2:3" x14ac:dyDescent="0.35">
      <c r="B6667">
        <f t="shared" si="104"/>
        <v>6663</v>
      </c>
      <c r="C6667" s="5">
        <v>136.6276989506627</v>
      </c>
    </row>
    <row r="6668" spans="2:3" x14ac:dyDescent="0.35">
      <c r="B6668">
        <f t="shared" si="104"/>
        <v>6664</v>
      </c>
      <c r="C6668" s="5">
        <v>115.5100374086137</v>
      </c>
    </row>
    <row r="6669" spans="2:3" x14ac:dyDescent="0.35">
      <c r="B6669">
        <f t="shared" si="104"/>
        <v>6665</v>
      </c>
      <c r="C6669" s="5">
        <v>165.44944460707583</v>
      </c>
    </row>
    <row r="6670" spans="2:3" x14ac:dyDescent="0.35">
      <c r="B6670">
        <f t="shared" si="104"/>
        <v>6666</v>
      </c>
      <c r="C6670" s="5">
        <v>126.35907740876445</v>
      </c>
    </row>
    <row r="6671" spans="2:3" x14ac:dyDescent="0.35">
      <c r="B6671">
        <f t="shared" si="104"/>
        <v>6667</v>
      </c>
      <c r="C6671" s="5">
        <v>263.72798708290844</v>
      </c>
    </row>
    <row r="6672" spans="2:3" x14ac:dyDescent="0.35">
      <c r="B6672">
        <f t="shared" si="104"/>
        <v>6668</v>
      </c>
      <c r="C6672" s="5">
        <v>143.98997919078559</v>
      </c>
    </row>
    <row r="6673" spans="2:3" x14ac:dyDescent="0.35">
      <c r="B6673">
        <f t="shared" si="104"/>
        <v>6669</v>
      </c>
      <c r="C6673" s="5">
        <v>146.17344164042771</v>
      </c>
    </row>
    <row r="6674" spans="2:3" x14ac:dyDescent="0.35">
      <c r="B6674">
        <f t="shared" si="104"/>
        <v>6670</v>
      </c>
      <c r="C6674" s="5">
        <v>34.737718685807721</v>
      </c>
    </row>
    <row r="6675" spans="2:3" x14ac:dyDescent="0.35">
      <c r="B6675">
        <f t="shared" si="104"/>
        <v>6671</v>
      </c>
      <c r="C6675" s="5">
        <v>203.08220101353825</v>
      </c>
    </row>
    <row r="6676" spans="2:3" x14ac:dyDescent="0.35">
      <c r="B6676">
        <f t="shared" si="104"/>
        <v>6672</v>
      </c>
      <c r="C6676" s="5">
        <v>166.65384832495673</v>
      </c>
    </row>
    <row r="6677" spans="2:3" x14ac:dyDescent="0.35">
      <c r="B6677">
        <f t="shared" si="104"/>
        <v>6673</v>
      </c>
      <c r="C6677" s="5">
        <v>145.56967610774032</v>
      </c>
    </row>
    <row r="6678" spans="2:3" x14ac:dyDescent="0.35">
      <c r="B6678">
        <f t="shared" si="104"/>
        <v>6674</v>
      </c>
      <c r="C6678" s="5">
        <v>270.09040610095627</v>
      </c>
    </row>
    <row r="6679" spans="2:3" x14ac:dyDescent="0.35">
      <c r="B6679">
        <f t="shared" si="104"/>
        <v>6675</v>
      </c>
      <c r="C6679" s="5">
        <v>204.8068812486153</v>
      </c>
    </row>
    <row r="6680" spans="2:3" x14ac:dyDescent="0.35">
      <c r="B6680">
        <f t="shared" si="104"/>
        <v>6676</v>
      </c>
      <c r="C6680" s="5">
        <v>94.685014289974106</v>
      </c>
    </row>
    <row r="6681" spans="2:3" x14ac:dyDescent="0.35">
      <c r="B6681">
        <f t="shared" si="104"/>
        <v>6677</v>
      </c>
      <c r="C6681" s="5">
        <v>81.977231084756255</v>
      </c>
    </row>
    <row r="6682" spans="2:3" x14ac:dyDescent="0.35">
      <c r="B6682">
        <f t="shared" si="104"/>
        <v>6678</v>
      </c>
      <c r="C6682" s="5">
        <v>138.92565975759126</v>
      </c>
    </row>
    <row r="6683" spans="2:3" x14ac:dyDescent="0.35">
      <c r="B6683">
        <f t="shared" si="104"/>
        <v>6679</v>
      </c>
      <c r="C6683" s="5">
        <v>110.01205854614842</v>
      </c>
    </row>
    <row r="6684" spans="2:3" x14ac:dyDescent="0.35">
      <c r="B6684">
        <f t="shared" si="104"/>
        <v>6680</v>
      </c>
      <c r="C6684" s="5">
        <v>103.55190244305676</v>
      </c>
    </row>
    <row r="6685" spans="2:3" x14ac:dyDescent="0.35">
      <c r="B6685">
        <f t="shared" si="104"/>
        <v>6681</v>
      </c>
      <c r="C6685" s="5">
        <v>62.709598984869757</v>
      </c>
    </row>
    <row r="6686" spans="2:3" x14ac:dyDescent="0.35">
      <c r="B6686">
        <f t="shared" si="104"/>
        <v>6682</v>
      </c>
      <c r="C6686" s="5">
        <v>176.40107389921315</v>
      </c>
    </row>
    <row r="6687" spans="2:3" x14ac:dyDescent="0.35">
      <c r="B6687">
        <f t="shared" si="104"/>
        <v>6683</v>
      </c>
      <c r="C6687" s="5">
        <v>375.92510544836767</v>
      </c>
    </row>
    <row r="6688" spans="2:3" x14ac:dyDescent="0.35">
      <c r="B6688">
        <f t="shared" si="104"/>
        <v>6684</v>
      </c>
      <c r="C6688" s="5">
        <v>221.38980148981796</v>
      </c>
    </row>
    <row r="6689" spans="2:3" x14ac:dyDescent="0.35">
      <c r="B6689">
        <f t="shared" si="104"/>
        <v>6685</v>
      </c>
      <c r="C6689" s="5">
        <v>127.85426692190694</v>
      </c>
    </row>
    <row r="6690" spans="2:3" x14ac:dyDescent="0.35">
      <c r="B6690">
        <f t="shared" si="104"/>
        <v>6686</v>
      </c>
      <c r="C6690" s="5">
        <v>146.82909145694455</v>
      </c>
    </row>
    <row r="6691" spans="2:3" x14ac:dyDescent="0.35">
      <c r="B6691">
        <f t="shared" si="104"/>
        <v>6687</v>
      </c>
      <c r="C6691" s="5">
        <v>201.99271941741952</v>
      </c>
    </row>
    <row r="6692" spans="2:3" x14ac:dyDescent="0.35">
      <c r="B6692">
        <f t="shared" si="104"/>
        <v>6688</v>
      </c>
      <c r="C6692" s="5">
        <v>205.50842731202997</v>
      </c>
    </row>
    <row r="6693" spans="2:3" x14ac:dyDescent="0.35">
      <c r="B6693">
        <f t="shared" si="104"/>
        <v>6689</v>
      </c>
      <c r="C6693" s="5">
        <v>180.5728388742852</v>
      </c>
    </row>
    <row r="6694" spans="2:3" x14ac:dyDescent="0.35">
      <c r="B6694">
        <f t="shared" si="104"/>
        <v>6690</v>
      </c>
      <c r="C6694" s="5">
        <v>319.68461970785148</v>
      </c>
    </row>
    <row r="6695" spans="2:3" x14ac:dyDescent="0.35">
      <c r="B6695">
        <f t="shared" si="104"/>
        <v>6691</v>
      </c>
      <c r="C6695" s="5">
        <v>71.98862935222742</v>
      </c>
    </row>
    <row r="6696" spans="2:3" x14ac:dyDescent="0.35">
      <c r="B6696">
        <f t="shared" si="104"/>
        <v>6692</v>
      </c>
      <c r="C6696" s="5">
        <v>60.747183908100411</v>
      </c>
    </row>
    <row r="6697" spans="2:3" x14ac:dyDescent="0.35">
      <c r="B6697">
        <f t="shared" si="104"/>
        <v>6693</v>
      </c>
      <c r="C6697" s="5">
        <v>127.68259857656226</v>
      </c>
    </row>
    <row r="6698" spans="2:3" x14ac:dyDescent="0.35">
      <c r="B6698">
        <f t="shared" si="104"/>
        <v>6694</v>
      </c>
      <c r="C6698" s="5">
        <v>330.56432909489428</v>
      </c>
    </row>
    <row r="6699" spans="2:3" x14ac:dyDescent="0.35">
      <c r="B6699">
        <f t="shared" si="104"/>
        <v>6695</v>
      </c>
      <c r="C6699" s="5">
        <v>177.19101659055295</v>
      </c>
    </row>
    <row r="6700" spans="2:3" x14ac:dyDescent="0.35">
      <c r="B6700">
        <f t="shared" si="104"/>
        <v>6696</v>
      </c>
      <c r="C6700" s="5">
        <v>160.49048830546261</v>
      </c>
    </row>
    <row r="6701" spans="2:3" x14ac:dyDescent="0.35">
      <c r="B6701">
        <f t="shared" si="104"/>
        <v>6697</v>
      </c>
      <c r="C6701" s="5">
        <v>88.220711834173699</v>
      </c>
    </row>
    <row r="6702" spans="2:3" x14ac:dyDescent="0.35">
      <c r="B6702">
        <f t="shared" si="104"/>
        <v>6698</v>
      </c>
      <c r="C6702" s="5">
        <v>805.15271386542702</v>
      </c>
    </row>
    <row r="6703" spans="2:3" x14ac:dyDescent="0.35">
      <c r="B6703">
        <f t="shared" si="104"/>
        <v>6699</v>
      </c>
      <c r="C6703" s="5">
        <v>255.66454011166434</v>
      </c>
    </row>
    <row r="6704" spans="2:3" x14ac:dyDescent="0.35">
      <c r="B6704">
        <f t="shared" si="104"/>
        <v>6700</v>
      </c>
      <c r="C6704" s="5">
        <v>62.180128856085766</v>
      </c>
    </row>
    <row r="6705" spans="2:3" x14ac:dyDescent="0.35">
      <c r="B6705">
        <f t="shared" si="104"/>
        <v>6701</v>
      </c>
      <c r="C6705" s="5">
        <v>193.90523559671379</v>
      </c>
    </row>
    <row r="6706" spans="2:3" x14ac:dyDescent="0.35">
      <c r="B6706">
        <f t="shared" si="104"/>
        <v>6702</v>
      </c>
      <c r="C6706" s="5">
        <v>541.69157469076799</v>
      </c>
    </row>
    <row r="6707" spans="2:3" x14ac:dyDescent="0.35">
      <c r="B6707">
        <f t="shared" si="104"/>
        <v>6703</v>
      </c>
      <c r="C6707" s="5">
        <v>209.19553012016533</v>
      </c>
    </row>
    <row r="6708" spans="2:3" x14ac:dyDescent="0.35">
      <c r="B6708">
        <f t="shared" si="104"/>
        <v>6704</v>
      </c>
      <c r="C6708" s="5">
        <v>149.67471125558203</v>
      </c>
    </row>
    <row r="6709" spans="2:3" x14ac:dyDescent="0.35">
      <c r="B6709">
        <f t="shared" si="104"/>
        <v>6705</v>
      </c>
      <c r="C6709" s="5">
        <v>205.95473994849041</v>
      </c>
    </row>
    <row r="6710" spans="2:3" x14ac:dyDescent="0.35">
      <c r="B6710">
        <f t="shared" si="104"/>
        <v>6706</v>
      </c>
      <c r="C6710" s="5">
        <v>227.38127085065929</v>
      </c>
    </row>
    <row r="6711" spans="2:3" x14ac:dyDescent="0.35">
      <c r="B6711">
        <f t="shared" si="104"/>
        <v>6707</v>
      </c>
      <c r="C6711" s="5">
        <v>144.57729142839483</v>
      </c>
    </row>
    <row r="6712" spans="2:3" x14ac:dyDescent="0.35">
      <c r="B6712">
        <f t="shared" si="104"/>
        <v>6708</v>
      </c>
      <c r="C6712" s="5">
        <v>94.768475296370156</v>
      </c>
    </row>
    <row r="6713" spans="2:3" x14ac:dyDescent="0.35">
      <c r="B6713">
        <f t="shared" si="104"/>
        <v>6709</v>
      </c>
      <c r="C6713" s="5">
        <v>84.088260260189159</v>
      </c>
    </row>
    <row r="6714" spans="2:3" x14ac:dyDescent="0.35">
      <c r="B6714">
        <f t="shared" si="104"/>
        <v>6710</v>
      </c>
      <c r="C6714" s="5">
        <v>68.087520843414623</v>
      </c>
    </row>
    <row r="6715" spans="2:3" x14ac:dyDescent="0.35">
      <c r="B6715">
        <f t="shared" si="104"/>
        <v>6711</v>
      </c>
      <c r="C6715" s="5">
        <v>91.552854715469692</v>
      </c>
    </row>
    <row r="6716" spans="2:3" x14ac:dyDescent="0.35">
      <c r="B6716">
        <f t="shared" si="104"/>
        <v>6712</v>
      </c>
      <c r="C6716" s="5">
        <v>256.34660391789726</v>
      </c>
    </row>
    <row r="6717" spans="2:3" x14ac:dyDescent="0.35">
      <c r="B6717">
        <f t="shared" si="104"/>
        <v>6713</v>
      </c>
      <c r="C6717" s="5">
        <v>75.419664843441566</v>
      </c>
    </row>
    <row r="6718" spans="2:3" x14ac:dyDescent="0.35">
      <c r="B6718">
        <f t="shared" si="104"/>
        <v>6714</v>
      </c>
      <c r="C6718" s="5">
        <v>179.10313029923537</v>
      </c>
    </row>
    <row r="6719" spans="2:3" x14ac:dyDescent="0.35">
      <c r="B6719">
        <f t="shared" si="104"/>
        <v>6715</v>
      </c>
      <c r="C6719" s="5">
        <v>72.587543181848602</v>
      </c>
    </row>
    <row r="6720" spans="2:3" x14ac:dyDescent="0.35">
      <c r="B6720">
        <f t="shared" si="104"/>
        <v>6716</v>
      </c>
      <c r="C6720" s="5">
        <v>119.56028848096209</v>
      </c>
    </row>
    <row r="6721" spans="2:3" x14ac:dyDescent="0.35">
      <c r="B6721">
        <f t="shared" si="104"/>
        <v>6717</v>
      </c>
      <c r="C6721" s="5">
        <v>77.940563926913683</v>
      </c>
    </row>
    <row r="6722" spans="2:3" x14ac:dyDescent="0.35">
      <c r="B6722">
        <f t="shared" si="104"/>
        <v>6718</v>
      </c>
      <c r="C6722" s="5">
        <v>353.66059032157574</v>
      </c>
    </row>
    <row r="6723" spans="2:3" x14ac:dyDescent="0.35">
      <c r="B6723">
        <f t="shared" si="104"/>
        <v>6719</v>
      </c>
      <c r="C6723" s="5">
        <v>90.302838655770799</v>
      </c>
    </row>
    <row r="6724" spans="2:3" x14ac:dyDescent="0.35">
      <c r="B6724">
        <f t="shared" si="104"/>
        <v>6720</v>
      </c>
      <c r="C6724" s="5">
        <v>113.6404277102416</v>
      </c>
    </row>
    <row r="6725" spans="2:3" x14ac:dyDescent="0.35">
      <c r="B6725">
        <f t="shared" si="104"/>
        <v>6721</v>
      </c>
      <c r="C6725" s="5">
        <v>172.78609833203936</v>
      </c>
    </row>
    <row r="6726" spans="2:3" x14ac:dyDescent="0.35">
      <c r="B6726">
        <f t="shared" si="104"/>
        <v>6722</v>
      </c>
      <c r="C6726" s="5">
        <v>265.86380669606683</v>
      </c>
    </row>
    <row r="6727" spans="2:3" x14ac:dyDescent="0.35">
      <c r="B6727">
        <f t="shared" ref="B6727:B6790" si="105">B6726+1</f>
        <v>6723</v>
      </c>
      <c r="C6727" s="5">
        <v>71.663685547646836</v>
      </c>
    </row>
    <row r="6728" spans="2:3" x14ac:dyDescent="0.35">
      <c r="B6728">
        <f t="shared" si="105"/>
        <v>6724</v>
      </c>
      <c r="C6728" s="5">
        <v>65.04653937145207</v>
      </c>
    </row>
    <row r="6729" spans="2:3" x14ac:dyDescent="0.35">
      <c r="B6729">
        <f t="shared" si="105"/>
        <v>6725</v>
      </c>
      <c r="C6729" s="5">
        <v>196.73429617999651</v>
      </c>
    </row>
    <row r="6730" spans="2:3" x14ac:dyDescent="0.35">
      <c r="B6730">
        <f t="shared" si="105"/>
        <v>6726</v>
      </c>
      <c r="C6730" s="5">
        <v>314.02181642080831</v>
      </c>
    </row>
    <row r="6731" spans="2:3" x14ac:dyDescent="0.35">
      <c r="B6731">
        <f t="shared" si="105"/>
        <v>6727</v>
      </c>
      <c r="C6731" s="5">
        <v>147.67554710412267</v>
      </c>
    </row>
    <row r="6732" spans="2:3" x14ac:dyDescent="0.35">
      <c r="B6732">
        <f t="shared" si="105"/>
        <v>6728</v>
      </c>
      <c r="C6732" s="5">
        <v>193.61662342527552</v>
      </c>
    </row>
    <row r="6733" spans="2:3" x14ac:dyDescent="0.35">
      <c r="B6733">
        <f t="shared" si="105"/>
        <v>6729</v>
      </c>
      <c r="C6733" s="5">
        <v>183.67519179128448</v>
      </c>
    </row>
    <row r="6734" spans="2:3" x14ac:dyDescent="0.35">
      <c r="B6734">
        <f t="shared" si="105"/>
        <v>6730</v>
      </c>
      <c r="C6734" s="5">
        <v>54.423952288148811</v>
      </c>
    </row>
    <row r="6735" spans="2:3" x14ac:dyDescent="0.35">
      <c r="B6735">
        <f t="shared" si="105"/>
        <v>6731</v>
      </c>
      <c r="C6735" s="5">
        <v>37.175674394789993</v>
      </c>
    </row>
    <row r="6736" spans="2:3" x14ac:dyDescent="0.35">
      <c r="B6736">
        <f t="shared" si="105"/>
        <v>6732</v>
      </c>
      <c r="C6736" s="5">
        <v>38.724492297465545</v>
      </c>
    </row>
    <row r="6737" spans="2:3" x14ac:dyDescent="0.35">
      <c r="B6737">
        <f t="shared" si="105"/>
        <v>6733</v>
      </c>
      <c r="C6737" s="5">
        <v>217.02158491633955</v>
      </c>
    </row>
    <row r="6738" spans="2:3" x14ac:dyDescent="0.35">
      <c r="B6738">
        <f t="shared" si="105"/>
        <v>6734</v>
      </c>
      <c r="C6738" s="5">
        <v>128.273375974028</v>
      </c>
    </row>
    <row r="6739" spans="2:3" x14ac:dyDescent="0.35">
      <c r="B6739">
        <f t="shared" si="105"/>
        <v>6735</v>
      </c>
      <c r="C6739" s="5">
        <v>132.64032665963398</v>
      </c>
    </row>
    <row r="6740" spans="2:3" x14ac:dyDescent="0.35">
      <c r="B6740">
        <f t="shared" si="105"/>
        <v>6736</v>
      </c>
      <c r="C6740" s="5">
        <v>980.68189458976963</v>
      </c>
    </row>
    <row r="6741" spans="2:3" x14ac:dyDescent="0.35">
      <c r="B6741">
        <f t="shared" si="105"/>
        <v>6737</v>
      </c>
      <c r="C6741" s="5">
        <v>116.80935178085312</v>
      </c>
    </row>
    <row r="6742" spans="2:3" x14ac:dyDescent="0.35">
      <c r="B6742">
        <f t="shared" si="105"/>
        <v>6738</v>
      </c>
      <c r="C6742" s="5">
        <v>277.39447673726733</v>
      </c>
    </row>
    <row r="6743" spans="2:3" x14ac:dyDescent="0.35">
      <c r="B6743">
        <f t="shared" si="105"/>
        <v>6739</v>
      </c>
      <c r="C6743" s="5">
        <v>46.355426155191935</v>
      </c>
    </row>
    <row r="6744" spans="2:3" x14ac:dyDescent="0.35">
      <c r="B6744">
        <f t="shared" si="105"/>
        <v>6740</v>
      </c>
      <c r="C6744" s="5">
        <v>162.17206013147603</v>
      </c>
    </row>
    <row r="6745" spans="2:3" x14ac:dyDescent="0.35">
      <c r="B6745">
        <f t="shared" si="105"/>
        <v>6741</v>
      </c>
      <c r="C6745" s="5">
        <v>173.76203228266178</v>
      </c>
    </row>
    <row r="6746" spans="2:3" x14ac:dyDescent="0.35">
      <c r="B6746">
        <f t="shared" si="105"/>
        <v>6742</v>
      </c>
      <c r="C6746" s="5">
        <v>152.74062161222207</v>
      </c>
    </row>
    <row r="6747" spans="2:3" x14ac:dyDescent="0.35">
      <c r="B6747">
        <f t="shared" si="105"/>
        <v>6743</v>
      </c>
      <c r="C6747" s="5">
        <v>77.293459834042523</v>
      </c>
    </row>
    <row r="6748" spans="2:3" x14ac:dyDescent="0.35">
      <c r="B6748">
        <f t="shared" si="105"/>
        <v>6744</v>
      </c>
      <c r="C6748" s="5">
        <v>721.51374559557291</v>
      </c>
    </row>
    <row r="6749" spans="2:3" x14ac:dyDescent="0.35">
      <c r="B6749">
        <f t="shared" si="105"/>
        <v>6745</v>
      </c>
      <c r="C6749" s="5">
        <v>419.63900952195144</v>
      </c>
    </row>
    <row r="6750" spans="2:3" x14ac:dyDescent="0.35">
      <c r="B6750">
        <f t="shared" si="105"/>
        <v>6746</v>
      </c>
      <c r="C6750" s="5">
        <v>251.46651583992048</v>
      </c>
    </row>
    <row r="6751" spans="2:3" x14ac:dyDescent="0.35">
      <c r="B6751">
        <f t="shared" si="105"/>
        <v>6747</v>
      </c>
      <c r="C6751" s="5">
        <v>157.24478357373883</v>
      </c>
    </row>
    <row r="6752" spans="2:3" x14ac:dyDescent="0.35">
      <c r="B6752">
        <f t="shared" si="105"/>
        <v>6748</v>
      </c>
      <c r="C6752" s="5">
        <v>104.1910851085389</v>
      </c>
    </row>
    <row r="6753" spans="2:3" x14ac:dyDescent="0.35">
      <c r="B6753">
        <f t="shared" si="105"/>
        <v>6749</v>
      </c>
      <c r="C6753" s="5">
        <v>180.066427372014</v>
      </c>
    </row>
    <row r="6754" spans="2:3" x14ac:dyDescent="0.35">
      <c r="B6754">
        <f t="shared" si="105"/>
        <v>6750</v>
      </c>
      <c r="C6754" s="5">
        <v>338.12954416258407</v>
      </c>
    </row>
    <row r="6755" spans="2:3" x14ac:dyDescent="0.35">
      <c r="B6755">
        <f t="shared" si="105"/>
        <v>6751</v>
      </c>
      <c r="C6755" s="5">
        <v>140.05205479651903</v>
      </c>
    </row>
    <row r="6756" spans="2:3" x14ac:dyDescent="0.35">
      <c r="B6756">
        <f t="shared" si="105"/>
        <v>6752</v>
      </c>
      <c r="C6756" s="5">
        <v>143.62158752942852</v>
      </c>
    </row>
    <row r="6757" spans="2:3" x14ac:dyDescent="0.35">
      <c r="B6757">
        <f t="shared" si="105"/>
        <v>6753</v>
      </c>
      <c r="C6757" s="5">
        <v>1047.3456180509168</v>
      </c>
    </row>
    <row r="6758" spans="2:3" x14ac:dyDescent="0.35">
      <c r="B6758">
        <f t="shared" si="105"/>
        <v>6754</v>
      </c>
      <c r="C6758" s="5">
        <v>185.60358201021305</v>
      </c>
    </row>
    <row r="6759" spans="2:3" x14ac:dyDescent="0.35">
      <c r="B6759">
        <f t="shared" si="105"/>
        <v>6755</v>
      </c>
      <c r="C6759" s="5">
        <v>120.72611614850847</v>
      </c>
    </row>
    <row r="6760" spans="2:3" x14ac:dyDescent="0.35">
      <c r="B6760">
        <f t="shared" si="105"/>
        <v>6756</v>
      </c>
      <c r="C6760" s="5">
        <v>166.5968528902211</v>
      </c>
    </row>
    <row r="6761" spans="2:3" x14ac:dyDescent="0.35">
      <c r="B6761">
        <f t="shared" si="105"/>
        <v>6757</v>
      </c>
      <c r="C6761" s="5">
        <v>230.08081564470004</v>
      </c>
    </row>
    <row r="6762" spans="2:3" x14ac:dyDescent="0.35">
      <c r="B6762">
        <f t="shared" si="105"/>
        <v>6758</v>
      </c>
      <c r="C6762" s="5">
        <v>189.77849178160443</v>
      </c>
    </row>
    <row r="6763" spans="2:3" x14ac:dyDescent="0.35">
      <c r="B6763">
        <f t="shared" si="105"/>
        <v>6759</v>
      </c>
      <c r="C6763" s="5">
        <v>85.376039233414787</v>
      </c>
    </row>
    <row r="6764" spans="2:3" x14ac:dyDescent="0.35">
      <c r="B6764">
        <f t="shared" si="105"/>
        <v>6760</v>
      </c>
      <c r="C6764" s="5">
        <v>59.160687621828387</v>
      </c>
    </row>
    <row r="6765" spans="2:3" x14ac:dyDescent="0.35">
      <c r="B6765">
        <f t="shared" si="105"/>
        <v>6761</v>
      </c>
      <c r="C6765" s="5">
        <v>67.634819518815931</v>
      </c>
    </row>
    <row r="6766" spans="2:3" x14ac:dyDescent="0.35">
      <c r="B6766">
        <f t="shared" si="105"/>
        <v>6762</v>
      </c>
      <c r="C6766" s="5">
        <v>163.54406251510548</v>
      </c>
    </row>
    <row r="6767" spans="2:3" x14ac:dyDescent="0.35">
      <c r="B6767">
        <f t="shared" si="105"/>
        <v>6763</v>
      </c>
      <c r="C6767" s="5">
        <v>336.33277978050114</v>
      </c>
    </row>
    <row r="6768" spans="2:3" x14ac:dyDescent="0.35">
      <c r="B6768">
        <f t="shared" si="105"/>
        <v>6764</v>
      </c>
      <c r="C6768" s="5">
        <v>166.37984746910652</v>
      </c>
    </row>
    <row r="6769" spans="2:3" x14ac:dyDescent="0.35">
      <c r="B6769">
        <f t="shared" si="105"/>
        <v>6765</v>
      </c>
      <c r="C6769" s="5">
        <v>62.602840962678741</v>
      </c>
    </row>
    <row r="6770" spans="2:3" x14ac:dyDescent="0.35">
      <c r="B6770">
        <f t="shared" si="105"/>
        <v>6766</v>
      </c>
      <c r="C6770" s="5">
        <v>101.82378365340669</v>
      </c>
    </row>
    <row r="6771" spans="2:3" x14ac:dyDescent="0.35">
      <c r="B6771">
        <f t="shared" si="105"/>
        <v>6767</v>
      </c>
      <c r="C6771" s="5">
        <v>105.59132589608936</v>
      </c>
    </row>
    <row r="6772" spans="2:3" x14ac:dyDescent="0.35">
      <c r="B6772">
        <f t="shared" si="105"/>
        <v>6768</v>
      </c>
      <c r="C6772" s="5">
        <v>127.56873369539697</v>
      </c>
    </row>
    <row r="6773" spans="2:3" x14ac:dyDescent="0.35">
      <c r="B6773">
        <f t="shared" si="105"/>
        <v>6769</v>
      </c>
      <c r="C6773" s="5">
        <v>210.78622016461014</v>
      </c>
    </row>
    <row r="6774" spans="2:3" x14ac:dyDescent="0.35">
      <c r="B6774">
        <f t="shared" si="105"/>
        <v>6770</v>
      </c>
      <c r="C6774" s="5">
        <v>279.40725781944349</v>
      </c>
    </row>
    <row r="6775" spans="2:3" x14ac:dyDescent="0.35">
      <c r="B6775">
        <f t="shared" si="105"/>
        <v>6771</v>
      </c>
      <c r="C6775" s="5">
        <v>1011.9738962261224</v>
      </c>
    </row>
    <row r="6776" spans="2:3" x14ac:dyDescent="0.35">
      <c r="B6776">
        <f t="shared" si="105"/>
        <v>6772</v>
      </c>
      <c r="C6776" s="5">
        <v>89.868751594883847</v>
      </c>
    </row>
    <row r="6777" spans="2:3" x14ac:dyDescent="0.35">
      <c r="B6777">
        <f t="shared" si="105"/>
        <v>6773</v>
      </c>
      <c r="C6777" s="5">
        <v>40.662853332448698</v>
      </c>
    </row>
    <row r="6778" spans="2:3" x14ac:dyDescent="0.35">
      <c r="B6778">
        <f t="shared" si="105"/>
        <v>6774</v>
      </c>
      <c r="C6778" s="5">
        <v>151.9697517518992</v>
      </c>
    </row>
    <row r="6779" spans="2:3" x14ac:dyDescent="0.35">
      <c r="B6779">
        <f t="shared" si="105"/>
        <v>6775</v>
      </c>
      <c r="C6779" s="5">
        <v>83.665186303798649</v>
      </c>
    </row>
    <row r="6780" spans="2:3" x14ac:dyDescent="0.35">
      <c r="B6780">
        <f t="shared" si="105"/>
        <v>6776</v>
      </c>
      <c r="C6780" s="5">
        <v>878.6353080623669</v>
      </c>
    </row>
    <row r="6781" spans="2:3" x14ac:dyDescent="0.35">
      <c r="B6781">
        <f t="shared" si="105"/>
        <v>6777</v>
      </c>
      <c r="C6781" s="5">
        <v>5446.7212777700997</v>
      </c>
    </row>
    <row r="6782" spans="2:3" x14ac:dyDescent="0.35">
      <c r="B6782">
        <f t="shared" si="105"/>
        <v>6778</v>
      </c>
      <c r="C6782" s="5">
        <v>80.136185843238266</v>
      </c>
    </row>
    <row r="6783" spans="2:3" x14ac:dyDescent="0.35">
      <c r="B6783">
        <f t="shared" si="105"/>
        <v>6779</v>
      </c>
      <c r="C6783" s="5">
        <v>40.56802676732633</v>
      </c>
    </row>
    <row r="6784" spans="2:3" x14ac:dyDescent="0.35">
      <c r="B6784">
        <f t="shared" si="105"/>
        <v>6780</v>
      </c>
      <c r="C6784" s="5">
        <v>316.16340357299856</v>
      </c>
    </row>
    <row r="6785" spans="2:3" x14ac:dyDescent="0.35">
      <c r="B6785">
        <f t="shared" si="105"/>
        <v>6781</v>
      </c>
      <c r="C6785" s="5">
        <v>45.759015461207433</v>
      </c>
    </row>
    <row r="6786" spans="2:3" x14ac:dyDescent="0.35">
      <c r="B6786">
        <f t="shared" si="105"/>
        <v>6782</v>
      </c>
      <c r="C6786" s="5">
        <v>106.13369910374857</v>
      </c>
    </row>
    <row r="6787" spans="2:3" x14ac:dyDescent="0.35">
      <c r="B6787">
        <f t="shared" si="105"/>
        <v>6783</v>
      </c>
      <c r="C6787" s="5">
        <v>210.3625175941076</v>
      </c>
    </row>
    <row r="6788" spans="2:3" x14ac:dyDescent="0.35">
      <c r="B6788">
        <f t="shared" si="105"/>
        <v>6784</v>
      </c>
      <c r="C6788" s="5">
        <v>161.59922306918133</v>
      </c>
    </row>
    <row r="6789" spans="2:3" x14ac:dyDescent="0.35">
      <c r="B6789">
        <f t="shared" si="105"/>
        <v>6785</v>
      </c>
      <c r="C6789" s="5">
        <v>377.10369592599739</v>
      </c>
    </row>
    <row r="6790" spans="2:3" x14ac:dyDescent="0.35">
      <c r="B6790">
        <f t="shared" si="105"/>
        <v>6786</v>
      </c>
      <c r="C6790" s="5">
        <v>69.067101883171333</v>
      </c>
    </row>
    <row r="6791" spans="2:3" x14ac:dyDescent="0.35">
      <c r="B6791">
        <f t="shared" ref="B6791:B6854" si="106">B6790+1</f>
        <v>6787</v>
      </c>
      <c r="C6791" s="5">
        <v>115.32371110777017</v>
      </c>
    </row>
    <row r="6792" spans="2:3" x14ac:dyDescent="0.35">
      <c r="B6792">
        <f t="shared" si="106"/>
        <v>6788</v>
      </c>
      <c r="C6792" s="5">
        <v>127.57279428677082</v>
      </c>
    </row>
    <row r="6793" spans="2:3" x14ac:dyDescent="0.35">
      <c r="B6793">
        <f t="shared" si="106"/>
        <v>6789</v>
      </c>
      <c r="C6793" s="5">
        <v>244.17784481656014</v>
      </c>
    </row>
    <row r="6794" spans="2:3" x14ac:dyDescent="0.35">
      <c r="B6794">
        <f t="shared" si="106"/>
        <v>6790</v>
      </c>
      <c r="C6794" s="5">
        <v>198.99799922194134</v>
      </c>
    </row>
    <row r="6795" spans="2:3" x14ac:dyDescent="0.35">
      <c r="B6795">
        <f t="shared" si="106"/>
        <v>6791</v>
      </c>
      <c r="C6795" s="5">
        <v>239.99890650781296</v>
      </c>
    </row>
    <row r="6796" spans="2:3" x14ac:dyDescent="0.35">
      <c r="B6796">
        <f t="shared" si="106"/>
        <v>6792</v>
      </c>
      <c r="C6796" s="5">
        <v>54.190309698998185</v>
      </c>
    </row>
    <row r="6797" spans="2:3" x14ac:dyDescent="0.35">
      <c r="B6797">
        <f t="shared" si="106"/>
        <v>6793</v>
      </c>
      <c r="C6797" s="5">
        <v>172.43346086987469</v>
      </c>
    </row>
    <row r="6798" spans="2:3" x14ac:dyDescent="0.35">
      <c r="B6798">
        <f t="shared" si="106"/>
        <v>6794</v>
      </c>
      <c r="C6798" s="5">
        <v>52.298847895797671</v>
      </c>
    </row>
    <row r="6799" spans="2:3" x14ac:dyDescent="0.35">
      <c r="B6799">
        <f t="shared" si="106"/>
        <v>6795</v>
      </c>
      <c r="C6799" s="5">
        <v>98.60913364321371</v>
      </c>
    </row>
    <row r="6800" spans="2:3" x14ac:dyDescent="0.35">
      <c r="B6800">
        <f t="shared" si="106"/>
        <v>6796</v>
      </c>
      <c r="C6800" s="5">
        <v>284.24723374257246</v>
      </c>
    </row>
    <row r="6801" spans="2:3" x14ac:dyDescent="0.35">
      <c r="B6801">
        <f t="shared" si="106"/>
        <v>6797</v>
      </c>
      <c r="C6801" s="5">
        <v>233.03161203502435</v>
      </c>
    </row>
    <row r="6802" spans="2:3" x14ac:dyDescent="0.35">
      <c r="B6802">
        <f t="shared" si="106"/>
        <v>6798</v>
      </c>
      <c r="C6802" s="5">
        <v>198.03930253181073</v>
      </c>
    </row>
    <row r="6803" spans="2:3" x14ac:dyDescent="0.35">
      <c r="B6803">
        <f t="shared" si="106"/>
        <v>6799</v>
      </c>
      <c r="C6803" s="5">
        <v>80.278428385448422</v>
      </c>
    </row>
    <row r="6804" spans="2:3" x14ac:dyDescent="0.35">
      <c r="B6804">
        <f t="shared" si="106"/>
        <v>6800</v>
      </c>
      <c r="C6804" s="5">
        <v>97.5862466623404</v>
      </c>
    </row>
    <row r="6805" spans="2:3" x14ac:dyDescent="0.35">
      <c r="B6805">
        <f t="shared" si="106"/>
        <v>6801</v>
      </c>
      <c r="C6805" s="5">
        <v>181.90617848523209</v>
      </c>
    </row>
    <row r="6806" spans="2:3" x14ac:dyDescent="0.35">
      <c r="B6806">
        <f t="shared" si="106"/>
        <v>6802</v>
      </c>
      <c r="C6806" s="5">
        <v>87.486651659838273</v>
      </c>
    </row>
    <row r="6807" spans="2:3" x14ac:dyDescent="0.35">
      <c r="B6807">
        <f t="shared" si="106"/>
        <v>6803</v>
      </c>
      <c r="C6807" s="5">
        <v>106.58496079301392</v>
      </c>
    </row>
    <row r="6808" spans="2:3" x14ac:dyDescent="0.35">
      <c r="B6808">
        <f t="shared" si="106"/>
        <v>6804</v>
      </c>
      <c r="C6808" s="5">
        <v>184.48739221871267</v>
      </c>
    </row>
    <row r="6809" spans="2:3" x14ac:dyDescent="0.35">
      <c r="B6809">
        <f t="shared" si="106"/>
        <v>6805</v>
      </c>
      <c r="C6809" s="5">
        <v>68.079005821116468</v>
      </c>
    </row>
    <row r="6810" spans="2:3" x14ac:dyDescent="0.35">
      <c r="B6810">
        <f t="shared" si="106"/>
        <v>6806</v>
      </c>
      <c r="C6810" s="5">
        <v>142.98523129297658</v>
      </c>
    </row>
    <row r="6811" spans="2:3" x14ac:dyDescent="0.35">
      <c r="B6811">
        <f t="shared" si="106"/>
        <v>6807</v>
      </c>
      <c r="C6811" s="5">
        <v>37.391533666370236</v>
      </c>
    </row>
    <row r="6812" spans="2:3" x14ac:dyDescent="0.35">
      <c r="B6812">
        <f t="shared" si="106"/>
        <v>6808</v>
      </c>
      <c r="C6812" s="5">
        <v>186.88866044413177</v>
      </c>
    </row>
    <row r="6813" spans="2:3" x14ac:dyDescent="0.35">
      <c r="B6813">
        <f t="shared" si="106"/>
        <v>6809</v>
      </c>
      <c r="C6813" s="5">
        <v>202.46878660654869</v>
      </c>
    </row>
    <row r="6814" spans="2:3" x14ac:dyDescent="0.35">
      <c r="B6814">
        <f t="shared" si="106"/>
        <v>6810</v>
      </c>
      <c r="C6814" s="5">
        <v>63.626750007527583</v>
      </c>
    </row>
    <row r="6815" spans="2:3" x14ac:dyDescent="0.35">
      <c r="B6815">
        <f t="shared" si="106"/>
        <v>6811</v>
      </c>
      <c r="C6815" s="5">
        <v>36.641209531421858</v>
      </c>
    </row>
    <row r="6816" spans="2:3" x14ac:dyDescent="0.35">
      <c r="B6816">
        <f t="shared" si="106"/>
        <v>6812</v>
      </c>
      <c r="C6816" s="5">
        <v>78.989658548996132</v>
      </c>
    </row>
    <row r="6817" spans="2:3" x14ac:dyDescent="0.35">
      <c r="B6817">
        <f t="shared" si="106"/>
        <v>6813</v>
      </c>
      <c r="C6817" s="5">
        <v>134.20908604731255</v>
      </c>
    </row>
    <row r="6818" spans="2:3" x14ac:dyDescent="0.35">
      <c r="B6818">
        <f t="shared" si="106"/>
        <v>6814</v>
      </c>
      <c r="C6818" s="5">
        <v>125.23887351240644</v>
      </c>
    </row>
    <row r="6819" spans="2:3" x14ac:dyDescent="0.35">
      <c r="B6819">
        <f t="shared" si="106"/>
        <v>6815</v>
      </c>
      <c r="C6819" s="5">
        <v>131.20873418067745</v>
      </c>
    </row>
    <row r="6820" spans="2:3" x14ac:dyDescent="0.35">
      <c r="B6820">
        <f t="shared" si="106"/>
        <v>6816</v>
      </c>
      <c r="C6820" s="5">
        <v>125.87110773262683</v>
      </c>
    </row>
    <row r="6821" spans="2:3" x14ac:dyDescent="0.35">
      <c r="B6821">
        <f t="shared" si="106"/>
        <v>6817</v>
      </c>
      <c r="C6821" s="5">
        <v>125.4228169869447</v>
      </c>
    </row>
    <row r="6822" spans="2:3" x14ac:dyDescent="0.35">
      <c r="B6822">
        <f t="shared" si="106"/>
        <v>6818</v>
      </c>
      <c r="C6822" s="5">
        <v>114.56291522185425</v>
      </c>
    </row>
    <row r="6823" spans="2:3" x14ac:dyDescent="0.35">
      <c r="B6823">
        <f t="shared" si="106"/>
        <v>6819</v>
      </c>
      <c r="C6823" s="5">
        <v>113.04809075567687</v>
      </c>
    </row>
    <row r="6824" spans="2:3" x14ac:dyDescent="0.35">
      <c r="B6824">
        <f t="shared" si="106"/>
        <v>6820</v>
      </c>
      <c r="C6824" s="5">
        <v>357.89018473678271</v>
      </c>
    </row>
    <row r="6825" spans="2:3" x14ac:dyDescent="0.35">
      <c r="B6825">
        <f t="shared" si="106"/>
        <v>6821</v>
      </c>
      <c r="C6825" s="5">
        <v>235.39459921367762</v>
      </c>
    </row>
    <row r="6826" spans="2:3" x14ac:dyDescent="0.35">
      <c r="B6826">
        <f t="shared" si="106"/>
        <v>6822</v>
      </c>
      <c r="C6826" s="5">
        <v>163.86631880501906</v>
      </c>
    </row>
    <row r="6827" spans="2:3" x14ac:dyDescent="0.35">
      <c r="B6827">
        <f t="shared" si="106"/>
        <v>6823</v>
      </c>
      <c r="C6827" s="5">
        <v>136.04359131421063</v>
      </c>
    </row>
    <row r="6828" spans="2:3" x14ac:dyDescent="0.35">
      <c r="B6828">
        <f t="shared" si="106"/>
        <v>6824</v>
      </c>
      <c r="C6828" s="5">
        <v>27.74421094405951</v>
      </c>
    </row>
    <row r="6829" spans="2:3" x14ac:dyDescent="0.35">
      <c r="B6829">
        <f t="shared" si="106"/>
        <v>6825</v>
      </c>
      <c r="C6829" s="5">
        <v>70.802390742074707</v>
      </c>
    </row>
    <row r="6830" spans="2:3" x14ac:dyDescent="0.35">
      <c r="B6830">
        <f t="shared" si="106"/>
        <v>6826</v>
      </c>
      <c r="C6830" s="5">
        <v>84.618656233886583</v>
      </c>
    </row>
    <row r="6831" spans="2:3" x14ac:dyDescent="0.35">
      <c r="B6831">
        <f t="shared" si="106"/>
        <v>6827</v>
      </c>
      <c r="C6831" s="5">
        <v>102.87519169864338</v>
      </c>
    </row>
    <row r="6832" spans="2:3" x14ac:dyDescent="0.35">
      <c r="B6832">
        <f t="shared" si="106"/>
        <v>6828</v>
      </c>
      <c r="C6832" s="5">
        <v>237.63549813410651</v>
      </c>
    </row>
    <row r="6833" spans="2:3" x14ac:dyDescent="0.35">
      <c r="B6833">
        <f t="shared" si="106"/>
        <v>6829</v>
      </c>
      <c r="C6833" s="5">
        <v>282.28028874906937</v>
      </c>
    </row>
    <row r="6834" spans="2:3" x14ac:dyDescent="0.35">
      <c r="B6834">
        <f t="shared" si="106"/>
        <v>6830</v>
      </c>
      <c r="C6834" s="5">
        <v>451.09221559524968</v>
      </c>
    </row>
    <row r="6835" spans="2:3" x14ac:dyDescent="0.35">
      <c r="B6835">
        <f t="shared" si="106"/>
        <v>6831</v>
      </c>
      <c r="C6835" s="5">
        <v>83.05034729616078</v>
      </c>
    </row>
    <row r="6836" spans="2:3" x14ac:dyDescent="0.35">
      <c r="B6836">
        <f t="shared" si="106"/>
        <v>6832</v>
      </c>
      <c r="C6836" s="5">
        <v>209.3444498851573</v>
      </c>
    </row>
    <row r="6837" spans="2:3" x14ac:dyDescent="0.35">
      <c r="B6837">
        <f t="shared" si="106"/>
        <v>6833</v>
      </c>
      <c r="C6837" s="5">
        <v>360.31726335766689</v>
      </c>
    </row>
    <row r="6838" spans="2:3" x14ac:dyDescent="0.35">
      <c r="B6838">
        <f t="shared" si="106"/>
        <v>6834</v>
      </c>
      <c r="C6838" s="5">
        <v>199.62225012709609</v>
      </c>
    </row>
    <row r="6839" spans="2:3" x14ac:dyDescent="0.35">
      <c r="B6839">
        <f t="shared" si="106"/>
        <v>6835</v>
      </c>
      <c r="C6839" s="5">
        <v>278.24632798221654</v>
      </c>
    </row>
    <row r="6840" spans="2:3" x14ac:dyDescent="0.35">
      <c r="B6840">
        <f t="shared" si="106"/>
        <v>6836</v>
      </c>
      <c r="C6840" s="5">
        <v>56.434265571112086</v>
      </c>
    </row>
    <row r="6841" spans="2:3" x14ac:dyDescent="0.35">
      <c r="B6841">
        <f t="shared" si="106"/>
        <v>6837</v>
      </c>
      <c r="C6841" s="5">
        <v>342.62888047212624</v>
      </c>
    </row>
    <row r="6842" spans="2:3" x14ac:dyDescent="0.35">
      <c r="B6842">
        <f t="shared" si="106"/>
        <v>6838</v>
      </c>
      <c r="C6842" s="5">
        <v>265.5142204661837</v>
      </c>
    </row>
    <row r="6843" spans="2:3" x14ac:dyDescent="0.35">
      <c r="B6843">
        <f t="shared" si="106"/>
        <v>6839</v>
      </c>
      <c r="C6843" s="5">
        <v>49.181428620119171</v>
      </c>
    </row>
    <row r="6844" spans="2:3" x14ac:dyDescent="0.35">
      <c r="B6844">
        <f t="shared" si="106"/>
        <v>6840</v>
      </c>
      <c r="C6844" s="5">
        <v>217.44002188931054</v>
      </c>
    </row>
    <row r="6845" spans="2:3" x14ac:dyDescent="0.35">
      <c r="B6845">
        <f t="shared" si="106"/>
        <v>6841</v>
      </c>
      <c r="C6845" s="5">
        <v>221.25795657138238</v>
      </c>
    </row>
    <row r="6846" spans="2:3" x14ac:dyDescent="0.35">
      <c r="B6846">
        <f t="shared" si="106"/>
        <v>6842</v>
      </c>
      <c r="C6846" s="5">
        <v>205.40644694512062</v>
      </c>
    </row>
    <row r="6847" spans="2:3" x14ac:dyDescent="0.35">
      <c r="B6847">
        <f t="shared" si="106"/>
        <v>6843</v>
      </c>
      <c r="C6847" s="5">
        <v>996.52435840883447</v>
      </c>
    </row>
    <row r="6848" spans="2:3" x14ac:dyDescent="0.35">
      <c r="B6848">
        <f t="shared" si="106"/>
        <v>6844</v>
      </c>
      <c r="C6848" s="5">
        <v>85.260240680350407</v>
      </c>
    </row>
    <row r="6849" spans="2:3" x14ac:dyDescent="0.35">
      <c r="B6849">
        <f t="shared" si="106"/>
        <v>6845</v>
      </c>
      <c r="C6849" s="5">
        <v>186.85230115092011</v>
      </c>
    </row>
    <row r="6850" spans="2:3" x14ac:dyDescent="0.35">
      <c r="B6850">
        <f t="shared" si="106"/>
        <v>6846</v>
      </c>
      <c r="C6850" s="5">
        <v>62.363379201630522</v>
      </c>
    </row>
    <row r="6851" spans="2:3" x14ac:dyDescent="0.35">
      <c r="B6851">
        <f t="shared" si="106"/>
        <v>6847</v>
      </c>
      <c r="C6851" s="5">
        <v>173.22642830795499</v>
      </c>
    </row>
    <row r="6852" spans="2:3" x14ac:dyDescent="0.35">
      <c r="B6852">
        <f t="shared" si="106"/>
        <v>6848</v>
      </c>
      <c r="C6852" s="5">
        <v>155.20748299345215</v>
      </c>
    </row>
    <row r="6853" spans="2:3" x14ac:dyDescent="0.35">
      <c r="B6853">
        <f t="shared" si="106"/>
        <v>6849</v>
      </c>
      <c r="C6853" s="5">
        <v>209.78855533080377</v>
      </c>
    </row>
    <row r="6854" spans="2:3" x14ac:dyDescent="0.35">
      <c r="B6854">
        <f t="shared" si="106"/>
        <v>6850</v>
      </c>
      <c r="C6854" s="5">
        <v>194.11158579852682</v>
      </c>
    </row>
    <row r="6855" spans="2:3" x14ac:dyDescent="0.35">
      <c r="B6855">
        <f t="shared" ref="B6855:B6918" si="107">B6854+1</f>
        <v>6851</v>
      </c>
      <c r="C6855" s="5">
        <v>64.983975331741135</v>
      </c>
    </row>
    <row r="6856" spans="2:3" x14ac:dyDescent="0.35">
      <c r="B6856">
        <f t="shared" si="107"/>
        <v>6852</v>
      </c>
      <c r="C6856" s="5">
        <v>239.12329510362849</v>
      </c>
    </row>
    <row r="6857" spans="2:3" x14ac:dyDescent="0.35">
      <c r="B6857">
        <f t="shared" si="107"/>
        <v>6853</v>
      </c>
      <c r="C6857" s="5">
        <v>178.25276758223254</v>
      </c>
    </row>
    <row r="6858" spans="2:3" x14ac:dyDescent="0.35">
      <c r="B6858">
        <f t="shared" si="107"/>
        <v>6854</v>
      </c>
      <c r="C6858" s="5">
        <v>112.45394194018428</v>
      </c>
    </row>
    <row r="6859" spans="2:3" x14ac:dyDescent="0.35">
      <c r="B6859">
        <f t="shared" si="107"/>
        <v>6855</v>
      </c>
      <c r="C6859" s="5">
        <v>270.2858872988852</v>
      </c>
    </row>
    <row r="6860" spans="2:3" x14ac:dyDescent="0.35">
      <c r="B6860">
        <f t="shared" si="107"/>
        <v>6856</v>
      </c>
      <c r="C6860" s="5">
        <v>59.988319988168342</v>
      </c>
    </row>
    <row r="6861" spans="2:3" x14ac:dyDescent="0.35">
      <c r="B6861">
        <f t="shared" si="107"/>
        <v>6857</v>
      </c>
      <c r="C6861" s="5">
        <v>49.175624036611005</v>
      </c>
    </row>
    <row r="6862" spans="2:3" x14ac:dyDescent="0.35">
      <c r="B6862">
        <f t="shared" si="107"/>
        <v>6858</v>
      </c>
      <c r="C6862" s="5">
        <v>112.49311475414954</v>
      </c>
    </row>
    <row r="6863" spans="2:3" x14ac:dyDescent="0.35">
      <c r="B6863">
        <f t="shared" si="107"/>
        <v>6859</v>
      </c>
      <c r="C6863" s="5">
        <v>219.04820159078642</v>
      </c>
    </row>
    <row r="6864" spans="2:3" x14ac:dyDescent="0.35">
      <c r="B6864">
        <f t="shared" si="107"/>
        <v>6860</v>
      </c>
      <c r="C6864" s="5">
        <v>65.504513357340358</v>
      </c>
    </row>
    <row r="6865" spans="2:3" x14ac:dyDescent="0.35">
      <c r="B6865">
        <f t="shared" si="107"/>
        <v>6861</v>
      </c>
      <c r="C6865" s="5">
        <v>103.98303926512112</v>
      </c>
    </row>
    <row r="6866" spans="2:3" x14ac:dyDescent="0.35">
      <c r="B6866">
        <f t="shared" si="107"/>
        <v>6862</v>
      </c>
      <c r="C6866" s="5">
        <v>278.99685080609459</v>
      </c>
    </row>
    <row r="6867" spans="2:3" x14ac:dyDescent="0.35">
      <c r="B6867">
        <f t="shared" si="107"/>
        <v>6863</v>
      </c>
      <c r="C6867" s="5">
        <v>217.46853640017605</v>
      </c>
    </row>
    <row r="6868" spans="2:3" x14ac:dyDescent="0.35">
      <c r="B6868">
        <f t="shared" si="107"/>
        <v>6864</v>
      </c>
      <c r="C6868" s="5">
        <v>402.38379753332941</v>
      </c>
    </row>
    <row r="6869" spans="2:3" x14ac:dyDescent="0.35">
      <c r="B6869">
        <f t="shared" si="107"/>
        <v>6865</v>
      </c>
      <c r="C6869" s="5">
        <v>183.04812770038356</v>
      </c>
    </row>
    <row r="6870" spans="2:3" x14ac:dyDescent="0.35">
      <c r="B6870">
        <f t="shared" si="107"/>
        <v>6866</v>
      </c>
      <c r="C6870" s="5">
        <v>45.639904848977459</v>
      </c>
    </row>
    <row r="6871" spans="2:3" x14ac:dyDescent="0.35">
      <c r="B6871">
        <f t="shared" si="107"/>
        <v>6867</v>
      </c>
      <c r="C6871" s="5">
        <v>283.99799175773029</v>
      </c>
    </row>
    <row r="6872" spans="2:3" x14ac:dyDescent="0.35">
      <c r="B6872">
        <f t="shared" si="107"/>
        <v>6868</v>
      </c>
      <c r="C6872" s="5">
        <v>221.76012777921827</v>
      </c>
    </row>
    <row r="6873" spans="2:3" x14ac:dyDescent="0.35">
      <c r="B6873">
        <f t="shared" si="107"/>
        <v>6869</v>
      </c>
      <c r="C6873" s="5">
        <v>41.549709902754913</v>
      </c>
    </row>
    <row r="6874" spans="2:3" x14ac:dyDescent="0.35">
      <c r="B6874">
        <f t="shared" si="107"/>
        <v>6870</v>
      </c>
      <c r="C6874" s="5">
        <v>110.59622900134677</v>
      </c>
    </row>
    <row r="6875" spans="2:3" x14ac:dyDescent="0.35">
      <c r="B6875">
        <f t="shared" si="107"/>
        <v>6871</v>
      </c>
      <c r="C6875" s="5">
        <v>163.98630851639291</v>
      </c>
    </row>
    <row r="6876" spans="2:3" x14ac:dyDescent="0.35">
      <c r="B6876">
        <f t="shared" si="107"/>
        <v>6872</v>
      </c>
      <c r="C6876" s="5">
        <v>42.852538977471596</v>
      </c>
    </row>
    <row r="6877" spans="2:3" x14ac:dyDescent="0.35">
      <c r="B6877">
        <f t="shared" si="107"/>
        <v>6873</v>
      </c>
      <c r="C6877" s="5">
        <v>249.76868610620502</v>
      </c>
    </row>
    <row r="6878" spans="2:3" x14ac:dyDescent="0.35">
      <c r="B6878">
        <f t="shared" si="107"/>
        <v>6874</v>
      </c>
      <c r="C6878" s="5">
        <v>108.78881631967187</v>
      </c>
    </row>
    <row r="6879" spans="2:3" x14ac:dyDescent="0.35">
      <c r="B6879">
        <f t="shared" si="107"/>
        <v>6875</v>
      </c>
      <c r="C6879" s="5">
        <v>120.38317746471184</v>
      </c>
    </row>
    <row r="6880" spans="2:3" x14ac:dyDescent="0.35">
      <c r="B6880">
        <f t="shared" si="107"/>
        <v>6876</v>
      </c>
      <c r="C6880" s="5">
        <v>67.430086965431244</v>
      </c>
    </row>
    <row r="6881" spans="2:3" x14ac:dyDescent="0.35">
      <c r="B6881">
        <f t="shared" si="107"/>
        <v>6877</v>
      </c>
      <c r="C6881" s="5">
        <v>64.616591926063506</v>
      </c>
    </row>
    <row r="6882" spans="2:3" x14ac:dyDescent="0.35">
      <c r="B6882">
        <f t="shared" si="107"/>
        <v>6878</v>
      </c>
      <c r="C6882" s="5">
        <v>94.760228004448123</v>
      </c>
    </row>
    <row r="6883" spans="2:3" x14ac:dyDescent="0.35">
      <c r="B6883">
        <f t="shared" si="107"/>
        <v>6879</v>
      </c>
      <c r="C6883" s="5">
        <v>145.79918539337268</v>
      </c>
    </row>
    <row r="6884" spans="2:3" x14ac:dyDescent="0.35">
      <c r="B6884">
        <f t="shared" si="107"/>
        <v>6880</v>
      </c>
      <c r="C6884" s="5">
        <v>116.3396880265919</v>
      </c>
    </row>
    <row r="6885" spans="2:3" x14ac:dyDescent="0.35">
      <c r="B6885">
        <f t="shared" si="107"/>
        <v>6881</v>
      </c>
      <c r="C6885" s="5">
        <v>162.14776252975841</v>
      </c>
    </row>
    <row r="6886" spans="2:3" x14ac:dyDescent="0.35">
      <c r="B6886">
        <f t="shared" si="107"/>
        <v>6882</v>
      </c>
      <c r="C6886" s="5">
        <v>51.101363845245722</v>
      </c>
    </row>
    <row r="6887" spans="2:3" x14ac:dyDescent="0.35">
      <c r="B6887">
        <f t="shared" si="107"/>
        <v>6883</v>
      </c>
      <c r="C6887" s="5">
        <v>162.09967857257328</v>
      </c>
    </row>
    <row r="6888" spans="2:3" x14ac:dyDescent="0.35">
      <c r="B6888">
        <f t="shared" si="107"/>
        <v>6884</v>
      </c>
      <c r="C6888" s="5">
        <v>272.22200702571649</v>
      </c>
    </row>
    <row r="6889" spans="2:3" x14ac:dyDescent="0.35">
      <c r="B6889">
        <f t="shared" si="107"/>
        <v>6885</v>
      </c>
      <c r="C6889" s="5">
        <v>42.418950338721167</v>
      </c>
    </row>
    <row r="6890" spans="2:3" x14ac:dyDescent="0.35">
      <c r="B6890">
        <f t="shared" si="107"/>
        <v>6886</v>
      </c>
      <c r="C6890" s="5">
        <v>140.9353188781173</v>
      </c>
    </row>
    <row r="6891" spans="2:3" x14ac:dyDescent="0.35">
      <c r="B6891">
        <f t="shared" si="107"/>
        <v>6887</v>
      </c>
      <c r="C6891" s="5">
        <v>102.93299700619356</v>
      </c>
    </row>
    <row r="6892" spans="2:3" x14ac:dyDescent="0.35">
      <c r="B6892">
        <f t="shared" si="107"/>
        <v>6888</v>
      </c>
      <c r="C6892" s="5">
        <v>87.915349226675033</v>
      </c>
    </row>
    <row r="6893" spans="2:3" x14ac:dyDescent="0.35">
      <c r="B6893">
        <f t="shared" si="107"/>
        <v>6889</v>
      </c>
      <c r="C6893" s="5">
        <v>530.67517631040732</v>
      </c>
    </row>
    <row r="6894" spans="2:3" x14ac:dyDescent="0.35">
      <c r="B6894">
        <f t="shared" si="107"/>
        <v>6890</v>
      </c>
      <c r="C6894" s="5">
        <v>61.155037965265386</v>
      </c>
    </row>
    <row r="6895" spans="2:3" x14ac:dyDescent="0.35">
      <c r="B6895">
        <f t="shared" si="107"/>
        <v>6891</v>
      </c>
      <c r="C6895" s="5">
        <v>234.66548186140253</v>
      </c>
    </row>
    <row r="6896" spans="2:3" x14ac:dyDescent="0.35">
      <c r="B6896">
        <f t="shared" si="107"/>
        <v>6892</v>
      </c>
      <c r="C6896" s="5">
        <v>199.22347012225887</v>
      </c>
    </row>
    <row r="6897" spans="2:3" x14ac:dyDescent="0.35">
      <c r="B6897">
        <f t="shared" si="107"/>
        <v>6893</v>
      </c>
      <c r="C6897" s="5">
        <v>131.60546927957924</v>
      </c>
    </row>
    <row r="6898" spans="2:3" x14ac:dyDescent="0.35">
      <c r="B6898">
        <f t="shared" si="107"/>
        <v>6894</v>
      </c>
      <c r="C6898" s="5">
        <v>2066.2204752507728</v>
      </c>
    </row>
    <row r="6899" spans="2:3" x14ac:dyDescent="0.35">
      <c r="B6899">
        <f t="shared" si="107"/>
        <v>6895</v>
      </c>
      <c r="C6899" s="5">
        <v>246.1569825374707</v>
      </c>
    </row>
    <row r="6900" spans="2:3" x14ac:dyDescent="0.35">
      <c r="B6900">
        <f t="shared" si="107"/>
        <v>6896</v>
      </c>
      <c r="C6900" s="5">
        <v>88.885398816000887</v>
      </c>
    </row>
    <row r="6901" spans="2:3" x14ac:dyDescent="0.35">
      <c r="B6901">
        <f t="shared" si="107"/>
        <v>6897</v>
      </c>
      <c r="C6901" s="5">
        <v>653.70370207918359</v>
      </c>
    </row>
    <row r="6902" spans="2:3" x14ac:dyDescent="0.35">
      <c r="B6902">
        <f t="shared" si="107"/>
        <v>6898</v>
      </c>
      <c r="C6902" s="5">
        <v>35.640820472127892</v>
      </c>
    </row>
    <row r="6903" spans="2:3" x14ac:dyDescent="0.35">
      <c r="B6903">
        <f t="shared" si="107"/>
        <v>6899</v>
      </c>
      <c r="C6903" s="5">
        <v>164.52379148836224</v>
      </c>
    </row>
    <row r="6904" spans="2:3" x14ac:dyDescent="0.35">
      <c r="B6904">
        <f t="shared" si="107"/>
        <v>6900</v>
      </c>
      <c r="C6904" s="5">
        <v>223.17041149649981</v>
      </c>
    </row>
    <row r="6905" spans="2:3" x14ac:dyDescent="0.35">
      <c r="B6905">
        <f t="shared" si="107"/>
        <v>6901</v>
      </c>
      <c r="C6905" s="5">
        <v>751.53487021131809</v>
      </c>
    </row>
    <row r="6906" spans="2:3" x14ac:dyDescent="0.35">
      <c r="B6906">
        <f t="shared" si="107"/>
        <v>6902</v>
      </c>
      <c r="C6906" s="5">
        <v>189.44856966090973</v>
      </c>
    </row>
    <row r="6907" spans="2:3" x14ac:dyDescent="0.35">
      <c r="B6907">
        <f t="shared" si="107"/>
        <v>6903</v>
      </c>
      <c r="C6907" s="5">
        <v>162.88686558560076</v>
      </c>
    </row>
    <row r="6908" spans="2:3" x14ac:dyDescent="0.35">
      <c r="B6908">
        <f t="shared" si="107"/>
        <v>6904</v>
      </c>
      <c r="C6908" s="5">
        <v>96.646922438133771</v>
      </c>
    </row>
    <row r="6909" spans="2:3" x14ac:dyDescent="0.35">
      <c r="B6909">
        <f t="shared" si="107"/>
        <v>6905</v>
      </c>
      <c r="C6909" s="5">
        <v>252.45207499957081</v>
      </c>
    </row>
    <row r="6910" spans="2:3" x14ac:dyDescent="0.35">
      <c r="B6910">
        <f t="shared" si="107"/>
        <v>6906</v>
      </c>
      <c r="C6910" s="5">
        <v>200.6236345116474</v>
      </c>
    </row>
    <row r="6911" spans="2:3" x14ac:dyDescent="0.35">
      <c r="B6911">
        <f t="shared" si="107"/>
        <v>6907</v>
      </c>
      <c r="C6911" s="5">
        <v>162.18813782967604</v>
      </c>
    </row>
    <row r="6912" spans="2:3" x14ac:dyDescent="0.35">
      <c r="B6912">
        <f t="shared" si="107"/>
        <v>6908</v>
      </c>
      <c r="C6912" s="5">
        <v>148.51752137608392</v>
      </c>
    </row>
    <row r="6913" spans="2:3" x14ac:dyDescent="0.35">
      <c r="B6913">
        <f t="shared" si="107"/>
        <v>6909</v>
      </c>
      <c r="C6913" s="5">
        <v>102.41550824338738</v>
      </c>
    </row>
    <row r="6914" spans="2:3" x14ac:dyDescent="0.35">
      <c r="B6914">
        <f t="shared" si="107"/>
        <v>6910</v>
      </c>
      <c r="C6914" s="5">
        <v>230.58486598707125</v>
      </c>
    </row>
    <row r="6915" spans="2:3" x14ac:dyDescent="0.35">
      <c r="B6915">
        <f t="shared" si="107"/>
        <v>6911</v>
      </c>
      <c r="C6915" s="5">
        <v>1725.4786978763073</v>
      </c>
    </row>
    <row r="6916" spans="2:3" x14ac:dyDescent="0.35">
      <c r="B6916">
        <f t="shared" si="107"/>
        <v>6912</v>
      </c>
      <c r="C6916" s="5">
        <v>272.94146734655203</v>
      </c>
    </row>
    <row r="6917" spans="2:3" x14ac:dyDescent="0.35">
      <c r="B6917">
        <f t="shared" si="107"/>
        <v>6913</v>
      </c>
      <c r="C6917" s="5">
        <v>65.947218439227456</v>
      </c>
    </row>
    <row r="6918" spans="2:3" x14ac:dyDescent="0.35">
      <c r="B6918">
        <f t="shared" si="107"/>
        <v>6914</v>
      </c>
      <c r="C6918" s="5">
        <v>54.997891825754969</v>
      </c>
    </row>
    <row r="6919" spans="2:3" x14ac:dyDescent="0.35">
      <c r="B6919">
        <f t="shared" ref="B6919:B6982" si="108">B6918+1</f>
        <v>6915</v>
      </c>
      <c r="C6919" s="5">
        <v>165.28016423033512</v>
      </c>
    </row>
    <row r="6920" spans="2:3" x14ac:dyDescent="0.35">
      <c r="B6920">
        <f t="shared" si="108"/>
        <v>6916</v>
      </c>
      <c r="C6920" s="5">
        <v>141.41891371455449</v>
      </c>
    </row>
    <row r="6921" spans="2:3" x14ac:dyDescent="0.35">
      <c r="B6921">
        <f t="shared" si="108"/>
        <v>6917</v>
      </c>
      <c r="C6921" s="5">
        <v>58.226904314930493</v>
      </c>
    </row>
    <row r="6922" spans="2:3" x14ac:dyDescent="0.35">
      <c r="B6922">
        <f t="shared" si="108"/>
        <v>6918</v>
      </c>
      <c r="C6922" s="5">
        <v>332.09687094785539</v>
      </c>
    </row>
    <row r="6923" spans="2:3" x14ac:dyDescent="0.35">
      <c r="B6923">
        <f t="shared" si="108"/>
        <v>6919</v>
      </c>
      <c r="C6923" s="5">
        <v>95.961171106700633</v>
      </c>
    </row>
    <row r="6924" spans="2:3" x14ac:dyDescent="0.35">
      <c r="B6924">
        <f t="shared" si="108"/>
        <v>6920</v>
      </c>
      <c r="C6924" s="5">
        <v>67.158570064110606</v>
      </c>
    </row>
    <row r="6925" spans="2:3" x14ac:dyDescent="0.35">
      <c r="B6925">
        <f t="shared" si="108"/>
        <v>6921</v>
      </c>
      <c r="C6925" s="5">
        <v>462.29084617987303</v>
      </c>
    </row>
    <row r="6926" spans="2:3" x14ac:dyDescent="0.35">
      <c r="B6926">
        <f t="shared" si="108"/>
        <v>6922</v>
      </c>
      <c r="C6926" s="5">
        <v>59.455809031170723</v>
      </c>
    </row>
    <row r="6927" spans="2:3" x14ac:dyDescent="0.35">
      <c r="B6927">
        <f t="shared" si="108"/>
        <v>6923</v>
      </c>
      <c r="C6927" s="5">
        <v>107.87514903091156</v>
      </c>
    </row>
    <row r="6928" spans="2:3" x14ac:dyDescent="0.35">
      <c r="B6928">
        <f t="shared" si="108"/>
        <v>6924</v>
      </c>
      <c r="C6928" s="5">
        <v>159.82805313163198</v>
      </c>
    </row>
    <row r="6929" spans="2:3" x14ac:dyDescent="0.35">
      <c r="B6929">
        <f t="shared" si="108"/>
        <v>6925</v>
      </c>
      <c r="C6929" s="5">
        <v>257.52316034088756</v>
      </c>
    </row>
    <row r="6930" spans="2:3" x14ac:dyDescent="0.35">
      <c r="B6930">
        <f t="shared" si="108"/>
        <v>6926</v>
      </c>
      <c r="C6930" s="5">
        <v>154.35631915748382</v>
      </c>
    </row>
    <row r="6931" spans="2:3" x14ac:dyDescent="0.35">
      <c r="B6931">
        <f t="shared" si="108"/>
        <v>6927</v>
      </c>
      <c r="C6931" s="5">
        <v>153.97712029606598</v>
      </c>
    </row>
    <row r="6932" spans="2:3" x14ac:dyDescent="0.35">
      <c r="B6932">
        <f t="shared" si="108"/>
        <v>6928</v>
      </c>
      <c r="C6932" s="5">
        <v>323.21352454420042</v>
      </c>
    </row>
    <row r="6933" spans="2:3" x14ac:dyDescent="0.35">
      <c r="B6933">
        <f t="shared" si="108"/>
        <v>6929</v>
      </c>
      <c r="C6933" s="5">
        <v>192.07418619715136</v>
      </c>
    </row>
    <row r="6934" spans="2:3" x14ac:dyDescent="0.35">
      <c r="B6934">
        <f t="shared" si="108"/>
        <v>6930</v>
      </c>
      <c r="C6934" s="5">
        <v>219.1451879625138</v>
      </c>
    </row>
    <row r="6935" spans="2:3" x14ac:dyDescent="0.35">
      <c r="B6935">
        <f t="shared" si="108"/>
        <v>6931</v>
      </c>
      <c r="C6935" s="5">
        <v>64.056650688270111</v>
      </c>
    </row>
    <row r="6936" spans="2:3" x14ac:dyDescent="0.35">
      <c r="B6936">
        <f t="shared" si="108"/>
        <v>6932</v>
      </c>
      <c r="C6936" s="5">
        <v>150.39599815080908</v>
      </c>
    </row>
    <row r="6937" spans="2:3" x14ac:dyDescent="0.35">
      <c r="B6937">
        <f t="shared" si="108"/>
        <v>6933</v>
      </c>
      <c r="C6937" s="5">
        <v>138.64441676415504</v>
      </c>
    </row>
    <row r="6938" spans="2:3" x14ac:dyDescent="0.35">
      <c r="B6938">
        <f t="shared" si="108"/>
        <v>6934</v>
      </c>
      <c r="C6938" s="5">
        <v>81.937160012668215</v>
      </c>
    </row>
    <row r="6939" spans="2:3" x14ac:dyDescent="0.35">
      <c r="B6939">
        <f t="shared" si="108"/>
        <v>6935</v>
      </c>
      <c r="C6939" s="5">
        <v>95.506147961591651</v>
      </c>
    </row>
    <row r="6940" spans="2:3" x14ac:dyDescent="0.35">
      <c r="B6940">
        <f t="shared" si="108"/>
        <v>6936</v>
      </c>
      <c r="C6940" s="5">
        <v>114.57340629446387</v>
      </c>
    </row>
    <row r="6941" spans="2:3" x14ac:dyDescent="0.35">
      <c r="B6941">
        <f t="shared" si="108"/>
        <v>6937</v>
      </c>
      <c r="C6941" s="5">
        <v>160.00232397760678</v>
      </c>
    </row>
    <row r="6942" spans="2:3" x14ac:dyDescent="0.35">
      <c r="B6942">
        <f t="shared" si="108"/>
        <v>6938</v>
      </c>
      <c r="C6942" s="5">
        <v>77.494602406880404</v>
      </c>
    </row>
    <row r="6943" spans="2:3" x14ac:dyDescent="0.35">
      <c r="B6943">
        <f t="shared" si="108"/>
        <v>6939</v>
      </c>
      <c r="C6943" s="5">
        <v>150.33360301067603</v>
      </c>
    </row>
    <row r="6944" spans="2:3" x14ac:dyDescent="0.35">
      <c r="B6944">
        <f t="shared" si="108"/>
        <v>6940</v>
      </c>
      <c r="C6944" s="5">
        <v>750.3869923519926</v>
      </c>
    </row>
    <row r="6945" spans="2:3" x14ac:dyDescent="0.35">
      <c r="B6945">
        <f t="shared" si="108"/>
        <v>6941</v>
      </c>
      <c r="C6945" s="5">
        <v>74.082321654691711</v>
      </c>
    </row>
    <row r="6946" spans="2:3" x14ac:dyDescent="0.35">
      <c r="B6946">
        <f t="shared" si="108"/>
        <v>6942</v>
      </c>
      <c r="C6946" s="5">
        <v>94.787960522620992</v>
      </c>
    </row>
    <row r="6947" spans="2:3" x14ac:dyDescent="0.35">
      <c r="B6947">
        <f t="shared" si="108"/>
        <v>6943</v>
      </c>
      <c r="C6947" s="5">
        <v>168.02681574115601</v>
      </c>
    </row>
    <row r="6948" spans="2:3" x14ac:dyDescent="0.35">
      <c r="B6948">
        <f t="shared" si="108"/>
        <v>6944</v>
      </c>
      <c r="C6948" s="5">
        <v>102.43320215438614</v>
      </c>
    </row>
    <row r="6949" spans="2:3" x14ac:dyDescent="0.35">
      <c r="B6949">
        <f t="shared" si="108"/>
        <v>6945</v>
      </c>
      <c r="C6949" s="5">
        <v>227.58016769592504</v>
      </c>
    </row>
    <row r="6950" spans="2:3" x14ac:dyDescent="0.35">
      <c r="B6950">
        <f t="shared" si="108"/>
        <v>6946</v>
      </c>
      <c r="C6950" s="5">
        <v>188.46974797995938</v>
      </c>
    </row>
    <row r="6951" spans="2:3" x14ac:dyDescent="0.35">
      <c r="B6951">
        <f t="shared" si="108"/>
        <v>6947</v>
      </c>
      <c r="C6951" s="5">
        <v>109.98432877495085</v>
      </c>
    </row>
    <row r="6952" spans="2:3" x14ac:dyDescent="0.35">
      <c r="B6952">
        <f t="shared" si="108"/>
        <v>6948</v>
      </c>
      <c r="C6952" s="5">
        <v>135.18560656556804</v>
      </c>
    </row>
    <row r="6953" spans="2:3" x14ac:dyDescent="0.35">
      <c r="B6953">
        <f t="shared" si="108"/>
        <v>6949</v>
      </c>
      <c r="C6953" s="5">
        <v>282.06979330223999</v>
      </c>
    </row>
    <row r="6954" spans="2:3" x14ac:dyDescent="0.35">
      <c r="B6954">
        <f t="shared" si="108"/>
        <v>6950</v>
      </c>
      <c r="C6954" s="5">
        <v>261.30890289565554</v>
      </c>
    </row>
    <row r="6955" spans="2:3" x14ac:dyDescent="0.35">
      <c r="B6955">
        <f t="shared" si="108"/>
        <v>6951</v>
      </c>
      <c r="C6955" s="5">
        <v>55.534089679135853</v>
      </c>
    </row>
    <row r="6956" spans="2:3" x14ac:dyDescent="0.35">
      <c r="B6956">
        <f t="shared" si="108"/>
        <v>6952</v>
      </c>
      <c r="C6956" s="5">
        <v>593.68202933199848</v>
      </c>
    </row>
    <row r="6957" spans="2:3" x14ac:dyDescent="0.35">
      <c r="B6957">
        <f t="shared" si="108"/>
        <v>6953</v>
      </c>
      <c r="C6957" s="5">
        <v>127.75477446512785</v>
      </c>
    </row>
    <row r="6958" spans="2:3" x14ac:dyDescent="0.35">
      <c r="B6958">
        <f t="shared" si="108"/>
        <v>6954</v>
      </c>
      <c r="C6958" s="5">
        <v>129.76278649464217</v>
      </c>
    </row>
    <row r="6959" spans="2:3" x14ac:dyDescent="0.35">
      <c r="B6959">
        <f t="shared" si="108"/>
        <v>6955</v>
      </c>
      <c r="C6959" s="5">
        <v>90.18690609154055</v>
      </c>
    </row>
    <row r="6960" spans="2:3" x14ac:dyDescent="0.35">
      <c r="B6960">
        <f t="shared" si="108"/>
        <v>6956</v>
      </c>
      <c r="C6960" s="5">
        <v>179.34002531580995</v>
      </c>
    </row>
    <row r="6961" spans="2:3" x14ac:dyDescent="0.35">
      <c r="B6961">
        <f t="shared" si="108"/>
        <v>6957</v>
      </c>
      <c r="C6961" s="5">
        <v>87.949420658708732</v>
      </c>
    </row>
    <row r="6962" spans="2:3" x14ac:dyDescent="0.35">
      <c r="B6962">
        <f t="shared" si="108"/>
        <v>6958</v>
      </c>
      <c r="C6962" s="5">
        <v>96.839268791320379</v>
      </c>
    </row>
    <row r="6963" spans="2:3" x14ac:dyDescent="0.35">
      <c r="B6963">
        <f t="shared" si="108"/>
        <v>6959</v>
      </c>
      <c r="C6963" s="5">
        <v>1526.4739012058274</v>
      </c>
    </row>
    <row r="6964" spans="2:3" x14ac:dyDescent="0.35">
      <c r="B6964">
        <f t="shared" si="108"/>
        <v>6960</v>
      </c>
      <c r="C6964" s="5">
        <v>1187.79918362431</v>
      </c>
    </row>
    <row r="6965" spans="2:3" x14ac:dyDescent="0.35">
      <c r="B6965">
        <f t="shared" si="108"/>
        <v>6961</v>
      </c>
      <c r="C6965" s="5">
        <v>236.73371567232914</v>
      </c>
    </row>
    <row r="6966" spans="2:3" x14ac:dyDescent="0.35">
      <c r="B6966">
        <f t="shared" si="108"/>
        <v>6962</v>
      </c>
      <c r="C6966" s="5">
        <v>175.58736761729222</v>
      </c>
    </row>
    <row r="6967" spans="2:3" x14ac:dyDescent="0.35">
      <c r="B6967">
        <f t="shared" si="108"/>
        <v>6963</v>
      </c>
      <c r="C6967" s="5">
        <v>120.43006008835864</v>
      </c>
    </row>
    <row r="6968" spans="2:3" x14ac:dyDescent="0.35">
      <c r="B6968">
        <f t="shared" si="108"/>
        <v>6964</v>
      </c>
      <c r="C6968" s="5">
        <v>44.701914438698395</v>
      </c>
    </row>
    <row r="6969" spans="2:3" x14ac:dyDescent="0.35">
      <c r="B6969">
        <f t="shared" si="108"/>
        <v>6965</v>
      </c>
      <c r="C6969" s="5">
        <v>69.006595990687458</v>
      </c>
    </row>
    <row r="6970" spans="2:3" x14ac:dyDescent="0.35">
      <c r="B6970">
        <f t="shared" si="108"/>
        <v>6966</v>
      </c>
      <c r="C6970" s="5">
        <v>448.59836257703671</v>
      </c>
    </row>
    <row r="6971" spans="2:3" x14ac:dyDescent="0.35">
      <c r="B6971">
        <f t="shared" si="108"/>
        <v>6967</v>
      </c>
      <c r="C6971" s="5">
        <v>65.511007400613622</v>
      </c>
    </row>
    <row r="6972" spans="2:3" x14ac:dyDescent="0.35">
      <c r="B6972">
        <f t="shared" si="108"/>
        <v>6968</v>
      </c>
      <c r="C6972" s="5">
        <v>209.08691983793338</v>
      </c>
    </row>
    <row r="6973" spans="2:3" x14ac:dyDescent="0.35">
      <c r="B6973">
        <f t="shared" si="108"/>
        <v>6969</v>
      </c>
      <c r="C6973" s="5">
        <v>38.357053654286027</v>
      </c>
    </row>
    <row r="6974" spans="2:3" x14ac:dyDescent="0.35">
      <c r="B6974">
        <f t="shared" si="108"/>
        <v>6970</v>
      </c>
      <c r="C6974" s="5">
        <v>129.96186607377851</v>
      </c>
    </row>
    <row r="6975" spans="2:3" x14ac:dyDescent="0.35">
      <c r="B6975">
        <f t="shared" si="108"/>
        <v>6971</v>
      </c>
      <c r="C6975" s="5">
        <v>149.29773386884452</v>
      </c>
    </row>
    <row r="6976" spans="2:3" x14ac:dyDescent="0.35">
      <c r="B6976">
        <f t="shared" si="108"/>
        <v>6972</v>
      </c>
      <c r="C6976" s="5">
        <v>224.80727205121718</v>
      </c>
    </row>
    <row r="6977" spans="2:3" x14ac:dyDescent="0.35">
      <c r="B6977">
        <f t="shared" si="108"/>
        <v>6973</v>
      </c>
      <c r="C6977" s="5">
        <v>150.56198909685989</v>
      </c>
    </row>
    <row r="6978" spans="2:3" x14ac:dyDescent="0.35">
      <c r="B6978">
        <f t="shared" si="108"/>
        <v>6974</v>
      </c>
      <c r="C6978" s="5">
        <v>232.74733311144072</v>
      </c>
    </row>
    <row r="6979" spans="2:3" x14ac:dyDescent="0.35">
      <c r="B6979">
        <f t="shared" si="108"/>
        <v>6975</v>
      </c>
      <c r="C6979" s="5">
        <v>49.127567656953616</v>
      </c>
    </row>
    <row r="6980" spans="2:3" x14ac:dyDescent="0.35">
      <c r="B6980">
        <f t="shared" si="108"/>
        <v>6976</v>
      </c>
      <c r="C6980" s="5">
        <v>54.935048596372752</v>
      </c>
    </row>
    <row r="6981" spans="2:3" x14ac:dyDescent="0.35">
      <c r="B6981">
        <f t="shared" si="108"/>
        <v>6977</v>
      </c>
      <c r="C6981" s="5">
        <v>189.00652642005667</v>
      </c>
    </row>
    <row r="6982" spans="2:3" x14ac:dyDescent="0.35">
      <c r="B6982">
        <f t="shared" si="108"/>
        <v>6978</v>
      </c>
      <c r="C6982" s="5">
        <v>334.11686574618477</v>
      </c>
    </row>
    <row r="6983" spans="2:3" x14ac:dyDescent="0.35">
      <c r="B6983">
        <f t="shared" ref="B6983:B7046" si="109">B6982+1</f>
        <v>6979</v>
      </c>
      <c r="C6983" s="5">
        <v>237.86538895002633</v>
      </c>
    </row>
    <row r="6984" spans="2:3" x14ac:dyDescent="0.35">
      <c r="B6984">
        <f t="shared" si="109"/>
        <v>6980</v>
      </c>
      <c r="C6984" s="5">
        <v>43.746062097743263</v>
      </c>
    </row>
    <row r="6985" spans="2:3" x14ac:dyDescent="0.35">
      <c r="B6985">
        <f t="shared" si="109"/>
        <v>6981</v>
      </c>
      <c r="C6985" s="5">
        <v>133.28027361279339</v>
      </c>
    </row>
    <row r="6986" spans="2:3" x14ac:dyDescent="0.35">
      <c r="B6986">
        <f t="shared" si="109"/>
        <v>6982</v>
      </c>
      <c r="C6986" s="5">
        <v>229.63800864407841</v>
      </c>
    </row>
    <row r="6987" spans="2:3" x14ac:dyDescent="0.35">
      <c r="B6987">
        <f t="shared" si="109"/>
        <v>6983</v>
      </c>
      <c r="C6987" s="5">
        <v>719.61682281748392</v>
      </c>
    </row>
    <row r="6988" spans="2:3" x14ac:dyDescent="0.35">
      <c r="B6988">
        <f t="shared" si="109"/>
        <v>6984</v>
      </c>
      <c r="C6988" s="5">
        <v>66.368273267915285</v>
      </c>
    </row>
    <row r="6989" spans="2:3" x14ac:dyDescent="0.35">
      <c r="B6989">
        <f t="shared" si="109"/>
        <v>6985</v>
      </c>
      <c r="C6989" s="5">
        <v>97.116812443490787</v>
      </c>
    </row>
    <row r="6990" spans="2:3" x14ac:dyDescent="0.35">
      <c r="B6990">
        <f t="shared" si="109"/>
        <v>6986</v>
      </c>
      <c r="C6990" s="5">
        <v>120.49869572230031</v>
      </c>
    </row>
    <row r="6991" spans="2:3" x14ac:dyDescent="0.35">
      <c r="B6991">
        <f t="shared" si="109"/>
        <v>6987</v>
      </c>
      <c r="C6991" s="5">
        <v>253.44923073414873</v>
      </c>
    </row>
    <row r="6992" spans="2:3" x14ac:dyDescent="0.35">
      <c r="B6992">
        <f t="shared" si="109"/>
        <v>6988</v>
      </c>
      <c r="C6992" s="5">
        <v>60.3765956405176</v>
      </c>
    </row>
    <row r="6993" spans="2:3" x14ac:dyDescent="0.35">
      <c r="B6993">
        <f t="shared" si="109"/>
        <v>6989</v>
      </c>
      <c r="C6993" s="5">
        <v>168.57422561517359</v>
      </c>
    </row>
    <row r="6994" spans="2:3" x14ac:dyDescent="0.35">
      <c r="B6994">
        <f t="shared" si="109"/>
        <v>6990</v>
      </c>
      <c r="C6994" s="5">
        <v>151.49679429829484</v>
      </c>
    </row>
    <row r="6995" spans="2:3" x14ac:dyDescent="0.35">
      <c r="B6995">
        <f t="shared" si="109"/>
        <v>6991</v>
      </c>
      <c r="C6995" s="5">
        <v>238.61046805589922</v>
      </c>
    </row>
    <row r="6996" spans="2:3" x14ac:dyDescent="0.35">
      <c r="B6996">
        <f t="shared" si="109"/>
        <v>6992</v>
      </c>
      <c r="C6996" s="5">
        <v>212.52981018290251</v>
      </c>
    </row>
    <row r="6997" spans="2:3" x14ac:dyDescent="0.35">
      <c r="B6997">
        <f t="shared" si="109"/>
        <v>6993</v>
      </c>
      <c r="C6997" s="5">
        <v>73.77189497148089</v>
      </c>
    </row>
    <row r="6998" spans="2:3" x14ac:dyDescent="0.35">
      <c r="B6998">
        <f t="shared" si="109"/>
        <v>6994</v>
      </c>
      <c r="C6998" s="5">
        <v>180.47718623817698</v>
      </c>
    </row>
    <row r="6999" spans="2:3" x14ac:dyDescent="0.35">
      <c r="B6999">
        <f t="shared" si="109"/>
        <v>6995</v>
      </c>
      <c r="C6999" s="5">
        <v>241.45350207269183</v>
      </c>
    </row>
    <row r="7000" spans="2:3" x14ac:dyDescent="0.35">
      <c r="B7000">
        <f t="shared" si="109"/>
        <v>6996</v>
      </c>
      <c r="C7000" s="5">
        <v>54.66492410014795</v>
      </c>
    </row>
    <row r="7001" spans="2:3" x14ac:dyDescent="0.35">
      <c r="B7001">
        <f t="shared" si="109"/>
        <v>6997</v>
      </c>
      <c r="C7001" s="5">
        <v>186.30661370453592</v>
      </c>
    </row>
    <row r="7002" spans="2:3" x14ac:dyDescent="0.35">
      <c r="B7002">
        <f t="shared" si="109"/>
        <v>6998</v>
      </c>
      <c r="C7002" s="5">
        <v>139.52930636917807</v>
      </c>
    </row>
    <row r="7003" spans="2:3" x14ac:dyDescent="0.35">
      <c r="B7003">
        <f t="shared" si="109"/>
        <v>6999</v>
      </c>
      <c r="C7003" s="5">
        <v>57.396990545374081</v>
      </c>
    </row>
    <row r="7004" spans="2:3" x14ac:dyDescent="0.35">
      <c r="B7004">
        <f t="shared" si="109"/>
        <v>7000</v>
      </c>
      <c r="C7004" s="5">
        <v>95.0968869968235</v>
      </c>
    </row>
    <row r="7005" spans="2:3" x14ac:dyDescent="0.35">
      <c r="B7005">
        <f t="shared" si="109"/>
        <v>7001</v>
      </c>
      <c r="C7005" s="5">
        <v>164.52741305166211</v>
      </c>
    </row>
    <row r="7006" spans="2:3" x14ac:dyDescent="0.35">
      <c r="B7006">
        <f t="shared" si="109"/>
        <v>7002</v>
      </c>
      <c r="C7006" s="5">
        <v>187.0916465142825</v>
      </c>
    </row>
    <row r="7007" spans="2:3" x14ac:dyDescent="0.35">
      <c r="B7007">
        <f t="shared" si="109"/>
        <v>7003</v>
      </c>
      <c r="C7007" s="5">
        <v>77.911931345077889</v>
      </c>
    </row>
    <row r="7008" spans="2:3" x14ac:dyDescent="0.35">
      <c r="B7008">
        <f t="shared" si="109"/>
        <v>7004</v>
      </c>
      <c r="C7008" s="5">
        <v>181.65721015500372</v>
      </c>
    </row>
    <row r="7009" spans="2:3" x14ac:dyDescent="0.35">
      <c r="B7009">
        <f t="shared" si="109"/>
        <v>7005</v>
      </c>
      <c r="C7009" s="5">
        <v>158.55623903962336</v>
      </c>
    </row>
    <row r="7010" spans="2:3" x14ac:dyDescent="0.35">
      <c r="B7010">
        <f t="shared" si="109"/>
        <v>7006</v>
      </c>
      <c r="C7010" s="5">
        <v>104.86881070388461</v>
      </c>
    </row>
    <row r="7011" spans="2:3" x14ac:dyDescent="0.35">
      <c r="B7011">
        <f t="shared" si="109"/>
        <v>7007</v>
      </c>
      <c r="C7011" s="5">
        <v>123.17734340568066</v>
      </c>
    </row>
    <row r="7012" spans="2:3" x14ac:dyDescent="0.35">
      <c r="B7012">
        <f t="shared" si="109"/>
        <v>7008</v>
      </c>
      <c r="C7012" s="5">
        <v>161.8642095284836</v>
      </c>
    </row>
    <row r="7013" spans="2:3" x14ac:dyDescent="0.35">
      <c r="B7013">
        <f t="shared" si="109"/>
        <v>7009</v>
      </c>
      <c r="C7013" s="5">
        <v>90.564644003049423</v>
      </c>
    </row>
    <row r="7014" spans="2:3" x14ac:dyDescent="0.35">
      <c r="B7014">
        <f t="shared" si="109"/>
        <v>7010</v>
      </c>
      <c r="C7014" s="5">
        <v>40.398993745577812</v>
      </c>
    </row>
    <row r="7015" spans="2:3" x14ac:dyDescent="0.35">
      <c r="B7015">
        <f t="shared" si="109"/>
        <v>7011</v>
      </c>
      <c r="C7015" s="5">
        <v>143.98339449292516</v>
      </c>
    </row>
    <row r="7016" spans="2:3" x14ac:dyDescent="0.35">
      <c r="B7016">
        <f t="shared" si="109"/>
        <v>7012</v>
      </c>
      <c r="C7016" s="5">
        <v>453.20458672496386</v>
      </c>
    </row>
    <row r="7017" spans="2:3" x14ac:dyDescent="0.35">
      <c r="B7017">
        <f t="shared" si="109"/>
        <v>7013</v>
      </c>
      <c r="C7017" s="5">
        <v>726.18858063732205</v>
      </c>
    </row>
    <row r="7018" spans="2:3" x14ac:dyDescent="0.35">
      <c r="B7018">
        <f t="shared" si="109"/>
        <v>7014</v>
      </c>
      <c r="C7018" s="5">
        <v>156.83143860284451</v>
      </c>
    </row>
    <row r="7019" spans="2:3" x14ac:dyDescent="0.35">
      <c r="B7019">
        <f t="shared" si="109"/>
        <v>7015</v>
      </c>
      <c r="C7019" s="5">
        <v>163.55864920832474</v>
      </c>
    </row>
    <row r="7020" spans="2:3" x14ac:dyDescent="0.35">
      <c r="B7020">
        <f t="shared" si="109"/>
        <v>7016</v>
      </c>
      <c r="C7020" s="5">
        <v>186.45980474289016</v>
      </c>
    </row>
    <row r="7021" spans="2:3" x14ac:dyDescent="0.35">
      <c r="B7021">
        <f t="shared" si="109"/>
        <v>7017</v>
      </c>
      <c r="C7021" s="5">
        <v>117.63246295775645</v>
      </c>
    </row>
    <row r="7022" spans="2:3" x14ac:dyDescent="0.35">
      <c r="B7022">
        <f t="shared" si="109"/>
        <v>7018</v>
      </c>
      <c r="C7022" s="5">
        <v>263.83878739528325</v>
      </c>
    </row>
    <row r="7023" spans="2:3" x14ac:dyDescent="0.35">
      <c r="B7023">
        <f t="shared" si="109"/>
        <v>7019</v>
      </c>
      <c r="C7023" s="5">
        <v>156.61715821182636</v>
      </c>
    </row>
    <row r="7024" spans="2:3" x14ac:dyDescent="0.35">
      <c r="B7024">
        <f t="shared" si="109"/>
        <v>7020</v>
      </c>
      <c r="C7024" s="5">
        <v>1047.1785863773612</v>
      </c>
    </row>
    <row r="7025" spans="2:3" x14ac:dyDescent="0.35">
      <c r="B7025">
        <f t="shared" si="109"/>
        <v>7021</v>
      </c>
      <c r="C7025" s="5">
        <v>181.50520190261514</v>
      </c>
    </row>
    <row r="7026" spans="2:3" x14ac:dyDescent="0.35">
      <c r="B7026">
        <f t="shared" si="109"/>
        <v>7022</v>
      </c>
      <c r="C7026" s="5">
        <v>195.55530353926775</v>
      </c>
    </row>
    <row r="7027" spans="2:3" x14ac:dyDescent="0.35">
      <c r="B7027">
        <f t="shared" si="109"/>
        <v>7023</v>
      </c>
      <c r="C7027" s="5">
        <v>188.93312402991666</v>
      </c>
    </row>
    <row r="7028" spans="2:3" x14ac:dyDescent="0.35">
      <c r="B7028">
        <f t="shared" si="109"/>
        <v>7024</v>
      </c>
      <c r="C7028" s="5">
        <v>47.468684770774743</v>
      </c>
    </row>
    <row r="7029" spans="2:3" x14ac:dyDescent="0.35">
      <c r="B7029">
        <f t="shared" si="109"/>
        <v>7025</v>
      </c>
      <c r="C7029" s="5">
        <v>258.03713003114962</v>
      </c>
    </row>
    <row r="7030" spans="2:3" x14ac:dyDescent="0.35">
      <c r="B7030">
        <f t="shared" si="109"/>
        <v>7026</v>
      </c>
      <c r="C7030" s="5">
        <v>92.896584478927451</v>
      </c>
    </row>
    <row r="7031" spans="2:3" x14ac:dyDescent="0.35">
      <c r="B7031">
        <f t="shared" si="109"/>
        <v>7027</v>
      </c>
      <c r="C7031" s="5">
        <v>299.18751154213226</v>
      </c>
    </row>
    <row r="7032" spans="2:3" x14ac:dyDescent="0.35">
      <c r="B7032">
        <f t="shared" si="109"/>
        <v>7028</v>
      </c>
      <c r="C7032" s="5">
        <v>194.8968830630763</v>
      </c>
    </row>
    <row r="7033" spans="2:3" x14ac:dyDescent="0.35">
      <c r="B7033">
        <f t="shared" si="109"/>
        <v>7029</v>
      </c>
      <c r="C7033" s="5">
        <v>81.023079050067565</v>
      </c>
    </row>
    <row r="7034" spans="2:3" x14ac:dyDescent="0.35">
      <c r="B7034">
        <f t="shared" si="109"/>
        <v>7030</v>
      </c>
      <c r="C7034" s="5">
        <v>79.402649504616264</v>
      </c>
    </row>
    <row r="7035" spans="2:3" x14ac:dyDescent="0.35">
      <c r="B7035">
        <f t="shared" si="109"/>
        <v>7031</v>
      </c>
      <c r="C7035" s="5">
        <v>42.419353137127104</v>
      </c>
    </row>
    <row r="7036" spans="2:3" x14ac:dyDescent="0.35">
      <c r="B7036">
        <f t="shared" si="109"/>
        <v>7032</v>
      </c>
      <c r="C7036" s="5">
        <v>134.66446970445111</v>
      </c>
    </row>
    <row r="7037" spans="2:3" x14ac:dyDescent="0.35">
      <c r="B7037">
        <f t="shared" si="109"/>
        <v>7033</v>
      </c>
      <c r="C7037" s="5">
        <v>86.603357530817263</v>
      </c>
    </row>
    <row r="7038" spans="2:3" x14ac:dyDescent="0.35">
      <c r="B7038">
        <f t="shared" si="109"/>
        <v>7034</v>
      </c>
      <c r="C7038" s="5">
        <v>77.817716826565459</v>
      </c>
    </row>
    <row r="7039" spans="2:3" x14ac:dyDescent="0.35">
      <c r="B7039">
        <f t="shared" si="109"/>
        <v>7035</v>
      </c>
      <c r="C7039" s="5">
        <v>119.78761681702983</v>
      </c>
    </row>
    <row r="7040" spans="2:3" x14ac:dyDescent="0.35">
      <c r="B7040">
        <f t="shared" si="109"/>
        <v>7036</v>
      </c>
      <c r="C7040" s="5">
        <v>102.1282830380275</v>
      </c>
    </row>
    <row r="7041" spans="2:3" x14ac:dyDescent="0.35">
      <c r="B7041">
        <f t="shared" si="109"/>
        <v>7037</v>
      </c>
      <c r="C7041" s="5">
        <v>277.26370992504667</v>
      </c>
    </row>
    <row r="7042" spans="2:3" x14ac:dyDescent="0.35">
      <c r="B7042">
        <f t="shared" si="109"/>
        <v>7038</v>
      </c>
      <c r="C7042" s="5">
        <v>169.26696375619258</v>
      </c>
    </row>
    <row r="7043" spans="2:3" x14ac:dyDescent="0.35">
      <c r="B7043">
        <f t="shared" si="109"/>
        <v>7039</v>
      </c>
      <c r="C7043" s="5">
        <v>85.001246270729865</v>
      </c>
    </row>
    <row r="7044" spans="2:3" x14ac:dyDescent="0.35">
      <c r="B7044">
        <f t="shared" si="109"/>
        <v>7040</v>
      </c>
      <c r="C7044" s="5">
        <v>201.1659541718798</v>
      </c>
    </row>
    <row r="7045" spans="2:3" x14ac:dyDescent="0.35">
      <c r="B7045">
        <f t="shared" si="109"/>
        <v>7041</v>
      </c>
      <c r="C7045" s="5">
        <v>200.75609557111733</v>
      </c>
    </row>
    <row r="7046" spans="2:3" x14ac:dyDescent="0.35">
      <c r="B7046">
        <f t="shared" si="109"/>
        <v>7042</v>
      </c>
      <c r="C7046" s="5">
        <v>55.016085411322699</v>
      </c>
    </row>
    <row r="7047" spans="2:3" x14ac:dyDescent="0.35">
      <c r="B7047">
        <f t="shared" ref="B7047:B7110" si="110">B7046+1</f>
        <v>7043</v>
      </c>
      <c r="C7047" s="5">
        <v>108.84636164022913</v>
      </c>
    </row>
    <row r="7048" spans="2:3" x14ac:dyDescent="0.35">
      <c r="B7048">
        <f t="shared" si="110"/>
        <v>7044</v>
      </c>
      <c r="C7048" s="5">
        <v>338.39504487680011</v>
      </c>
    </row>
    <row r="7049" spans="2:3" x14ac:dyDescent="0.35">
      <c r="B7049">
        <f t="shared" si="110"/>
        <v>7045</v>
      </c>
      <c r="C7049" s="5">
        <v>153.8707814895117</v>
      </c>
    </row>
    <row r="7050" spans="2:3" x14ac:dyDescent="0.35">
      <c r="B7050">
        <f t="shared" si="110"/>
        <v>7046</v>
      </c>
      <c r="C7050" s="5">
        <v>92.267354208642118</v>
      </c>
    </row>
    <row r="7051" spans="2:3" x14ac:dyDescent="0.35">
      <c r="B7051">
        <f t="shared" si="110"/>
        <v>7047</v>
      </c>
      <c r="C7051" s="5">
        <v>75.028861503360346</v>
      </c>
    </row>
    <row r="7052" spans="2:3" x14ac:dyDescent="0.35">
      <c r="B7052">
        <f t="shared" si="110"/>
        <v>7048</v>
      </c>
      <c r="C7052" s="5">
        <v>135.35209949117598</v>
      </c>
    </row>
    <row r="7053" spans="2:3" x14ac:dyDescent="0.35">
      <c r="B7053">
        <f t="shared" si="110"/>
        <v>7049</v>
      </c>
      <c r="C7053" s="5">
        <v>157.9257554627668</v>
      </c>
    </row>
    <row r="7054" spans="2:3" x14ac:dyDescent="0.35">
      <c r="B7054">
        <f t="shared" si="110"/>
        <v>7050</v>
      </c>
      <c r="C7054" s="5">
        <v>37.035125473022866</v>
      </c>
    </row>
    <row r="7055" spans="2:3" x14ac:dyDescent="0.35">
      <c r="B7055">
        <f t="shared" si="110"/>
        <v>7051</v>
      </c>
      <c r="C7055" s="5">
        <v>216.84321865774345</v>
      </c>
    </row>
    <row r="7056" spans="2:3" x14ac:dyDescent="0.35">
      <c r="B7056">
        <f t="shared" si="110"/>
        <v>7052</v>
      </c>
      <c r="C7056" s="5">
        <v>111.60914568403497</v>
      </c>
    </row>
    <row r="7057" spans="2:3" x14ac:dyDescent="0.35">
      <c r="B7057">
        <f t="shared" si="110"/>
        <v>7053</v>
      </c>
      <c r="C7057" s="5">
        <v>62.646488141124109</v>
      </c>
    </row>
    <row r="7058" spans="2:3" x14ac:dyDescent="0.35">
      <c r="B7058">
        <f t="shared" si="110"/>
        <v>7054</v>
      </c>
      <c r="C7058" s="5">
        <v>259.37538592960766</v>
      </c>
    </row>
    <row r="7059" spans="2:3" x14ac:dyDescent="0.35">
      <c r="B7059">
        <f t="shared" si="110"/>
        <v>7055</v>
      </c>
      <c r="C7059" s="5">
        <v>168.97270098454112</v>
      </c>
    </row>
    <row r="7060" spans="2:3" x14ac:dyDescent="0.35">
      <c r="B7060">
        <f t="shared" si="110"/>
        <v>7056</v>
      </c>
      <c r="C7060" s="5">
        <v>78.265894187567895</v>
      </c>
    </row>
    <row r="7061" spans="2:3" x14ac:dyDescent="0.35">
      <c r="B7061">
        <f t="shared" si="110"/>
        <v>7057</v>
      </c>
      <c r="C7061" s="5">
        <v>165.73301710225701</v>
      </c>
    </row>
    <row r="7062" spans="2:3" x14ac:dyDescent="0.35">
      <c r="B7062">
        <f t="shared" si="110"/>
        <v>7058</v>
      </c>
      <c r="C7062" s="5">
        <v>202.53449421348179</v>
      </c>
    </row>
    <row r="7063" spans="2:3" x14ac:dyDescent="0.35">
      <c r="B7063">
        <f t="shared" si="110"/>
        <v>7059</v>
      </c>
      <c r="C7063" s="5">
        <v>108.3627461142394</v>
      </c>
    </row>
    <row r="7064" spans="2:3" x14ac:dyDescent="0.35">
      <c r="B7064">
        <f t="shared" si="110"/>
        <v>7060</v>
      </c>
      <c r="C7064" s="5">
        <v>267.95324686264098</v>
      </c>
    </row>
    <row r="7065" spans="2:3" x14ac:dyDescent="0.35">
      <c r="B7065">
        <f t="shared" si="110"/>
        <v>7061</v>
      </c>
      <c r="C7065" s="5">
        <v>115.52851546120668</v>
      </c>
    </row>
    <row r="7066" spans="2:3" x14ac:dyDescent="0.35">
      <c r="B7066">
        <f t="shared" si="110"/>
        <v>7062</v>
      </c>
      <c r="C7066" s="5">
        <v>279.43587214519528</v>
      </c>
    </row>
    <row r="7067" spans="2:3" x14ac:dyDescent="0.35">
      <c r="B7067">
        <f t="shared" si="110"/>
        <v>7063</v>
      </c>
      <c r="C7067" s="5">
        <v>535.32959119631414</v>
      </c>
    </row>
    <row r="7068" spans="2:3" x14ac:dyDescent="0.35">
      <c r="B7068">
        <f t="shared" si="110"/>
        <v>7064</v>
      </c>
      <c r="C7068" s="5">
        <v>129.89408656887906</v>
      </c>
    </row>
    <row r="7069" spans="2:3" x14ac:dyDescent="0.35">
      <c r="B7069">
        <f t="shared" si="110"/>
        <v>7065</v>
      </c>
      <c r="C7069" s="5">
        <v>206.50979795585337</v>
      </c>
    </row>
    <row r="7070" spans="2:3" x14ac:dyDescent="0.35">
      <c r="B7070">
        <f t="shared" si="110"/>
        <v>7066</v>
      </c>
      <c r="C7070" s="5">
        <v>59.372963551390171</v>
      </c>
    </row>
    <row r="7071" spans="2:3" x14ac:dyDescent="0.35">
      <c r="B7071">
        <f t="shared" si="110"/>
        <v>7067</v>
      </c>
      <c r="C7071" s="5">
        <v>238.77756864655163</v>
      </c>
    </row>
    <row r="7072" spans="2:3" x14ac:dyDescent="0.35">
      <c r="B7072">
        <f t="shared" si="110"/>
        <v>7068</v>
      </c>
      <c r="C7072" s="5">
        <v>60.768174927614055</v>
      </c>
    </row>
    <row r="7073" spans="2:3" x14ac:dyDescent="0.35">
      <c r="B7073">
        <f t="shared" si="110"/>
        <v>7069</v>
      </c>
      <c r="C7073" s="5">
        <v>47.928505080716434</v>
      </c>
    </row>
    <row r="7074" spans="2:3" x14ac:dyDescent="0.35">
      <c r="B7074">
        <f t="shared" si="110"/>
        <v>7070</v>
      </c>
      <c r="C7074" s="5">
        <v>268.92676201833177</v>
      </c>
    </row>
    <row r="7075" spans="2:3" x14ac:dyDescent="0.35">
      <c r="B7075">
        <f t="shared" si="110"/>
        <v>7071</v>
      </c>
      <c r="C7075" s="5">
        <v>242.28976444679699</v>
      </c>
    </row>
    <row r="7076" spans="2:3" x14ac:dyDescent="0.35">
      <c r="B7076">
        <f t="shared" si="110"/>
        <v>7072</v>
      </c>
      <c r="C7076" s="5">
        <v>169.03120747980608</v>
      </c>
    </row>
    <row r="7077" spans="2:3" x14ac:dyDescent="0.35">
      <c r="B7077">
        <f t="shared" si="110"/>
        <v>7073</v>
      </c>
      <c r="C7077" s="5">
        <v>399.81028463937821</v>
      </c>
    </row>
    <row r="7078" spans="2:3" x14ac:dyDescent="0.35">
      <c r="B7078">
        <f t="shared" si="110"/>
        <v>7074</v>
      </c>
      <c r="C7078" s="5">
        <v>132.30995179093966</v>
      </c>
    </row>
    <row r="7079" spans="2:3" x14ac:dyDescent="0.35">
      <c r="B7079">
        <f t="shared" si="110"/>
        <v>7075</v>
      </c>
      <c r="C7079" s="5">
        <v>782.6256988966137</v>
      </c>
    </row>
    <row r="7080" spans="2:3" x14ac:dyDescent="0.35">
      <c r="B7080">
        <f t="shared" si="110"/>
        <v>7076</v>
      </c>
      <c r="C7080" s="5">
        <v>261.0448999552051</v>
      </c>
    </row>
    <row r="7081" spans="2:3" x14ac:dyDescent="0.35">
      <c r="B7081">
        <f t="shared" si="110"/>
        <v>7077</v>
      </c>
      <c r="C7081" s="5">
        <v>121.33383666209187</v>
      </c>
    </row>
    <row r="7082" spans="2:3" x14ac:dyDescent="0.35">
      <c r="B7082">
        <f t="shared" si="110"/>
        <v>7078</v>
      </c>
      <c r="C7082" s="5">
        <v>176.29603143999597</v>
      </c>
    </row>
    <row r="7083" spans="2:3" x14ac:dyDescent="0.35">
      <c r="B7083">
        <f t="shared" si="110"/>
        <v>7079</v>
      </c>
      <c r="C7083" s="5">
        <v>425.82099512964464</v>
      </c>
    </row>
    <row r="7084" spans="2:3" x14ac:dyDescent="0.35">
      <c r="B7084">
        <f t="shared" si="110"/>
        <v>7080</v>
      </c>
      <c r="C7084" s="5">
        <v>184.73621682783093</v>
      </c>
    </row>
    <row r="7085" spans="2:3" x14ac:dyDescent="0.35">
      <c r="B7085">
        <f t="shared" si="110"/>
        <v>7081</v>
      </c>
      <c r="C7085" s="5">
        <v>55.870733802796046</v>
      </c>
    </row>
    <row r="7086" spans="2:3" x14ac:dyDescent="0.35">
      <c r="B7086">
        <f t="shared" si="110"/>
        <v>7082</v>
      </c>
      <c r="C7086" s="5">
        <v>64.620903333368588</v>
      </c>
    </row>
    <row r="7087" spans="2:3" x14ac:dyDescent="0.35">
      <c r="B7087">
        <f t="shared" si="110"/>
        <v>7083</v>
      </c>
      <c r="C7087" s="5">
        <v>141.29256833933317</v>
      </c>
    </row>
    <row r="7088" spans="2:3" x14ac:dyDescent="0.35">
      <c r="B7088">
        <f t="shared" si="110"/>
        <v>7084</v>
      </c>
      <c r="C7088" s="5">
        <v>375.51099183809157</v>
      </c>
    </row>
    <row r="7089" spans="2:3" x14ac:dyDescent="0.35">
      <c r="B7089">
        <f t="shared" si="110"/>
        <v>7085</v>
      </c>
      <c r="C7089" s="5">
        <v>222.8314904802275</v>
      </c>
    </row>
    <row r="7090" spans="2:3" x14ac:dyDescent="0.35">
      <c r="B7090">
        <f t="shared" si="110"/>
        <v>7086</v>
      </c>
      <c r="C7090" s="5">
        <v>108.66520170773849</v>
      </c>
    </row>
    <row r="7091" spans="2:3" x14ac:dyDescent="0.35">
      <c r="B7091">
        <f t="shared" si="110"/>
        <v>7087</v>
      </c>
      <c r="C7091" s="5">
        <v>34.176737808265585</v>
      </c>
    </row>
    <row r="7092" spans="2:3" x14ac:dyDescent="0.35">
      <c r="B7092">
        <f t="shared" si="110"/>
        <v>7088</v>
      </c>
      <c r="C7092" s="5">
        <v>138.24239729838024</v>
      </c>
    </row>
    <row r="7093" spans="2:3" x14ac:dyDescent="0.35">
      <c r="B7093">
        <f t="shared" si="110"/>
        <v>7089</v>
      </c>
      <c r="C7093" s="5">
        <v>316.68525512086319</v>
      </c>
    </row>
    <row r="7094" spans="2:3" x14ac:dyDescent="0.35">
      <c r="B7094">
        <f t="shared" si="110"/>
        <v>7090</v>
      </c>
      <c r="C7094" s="5">
        <v>57.5324505852222</v>
      </c>
    </row>
    <row r="7095" spans="2:3" x14ac:dyDescent="0.35">
      <c r="B7095">
        <f t="shared" si="110"/>
        <v>7091</v>
      </c>
      <c r="C7095" s="5">
        <v>276.34867251808754</v>
      </c>
    </row>
    <row r="7096" spans="2:3" x14ac:dyDescent="0.35">
      <c r="B7096">
        <f t="shared" si="110"/>
        <v>7092</v>
      </c>
      <c r="C7096" s="5">
        <v>85.381959258396208</v>
      </c>
    </row>
    <row r="7097" spans="2:3" x14ac:dyDescent="0.35">
      <c r="B7097">
        <f t="shared" si="110"/>
        <v>7093</v>
      </c>
      <c r="C7097" s="5">
        <v>236.87634342757417</v>
      </c>
    </row>
    <row r="7098" spans="2:3" x14ac:dyDescent="0.35">
      <c r="B7098">
        <f t="shared" si="110"/>
        <v>7094</v>
      </c>
      <c r="C7098" s="5">
        <v>149.52094262541294</v>
      </c>
    </row>
    <row r="7099" spans="2:3" x14ac:dyDescent="0.35">
      <c r="B7099">
        <f t="shared" si="110"/>
        <v>7095</v>
      </c>
      <c r="C7099" s="5">
        <v>373.86198353085445</v>
      </c>
    </row>
    <row r="7100" spans="2:3" x14ac:dyDescent="0.35">
      <c r="B7100">
        <f t="shared" si="110"/>
        <v>7096</v>
      </c>
      <c r="C7100" s="5">
        <v>490.47451466718422</v>
      </c>
    </row>
    <row r="7101" spans="2:3" x14ac:dyDescent="0.35">
      <c r="B7101">
        <f t="shared" si="110"/>
        <v>7097</v>
      </c>
      <c r="C7101" s="5">
        <v>74.450034105975419</v>
      </c>
    </row>
    <row r="7102" spans="2:3" x14ac:dyDescent="0.35">
      <c r="B7102">
        <f t="shared" si="110"/>
        <v>7098</v>
      </c>
      <c r="C7102" s="5">
        <v>84.796530433480484</v>
      </c>
    </row>
    <row r="7103" spans="2:3" x14ac:dyDescent="0.35">
      <c r="B7103">
        <f t="shared" si="110"/>
        <v>7099</v>
      </c>
      <c r="C7103" s="5">
        <v>91.665746509308818</v>
      </c>
    </row>
    <row r="7104" spans="2:3" x14ac:dyDescent="0.35">
      <c r="B7104">
        <f t="shared" si="110"/>
        <v>7100</v>
      </c>
      <c r="C7104" s="5">
        <v>405.52435079502516</v>
      </c>
    </row>
    <row r="7105" spans="2:3" x14ac:dyDescent="0.35">
      <c r="B7105">
        <f t="shared" si="110"/>
        <v>7101</v>
      </c>
      <c r="C7105" s="5">
        <v>410.14155675817733</v>
      </c>
    </row>
    <row r="7106" spans="2:3" x14ac:dyDescent="0.35">
      <c r="B7106">
        <f t="shared" si="110"/>
        <v>7102</v>
      </c>
      <c r="C7106" s="5">
        <v>165.81297638697612</v>
      </c>
    </row>
    <row r="7107" spans="2:3" x14ac:dyDescent="0.35">
      <c r="B7107">
        <f t="shared" si="110"/>
        <v>7103</v>
      </c>
      <c r="C7107" s="5">
        <v>25.52737051888603</v>
      </c>
    </row>
    <row r="7108" spans="2:3" x14ac:dyDescent="0.35">
      <c r="B7108">
        <f t="shared" si="110"/>
        <v>7104</v>
      </c>
      <c r="C7108" s="5">
        <v>78.902393789480243</v>
      </c>
    </row>
    <row r="7109" spans="2:3" x14ac:dyDescent="0.35">
      <c r="B7109">
        <f t="shared" si="110"/>
        <v>7105</v>
      </c>
      <c r="C7109" s="5">
        <v>1359.731821746476</v>
      </c>
    </row>
    <row r="7110" spans="2:3" x14ac:dyDescent="0.35">
      <c r="B7110">
        <f t="shared" si="110"/>
        <v>7106</v>
      </c>
      <c r="C7110" s="5">
        <v>83.081368420334996</v>
      </c>
    </row>
    <row r="7111" spans="2:3" x14ac:dyDescent="0.35">
      <c r="B7111">
        <f t="shared" ref="B7111:B7174" si="111">B7110+1</f>
        <v>7107</v>
      </c>
      <c r="C7111" s="5">
        <v>231.96509280558973</v>
      </c>
    </row>
    <row r="7112" spans="2:3" x14ac:dyDescent="0.35">
      <c r="B7112">
        <f t="shared" si="111"/>
        <v>7108</v>
      </c>
      <c r="C7112" s="5">
        <v>181.00457180580912</v>
      </c>
    </row>
    <row r="7113" spans="2:3" x14ac:dyDescent="0.35">
      <c r="B7113">
        <f t="shared" si="111"/>
        <v>7109</v>
      </c>
      <c r="C7113" s="5">
        <v>69.749989603056292</v>
      </c>
    </row>
    <row r="7114" spans="2:3" x14ac:dyDescent="0.35">
      <c r="B7114">
        <f t="shared" si="111"/>
        <v>7110</v>
      </c>
      <c r="C7114" s="5">
        <v>347.73731673166009</v>
      </c>
    </row>
    <row r="7115" spans="2:3" x14ac:dyDescent="0.35">
      <c r="B7115">
        <f t="shared" si="111"/>
        <v>7111</v>
      </c>
      <c r="C7115" s="5">
        <v>61.601759682073052</v>
      </c>
    </row>
    <row r="7116" spans="2:3" x14ac:dyDescent="0.35">
      <c r="B7116">
        <f t="shared" si="111"/>
        <v>7112</v>
      </c>
      <c r="C7116" s="5">
        <v>134.42797996882021</v>
      </c>
    </row>
    <row r="7117" spans="2:3" x14ac:dyDescent="0.35">
      <c r="B7117">
        <f t="shared" si="111"/>
        <v>7113</v>
      </c>
      <c r="C7117" s="5">
        <v>791.42887524794241</v>
      </c>
    </row>
    <row r="7118" spans="2:3" x14ac:dyDescent="0.35">
      <c r="B7118">
        <f t="shared" si="111"/>
        <v>7114</v>
      </c>
      <c r="C7118" s="5">
        <v>150.52565161937059</v>
      </c>
    </row>
    <row r="7119" spans="2:3" x14ac:dyDescent="0.35">
      <c r="B7119">
        <f t="shared" si="111"/>
        <v>7115</v>
      </c>
      <c r="C7119" s="5">
        <v>231.65392693704482</v>
      </c>
    </row>
    <row r="7120" spans="2:3" x14ac:dyDescent="0.35">
      <c r="B7120">
        <f t="shared" si="111"/>
        <v>7116</v>
      </c>
      <c r="C7120" s="5">
        <v>130.43999604080719</v>
      </c>
    </row>
    <row r="7121" spans="2:3" x14ac:dyDescent="0.35">
      <c r="B7121">
        <f t="shared" si="111"/>
        <v>7117</v>
      </c>
      <c r="C7121" s="5">
        <v>68.287787101520863</v>
      </c>
    </row>
    <row r="7122" spans="2:3" x14ac:dyDescent="0.35">
      <c r="B7122">
        <f t="shared" si="111"/>
        <v>7118</v>
      </c>
      <c r="C7122" s="5">
        <v>130.67025169544152</v>
      </c>
    </row>
    <row r="7123" spans="2:3" x14ac:dyDescent="0.35">
      <c r="B7123">
        <f t="shared" si="111"/>
        <v>7119</v>
      </c>
      <c r="C7123" s="5">
        <v>117.32166197421995</v>
      </c>
    </row>
    <row r="7124" spans="2:3" x14ac:dyDescent="0.35">
      <c r="B7124">
        <f t="shared" si="111"/>
        <v>7120</v>
      </c>
      <c r="C7124" s="5">
        <v>214.23239570462957</v>
      </c>
    </row>
    <row r="7125" spans="2:3" x14ac:dyDescent="0.35">
      <c r="B7125">
        <f t="shared" si="111"/>
        <v>7121</v>
      </c>
      <c r="C7125" s="5">
        <v>96.667206817121851</v>
      </c>
    </row>
    <row r="7126" spans="2:3" x14ac:dyDescent="0.35">
      <c r="B7126">
        <f t="shared" si="111"/>
        <v>7122</v>
      </c>
      <c r="C7126" s="5">
        <v>70.678598485499819</v>
      </c>
    </row>
    <row r="7127" spans="2:3" x14ac:dyDescent="0.35">
      <c r="B7127">
        <f t="shared" si="111"/>
        <v>7123</v>
      </c>
      <c r="C7127" s="5">
        <v>223.40045977020057</v>
      </c>
    </row>
    <row r="7128" spans="2:3" x14ac:dyDescent="0.35">
      <c r="B7128">
        <f t="shared" si="111"/>
        <v>7124</v>
      </c>
      <c r="C7128" s="5">
        <v>109.58249223156102</v>
      </c>
    </row>
    <row r="7129" spans="2:3" x14ac:dyDescent="0.35">
      <c r="B7129">
        <f t="shared" si="111"/>
        <v>7125</v>
      </c>
      <c r="C7129" s="5">
        <v>20.254097365724892</v>
      </c>
    </row>
    <row r="7130" spans="2:3" x14ac:dyDescent="0.35">
      <c r="B7130">
        <f t="shared" si="111"/>
        <v>7126</v>
      </c>
      <c r="C7130" s="5">
        <v>479.76292126827173</v>
      </c>
    </row>
    <row r="7131" spans="2:3" x14ac:dyDescent="0.35">
      <c r="B7131">
        <f t="shared" si="111"/>
        <v>7127</v>
      </c>
      <c r="C7131" s="5">
        <v>30.620730257766844</v>
      </c>
    </row>
    <row r="7132" spans="2:3" x14ac:dyDescent="0.35">
      <c r="B7132">
        <f t="shared" si="111"/>
        <v>7128</v>
      </c>
      <c r="C7132" s="5">
        <v>105.18167849418613</v>
      </c>
    </row>
    <row r="7133" spans="2:3" x14ac:dyDescent="0.35">
      <c r="B7133">
        <f t="shared" si="111"/>
        <v>7129</v>
      </c>
      <c r="C7133" s="5">
        <v>174.89688853871084</v>
      </c>
    </row>
    <row r="7134" spans="2:3" x14ac:dyDescent="0.35">
      <c r="B7134">
        <f t="shared" si="111"/>
        <v>7130</v>
      </c>
      <c r="C7134" s="5">
        <v>49.65146958462968</v>
      </c>
    </row>
    <row r="7135" spans="2:3" x14ac:dyDescent="0.35">
      <c r="B7135">
        <f t="shared" si="111"/>
        <v>7131</v>
      </c>
      <c r="C7135" s="5">
        <v>177.5464816967239</v>
      </c>
    </row>
    <row r="7136" spans="2:3" x14ac:dyDescent="0.35">
      <c r="B7136">
        <f t="shared" si="111"/>
        <v>7132</v>
      </c>
      <c r="C7136" s="5">
        <v>77.402010192891936</v>
      </c>
    </row>
    <row r="7137" spans="2:3" x14ac:dyDescent="0.35">
      <c r="B7137">
        <f t="shared" si="111"/>
        <v>7133</v>
      </c>
      <c r="C7137" s="5">
        <v>307.99653369025009</v>
      </c>
    </row>
    <row r="7138" spans="2:3" x14ac:dyDescent="0.35">
      <c r="B7138">
        <f t="shared" si="111"/>
        <v>7134</v>
      </c>
      <c r="C7138" s="5">
        <v>77.464922746968213</v>
      </c>
    </row>
    <row r="7139" spans="2:3" x14ac:dyDescent="0.35">
      <c r="B7139">
        <f t="shared" si="111"/>
        <v>7135</v>
      </c>
      <c r="C7139" s="5">
        <v>134.793083636506</v>
      </c>
    </row>
    <row r="7140" spans="2:3" x14ac:dyDescent="0.35">
      <c r="B7140">
        <f t="shared" si="111"/>
        <v>7136</v>
      </c>
      <c r="C7140" s="5">
        <v>131.631548599392</v>
      </c>
    </row>
    <row r="7141" spans="2:3" x14ac:dyDescent="0.35">
      <c r="B7141">
        <f t="shared" si="111"/>
        <v>7137</v>
      </c>
      <c r="C7141" s="5">
        <v>107.33828052211601</v>
      </c>
    </row>
    <row r="7142" spans="2:3" x14ac:dyDescent="0.35">
      <c r="B7142">
        <f t="shared" si="111"/>
        <v>7138</v>
      </c>
      <c r="C7142" s="5">
        <v>232.61371515321926</v>
      </c>
    </row>
    <row r="7143" spans="2:3" x14ac:dyDescent="0.35">
      <c r="B7143">
        <f t="shared" si="111"/>
        <v>7139</v>
      </c>
      <c r="C7143" s="5">
        <v>113.64622337032999</v>
      </c>
    </row>
    <row r="7144" spans="2:3" x14ac:dyDescent="0.35">
      <c r="B7144">
        <f t="shared" si="111"/>
        <v>7140</v>
      </c>
      <c r="C7144" s="5">
        <v>182.24586708690956</v>
      </c>
    </row>
    <row r="7145" spans="2:3" x14ac:dyDescent="0.35">
      <c r="B7145">
        <f t="shared" si="111"/>
        <v>7141</v>
      </c>
      <c r="C7145" s="5">
        <v>174.30992284670484</v>
      </c>
    </row>
    <row r="7146" spans="2:3" x14ac:dyDescent="0.35">
      <c r="B7146">
        <f t="shared" si="111"/>
        <v>7142</v>
      </c>
      <c r="C7146" s="5">
        <v>139.90566009251833</v>
      </c>
    </row>
    <row r="7147" spans="2:3" x14ac:dyDescent="0.35">
      <c r="B7147">
        <f t="shared" si="111"/>
        <v>7143</v>
      </c>
      <c r="C7147" s="5">
        <v>75.34221377699059</v>
      </c>
    </row>
    <row r="7148" spans="2:3" x14ac:dyDescent="0.35">
      <c r="B7148">
        <f t="shared" si="111"/>
        <v>7144</v>
      </c>
      <c r="C7148" s="5">
        <v>158.16200459748765</v>
      </c>
    </row>
    <row r="7149" spans="2:3" x14ac:dyDescent="0.35">
      <c r="B7149">
        <f t="shared" si="111"/>
        <v>7145</v>
      </c>
      <c r="C7149" s="5">
        <v>53.163998899223898</v>
      </c>
    </row>
    <row r="7150" spans="2:3" x14ac:dyDescent="0.35">
      <c r="B7150">
        <f t="shared" si="111"/>
        <v>7146</v>
      </c>
      <c r="C7150" s="5">
        <v>66.073167453022364</v>
      </c>
    </row>
    <row r="7151" spans="2:3" x14ac:dyDescent="0.35">
      <c r="B7151">
        <f t="shared" si="111"/>
        <v>7147</v>
      </c>
      <c r="C7151" s="5">
        <v>248.26644685372369</v>
      </c>
    </row>
    <row r="7152" spans="2:3" x14ac:dyDescent="0.35">
      <c r="B7152">
        <f t="shared" si="111"/>
        <v>7148</v>
      </c>
      <c r="C7152" s="5">
        <v>121.48218799599145</v>
      </c>
    </row>
    <row r="7153" spans="2:3" x14ac:dyDescent="0.35">
      <c r="B7153">
        <f t="shared" si="111"/>
        <v>7149</v>
      </c>
      <c r="C7153" s="5">
        <v>110.79671548882976</v>
      </c>
    </row>
    <row r="7154" spans="2:3" x14ac:dyDescent="0.35">
      <c r="B7154">
        <f t="shared" si="111"/>
        <v>7150</v>
      </c>
      <c r="C7154" s="5">
        <v>85.982378198067877</v>
      </c>
    </row>
    <row r="7155" spans="2:3" x14ac:dyDescent="0.35">
      <c r="B7155">
        <f t="shared" si="111"/>
        <v>7151</v>
      </c>
      <c r="C7155" s="5">
        <v>274.59316429682275</v>
      </c>
    </row>
    <row r="7156" spans="2:3" x14ac:dyDescent="0.35">
      <c r="B7156">
        <f t="shared" si="111"/>
        <v>7152</v>
      </c>
      <c r="C7156" s="5">
        <v>92.405960183200577</v>
      </c>
    </row>
    <row r="7157" spans="2:3" x14ac:dyDescent="0.35">
      <c r="B7157">
        <f t="shared" si="111"/>
        <v>7153</v>
      </c>
      <c r="C7157" s="5">
        <v>102.39148804350329</v>
      </c>
    </row>
    <row r="7158" spans="2:3" x14ac:dyDescent="0.35">
      <c r="B7158">
        <f t="shared" si="111"/>
        <v>7154</v>
      </c>
      <c r="C7158" s="5">
        <v>94.849940146016323</v>
      </c>
    </row>
    <row r="7159" spans="2:3" x14ac:dyDescent="0.35">
      <c r="B7159">
        <f t="shared" si="111"/>
        <v>7155</v>
      </c>
      <c r="C7159" s="5">
        <v>214.72349351839119</v>
      </c>
    </row>
    <row r="7160" spans="2:3" x14ac:dyDescent="0.35">
      <c r="B7160">
        <f t="shared" si="111"/>
        <v>7156</v>
      </c>
      <c r="C7160" s="5">
        <v>86.082487322680436</v>
      </c>
    </row>
    <row r="7161" spans="2:3" x14ac:dyDescent="0.35">
      <c r="B7161">
        <f t="shared" si="111"/>
        <v>7157</v>
      </c>
      <c r="C7161" s="5">
        <v>72.7196040876604</v>
      </c>
    </row>
    <row r="7162" spans="2:3" x14ac:dyDescent="0.35">
      <c r="B7162">
        <f t="shared" si="111"/>
        <v>7158</v>
      </c>
      <c r="C7162" s="5">
        <v>213.1605149438877</v>
      </c>
    </row>
    <row r="7163" spans="2:3" x14ac:dyDescent="0.35">
      <c r="B7163">
        <f t="shared" si="111"/>
        <v>7159</v>
      </c>
      <c r="C7163" s="5">
        <v>63.096975397683138</v>
      </c>
    </row>
    <row r="7164" spans="2:3" x14ac:dyDescent="0.35">
      <c r="B7164">
        <f t="shared" si="111"/>
        <v>7160</v>
      </c>
      <c r="C7164" s="5">
        <v>139.35520691813738</v>
      </c>
    </row>
    <row r="7165" spans="2:3" x14ac:dyDescent="0.35">
      <c r="B7165">
        <f t="shared" si="111"/>
        <v>7161</v>
      </c>
      <c r="C7165" s="5">
        <v>1400.2138610377401</v>
      </c>
    </row>
    <row r="7166" spans="2:3" x14ac:dyDescent="0.35">
      <c r="B7166">
        <f t="shared" si="111"/>
        <v>7162</v>
      </c>
      <c r="C7166" s="5">
        <v>115.77105763877942</v>
      </c>
    </row>
    <row r="7167" spans="2:3" x14ac:dyDescent="0.35">
      <c r="B7167">
        <f t="shared" si="111"/>
        <v>7163</v>
      </c>
      <c r="C7167" s="5">
        <v>66.119457089000122</v>
      </c>
    </row>
    <row r="7168" spans="2:3" x14ac:dyDescent="0.35">
      <c r="B7168">
        <f t="shared" si="111"/>
        <v>7164</v>
      </c>
      <c r="C7168" s="5">
        <v>72.556557399400916</v>
      </c>
    </row>
    <row r="7169" spans="2:3" x14ac:dyDescent="0.35">
      <c r="B7169">
        <f t="shared" si="111"/>
        <v>7165</v>
      </c>
      <c r="C7169" s="5">
        <v>44.826731929376137</v>
      </c>
    </row>
    <row r="7170" spans="2:3" x14ac:dyDescent="0.35">
      <c r="B7170">
        <f t="shared" si="111"/>
        <v>7166</v>
      </c>
      <c r="C7170" s="5">
        <v>753.81893043737728</v>
      </c>
    </row>
    <row r="7171" spans="2:3" x14ac:dyDescent="0.35">
      <c r="B7171">
        <f t="shared" si="111"/>
        <v>7167</v>
      </c>
      <c r="C7171" s="5">
        <v>218.49919202889131</v>
      </c>
    </row>
    <row r="7172" spans="2:3" x14ac:dyDescent="0.35">
      <c r="B7172">
        <f t="shared" si="111"/>
        <v>7168</v>
      </c>
      <c r="C7172" s="5">
        <v>116.60228486516749</v>
      </c>
    </row>
    <row r="7173" spans="2:3" x14ac:dyDescent="0.35">
      <c r="B7173">
        <f t="shared" si="111"/>
        <v>7169</v>
      </c>
      <c r="C7173" s="5">
        <v>115.6992024016688</v>
      </c>
    </row>
    <row r="7174" spans="2:3" x14ac:dyDescent="0.35">
      <c r="B7174">
        <f t="shared" si="111"/>
        <v>7170</v>
      </c>
      <c r="C7174" s="5">
        <v>206.45321180315739</v>
      </c>
    </row>
    <row r="7175" spans="2:3" x14ac:dyDescent="0.35">
      <c r="B7175">
        <f t="shared" ref="B7175:B7238" si="112">B7174+1</f>
        <v>7171</v>
      </c>
      <c r="C7175" s="5">
        <v>251.52242218258766</v>
      </c>
    </row>
    <row r="7176" spans="2:3" x14ac:dyDescent="0.35">
      <c r="B7176">
        <f t="shared" si="112"/>
        <v>7172</v>
      </c>
      <c r="C7176" s="5">
        <v>257.78226844554882</v>
      </c>
    </row>
    <row r="7177" spans="2:3" x14ac:dyDescent="0.35">
      <c r="B7177">
        <f t="shared" si="112"/>
        <v>7173</v>
      </c>
      <c r="C7177" s="5">
        <v>119.78073399218187</v>
      </c>
    </row>
    <row r="7178" spans="2:3" x14ac:dyDescent="0.35">
      <c r="B7178">
        <f t="shared" si="112"/>
        <v>7174</v>
      </c>
      <c r="C7178" s="5">
        <v>127.61845445734046</v>
      </c>
    </row>
    <row r="7179" spans="2:3" x14ac:dyDescent="0.35">
      <c r="B7179">
        <f t="shared" si="112"/>
        <v>7175</v>
      </c>
      <c r="C7179" s="5">
        <v>53.058107988875854</v>
      </c>
    </row>
    <row r="7180" spans="2:3" x14ac:dyDescent="0.35">
      <c r="B7180">
        <f t="shared" si="112"/>
        <v>7176</v>
      </c>
      <c r="C7180" s="5">
        <v>61.802700126822131</v>
      </c>
    </row>
    <row r="7181" spans="2:3" x14ac:dyDescent="0.35">
      <c r="B7181">
        <f t="shared" si="112"/>
        <v>7177</v>
      </c>
      <c r="C7181" s="5">
        <v>73.685821862362587</v>
      </c>
    </row>
    <row r="7182" spans="2:3" x14ac:dyDescent="0.35">
      <c r="B7182">
        <f t="shared" si="112"/>
        <v>7178</v>
      </c>
      <c r="C7182" s="5">
        <v>84.320515731390714</v>
      </c>
    </row>
    <row r="7183" spans="2:3" x14ac:dyDescent="0.35">
      <c r="B7183">
        <f t="shared" si="112"/>
        <v>7179</v>
      </c>
      <c r="C7183" s="5">
        <v>36.127787461324289</v>
      </c>
    </row>
    <row r="7184" spans="2:3" x14ac:dyDescent="0.35">
      <c r="B7184">
        <f t="shared" si="112"/>
        <v>7180</v>
      </c>
      <c r="C7184" s="5">
        <v>102.90113159029634</v>
      </c>
    </row>
    <row r="7185" spans="2:3" x14ac:dyDescent="0.35">
      <c r="B7185">
        <f t="shared" si="112"/>
        <v>7181</v>
      </c>
      <c r="C7185" s="5">
        <v>29.808337248996128</v>
      </c>
    </row>
    <row r="7186" spans="2:3" x14ac:dyDescent="0.35">
      <c r="B7186">
        <f t="shared" si="112"/>
        <v>7182</v>
      </c>
      <c r="C7186" s="5">
        <v>265.20737331932077</v>
      </c>
    </row>
    <row r="7187" spans="2:3" x14ac:dyDescent="0.35">
      <c r="B7187">
        <f t="shared" si="112"/>
        <v>7183</v>
      </c>
      <c r="C7187" s="5">
        <v>141.01999164258774</v>
      </c>
    </row>
    <row r="7188" spans="2:3" x14ac:dyDescent="0.35">
      <c r="B7188">
        <f t="shared" si="112"/>
        <v>7184</v>
      </c>
      <c r="C7188" s="5">
        <v>280.31338248500884</v>
      </c>
    </row>
    <row r="7189" spans="2:3" x14ac:dyDescent="0.35">
      <c r="B7189">
        <f t="shared" si="112"/>
        <v>7185</v>
      </c>
      <c r="C7189" s="5">
        <v>359.66100201456936</v>
      </c>
    </row>
    <row r="7190" spans="2:3" x14ac:dyDescent="0.35">
      <c r="B7190">
        <f t="shared" si="112"/>
        <v>7186</v>
      </c>
      <c r="C7190" s="5">
        <v>48.633185269671628</v>
      </c>
    </row>
    <row r="7191" spans="2:3" x14ac:dyDescent="0.35">
      <c r="B7191">
        <f t="shared" si="112"/>
        <v>7187</v>
      </c>
      <c r="C7191" s="5">
        <v>111.96110772359775</v>
      </c>
    </row>
    <row r="7192" spans="2:3" x14ac:dyDescent="0.35">
      <c r="B7192">
        <f t="shared" si="112"/>
        <v>7188</v>
      </c>
      <c r="C7192" s="5">
        <v>403.32347911227077</v>
      </c>
    </row>
    <row r="7193" spans="2:3" x14ac:dyDescent="0.35">
      <c r="B7193">
        <f t="shared" si="112"/>
        <v>7189</v>
      </c>
      <c r="C7193" s="5">
        <v>1310.9547538652193</v>
      </c>
    </row>
    <row r="7194" spans="2:3" x14ac:dyDescent="0.35">
      <c r="B7194">
        <f t="shared" si="112"/>
        <v>7190</v>
      </c>
      <c r="C7194" s="5">
        <v>125.87645195887335</v>
      </c>
    </row>
    <row r="7195" spans="2:3" x14ac:dyDescent="0.35">
      <c r="B7195">
        <f t="shared" si="112"/>
        <v>7191</v>
      </c>
      <c r="C7195" s="5">
        <v>340.39045458232994</v>
      </c>
    </row>
    <row r="7196" spans="2:3" x14ac:dyDescent="0.35">
      <c r="B7196">
        <f t="shared" si="112"/>
        <v>7192</v>
      </c>
      <c r="C7196" s="5">
        <v>619.21755647634984</v>
      </c>
    </row>
    <row r="7197" spans="2:3" x14ac:dyDescent="0.35">
      <c r="B7197">
        <f t="shared" si="112"/>
        <v>7193</v>
      </c>
      <c r="C7197" s="5">
        <v>190.16360959505514</v>
      </c>
    </row>
    <row r="7198" spans="2:3" x14ac:dyDescent="0.35">
      <c r="B7198">
        <f t="shared" si="112"/>
        <v>7194</v>
      </c>
      <c r="C7198" s="5">
        <v>181.47848835561243</v>
      </c>
    </row>
    <row r="7199" spans="2:3" x14ac:dyDescent="0.35">
      <c r="B7199">
        <f t="shared" si="112"/>
        <v>7195</v>
      </c>
      <c r="C7199" s="5">
        <v>652.63520501583832</v>
      </c>
    </row>
    <row r="7200" spans="2:3" x14ac:dyDescent="0.35">
      <c r="B7200">
        <f t="shared" si="112"/>
        <v>7196</v>
      </c>
      <c r="C7200" s="5">
        <v>217.35428773654277</v>
      </c>
    </row>
    <row r="7201" spans="2:3" x14ac:dyDescent="0.35">
      <c r="B7201">
        <f t="shared" si="112"/>
        <v>7197</v>
      </c>
      <c r="C7201" s="5">
        <v>141.90680683067001</v>
      </c>
    </row>
    <row r="7202" spans="2:3" x14ac:dyDescent="0.35">
      <c r="B7202">
        <f t="shared" si="112"/>
        <v>7198</v>
      </c>
      <c r="C7202" s="5">
        <v>61.175590692124779</v>
      </c>
    </row>
    <row r="7203" spans="2:3" x14ac:dyDescent="0.35">
      <c r="B7203">
        <f t="shared" si="112"/>
        <v>7199</v>
      </c>
      <c r="C7203" s="5">
        <v>85.158101624649035</v>
      </c>
    </row>
    <row r="7204" spans="2:3" x14ac:dyDescent="0.35">
      <c r="B7204">
        <f t="shared" si="112"/>
        <v>7200</v>
      </c>
      <c r="C7204" s="5">
        <v>225.03188323741392</v>
      </c>
    </row>
    <row r="7205" spans="2:3" x14ac:dyDescent="0.35">
      <c r="B7205">
        <f t="shared" si="112"/>
        <v>7201</v>
      </c>
      <c r="C7205" s="5">
        <v>317.99795543470822</v>
      </c>
    </row>
    <row r="7206" spans="2:3" x14ac:dyDescent="0.35">
      <c r="B7206">
        <f t="shared" si="112"/>
        <v>7202</v>
      </c>
      <c r="C7206" s="5">
        <v>48.24434336432666</v>
      </c>
    </row>
    <row r="7207" spans="2:3" x14ac:dyDescent="0.35">
      <c r="B7207">
        <f t="shared" si="112"/>
        <v>7203</v>
      </c>
      <c r="C7207" s="5">
        <v>922.46629330052804</v>
      </c>
    </row>
    <row r="7208" spans="2:3" x14ac:dyDescent="0.35">
      <c r="B7208">
        <f t="shared" si="112"/>
        <v>7204</v>
      </c>
      <c r="C7208" s="5">
        <v>69.991475641973778</v>
      </c>
    </row>
    <row r="7209" spans="2:3" x14ac:dyDescent="0.35">
      <c r="B7209">
        <f t="shared" si="112"/>
        <v>7205</v>
      </c>
      <c r="C7209" s="5">
        <v>199.8878549067677</v>
      </c>
    </row>
    <row r="7210" spans="2:3" x14ac:dyDescent="0.35">
      <c r="B7210">
        <f t="shared" si="112"/>
        <v>7206</v>
      </c>
      <c r="C7210" s="5">
        <v>143.92307408912944</v>
      </c>
    </row>
    <row r="7211" spans="2:3" x14ac:dyDescent="0.35">
      <c r="B7211">
        <f t="shared" si="112"/>
        <v>7207</v>
      </c>
      <c r="C7211" s="5">
        <v>355.98618509278771</v>
      </c>
    </row>
    <row r="7212" spans="2:3" x14ac:dyDescent="0.35">
      <c r="B7212">
        <f t="shared" si="112"/>
        <v>7208</v>
      </c>
      <c r="C7212" s="5">
        <v>252.10635014239381</v>
      </c>
    </row>
    <row r="7213" spans="2:3" x14ac:dyDescent="0.35">
      <c r="B7213">
        <f t="shared" si="112"/>
        <v>7209</v>
      </c>
      <c r="C7213" s="5">
        <v>98.695870381971034</v>
      </c>
    </row>
    <row r="7214" spans="2:3" x14ac:dyDescent="0.35">
      <c r="B7214">
        <f t="shared" si="112"/>
        <v>7210</v>
      </c>
      <c r="C7214" s="5">
        <v>149.95634353739544</v>
      </c>
    </row>
    <row r="7215" spans="2:3" x14ac:dyDescent="0.35">
      <c r="B7215">
        <f t="shared" si="112"/>
        <v>7211</v>
      </c>
      <c r="C7215" s="5">
        <v>21.929849761307448</v>
      </c>
    </row>
    <row r="7216" spans="2:3" x14ac:dyDescent="0.35">
      <c r="B7216">
        <f t="shared" si="112"/>
        <v>7212</v>
      </c>
      <c r="C7216" s="5">
        <v>36.904099482179447</v>
      </c>
    </row>
    <row r="7217" spans="2:3" x14ac:dyDescent="0.35">
      <c r="B7217">
        <f t="shared" si="112"/>
        <v>7213</v>
      </c>
      <c r="C7217" s="5">
        <v>123.44249051863757</v>
      </c>
    </row>
    <row r="7218" spans="2:3" x14ac:dyDescent="0.35">
      <c r="B7218">
        <f t="shared" si="112"/>
        <v>7214</v>
      </c>
      <c r="C7218" s="5">
        <v>226.45193273083686</v>
      </c>
    </row>
    <row r="7219" spans="2:3" x14ac:dyDescent="0.35">
      <c r="B7219">
        <f t="shared" si="112"/>
        <v>7215</v>
      </c>
      <c r="C7219" s="5">
        <v>166.36586982930547</v>
      </c>
    </row>
    <row r="7220" spans="2:3" x14ac:dyDescent="0.35">
      <c r="B7220">
        <f t="shared" si="112"/>
        <v>7216</v>
      </c>
      <c r="C7220" s="5">
        <v>376.03313151607176</v>
      </c>
    </row>
    <row r="7221" spans="2:3" x14ac:dyDescent="0.35">
      <c r="B7221">
        <f t="shared" si="112"/>
        <v>7217</v>
      </c>
      <c r="C7221" s="5">
        <v>75.293494292706939</v>
      </c>
    </row>
    <row r="7222" spans="2:3" x14ac:dyDescent="0.35">
      <c r="B7222">
        <f t="shared" si="112"/>
        <v>7218</v>
      </c>
      <c r="C7222" s="5">
        <v>86.326217969333996</v>
      </c>
    </row>
    <row r="7223" spans="2:3" x14ac:dyDescent="0.35">
      <c r="B7223">
        <f t="shared" si="112"/>
        <v>7219</v>
      </c>
      <c r="C7223" s="5">
        <v>220.63463806085366</v>
      </c>
    </row>
    <row r="7224" spans="2:3" x14ac:dyDescent="0.35">
      <c r="B7224">
        <f t="shared" si="112"/>
        <v>7220</v>
      </c>
      <c r="C7224" s="5">
        <v>53.561452462482961</v>
      </c>
    </row>
    <row r="7225" spans="2:3" x14ac:dyDescent="0.35">
      <c r="B7225">
        <f t="shared" si="112"/>
        <v>7221</v>
      </c>
      <c r="C7225" s="5">
        <v>506.7927213067606</v>
      </c>
    </row>
    <row r="7226" spans="2:3" x14ac:dyDescent="0.35">
      <c r="B7226">
        <f t="shared" si="112"/>
        <v>7222</v>
      </c>
      <c r="C7226" s="5">
        <v>248.64847950008422</v>
      </c>
    </row>
    <row r="7227" spans="2:3" x14ac:dyDescent="0.35">
      <c r="B7227">
        <f t="shared" si="112"/>
        <v>7223</v>
      </c>
      <c r="C7227" s="5">
        <v>208.84358420779543</v>
      </c>
    </row>
    <row r="7228" spans="2:3" x14ac:dyDescent="0.35">
      <c r="B7228">
        <f t="shared" si="112"/>
        <v>7224</v>
      </c>
      <c r="C7228" s="5">
        <v>672.73481367173747</v>
      </c>
    </row>
    <row r="7229" spans="2:3" x14ac:dyDescent="0.35">
      <c r="B7229">
        <f t="shared" si="112"/>
        <v>7225</v>
      </c>
      <c r="C7229" s="5">
        <v>299.60756895753457</v>
      </c>
    </row>
    <row r="7230" spans="2:3" x14ac:dyDescent="0.35">
      <c r="B7230">
        <f t="shared" si="112"/>
        <v>7226</v>
      </c>
      <c r="C7230" s="5">
        <v>436.0666246818401</v>
      </c>
    </row>
    <row r="7231" spans="2:3" x14ac:dyDescent="0.35">
      <c r="B7231">
        <f t="shared" si="112"/>
        <v>7227</v>
      </c>
      <c r="C7231" s="5">
        <v>1597.8026587241309</v>
      </c>
    </row>
    <row r="7232" spans="2:3" x14ac:dyDescent="0.35">
      <c r="B7232">
        <f t="shared" si="112"/>
        <v>7228</v>
      </c>
      <c r="C7232" s="5">
        <v>164.41746857718584</v>
      </c>
    </row>
    <row r="7233" spans="2:3" x14ac:dyDescent="0.35">
      <c r="B7233">
        <f t="shared" si="112"/>
        <v>7229</v>
      </c>
      <c r="C7233" s="5">
        <v>85.247047591293168</v>
      </c>
    </row>
    <row r="7234" spans="2:3" x14ac:dyDescent="0.35">
      <c r="B7234">
        <f t="shared" si="112"/>
        <v>7230</v>
      </c>
      <c r="C7234" s="5">
        <v>153.94511688983289</v>
      </c>
    </row>
    <row r="7235" spans="2:3" x14ac:dyDescent="0.35">
      <c r="B7235">
        <f t="shared" si="112"/>
        <v>7231</v>
      </c>
      <c r="C7235" s="5">
        <v>80.923446513363643</v>
      </c>
    </row>
    <row r="7236" spans="2:3" x14ac:dyDescent="0.35">
      <c r="B7236">
        <f t="shared" si="112"/>
        <v>7232</v>
      </c>
      <c r="C7236" s="5">
        <v>40.855314215604302</v>
      </c>
    </row>
    <row r="7237" spans="2:3" x14ac:dyDescent="0.35">
      <c r="B7237">
        <f t="shared" si="112"/>
        <v>7233</v>
      </c>
      <c r="C7237" s="5">
        <v>118.47044052750319</v>
      </c>
    </row>
    <row r="7238" spans="2:3" x14ac:dyDescent="0.35">
      <c r="B7238">
        <f t="shared" si="112"/>
        <v>7234</v>
      </c>
      <c r="C7238" s="5">
        <v>158.03126706087343</v>
      </c>
    </row>
    <row r="7239" spans="2:3" x14ac:dyDescent="0.35">
      <c r="B7239">
        <f t="shared" ref="B7239:B7302" si="113">B7238+1</f>
        <v>7235</v>
      </c>
      <c r="C7239" s="5">
        <v>89.390506080215388</v>
      </c>
    </row>
    <row r="7240" spans="2:3" x14ac:dyDescent="0.35">
      <c r="B7240">
        <f t="shared" si="113"/>
        <v>7236</v>
      </c>
      <c r="C7240" s="5">
        <v>175.25656634307484</v>
      </c>
    </row>
    <row r="7241" spans="2:3" x14ac:dyDescent="0.35">
      <c r="B7241">
        <f t="shared" si="113"/>
        <v>7237</v>
      </c>
      <c r="C7241" s="5">
        <v>263.81673362967757</v>
      </c>
    </row>
    <row r="7242" spans="2:3" x14ac:dyDescent="0.35">
      <c r="B7242">
        <f t="shared" si="113"/>
        <v>7238</v>
      </c>
      <c r="C7242" s="5">
        <v>204.50543264677501</v>
      </c>
    </row>
    <row r="7243" spans="2:3" x14ac:dyDescent="0.35">
      <c r="B7243">
        <f t="shared" si="113"/>
        <v>7239</v>
      </c>
      <c r="C7243" s="5">
        <v>231.87865725609461</v>
      </c>
    </row>
    <row r="7244" spans="2:3" x14ac:dyDescent="0.35">
      <c r="B7244">
        <f t="shared" si="113"/>
        <v>7240</v>
      </c>
      <c r="C7244" s="5">
        <v>264.84853740821967</v>
      </c>
    </row>
    <row r="7245" spans="2:3" x14ac:dyDescent="0.35">
      <c r="B7245">
        <f t="shared" si="113"/>
        <v>7241</v>
      </c>
      <c r="C7245" s="5">
        <v>120.10334283405648</v>
      </c>
    </row>
    <row r="7246" spans="2:3" x14ac:dyDescent="0.35">
      <c r="B7246">
        <f t="shared" si="113"/>
        <v>7242</v>
      </c>
      <c r="C7246" s="5">
        <v>207.64718865949143</v>
      </c>
    </row>
    <row r="7247" spans="2:3" x14ac:dyDescent="0.35">
      <c r="B7247">
        <f t="shared" si="113"/>
        <v>7243</v>
      </c>
      <c r="C7247" s="5">
        <v>61.600576858732808</v>
      </c>
    </row>
    <row r="7248" spans="2:3" x14ac:dyDescent="0.35">
      <c r="B7248">
        <f t="shared" si="113"/>
        <v>7244</v>
      </c>
      <c r="C7248" s="5">
        <v>610.15222310451384</v>
      </c>
    </row>
    <row r="7249" spans="2:3" x14ac:dyDescent="0.35">
      <c r="B7249">
        <f t="shared" si="113"/>
        <v>7245</v>
      </c>
      <c r="C7249" s="5">
        <v>140.18727384022091</v>
      </c>
    </row>
    <row r="7250" spans="2:3" x14ac:dyDescent="0.35">
      <c r="B7250">
        <f t="shared" si="113"/>
        <v>7246</v>
      </c>
      <c r="C7250" s="5">
        <v>66.073726279467536</v>
      </c>
    </row>
    <row r="7251" spans="2:3" x14ac:dyDescent="0.35">
      <c r="B7251">
        <f t="shared" si="113"/>
        <v>7247</v>
      </c>
      <c r="C7251" s="5">
        <v>135.95266568718353</v>
      </c>
    </row>
    <row r="7252" spans="2:3" x14ac:dyDescent="0.35">
      <c r="B7252">
        <f t="shared" si="113"/>
        <v>7248</v>
      </c>
      <c r="C7252" s="5">
        <v>71.351042495484535</v>
      </c>
    </row>
    <row r="7253" spans="2:3" x14ac:dyDescent="0.35">
      <c r="B7253">
        <f t="shared" si="113"/>
        <v>7249</v>
      </c>
      <c r="C7253" s="5">
        <v>941.4518440667714</v>
      </c>
    </row>
    <row r="7254" spans="2:3" x14ac:dyDescent="0.35">
      <c r="B7254">
        <f t="shared" si="113"/>
        <v>7250</v>
      </c>
      <c r="C7254" s="5">
        <v>112.9244520853149</v>
      </c>
    </row>
    <row r="7255" spans="2:3" x14ac:dyDescent="0.35">
      <c r="B7255">
        <f t="shared" si="113"/>
        <v>7251</v>
      </c>
      <c r="C7255" s="5">
        <v>126.76396720467902</v>
      </c>
    </row>
    <row r="7256" spans="2:3" x14ac:dyDescent="0.35">
      <c r="B7256">
        <f t="shared" si="113"/>
        <v>7252</v>
      </c>
      <c r="C7256" s="5">
        <v>54.031084573814496</v>
      </c>
    </row>
    <row r="7257" spans="2:3" x14ac:dyDescent="0.35">
      <c r="B7257">
        <f t="shared" si="113"/>
        <v>7253</v>
      </c>
      <c r="C7257" s="5">
        <v>76.739503584564204</v>
      </c>
    </row>
    <row r="7258" spans="2:3" x14ac:dyDescent="0.35">
      <c r="B7258">
        <f t="shared" si="113"/>
        <v>7254</v>
      </c>
      <c r="C7258" s="5">
        <v>54.325923786102855</v>
      </c>
    </row>
    <row r="7259" spans="2:3" x14ac:dyDescent="0.35">
      <c r="B7259">
        <f t="shared" si="113"/>
        <v>7255</v>
      </c>
      <c r="C7259" s="5">
        <v>356.66841566706472</v>
      </c>
    </row>
    <row r="7260" spans="2:3" x14ac:dyDescent="0.35">
      <c r="B7260">
        <f t="shared" si="113"/>
        <v>7256</v>
      </c>
      <c r="C7260" s="5">
        <v>76.040118434351371</v>
      </c>
    </row>
    <row r="7261" spans="2:3" x14ac:dyDescent="0.35">
      <c r="B7261">
        <f t="shared" si="113"/>
        <v>7257</v>
      </c>
      <c r="C7261" s="5">
        <v>69.875432889937329</v>
      </c>
    </row>
    <row r="7262" spans="2:3" x14ac:dyDescent="0.35">
      <c r="B7262">
        <f t="shared" si="113"/>
        <v>7258</v>
      </c>
      <c r="C7262" s="5">
        <v>522.17277144393915</v>
      </c>
    </row>
    <row r="7263" spans="2:3" x14ac:dyDescent="0.35">
      <c r="B7263">
        <f t="shared" si="113"/>
        <v>7259</v>
      </c>
      <c r="C7263" s="5">
        <v>130.66461773966043</v>
      </c>
    </row>
    <row r="7264" spans="2:3" x14ac:dyDescent="0.35">
      <c r="B7264">
        <f t="shared" si="113"/>
        <v>7260</v>
      </c>
      <c r="C7264" s="5">
        <v>145.29941692140798</v>
      </c>
    </row>
    <row r="7265" spans="2:3" x14ac:dyDescent="0.35">
      <c r="B7265">
        <f t="shared" si="113"/>
        <v>7261</v>
      </c>
      <c r="C7265" s="5">
        <v>153.33824701796519</v>
      </c>
    </row>
    <row r="7266" spans="2:3" x14ac:dyDescent="0.35">
      <c r="B7266">
        <f t="shared" si="113"/>
        <v>7262</v>
      </c>
      <c r="C7266" s="5">
        <v>138.2133003713831</v>
      </c>
    </row>
    <row r="7267" spans="2:3" x14ac:dyDescent="0.35">
      <c r="B7267">
        <f t="shared" si="113"/>
        <v>7263</v>
      </c>
      <c r="C7267" s="5">
        <v>208.84690485205249</v>
      </c>
    </row>
    <row r="7268" spans="2:3" x14ac:dyDescent="0.35">
      <c r="B7268">
        <f t="shared" si="113"/>
        <v>7264</v>
      </c>
      <c r="C7268" s="5">
        <v>194.46047669778252</v>
      </c>
    </row>
    <row r="7269" spans="2:3" x14ac:dyDescent="0.35">
      <c r="B7269">
        <f t="shared" si="113"/>
        <v>7265</v>
      </c>
      <c r="C7269" s="5">
        <v>104.53080599036919</v>
      </c>
    </row>
    <row r="7270" spans="2:3" x14ac:dyDescent="0.35">
      <c r="B7270">
        <f t="shared" si="113"/>
        <v>7266</v>
      </c>
      <c r="C7270" s="5">
        <v>222.56457861815952</v>
      </c>
    </row>
    <row r="7271" spans="2:3" x14ac:dyDescent="0.35">
      <c r="B7271">
        <f t="shared" si="113"/>
        <v>7267</v>
      </c>
      <c r="C7271" s="5">
        <v>116.86765908437334</v>
      </c>
    </row>
    <row r="7272" spans="2:3" x14ac:dyDescent="0.35">
      <c r="B7272">
        <f t="shared" si="113"/>
        <v>7268</v>
      </c>
      <c r="C7272" s="5">
        <v>82.94784872079893</v>
      </c>
    </row>
    <row r="7273" spans="2:3" x14ac:dyDescent="0.35">
      <c r="B7273">
        <f t="shared" si="113"/>
        <v>7269</v>
      </c>
      <c r="C7273" s="5">
        <v>121.05484907013242</v>
      </c>
    </row>
    <row r="7274" spans="2:3" x14ac:dyDescent="0.35">
      <c r="B7274">
        <f t="shared" si="113"/>
        <v>7270</v>
      </c>
      <c r="C7274" s="5">
        <v>62.731754518594762</v>
      </c>
    </row>
    <row r="7275" spans="2:3" x14ac:dyDescent="0.35">
      <c r="B7275">
        <f t="shared" si="113"/>
        <v>7271</v>
      </c>
      <c r="C7275" s="5">
        <v>68.941334726428337</v>
      </c>
    </row>
    <row r="7276" spans="2:3" x14ac:dyDescent="0.35">
      <c r="B7276">
        <f t="shared" si="113"/>
        <v>7272</v>
      </c>
      <c r="C7276" s="5">
        <v>135.1309657391291</v>
      </c>
    </row>
    <row r="7277" spans="2:3" x14ac:dyDescent="0.35">
      <c r="B7277">
        <f t="shared" si="113"/>
        <v>7273</v>
      </c>
      <c r="C7277" s="5">
        <v>317.15768422399509</v>
      </c>
    </row>
    <row r="7278" spans="2:3" x14ac:dyDescent="0.35">
      <c r="B7278">
        <f t="shared" si="113"/>
        <v>7274</v>
      </c>
      <c r="C7278" s="5">
        <v>176.58596273083691</v>
      </c>
    </row>
    <row r="7279" spans="2:3" x14ac:dyDescent="0.35">
      <c r="B7279">
        <f t="shared" si="113"/>
        <v>7275</v>
      </c>
      <c r="C7279" s="5">
        <v>388.34549870812418</v>
      </c>
    </row>
    <row r="7280" spans="2:3" x14ac:dyDescent="0.35">
      <c r="B7280">
        <f t="shared" si="113"/>
        <v>7276</v>
      </c>
      <c r="C7280" s="5">
        <v>191.60865417913317</v>
      </c>
    </row>
    <row r="7281" spans="2:3" x14ac:dyDescent="0.35">
      <c r="B7281">
        <f t="shared" si="113"/>
        <v>7277</v>
      </c>
      <c r="C7281" s="5">
        <v>193.94969851467133</v>
      </c>
    </row>
    <row r="7282" spans="2:3" x14ac:dyDescent="0.35">
      <c r="B7282">
        <f t="shared" si="113"/>
        <v>7278</v>
      </c>
      <c r="C7282" s="5">
        <v>179.00251230725289</v>
      </c>
    </row>
    <row r="7283" spans="2:3" x14ac:dyDescent="0.35">
      <c r="B7283">
        <f t="shared" si="113"/>
        <v>7279</v>
      </c>
      <c r="C7283" s="5">
        <v>67.397469675666528</v>
      </c>
    </row>
    <row r="7284" spans="2:3" x14ac:dyDescent="0.35">
      <c r="B7284">
        <f t="shared" si="113"/>
        <v>7280</v>
      </c>
      <c r="C7284" s="5">
        <v>131.32173540705901</v>
      </c>
    </row>
    <row r="7285" spans="2:3" x14ac:dyDescent="0.35">
      <c r="B7285">
        <f t="shared" si="113"/>
        <v>7281</v>
      </c>
      <c r="C7285" s="5">
        <v>154.72968156922394</v>
      </c>
    </row>
    <row r="7286" spans="2:3" x14ac:dyDescent="0.35">
      <c r="B7286">
        <f t="shared" si="113"/>
        <v>7282</v>
      </c>
      <c r="C7286" s="5">
        <v>122.98167432065928</v>
      </c>
    </row>
    <row r="7287" spans="2:3" x14ac:dyDescent="0.35">
      <c r="B7287">
        <f t="shared" si="113"/>
        <v>7283</v>
      </c>
      <c r="C7287" s="5">
        <v>196.7150829009106</v>
      </c>
    </row>
    <row r="7288" spans="2:3" x14ac:dyDescent="0.35">
      <c r="B7288">
        <f t="shared" si="113"/>
        <v>7284</v>
      </c>
      <c r="C7288" s="5">
        <v>88.64599082747209</v>
      </c>
    </row>
    <row r="7289" spans="2:3" x14ac:dyDescent="0.35">
      <c r="B7289">
        <f t="shared" si="113"/>
        <v>7285</v>
      </c>
      <c r="C7289" s="5">
        <v>82.783452965548463</v>
      </c>
    </row>
    <row r="7290" spans="2:3" x14ac:dyDescent="0.35">
      <c r="B7290">
        <f t="shared" si="113"/>
        <v>7286</v>
      </c>
      <c r="C7290" s="5">
        <v>325.03555001100625</v>
      </c>
    </row>
    <row r="7291" spans="2:3" x14ac:dyDescent="0.35">
      <c r="B7291">
        <f t="shared" si="113"/>
        <v>7287</v>
      </c>
      <c r="C7291" s="5">
        <v>90.788086700991002</v>
      </c>
    </row>
    <row r="7292" spans="2:3" x14ac:dyDescent="0.35">
      <c r="B7292">
        <f t="shared" si="113"/>
        <v>7288</v>
      </c>
      <c r="C7292" s="5">
        <v>892.12143657335844</v>
      </c>
    </row>
    <row r="7293" spans="2:3" x14ac:dyDescent="0.35">
      <c r="B7293">
        <f t="shared" si="113"/>
        <v>7289</v>
      </c>
      <c r="C7293" s="5">
        <v>137.08798604020569</v>
      </c>
    </row>
    <row r="7294" spans="2:3" x14ac:dyDescent="0.35">
      <c r="B7294">
        <f t="shared" si="113"/>
        <v>7290</v>
      </c>
      <c r="C7294" s="5">
        <v>175.44609591959787</v>
      </c>
    </row>
    <row r="7295" spans="2:3" x14ac:dyDescent="0.35">
      <c r="B7295">
        <f t="shared" si="113"/>
        <v>7291</v>
      </c>
      <c r="C7295" s="5">
        <v>99.576554430523501</v>
      </c>
    </row>
    <row r="7296" spans="2:3" x14ac:dyDescent="0.35">
      <c r="B7296">
        <f t="shared" si="113"/>
        <v>7292</v>
      </c>
      <c r="C7296" s="5">
        <v>252.43390937950471</v>
      </c>
    </row>
    <row r="7297" spans="2:3" x14ac:dyDescent="0.35">
      <c r="B7297">
        <f t="shared" si="113"/>
        <v>7293</v>
      </c>
      <c r="C7297" s="5">
        <v>193.31315941979594</v>
      </c>
    </row>
    <row r="7298" spans="2:3" x14ac:dyDescent="0.35">
      <c r="B7298">
        <f t="shared" si="113"/>
        <v>7294</v>
      </c>
      <c r="C7298" s="5">
        <v>153.06911302293489</v>
      </c>
    </row>
    <row r="7299" spans="2:3" x14ac:dyDescent="0.35">
      <c r="B7299">
        <f t="shared" si="113"/>
        <v>7295</v>
      </c>
      <c r="C7299" s="5">
        <v>361.06915809836505</v>
      </c>
    </row>
    <row r="7300" spans="2:3" x14ac:dyDescent="0.35">
      <c r="B7300">
        <f t="shared" si="113"/>
        <v>7296</v>
      </c>
      <c r="C7300" s="5">
        <v>157.37881513090235</v>
      </c>
    </row>
    <row r="7301" spans="2:3" x14ac:dyDescent="0.35">
      <c r="B7301">
        <f t="shared" si="113"/>
        <v>7297</v>
      </c>
      <c r="C7301" s="5">
        <v>140.39651218226192</v>
      </c>
    </row>
    <row r="7302" spans="2:3" x14ac:dyDescent="0.35">
      <c r="B7302">
        <f t="shared" si="113"/>
        <v>7298</v>
      </c>
      <c r="C7302" s="5">
        <v>151.02519375624817</v>
      </c>
    </row>
    <row r="7303" spans="2:3" x14ac:dyDescent="0.35">
      <c r="B7303">
        <f t="shared" ref="B7303:B7366" si="114">B7302+1</f>
        <v>7299</v>
      </c>
      <c r="C7303" s="5">
        <v>345.37422748036988</v>
      </c>
    </row>
    <row r="7304" spans="2:3" x14ac:dyDescent="0.35">
      <c r="B7304">
        <f t="shared" si="114"/>
        <v>7300</v>
      </c>
      <c r="C7304" s="5">
        <v>271.97021085879533</v>
      </c>
    </row>
    <row r="7305" spans="2:3" x14ac:dyDescent="0.35">
      <c r="B7305">
        <f t="shared" si="114"/>
        <v>7301</v>
      </c>
      <c r="C7305" s="5">
        <v>189.29783536446726</v>
      </c>
    </row>
    <row r="7306" spans="2:3" x14ac:dyDescent="0.35">
      <c r="B7306">
        <f t="shared" si="114"/>
        <v>7302</v>
      </c>
      <c r="C7306" s="5">
        <v>38.648759651733023</v>
      </c>
    </row>
    <row r="7307" spans="2:3" x14ac:dyDescent="0.35">
      <c r="B7307">
        <f t="shared" si="114"/>
        <v>7303</v>
      </c>
      <c r="C7307" s="5">
        <v>297.11986751489957</v>
      </c>
    </row>
    <row r="7308" spans="2:3" x14ac:dyDescent="0.35">
      <c r="B7308">
        <f t="shared" si="114"/>
        <v>7304</v>
      </c>
      <c r="C7308" s="5">
        <v>143.87915806612031</v>
      </c>
    </row>
    <row r="7309" spans="2:3" x14ac:dyDescent="0.35">
      <c r="B7309">
        <f t="shared" si="114"/>
        <v>7305</v>
      </c>
      <c r="C7309" s="5">
        <v>42.047347592474296</v>
      </c>
    </row>
    <row r="7310" spans="2:3" x14ac:dyDescent="0.35">
      <c r="B7310">
        <f t="shared" si="114"/>
        <v>7306</v>
      </c>
      <c r="C7310" s="5">
        <v>111.36563307065528</v>
      </c>
    </row>
    <row r="7311" spans="2:3" x14ac:dyDescent="0.35">
      <c r="B7311">
        <f t="shared" si="114"/>
        <v>7307</v>
      </c>
      <c r="C7311" s="5">
        <v>159.71936968015086</v>
      </c>
    </row>
    <row r="7312" spans="2:3" x14ac:dyDescent="0.35">
      <c r="B7312">
        <f t="shared" si="114"/>
        <v>7308</v>
      </c>
      <c r="C7312" s="5">
        <v>121.7877836599329</v>
      </c>
    </row>
    <row r="7313" spans="2:3" x14ac:dyDescent="0.35">
      <c r="B7313">
        <f t="shared" si="114"/>
        <v>7309</v>
      </c>
      <c r="C7313" s="5">
        <v>75.212302524907969</v>
      </c>
    </row>
    <row r="7314" spans="2:3" x14ac:dyDescent="0.35">
      <c r="B7314">
        <f t="shared" si="114"/>
        <v>7310</v>
      </c>
      <c r="C7314" s="5">
        <v>171.25748762754199</v>
      </c>
    </row>
    <row r="7315" spans="2:3" x14ac:dyDescent="0.35">
      <c r="B7315">
        <f t="shared" si="114"/>
        <v>7311</v>
      </c>
      <c r="C7315" s="5">
        <v>83.725173942002897</v>
      </c>
    </row>
    <row r="7316" spans="2:3" x14ac:dyDescent="0.35">
      <c r="B7316">
        <f t="shared" si="114"/>
        <v>7312</v>
      </c>
      <c r="C7316" s="5">
        <v>132.92071013179336</v>
      </c>
    </row>
    <row r="7317" spans="2:3" x14ac:dyDescent="0.35">
      <c r="B7317">
        <f t="shared" si="114"/>
        <v>7313</v>
      </c>
      <c r="C7317" s="5">
        <v>65.951161512279</v>
      </c>
    </row>
    <row r="7318" spans="2:3" x14ac:dyDescent="0.35">
      <c r="B7318">
        <f t="shared" si="114"/>
        <v>7314</v>
      </c>
      <c r="C7318" s="5">
        <v>232.5455457212951</v>
      </c>
    </row>
    <row r="7319" spans="2:3" x14ac:dyDescent="0.35">
      <c r="B7319">
        <f t="shared" si="114"/>
        <v>7315</v>
      </c>
      <c r="C7319" s="5">
        <v>264.74247019283155</v>
      </c>
    </row>
    <row r="7320" spans="2:3" x14ac:dyDescent="0.35">
      <c r="B7320">
        <f t="shared" si="114"/>
        <v>7316</v>
      </c>
      <c r="C7320" s="5">
        <v>145.48178793148014</v>
      </c>
    </row>
    <row r="7321" spans="2:3" x14ac:dyDescent="0.35">
      <c r="B7321">
        <f t="shared" si="114"/>
        <v>7317</v>
      </c>
      <c r="C7321" s="5">
        <v>40.598521624356231</v>
      </c>
    </row>
    <row r="7322" spans="2:3" x14ac:dyDescent="0.35">
      <c r="B7322">
        <f t="shared" si="114"/>
        <v>7318</v>
      </c>
      <c r="C7322" s="5">
        <v>145.5032696819321</v>
      </c>
    </row>
    <row r="7323" spans="2:3" x14ac:dyDescent="0.35">
      <c r="B7323">
        <f t="shared" si="114"/>
        <v>7319</v>
      </c>
      <c r="C7323" s="5">
        <v>131.42626134203178</v>
      </c>
    </row>
    <row r="7324" spans="2:3" x14ac:dyDescent="0.35">
      <c r="B7324">
        <f t="shared" si="114"/>
        <v>7320</v>
      </c>
      <c r="C7324" s="5">
        <v>180.05887794082912</v>
      </c>
    </row>
    <row r="7325" spans="2:3" x14ac:dyDescent="0.35">
      <c r="B7325">
        <f t="shared" si="114"/>
        <v>7321</v>
      </c>
      <c r="C7325" s="5">
        <v>89.873963763379606</v>
      </c>
    </row>
    <row r="7326" spans="2:3" x14ac:dyDescent="0.35">
      <c r="B7326">
        <f t="shared" si="114"/>
        <v>7322</v>
      </c>
      <c r="C7326" s="5">
        <v>60.983266480975068</v>
      </c>
    </row>
    <row r="7327" spans="2:3" x14ac:dyDescent="0.35">
      <c r="B7327">
        <f t="shared" si="114"/>
        <v>7323</v>
      </c>
      <c r="C7327" s="5">
        <v>316.91468707229001</v>
      </c>
    </row>
    <row r="7328" spans="2:3" x14ac:dyDescent="0.35">
      <c r="B7328">
        <f t="shared" si="114"/>
        <v>7324</v>
      </c>
      <c r="C7328" s="5">
        <v>140.87193843792019</v>
      </c>
    </row>
    <row r="7329" spans="2:3" x14ac:dyDescent="0.35">
      <c r="B7329">
        <f t="shared" si="114"/>
        <v>7325</v>
      </c>
      <c r="C7329" s="5">
        <v>77.878413157448449</v>
      </c>
    </row>
    <row r="7330" spans="2:3" x14ac:dyDescent="0.35">
      <c r="B7330">
        <f t="shared" si="114"/>
        <v>7326</v>
      </c>
      <c r="C7330" s="5">
        <v>133.99162570941104</v>
      </c>
    </row>
    <row r="7331" spans="2:3" x14ac:dyDescent="0.35">
      <c r="B7331">
        <f t="shared" si="114"/>
        <v>7327</v>
      </c>
      <c r="C7331" s="5">
        <v>213.66581530670388</v>
      </c>
    </row>
    <row r="7332" spans="2:3" x14ac:dyDescent="0.35">
      <c r="B7332">
        <f t="shared" si="114"/>
        <v>7328</v>
      </c>
      <c r="C7332" s="5">
        <v>80.39929858688366</v>
      </c>
    </row>
    <row r="7333" spans="2:3" x14ac:dyDescent="0.35">
      <c r="B7333">
        <f t="shared" si="114"/>
        <v>7329</v>
      </c>
      <c r="C7333" s="5">
        <v>122.20149913860431</v>
      </c>
    </row>
    <row r="7334" spans="2:3" x14ac:dyDescent="0.35">
      <c r="B7334">
        <f t="shared" si="114"/>
        <v>7330</v>
      </c>
      <c r="C7334" s="5">
        <v>162.37358575872972</v>
      </c>
    </row>
    <row r="7335" spans="2:3" x14ac:dyDescent="0.35">
      <c r="B7335">
        <f t="shared" si="114"/>
        <v>7331</v>
      </c>
      <c r="C7335" s="5">
        <v>1078.7820492982423</v>
      </c>
    </row>
    <row r="7336" spans="2:3" x14ac:dyDescent="0.35">
      <c r="B7336">
        <f t="shared" si="114"/>
        <v>7332</v>
      </c>
      <c r="C7336" s="5">
        <v>177.78955610798153</v>
      </c>
    </row>
    <row r="7337" spans="2:3" x14ac:dyDescent="0.35">
      <c r="B7337">
        <f t="shared" si="114"/>
        <v>7333</v>
      </c>
      <c r="C7337" s="5">
        <v>162.3630494205207</v>
      </c>
    </row>
    <row r="7338" spans="2:3" x14ac:dyDescent="0.35">
      <c r="B7338">
        <f t="shared" si="114"/>
        <v>7334</v>
      </c>
      <c r="C7338" s="5">
        <v>77.757229926107783</v>
      </c>
    </row>
    <row r="7339" spans="2:3" x14ac:dyDescent="0.35">
      <c r="B7339">
        <f t="shared" si="114"/>
        <v>7335</v>
      </c>
      <c r="C7339" s="5">
        <v>156.8128133261547</v>
      </c>
    </row>
    <row r="7340" spans="2:3" x14ac:dyDescent="0.35">
      <c r="B7340">
        <f t="shared" si="114"/>
        <v>7336</v>
      </c>
      <c r="C7340" s="5">
        <v>68.107151080612695</v>
      </c>
    </row>
    <row r="7341" spans="2:3" x14ac:dyDescent="0.35">
      <c r="B7341">
        <f t="shared" si="114"/>
        <v>7337</v>
      </c>
      <c r="C7341" s="5">
        <v>81.101036178484691</v>
      </c>
    </row>
    <row r="7342" spans="2:3" x14ac:dyDescent="0.35">
      <c r="B7342">
        <f t="shared" si="114"/>
        <v>7338</v>
      </c>
      <c r="C7342" s="5">
        <v>146.87494546808699</v>
      </c>
    </row>
    <row r="7343" spans="2:3" x14ac:dyDescent="0.35">
      <c r="B7343">
        <f t="shared" si="114"/>
        <v>7339</v>
      </c>
      <c r="C7343" s="5">
        <v>86.268547239864901</v>
      </c>
    </row>
    <row r="7344" spans="2:3" x14ac:dyDescent="0.35">
      <c r="B7344">
        <f t="shared" si="114"/>
        <v>7340</v>
      </c>
      <c r="C7344" s="5">
        <v>117.73453630402386</v>
      </c>
    </row>
    <row r="7345" spans="2:3" x14ac:dyDescent="0.35">
      <c r="B7345">
        <f t="shared" si="114"/>
        <v>7341</v>
      </c>
      <c r="C7345" s="5">
        <v>83.585250972610353</v>
      </c>
    </row>
    <row r="7346" spans="2:3" x14ac:dyDescent="0.35">
      <c r="B7346">
        <f t="shared" si="114"/>
        <v>7342</v>
      </c>
      <c r="C7346" s="5">
        <v>227.66019464608553</v>
      </c>
    </row>
    <row r="7347" spans="2:3" x14ac:dyDescent="0.35">
      <c r="B7347">
        <f t="shared" si="114"/>
        <v>7343</v>
      </c>
      <c r="C7347" s="5">
        <v>142.72257455766783</v>
      </c>
    </row>
    <row r="7348" spans="2:3" x14ac:dyDescent="0.35">
      <c r="B7348">
        <f t="shared" si="114"/>
        <v>7344</v>
      </c>
      <c r="C7348" s="5">
        <v>78.321209632246237</v>
      </c>
    </row>
    <row r="7349" spans="2:3" x14ac:dyDescent="0.35">
      <c r="B7349">
        <f t="shared" si="114"/>
        <v>7345</v>
      </c>
      <c r="C7349" s="5">
        <v>408.17877318500348</v>
      </c>
    </row>
    <row r="7350" spans="2:3" x14ac:dyDescent="0.35">
      <c r="B7350">
        <f t="shared" si="114"/>
        <v>7346</v>
      </c>
      <c r="C7350" s="5">
        <v>54.774971636916177</v>
      </c>
    </row>
    <row r="7351" spans="2:3" x14ac:dyDescent="0.35">
      <c r="B7351">
        <f t="shared" si="114"/>
        <v>7347</v>
      </c>
      <c r="C7351" s="5">
        <v>181.22769984213352</v>
      </c>
    </row>
    <row r="7352" spans="2:3" x14ac:dyDescent="0.35">
      <c r="B7352">
        <f t="shared" si="114"/>
        <v>7348</v>
      </c>
      <c r="C7352" s="5">
        <v>48.296564353775068</v>
      </c>
    </row>
    <row r="7353" spans="2:3" x14ac:dyDescent="0.35">
      <c r="B7353">
        <f t="shared" si="114"/>
        <v>7349</v>
      </c>
      <c r="C7353" s="5">
        <v>212.61883601031192</v>
      </c>
    </row>
    <row r="7354" spans="2:3" x14ac:dyDescent="0.35">
      <c r="B7354">
        <f t="shared" si="114"/>
        <v>7350</v>
      </c>
      <c r="C7354" s="5">
        <v>113.95207356690831</v>
      </c>
    </row>
    <row r="7355" spans="2:3" x14ac:dyDescent="0.35">
      <c r="B7355">
        <f t="shared" si="114"/>
        <v>7351</v>
      </c>
      <c r="C7355" s="5">
        <v>60.373797729460279</v>
      </c>
    </row>
    <row r="7356" spans="2:3" x14ac:dyDescent="0.35">
      <c r="B7356">
        <f t="shared" si="114"/>
        <v>7352</v>
      </c>
      <c r="C7356" s="5">
        <v>204.25472152639367</v>
      </c>
    </row>
    <row r="7357" spans="2:3" x14ac:dyDescent="0.35">
      <c r="B7357">
        <f t="shared" si="114"/>
        <v>7353</v>
      </c>
      <c r="C7357" s="5">
        <v>78.103206035825707</v>
      </c>
    </row>
    <row r="7358" spans="2:3" x14ac:dyDescent="0.35">
      <c r="B7358">
        <f t="shared" si="114"/>
        <v>7354</v>
      </c>
      <c r="C7358" s="5">
        <v>41.322466998597804</v>
      </c>
    </row>
    <row r="7359" spans="2:3" x14ac:dyDescent="0.35">
      <c r="B7359">
        <f t="shared" si="114"/>
        <v>7355</v>
      </c>
      <c r="C7359" s="5">
        <v>46.945084448966682</v>
      </c>
    </row>
    <row r="7360" spans="2:3" x14ac:dyDescent="0.35">
      <c r="B7360">
        <f t="shared" si="114"/>
        <v>7356</v>
      </c>
      <c r="C7360" s="5">
        <v>271.68778507178092</v>
      </c>
    </row>
    <row r="7361" spans="2:3" x14ac:dyDescent="0.35">
      <c r="B7361">
        <f t="shared" si="114"/>
        <v>7357</v>
      </c>
      <c r="C7361" s="5">
        <v>133.80251352018422</v>
      </c>
    </row>
    <row r="7362" spans="2:3" x14ac:dyDescent="0.35">
      <c r="B7362">
        <f t="shared" si="114"/>
        <v>7358</v>
      </c>
      <c r="C7362" s="5">
        <v>192.85362781814081</v>
      </c>
    </row>
    <row r="7363" spans="2:3" x14ac:dyDescent="0.35">
      <c r="B7363">
        <f t="shared" si="114"/>
        <v>7359</v>
      </c>
      <c r="C7363" s="5">
        <v>168.18305286603479</v>
      </c>
    </row>
    <row r="7364" spans="2:3" x14ac:dyDescent="0.35">
      <c r="B7364">
        <f t="shared" si="114"/>
        <v>7360</v>
      </c>
      <c r="C7364" s="5">
        <v>120.29394009150761</v>
      </c>
    </row>
    <row r="7365" spans="2:3" x14ac:dyDescent="0.35">
      <c r="B7365">
        <f t="shared" si="114"/>
        <v>7361</v>
      </c>
      <c r="C7365" s="5">
        <v>58.970690803609479</v>
      </c>
    </row>
    <row r="7366" spans="2:3" x14ac:dyDescent="0.35">
      <c r="B7366">
        <f t="shared" si="114"/>
        <v>7362</v>
      </c>
      <c r="C7366" s="5">
        <v>208.89717554468476</v>
      </c>
    </row>
    <row r="7367" spans="2:3" x14ac:dyDescent="0.35">
      <c r="B7367">
        <f t="shared" ref="B7367:B7430" si="115">B7366+1</f>
        <v>7363</v>
      </c>
      <c r="C7367" s="5">
        <v>150.4540619515831</v>
      </c>
    </row>
    <row r="7368" spans="2:3" x14ac:dyDescent="0.35">
      <c r="B7368">
        <f t="shared" si="115"/>
        <v>7364</v>
      </c>
      <c r="C7368" s="5">
        <v>103.28569619806525</v>
      </c>
    </row>
    <row r="7369" spans="2:3" x14ac:dyDescent="0.35">
      <c r="B7369">
        <f t="shared" si="115"/>
        <v>7365</v>
      </c>
      <c r="C7369" s="5">
        <v>329.59360761705756</v>
      </c>
    </row>
    <row r="7370" spans="2:3" x14ac:dyDescent="0.35">
      <c r="B7370">
        <f t="shared" si="115"/>
        <v>7366</v>
      </c>
      <c r="C7370" s="5">
        <v>156.20859597207007</v>
      </c>
    </row>
    <row r="7371" spans="2:3" x14ac:dyDescent="0.35">
      <c r="B7371">
        <f t="shared" si="115"/>
        <v>7367</v>
      </c>
      <c r="C7371" s="5">
        <v>601.93208853397425</v>
      </c>
    </row>
    <row r="7372" spans="2:3" x14ac:dyDescent="0.35">
      <c r="B7372">
        <f t="shared" si="115"/>
        <v>7368</v>
      </c>
      <c r="C7372" s="5">
        <v>64.622554374801538</v>
      </c>
    </row>
    <row r="7373" spans="2:3" x14ac:dyDescent="0.35">
      <c r="B7373">
        <f t="shared" si="115"/>
        <v>7369</v>
      </c>
      <c r="C7373" s="5">
        <v>50.895502501911544</v>
      </c>
    </row>
    <row r="7374" spans="2:3" x14ac:dyDescent="0.35">
      <c r="B7374">
        <f t="shared" si="115"/>
        <v>7370</v>
      </c>
      <c r="C7374" s="5">
        <v>142.38656809803709</v>
      </c>
    </row>
    <row r="7375" spans="2:3" x14ac:dyDescent="0.35">
      <c r="B7375">
        <f t="shared" si="115"/>
        <v>7371</v>
      </c>
      <c r="C7375" s="5">
        <v>137.35013614605489</v>
      </c>
    </row>
    <row r="7376" spans="2:3" x14ac:dyDescent="0.35">
      <c r="B7376">
        <f t="shared" si="115"/>
        <v>7372</v>
      </c>
      <c r="C7376" s="5">
        <v>227.86385742095752</v>
      </c>
    </row>
    <row r="7377" spans="2:3" x14ac:dyDescent="0.35">
      <c r="B7377">
        <f t="shared" si="115"/>
        <v>7373</v>
      </c>
      <c r="C7377" s="5">
        <v>39.367116112643942</v>
      </c>
    </row>
    <row r="7378" spans="2:3" x14ac:dyDescent="0.35">
      <c r="B7378">
        <f t="shared" si="115"/>
        <v>7374</v>
      </c>
      <c r="C7378" s="5">
        <v>224.25802656123349</v>
      </c>
    </row>
    <row r="7379" spans="2:3" x14ac:dyDescent="0.35">
      <c r="B7379">
        <f t="shared" si="115"/>
        <v>7375</v>
      </c>
      <c r="C7379" s="5">
        <v>247.68922814649315</v>
      </c>
    </row>
    <row r="7380" spans="2:3" x14ac:dyDescent="0.35">
      <c r="B7380">
        <f t="shared" si="115"/>
        <v>7376</v>
      </c>
      <c r="C7380" s="5">
        <v>86.956793820303886</v>
      </c>
    </row>
    <row r="7381" spans="2:3" x14ac:dyDescent="0.35">
      <c r="B7381">
        <f t="shared" si="115"/>
        <v>7377</v>
      </c>
      <c r="C7381" s="5">
        <v>298.36924181035818</v>
      </c>
    </row>
    <row r="7382" spans="2:3" x14ac:dyDescent="0.35">
      <c r="B7382">
        <f t="shared" si="115"/>
        <v>7378</v>
      </c>
      <c r="C7382" s="5">
        <v>627.76116513301474</v>
      </c>
    </row>
    <row r="7383" spans="2:3" x14ac:dyDescent="0.35">
      <c r="B7383">
        <f t="shared" si="115"/>
        <v>7379</v>
      </c>
      <c r="C7383" s="5">
        <v>180.59785274846325</v>
      </c>
    </row>
    <row r="7384" spans="2:3" x14ac:dyDescent="0.35">
      <c r="B7384">
        <f t="shared" si="115"/>
        <v>7380</v>
      </c>
      <c r="C7384" s="5">
        <v>48.947385015784413</v>
      </c>
    </row>
    <row r="7385" spans="2:3" x14ac:dyDescent="0.35">
      <c r="B7385">
        <f t="shared" si="115"/>
        <v>7381</v>
      </c>
      <c r="C7385" s="5">
        <v>120.15179167232029</v>
      </c>
    </row>
    <row r="7386" spans="2:3" x14ac:dyDescent="0.35">
      <c r="B7386">
        <f t="shared" si="115"/>
        <v>7382</v>
      </c>
      <c r="C7386" s="5">
        <v>131.52993404896662</v>
      </c>
    </row>
    <row r="7387" spans="2:3" x14ac:dyDescent="0.35">
      <c r="B7387">
        <f t="shared" si="115"/>
        <v>7383</v>
      </c>
      <c r="C7387" s="5">
        <v>162.71104753893496</v>
      </c>
    </row>
    <row r="7388" spans="2:3" x14ac:dyDescent="0.35">
      <c r="B7388">
        <f t="shared" si="115"/>
        <v>7384</v>
      </c>
      <c r="C7388" s="5">
        <v>49.623169235432421</v>
      </c>
    </row>
    <row r="7389" spans="2:3" x14ac:dyDescent="0.35">
      <c r="B7389">
        <f t="shared" si="115"/>
        <v>7385</v>
      </c>
      <c r="C7389" s="5">
        <v>23.447950184304457</v>
      </c>
    </row>
    <row r="7390" spans="2:3" x14ac:dyDescent="0.35">
      <c r="B7390">
        <f t="shared" si="115"/>
        <v>7386</v>
      </c>
      <c r="C7390" s="5">
        <v>188.77274184743902</v>
      </c>
    </row>
    <row r="7391" spans="2:3" x14ac:dyDescent="0.35">
      <c r="B7391">
        <f t="shared" si="115"/>
        <v>7387</v>
      </c>
      <c r="C7391" s="5">
        <v>90.906927744708668</v>
      </c>
    </row>
    <row r="7392" spans="2:3" x14ac:dyDescent="0.35">
      <c r="B7392">
        <f t="shared" si="115"/>
        <v>7388</v>
      </c>
      <c r="C7392" s="5">
        <v>136.47533828955682</v>
      </c>
    </row>
    <row r="7393" spans="2:3" x14ac:dyDescent="0.35">
      <c r="B7393">
        <f t="shared" si="115"/>
        <v>7389</v>
      </c>
      <c r="C7393" s="5">
        <v>98.66176097903238</v>
      </c>
    </row>
    <row r="7394" spans="2:3" x14ac:dyDescent="0.35">
      <c r="B7394">
        <f t="shared" si="115"/>
        <v>7390</v>
      </c>
      <c r="C7394" s="5">
        <v>79.761393677553556</v>
      </c>
    </row>
    <row r="7395" spans="2:3" x14ac:dyDescent="0.35">
      <c r="B7395">
        <f t="shared" si="115"/>
        <v>7391</v>
      </c>
      <c r="C7395" s="5">
        <v>265.00224158837926</v>
      </c>
    </row>
    <row r="7396" spans="2:3" x14ac:dyDescent="0.35">
      <c r="B7396">
        <f t="shared" si="115"/>
        <v>7392</v>
      </c>
      <c r="C7396" s="5">
        <v>59.590218359607874</v>
      </c>
    </row>
    <row r="7397" spans="2:3" x14ac:dyDescent="0.35">
      <c r="B7397">
        <f t="shared" si="115"/>
        <v>7393</v>
      </c>
      <c r="C7397" s="5">
        <v>181.982283710101</v>
      </c>
    </row>
    <row r="7398" spans="2:3" x14ac:dyDescent="0.35">
      <c r="B7398">
        <f t="shared" si="115"/>
        <v>7394</v>
      </c>
      <c r="C7398" s="5">
        <v>190.3942831166701</v>
      </c>
    </row>
    <row r="7399" spans="2:3" x14ac:dyDescent="0.35">
      <c r="B7399">
        <f t="shared" si="115"/>
        <v>7395</v>
      </c>
      <c r="C7399" s="5">
        <v>128.87209509325285</v>
      </c>
    </row>
    <row r="7400" spans="2:3" x14ac:dyDescent="0.35">
      <c r="B7400">
        <f t="shared" si="115"/>
        <v>7396</v>
      </c>
      <c r="C7400" s="5">
        <v>292.1419957191431</v>
      </c>
    </row>
    <row r="7401" spans="2:3" x14ac:dyDescent="0.35">
      <c r="B7401">
        <f t="shared" si="115"/>
        <v>7397</v>
      </c>
      <c r="C7401" s="5">
        <v>306.2782848021663</v>
      </c>
    </row>
    <row r="7402" spans="2:3" x14ac:dyDescent="0.35">
      <c r="B7402">
        <f t="shared" si="115"/>
        <v>7398</v>
      </c>
      <c r="C7402" s="5">
        <v>208.51278132891741</v>
      </c>
    </row>
    <row r="7403" spans="2:3" x14ac:dyDescent="0.35">
      <c r="B7403">
        <f t="shared" si="115"/>
        <v>7399</v>
      </c>
      <c r="C7403" s="5">
        <v>114.0770598763841</v>
      </c>
    </row>
    <row r="7404" spans="2:3" x14ac:dyDescent="0.35">
      <c r="B7404">
        <f t="shared" si="115"/>
        <v>7400</v>
      </c>
      <c r="C7404" s="5">
        <v>175.04584889239047</v>
      </c>
    </row>
    <row r="7405" spans="2:3" x14ac:dyDescent="0.35">
      <c r="B7405">
        <f t="shared" si="115"/>
        <v>7401</v>
      </c>
      <c r="C7405" s="5">
        <v>199.12516882234269</v>
      </c>
    </row>
    <row r="7406" spans="2:3" x14ac:dyDescent="0.35">
      <c r="B7406">
        <f t="shared" si="115"/>
        <v>7402</v>
      </c>
      <c r="C7406" s="5">
        <v>66.075798254725825</v>
      </c>
    </row>
    <row r="7407" spans="2:3" x14ac:dyDescent="0.35">
      <c r="B7407">
        <f t="shared" si="115"/>
        <v>7403</v>
      </c>
      <c r="C7407" s="5">
        <v>163.93395566666896</v>
      </c>
    </row>
    <row r="7408" spans="2:3" x14ac:dyDescent="0.35">
      <c r="B7408">
        <f t="shared" si="115"/>
        <v>7404</v>
      </c>
      <c r="C7408" s="5">
        <v>212.72286341206836</v>
      </c>
    </row>
    <row r="7409" spans="2:3" x14ac:dyDescent="0.35">
      <c r="B7409">
        <f t="shared" si="115"/>
        <v>7405</v>
      </c>
      <c r="C7409" s="5">
        <v>243.11641517815787</v>
      </c>
    </row>
    <row r="7410" spans="2:3" x14ac:dyDescent="0.35">
      <c r="B7410">
        <f t="shared" si="115"/>
        <v>7406</v>
      </c>
      <c r="C7410" s="5">
        <v>159.94028620472099</v>
      </c>
    </row>
    <row r="7411" spans="2:3" x14ac:dyDescent="0.35">
      <c r="B7411">
        <f t="shared" si="115"/>
        <v>7407</v>
      </c>
      <c r="C7411" s="5">
        <v>523.3317293839691</v>
      </c>
    </row>
    <row r="7412" spans="2:3" x14ac:dyDescent="0.35">
      <c r="B7412">
        <f t="shared" si="115"/>
        <v>7408</v>
      </c>
      <c r="C7412" s="5">
        <v>49.4377695262882</v>
      </c>
    </row>
    <row r="7413" spans="2:3" x14ac:dyDescent="0.35">
      <c r="B7413">
        <f t="shared" si="115"/>
        <v>7409</v>
      </c>
      <c r="C7413" s="5">
        <v>124.30231042846657</v>
      </c>
    </row>
    <row r="7414" spans="2:3" x14ac:dyDescent="0.35">
      <c r="B7414">
        <f t="shared" si="115"/>
        <v>7410</v>
      </c>
      <c r="C7414" s="5">
        <v>152.24541355972801</v>
      </c>
    </row>
    <row r="7415" spans="2:3" x14ac:dyDescent="0.35">
      <c r="B7415">
        <f t="shared" si="115"/>
        <v>7411</v>
      </c>
      <c r="C7415" s="5">
        <v>124.99215346648671</v>
      </c>
    </row>
    <row r="7416" spans="2:3" x14ac:dyDescent="0.35">
      <c r="B7416">
        <f t="shared" si="115"/>
        <v>7412</v>
      </c>
      <c r="C7416" s="5">
        <v>194.09426027213621</v>
      </c>
    </row>
    <row r="7417" spans="2:3" x14ac:dyDescent="0.35">
      <c r="B7417">
        <f t="shared" si="115"/>
        <v>7413</v>
      </c>
      <c r="C7417" s="5">
        <v>106.83515369373374</v>
      </c>
    </row>
    <row r="7418" spans="2:3" x14ac:dyDescent="0.35">
      <c r="B7418">
        <f t="shared" si="115"/>
        <v>7414</v>
      </c>
      <c r="C7418" s="5">
        <v>123.89364255481934</v>
      </c>
    </row>
    <row r="7419" spans="2:3" x14ac:dyDescent="0.35">
      <c r="B7419">
        <f t="shared" si="115"/>
        <v>7415</v>
      </c>
      <c r="C7419" s="5">
        <v>707.02058052096015</v>
      </c>
    </row>
    <row r="7420" spans="2:3" x14ac:dyDescent="0.35">
      <c r="B7420">
        <f t="shared" si="115"/>
        <v>7416</v>
      </c>
      <c r="C7420" s="5">
        <v>237.94578772732322</v>
      </c>
    </row>
    <row r="7421" spans="2:3" x14ac:dyDescent="0.35">
      <c r="B7421">
        <f t="shared" si="115"/>
        <v>7417</v>
      </c>
      <c r="C7421" s="5">
        <v>265.30564918506434</v>
      </c>
    </row>
    <row r="7422" spans="2:3" x14ac:dyDescent="0.35">
      <c r="B7422">
        <f t="shared" si="115"/>
        <v>7418</v>
      </c>
      <c r="C7422" s="5">
        <v>562.78557727847556</v>
      </c>
    </row>
    <row r="7423" spans="2:3" x14ac:dyDescent="0.35">
      <c r="B7423">
        <f t="shared" si="115"/>
        <v>7419</v>
      </c>
      <c r="C7423" s="5">
        <v>255.24295428501134</v>
      </c>
    </row>
    <row r="7424" spans="2:3" x14ac:dyDescent="0.35">
      <c r="B7424">
        <f t="shared" si="115"/>
        <v>7420</v>
      </c>
      <c r="C7424" s="5">
        <v>148.74572409522725</v>
      </c>
    </row>
    <row r="7425" spans="2:3" x14ac:dyDescent="0.35">
      <c r="B7425">
        <f t="shared" si="115"/>
        <v>7421</v>
      </c>
      <c r="C7425" s="5">
        <v>260.85558481909834</v>
      </c>
    </row>
    <row r="7426" spans="2:3" x14ac:dyDescent="0.35">
      <c r="B7426">
        <f t="shared" si="115"/>
        <v>7422</v>
      </c>
      <c r="C7426" s="5">
        <v>64.922246875020576</v>
      </c>
    </row>
    <row r="7427" spans="2:3" x14ac:dyDescent="0.35">
      <c r="B7427">
        <f t="shared" si="115"/>
        <v>7423</v>
      </c>
      <c r="C7427" s="5">
        <v>140.35849436726645</v>
      </c>
    </row>
    <row r="7428" spans="2:3" x14ac:dyDescent="0.35">
      <c r="B7428">
        <f t="shared" si="115"/>
        <v>7424</v>
      </c>
      <c r="C7428" s="5">
        <v>89.43109318675468</v>
      </c>
    </row>
    <row r="7429" spans="2:3" x14ac:dyDescent="0.35">
      <c r="B7429">
        <f t="shared" si="115"/>
        <v>7425</v>
      </c>
      <c r="C7429" s="5">
        <v>131.23561998495848</v>
      </c>
    </row>
    <row r="7430" spans="2:3" x14ac:dyDescent="0.35">
      <c r="B7430">
        <f t="shared" si="115"/>
        <v>7426</v>
      </c>
      <c r="C7430" s="5">
        <v>197.23620813660438</v>
      </c>
    </row>
    <row r="7431" spans="2:3" x14ac:dyDescent="0.35">
      <c r="B7431">
        <f t="shared" ref="B7431:B7494" si="116">B7430+1</f>
        <v>7427</v>
      </c>
      <c r="C7431" s="5">
        <v>218.87515793569429</v>
      </c>
    </row>
    <row r="7432" spans="2:3" x14ac:dyDescent="0.35">
      <c r="B7432">
        <f t="shared" si="116"/>
        <v>7428</v>
      </c>
      <c r="C7432" s="5">
        <v>83.096645497020333</v>
      </c>
    </row>
    <row r="7433" spans="2:3" x14ac:dyDescent="0.35">
      <c r="B7433">
        <f t="shared" si="116"/>
        <v>7429</v>
      </c>
      <c r="C7433" s="5">
        <v>46.792052917033615</v>
      </c>
    </row>
    <row r="7434" spans="2:3" x14ac:dyDescent="0.35">
      <c r="B7434">
        <f t="shared" si="116"/>
        <v>7430</v>
      </c>
      <c r="C7434" s="5">
        <v>114.69393497765891</v>
      </c>
    </row>
    <row r="7435" spans="2:3" x14ac:dyDescent="0.35">
      <c r="B7435">
        <f t="shared" si="116"/>
        <v>7431</v>
      </c>
      <c r="C7435" s="5">
        <v>165.65047691392547</v>
      </c>
    </row>
    <row r="7436" spans="2:3" x14ac:dyDescent="0.35">
      <c r="B7436">
        <f t="shared" si="116"/>
        <v>7432</v>
      </c>
      <c r="C7436" s="5">
        <v>115.45505729263006</v>
      </c>
    </row>
    <row r="7437" spans="2:3" x14ac:dyDescent="0.35">
      <c r="B7437">
        <f t="shared" si="116"/>
        <v>7433</v>
      </c>
      <c r="C7437" s="5">
        <v>98.578800552130375</v>
      </c>
    </row>
    <row r="7438" spans="2:3" x14ac:dyDescent="0.35">
      <c r="B7438">
        <f t="shared" si="116"/>
        <v>7434</v>
      </c>
      <c r="C7438" s="5">
        <v>85.300023446792665</v>
      </c>
    </row>
    <row r="7439" spans="2:3" x14ac:dyDescent="0.35">
      <c r="B7439">
        <f t="shared" si="116"/>
        <v>7435</v>
      </c>
      <c r="C7439" s="5">
        <v>115.25384294368573</v>
      </c>
    </row>
    <row r="7440" spans="2:3" x14ac:dyDescent="0.35">
      <c r="B7440">
        <f t="shared" si="116"/>
        <v>7436</v>
      </c>
      <c r="C7440" s="5">
        <v>145.96361601378229</v>
      </c>
    </row>
    <row r="7441" spans="2:3" x14ac:dyDescent="0.35">
      <c r="B7441">
        <f t="shared" si="116"/>
        <v>7437</v>
      </c>
      <c r="C7441" s="5">
        <v>231.62839486356</v>
      </c>
    </row>
    <row r="7442" spans="2:3" x14ac:dyDescent="0.35">
      <c r="B7442">
        <f t="shared" si="116"/>
        <v>7438</v>
      </c>
      <c r="C7442" s="5">
        <v>205.66937592849823</v>
      </c>
    </row>
    <row r="7443" spans="2:3" x14ac:dyDescent="0.35">
      <c r="B7443">
        <f t="shared" si="116"/>
        <v>7439</v>
      </c>
      <c r="C7443" s="5">
        <v>111.2410008877425</v>
      </c>
    </row>
    <row r="7444" spans="2:3" x14ac:dyDescent="0.35">
      <c r="B7444">
        <f t="shared" si="116"/>
        <v>7440</v>
      </c>
      <c r="C7444" s="5">
        <v>183.0071966616423</v>
      </c>
    </row>
    <row r="7445" spans="2:3" x14ac:dyDescent="0.35">
      <c r="B7445">
        <f t="shared" si="116"/>
        <v>7441</v>
      </c>
      <c r="C7445" s="5">
        <v>207.90895208442652</v>
      </c>
    </row>
    <row r="7446" spans="2:3" x14ac:dyDescent="0.35">
      <c r="B7446">
        <f t="shared" si="116"/>
        <v>7442</v>
      </c>
      <c r="C7446" s="5">
        <v>107.91181821494146</v>
      </c>
    </row>
    <row r="7447" spans="2:3" x14ac:dyDescent="0.35">
      <c r="B7447">
        <f t="shared" si="116"/>
        <v>7443</v>
      </c>
      <c r="C7447" s="5">
        <v>59.400868089616317</v>
      </c>
    </row>
    <row r="7448" spans="2:3" x14ac:dyDescent="0.35">
      <c r="B7448">
        <f t="shared" si="116"/>
        <v>7444</v>
      </c>
      <c r="C7448" s="5">
        <v>632.05754757662646</v>
      </c>
    </row>
    <row r="7449" spans="2:3" x14ac:dyDescent="0.35">
      <c r="B7449">
        <f t="shared" si="116"/>
        <v>7445</v>
      </c>
      <c r="C7449" s="5">
        <v>69.456250215563145</v>
      </c>
    </row>
    <row r="7450" spans="2:3" x14ac:dyDescent="0.35">
      <c r="B7450">
        <f t="shared" si="116"/>
        <v>7446</v>
      </c>
      <c r="C7450" s="5">
        <v>70.258893371636262</v>
      </c>
    </row>
    <row r="7451" spans="2:3" x14ac:dyDescent="0.35">
      <c r="B7451">
        <f t="shared" si="116"/>
        <v>7447</v>
      </c>
      <c r="C7451" s="5">
        <v>225.4470777563192</v>
      </c>
    </row>
    <row r="7452" spans="2:3" x14ac:dyDescent="0.35">
      <c r="B7452">
        <f t="shared" si="116"/>
        <v>7448</v>
      </c>
      <c r="C7452" s="5">
        <v>79.836652034887479</v>
      </c>
    </row>
    <row r="7453" spans="2:3" x14ac:dyDescent="0.35">
      <c r="B7453">
        <f t="shared" si="116"/>
        <v>7449</v>
      </c>
      <c r="C7453" s="5">
        <v>55.559841186695856</v>
      </c>
    </row>
    <row r="7454" spans="2:3" x14ac:dyDescent="0.35">
      <c r="B7454">
        <f t="shared" si="116"/>
        <v>7450</v>
      </c>
      <c r="C7454" s="5">
        <v>91.633769966283609</v>
      </c>
    </row>
    <row r="7455" spans="2:3" x14ac:dyDescent="0.35">
      <c r="B7455">
        <f t="shared" si="116"/>
        <v>7451</v>
      </c>
      <c r="C7455" s="5">
        <v>177.29523897270843</v>
      </c>
    </row>
    <row r="7456" spans="2:3" x14ac:dyDescent="0.35">
      <c r="B7456">
        <f t="shared" si="116"/>
        <v>7452</v>
      </c>
      <c r="C7456" s="5">
        <v>64.607764576002452</v>
      </c>
    </row>
    <row r="7457" spans="2:3" x14ac:dyDescent="0.35">
      <c r="B7457">
        <f t="shared" si="116"/>
        <v>7453</v>
      </c>
      <c r="C7457" s="5">
        <v>170.73977834914018</v>
      </c>
    </row>
    <row r="7458" spans="2:3" x14ac:dyDescent="0.35">
      <c r="B7458">
        <f t="shared" si="116"/>
        <v>7454</v>
      </c>
      <c r="C7458" s="5">
        <v>160.40577292192381</v>
      </c>
    </row>
    <row r="7459" spans="2:3" x14ac:dyDescent="0.35">
      <c r="B7459">
        <f t="shared" si="116"/>
        <v>7455</v>
      </c>
      <c r="C7459" s="5">
        <v>431.61165341740048</v>
      </c>
    </row>
    <row r="7460" spans="2:3" x14ac:dyDescent="0.35">
      <c r="B7460">
        <f t="shared" si="116"/>
        <v>7456</v>
      </c>
      <c r="C7460" s="5">
        <v>411.037811275715</v>
      </c>
    </row>
    <row r="7461" spans="2:3" x14ac:dyDescent="0.35">
      <c r="B7461">
        <f t="shared" si="116"/>
        <v>7457</v>
      </c>
      <c r="C7461" s="5">
        <v>68.805979992741698</v>
      </c>
    </row>
    <row r="7462" spans="2:3" x14ac:dyDescent="0.35">
      <c r="B7462">
        <f t="shared" si="116"/>
        <v>7458</v>
      </c>
      <c r="C7462" s="5">
        <v>79.732101337869807</v>
      </c>
    </row>
    <row r="7463" spans="2:3" x14ac:dyDescent="0.35">
      <c r="B7463">
        <f t="shared" si="116"/>
        <v>7459</v>
      </c>
      <c r="C7463" s="5">
        <v>102.92376445882024</v>
      </c>
    </row>
    <row r="7464" spans="2:3" x14ac:dyDescent="0.35">
      <c r="B7464">
        <f t="shared" si="116"/>
        <v>7460</v>
      </c>
      <c r="C7464" s="5">
        <v>101.15685453074481</v>
      </c>
    </row>
    <row r="7465" spans="2:3" x14ac:dyDescent="0.35">
      <c r="B7465">
        <f t="shared" si="116"/>
        <v>7461</v>
      </c>
      <c r="C7465" s="5">
        <v>254.76619032712352</v>
      </c>
    </row>
    <row r="7466" spans="2:3" x14ac:dyDescent="0.35">
      <c r="B7466">
        <f t="shared" si="116"/>
        <v>7462</v>
      </c>
      <c r="C7466" s="5">
        <v>47.930159737703931</v>
      </c>
    </row>
    <row r="7467" spans="2:3" x14ac:dyDescent="0.35">
      <c r="B7467">
        <f t="shared" si="116"/>
        <v>7463</v>
      </c>
      <c r="C7467" s="5">
        <v>176.19525323167753</v>
      </c>
    </row>
    <row r="7468" spans="2:3" x14ac:dyDescent="0.35">
      <c r="B7468">
        <f t="shared" si="116"/>
        <v>7464</v>
      </c>
      <c r="C7468" s="5">
        <v>129.45443871467941</v>
      </c>
    </row>
    <row r="7469" spans="2:3" x14ac:dyDescent="0.35">
      <c r="B7469">
        <f t="shared" si="116"/>
        <v>7465</v>
      </c>
      <c r="C7469" s="5">
        <v>180.27621537480996</v>
      </c>
    </row>
    <row r="7470" spans="2:3" x14ac:dyDescent="0.35">
      <c r="B7470">
        <f t="shared" si="116"/>
        <v>7466</v>
      </c>
      <c r="C7470" s="5">
        <v>405.92688788168329</v>
      </c>
    </row>
    <row r="7471" spans="2:3" x14ac:dyDescent="0.35">
      <c r="B7471">
        <f t="shared" si="116"/>
        <v>7467</v>
      </c>
      <c r="C7471" s="5">
        <v>463.94504439328432</v>
      </c>
    </row>
    <row r="7472" spans="2:3" x14ac:dyDescent="0.35">
      <c r="B7472">
        <f t="shared" si="116"/>
        <v>7468</v>
      </c>
      <c r="C7472" s="5">
        <v>141.67061925971586</v>
      </c>
    </row>
    <row r="7473" spans="2:3" x14ac:dyDescent="0.35">
      <c r="B7473">
        <f t="shared" si="116"/>
        <v>7469</v>
      </c>
      <c r="C7473" s="5">
        <v>65.766476898815512</v>
      </c>
    </row>
    <row r="7474" spans="2:3" x14ac:dyDescent="0.35">
      <c r="B7474">
        <f t="shared" si="116"/>
        <v>7470</v>
      </c>
      <c r="C7474" s="5">
        <v>158.20489149365616</v>
      </c>
    </row>
    <row r="7475" spans="2:3" x14ac:dyDescent="0.35">
      <c r="B7475">
        <f t="shared" si="116"/>
        <v>7471</v>
      </c>
      <c r="C7475" s="5">
        <v>170.62206643775056</v>
      </c>
    </row>
    <row r="7476" spans="2:3" x14ac:dyDescent="0.35">
      <c r="B7476">
        <f t="shared" si="116"/>
        <v>7472</v>
      </c>
      <c r="C7476" s="5">
        <v>45.261589798196177</v>
      </c>
    </row>
    <row r="7477" spans="2:3" x14ac:dyDescent="0.35">
      <c r="B7477">
        <f t="shared" si="116"/>
        <v>7473</v>
      </c>
      <c r="C7477" s="5">
        <v>54.41231912797106</v>
      </c>
    </row>
    <row r="7478" spans="2:3" x14ac:dyDescent="0.35">
      <c r="B7478">
        <f t="shared" si="116"/>
        <v>7474</v>
      </c>
      <c r="C7478" s="5">
        <v>218.94439234440901</v>
      </c>
    </row>
    <row r="7479" spans="2:3" x14ac:dyDescent="0.35">
      <c r="B7479">
        <f t="shared" si="116"/>
        <v>7475</v>
      </c>
      <c r="C7479" s="5">
        <v>161.89600967026036</v>
      </c>
    </row>
    <row r="7480" spans="2:3" x14ac:dyDescent="0.35">
      <c r="B7480">
        <f t="shared" si="116"/>
        <v>7476</v>
      </c>
      <c r="C7480" s="5">
        <v>62.027014896972304</v>
      </c>
    </row>
    <row r="7481" spans="2:3" x14ac:dyDescent="0.35">
      <c r="B7481">
        <f t="shared" si="116"/>
        <v>7477</v>
      </c>
      <c r="C7481" s="5">
        <v>94.626833105121293</v>
      </c>
    </row>
    <row r="7482" spans="2:3" x14ac:dyDescent="0.35">
      <c r="B7482">
        <f t="shared" si="116"/>
        <v>7478</v>
      </c>
      <c r="C7482" s="5">
        <v>1367.9815565997967</v>
      </c>
    </row>
    <row r="7483" spans="2:3" x14ac:dyDescent="0.35">
      <c r="B7483">
        <f t="shared" si="116"/>
        <v>7479</v>
      </c>
      <c r="C7483" s="5">
        <v>109.08273516615388</v>
      </c>
    </row>
    <row r="7484" spans="2:3" x14ac:dyDescent="0.35">
      <c r="B7484">
        <f t="shared" si="116"/>
        <v>7480</v>
      </c>
      <c r="C7484" s="5">
        <v>640.59190258941453</v>
      </c>
    </row>
    <row r="7485" spans="2:3" x14ac:dyDescent="0.35">
      <c r="B7485">
        <f t="shared" si="116"/>
        <v>7481</v>
      </c>
      <c r="C7485" s="5">
        <v>244.67896845920907</v>
      </c>
    </row>
    <row r="7486" spans="2:3" x14ac:dyDescent="0.35">
      <c r="B7486">
        <f t="shared" si="116"/>
        <v>7482</v>
      </c>
      <c r="C7486" s="5">
        <v>106.47172653907242</v>
      </c>
    </row>
    <row r="7487" spans="2:3" x14ac:dyDescent="0.35">
      <c r="B7487">
        <f t="shared" si="116"/>
        <v>7483</v>
      </c>
      <c r="C7487" s="5">
        <v>78.715070677079126</v>
      </c>
    </row>
    <row r="7488" spans="2:3" x14ac:dyDescent="0.35">
      <c r="B7488">
        <f t="shared" si="116"/>
        <v>7484</v>
      </c>
      <c r="C7488" s="5">
        <v>58.176621697137783</v>
      </c>
    </row>
    <row r="7489" spans="2:3" x14ac:dyDescent="0.35">
      <c r="B7489">
        <f t="shared" si="116"/>
        <v>7485</v>
      </c>
      <c r="C7489" s="5">
        <v>168.71344293502088</v>
      </c>
    </row>
    <row r="7490" spans="2:3" x14ac:dyDescent="0.35">
      <c r="B7490">
        <f t="shared" si="116"/>
        <v>7486</v>
      </c>
      <c r="C7490" s="5">
        <v>97.434882556757501</v>
      </c>
    </row>
    <row r="7491" spans="2:3" x14ac:dyDescent="0.35">
      <c r="B7491">
        <f t="shared" si="116"/>
        <v>7487</v>
      </c>
      <c r="C7491" s="5">
        <v>89.474158657093966</v>
      </c>
    </row>
    <row r="7492" spans="2:3" x14ac:dyDescent="0.35">
      <c r="B7492">
        <f t="shared" si="116"/>
        <v>7488</v>
      </c>
      <c r="C7492" s="5">
        <v>214.93162488733745</v>
      </c>
    </row>
    <row r="7493" spans="2:3" x14ac:dyDescent="0.35">
      <c r="B7493">
        <f t="shared" si="116"/>
        <v>7489</v>
      </c>
      <c r="C7493" s="5">
        <v>148.2417628350189</v>
      </c>
    </row>
    <row r="7494" spans="2:3" x14ac:dyDescent="0.35">
      <c r="B7494">
        <f t="shared" si="116"/>
        <v>7490</v>
      </c>
      <c r="C7494" s="5">
        <v>85.346709355966183</v>
      </c>
    </row>
    <row r="7495" spans="2:3" x14ac:dyDescent="0.35">
      <c r="B7495">
        <f t="shared" ref="B7495:B7558" si="117">B7494+1</f>
        <v>7491</v>
      </c>
      <c r="C7495" s="5">
        <v>121.4740611744346</v>
      </c>
    </row>
    <row r="7496" spans="2:3" x14ac:dyDescent="0.35">
      <c r="B7496">
        <f t="shared" si="117"/>
        <v>7492</v>
      </c>
      <c r="C7496" s="5">
        <v>74.116935972788028</v>
      </c>
    </row>
    <row r="7497" spans="2:3" x14ac:dyDescent="0.35">
      <c r="B7497">
        <f t="shared" si="117"/>
        <v>7493</v>
      </c>
      <c r="C7497" s="5">
        <v>135.24245372949105</v>
      </c>
    </row>
    <row r="7498" spans="2:3" x14ac:dyDescent="0.35">
      <c r="B7498">
        <f t="shared" si="117"/>
        <v>7494</v>
      </c>
      <c r="C7498" s="5">
        <v>186.95646361561117</v>
      </c>
    </row>
    <row r="7499" spans="2:3" x14ac:dyDescent="0.35">
      <c r="B7499">
        <f t="shared" si="117"/>
        <v>7495</v>
      </c>
      <c r="C7499" s="5">
        <v>219.4697123759247</v>
      </c>
    </row>
    <row r="7500" spans="2:3" x14ac:dyDescent="0.35">
      <c r="B7500">
        <f t="shared" si="117"/>
        <v>7496</v>
      </c>
      <c r="C7500" s="5">
        <v>441.47225341781223</v>
      </c>
    </row>
    <row r="7501" spans="2:3" x14ac:dyDescent="0.35">
      <c r="B7501">
        <f t="shared" si="117"/>
        <v>7497</v>
      </c>
      <c r="C7501" s="5">
        <v>340.69234439055651</v>
      </c>
    </row>
    <row r="7502" spans="2:3" x14ac:dyDescent="0.35">
      <c r="B7502">
        <f t="shared" si="117"/>
        <v>7498</v>
      </c>
      <c r="C7502" s="5">
        <v>148.88049443772852</v>
      </c>
    </row>
    <row r="7503" spans="2:3" x14ac:dyDescent="0.35">
      <c r="B7503">
        <f t="shared" si="117"/>
        <v>7499</v>
      </c>
      <c r="C7503" s="5">
        <v>118.86902917482024</v>
      </c>
    </row>
    <row r="7504" spans="2:3" x14ac:dyDescent="0.35">
      <c r="B7504">
        <f t="shared" si="117"/>
        <v>7500</v>
      </c>
      <c r="C7504" s="5">
        <v>299.5731891511906</v>
      </c>
    </row>
    <row r="7505" spans="2:3" x14ac:dyDescent="0.35">
      <c r="B7505">
        <f t="shared" si="117"/>
        <v>7501</v>
      </c>
      <c r="C7505" s="5">
        <v>90.967139707033525</v>
      </c>
    </row>
    <row r="7506" spans="2:3" x14ac:dyDescent="0.35">
      <c r="B7506">
        <f t="shared" si="117"/>
        <v>7502</v>
      </c>
      <c r="C7506" s="5">
        <v>92.212988121110001</v>
      </c>
    </row>
    <row r="7507" spans="2:3" x14ac:dyDescent="0.35">
      <c r="B7507">
        <f t="shared" si="117"/>
        <v>7503</v>
      </c>
      <c r="C7507" s="5">
        <v>385.10631837883699</v>
      </c>
    </row>
    <row r="7508" spans="2:3" x14ac:dyDescent="0.35">
      <c r="B7508">
        <f t="shared" si="117"/>
        <v>7504</v>
      </c>
      <c r="C7508" s="5">
        <v>173.96201529892852</v>
      </c>
    </row>
    <row r="7509" spans="2:3" x14ac:dyDescent="0.35">
      <c r="B7509">
        <f t="shared" si="117"/>
        <v>7505</v>
      </c>
      <c r="C7509" s="5">
        <v>48.869341558152975</v>
      </c>
    </row>
    <row r="7510" spans="2:3" x14ac:dyDescent="0.35">
      <c r="B7510">
        <f t="shared" si="117"/>
        <v>7506</v>
      </c>
      <c r="C7510" s="5">
        <v>489.91079470087573</v>
      </c>
    </row>
    <row r="7511" spans="2:3" x14ac:dyDescent="0.35">
      <c r="B7511">
        <f t="shared" si="117"/>
        <v>7507</v>
      </c>
      <c r="C7511" s="5">
        <v>459.60351623762773</v>
      </c>
    </row>
    <row r="7512" spans="2:3" x14ac:dyDescent="0.35">
      <c r="B7512">
        <f t="shared" si="117"/>
        <v>7508</v>
      </c>
      <c r="C7512" s="5">
        <v>98.42438224748696</v>
      </c>
    </row>
    <row r="7513" spans="2:3" x14ac:dyDescent="0.35">
      <c r="B7513">
        <f t="shared" si="117"/>
        <v>7509</v>
      </c>
      <c r="C7513" s="5">
        <v>79.755895495396118</v>
      </c>
    </row>
    <row r="7514" spans="2:3" x14ac:dyDescent="0.35">
      <c r="B7514">
        <f t="shared" si="117"/>
        <v>7510</v>
      </c>
      <c r="C7514" s="5">
        <v>140.56022194400597</v>
      </c>
    </row>
    <row r="7515" spans="2:3" x14ac:dyDescent="0.35">
      <c r="B7515">
        <f t="shared" si="117"/>
        <v>7511</v>
      </c>
      <c r="C7515" s="5">
        <v>222.86101489825836</v>
      </c>
    </row>
    <row r="7516" spans="2:3" x14ac:dyDescent="0.35">
      <c r="B7516">
        <f t="shared" si="117"/>
        <v>7512</v>
      </c>
      <c r="C7516" s="5">
        <v>150.42791854134865</v>
      </c>
    </row>
    <row r="7517" spans="2:3" x14ac:dyDescent="0.35">
      <c r="B7517">
        <f t="shared" si="117"/>
        <v>7513</v>
      </c>
      <c r="C7517" s="5">
        <v>1434.1096182075851</v>
      </c>
    </row>
    <row r="7518" spans="2:3" x14ac:dyDescent="0.35">
      <c r="B7518">
        <f t="shared" si="117"/>
        <v>7514</v>
      </c>
      <c r="C7518" s="5">
        <v>98.086200844440839</v>
      </c>
    </row>
    <row r="7519" spans="2:3" x14ac:dyDescent="0.35">
      <c r="B7519">
        <f t="shared" si="117"/>
        <v>7515</v>
      </c>
      <c r="C7519" s="5">
        <v>631.7862782225202</v>
      </c>
    </row>
    <row r="7520" spans="2:3" x14ac:dyDescent="0.35">
      <c r="B7520">
        <f t="shared" si="117"/>
        <v>7516</v>
      </c>
      <c r="C7520" s="5">
        <v>437.47812413286977</v>
      </c>
    </row>
    <row r="7521" spans="2:3" x14ac:dyDescent="0.35">
      <c r="B7521">
        <f t="shared" si="117"/>
        <v>7517</v>
      </c>
      <c r="C7521" s="5">
        <v>122.1489311875807</v>
      </c>
    </row>
    <row r="7522" spans="2:3" x14ac:dyDescent="0.35">
      <c r="B7522">
        <f t="shared" si="117"/>
        <v>7518</v>
      </c>
      <c r="C7522" s="5">
        <v>38.244876479720972</v>
      </c>
    </row>
    <row r="7523" spans="2:3" x14ac:dyDescent="0.35">
      <c r="B7523">
        <f t="shared" si="117"/>
        <v>7519</v>
      </c>
      <c r="C7523" s="5">
        <v>138.39934005486097</v>
      </c>
    </row>
    <row r="7524" spans="2:3" x14ac:dyDescent="0.35">
      <c r="B7524">
        <f t="shared" si="117"/>
        <v>7520</v>
      </c>
      <c r="C7524" s="5">
        <v>52.344259800335841</v>
      </c>
    </row>
    <row r="7525" spans="2:3" x14ac:dyDescent="0.35">
      <c r="B7525">
        <f t="shared" si="117"/>
        <v>7521</v>
      </c>
      <c r="C7525" s="5">
        <v>563.62043205051475</v>
      </c>
    </row>
    <row r="7526" spans="2:3" x14ac:dyDescent="0.35">
      <c r="B7526">
        <f t="shared" si="117"/>
        <v>7522</v>
      </c>
      <c r="C7526" s="5">
        <v>95.989415115290953</v>
      </c>
    </row>
    <row r="7527" spans="2:3" x14ac:dyDescent="0.35">
      <c r="B7527">
        <f t="shared" si="117"/>
        <v>7523</v>
      </c>
      <c r="C7527" s="5">
        <v>220.9393230266997</v>
      </c>
    </row>
    <row r="7528" spans="2:3" x14ac:dyDescent="0.35">
      <c r="B7528">
        <f t="shared" si="117"/>
        <v>7524</v>
      </c>
      <c r="C7528" s="5">
        <v>56.151686164094023</v>
      </c>
    </row>
    <row r="7529" spans="2:3" x14ac:dyDescent="0.35">
      <c r="B7529">
        <f t="shared" si="117"/>
        <v>7525</v>
      </c>
      <c r="C7529" s="5">
        <v>372.96380156634376</v>
      </c>
    </row>
    <row r="7530" spans="2:3" x14ac:dyDescent="0.35">
      <c r="B7530">
        <f t="shared" si="117"/>
        <v>7526</v>
      </c>
      <c r="C7530" s="5">
        <v>45.943366568859027</v>
      </c>
    </row>
    <row r="7531" spans="2:3" x14ac:dyDescent="0.35">
      <c r="B7531">
        <f t="shared" si="117"/>
        <v>7527</v>
      </c>
      <c r="C7531" s="5">
        <v>155.09166830390799</v>
      </c>
    </row>
    <row r="7532" spans="2:3" x14ac:dyDescent="0.35">
      <c r="B7532">
        <f t="shared" si="117"/>
        <v>7528</v>
      </c>
      <c r="C7532" s="5">
        <v>53.296016799431719</v>
      </c>
    </row>
    <row r="7533" spans="2:3" x14ac:dyDescent="0.35">
      <c r="B7533">
        <f t="shared" si="117"/>
        <v>7529</v>
      </c>
      <c r="C7533" s="5">
        <v>77.616068945397799</v>
      </c>
    </row>
    <row r="7534" spans="2:3" x14ac:dyDescent="0.35">
      <c r="B7534">
        <f t="shared" si="117"/>
        <v>7530</v>
      </c>
      <c r="C7534" s="5">
        <v>132.0919192952197</v>
      </c>
    </row>
    <row r="7535" spans="2:3" x14ac:dyDescent="0.35">
      <c r="B7535">
        <f t="shared" si="117"/>
        <v>7531</v>
      </c>
      <c r="C7535" s="5">
        <v>147.42913618870821</v>
      </c>
    </row>
    <row r="7536" spans="2:3" x14ac:dyDescent="0.35">
      <c r="B7536">
        <f t="shared" si="117"/>
        <v>7532</v>
      </c>
      <c r="C7536" s="5">
        <v>236.89022191290411</v>
      </c>
    </row>
    <row r="7537" spans="2:3" x14ac:dyDescent="0.35">
      <c r="B7537">
        <f t="shared" si="117"/>
        <v>7533</v>
      </c>
      <c r="C7537" s="5">
        <v>344.65516135828432</v>
      </c>
    </row>
    <row r="7538" spans="2:3" x14ac:dyDescent="0.35">
      <c r="B7538">
        <f t="shared" si="117"/>
        <v>7534</v>
      </c>
      <c r="C7538" s="5">
        <v>196.34512435190302</v>
      </c>
    </row>
    <row r="7539" spans="2:3" x14ac:dyDescent="0.35">
      <c r="B7539">
        <f t="shared" si="117"/>
        <v>7535</v>
      </c>
      <c r="C7539" s="5">
        <v>95.523200030630761</v>
      </c>
    </row>
    <row r="7540" spans="2:3" x14ac:dyDescent="0.35">
      <c r="B7540">
        <f t="shared" si="117"/>
        <v>7536</v>
      </c>
      <c r="C7540" s="5">
        <v>192.47368173665186</v>
      </c>
    </row>
    <row r="7541" spans="2:3" x14ac:dyDescent="0.35">
      <c r="B7541">
        <f t="shared" si="117"/>
        <v>7537</v>
      </c>
      <c r="C7541" s="5">
        <v>67.867153011706279</v>
      </c>
    </row>
    <row r="7542" spans="2:3" x14ac:dyDescent="0.35">
      <c r="B7542">
        <f t="shared" si="117"/>
        <v>7538</v>
      </c>
      <c r="C7542" s="5">
        <v>486.23448661975493</v>
      </c>
    </row>
    <row r="7543" spans="2:3" x14ac:dyDescent="0.35">
      <c r="B7543">
        <f t="shared" si="117"/>
        <v>7539</v>
      </c>
      <c r="C7543" s="5">
        <v>103.4880963432738</v>
      </c>
    </row>
    <row r="7544" spans="2:3" x14ac:dyDescent="0.35">
      <c r="B7544">
        <f t="shared" si="117"/>
        <v>7540</v>
      </c>
      <c r="C7544" s="5">
        <v>72.340713692102767</v>
      </c>
    </row>
    <row r="7545" spans="2:3" x14ac:dyDescent="0.35">
      <c r="B7545">
        <f t="shared" si="117"/>
        <v>7541</v>
      </c>
      <c r="C7545" s="5">
        <v>130.23921381430867</v>
      </c>
    </row>
    <row r="7546" spans="2:3" x14ac:dyDescent="0.35">
      <c r="B7546">
        <f t="shared" si="117"/>
        <v>7542</v>
      </c>
      <c r="C7546" s="5">
        <v>155.78252185809444</v>
      </c>
    </row>
    <row r="7547" spans="2:3" x14ac:dyDescent="0.35">
      <c r="B7547">
        <f t="shared" si="117"/>
        <v>7543</v>
      </c>
      <c r="C7547" s="5">
        <v>228.08211597226432</v>
      </c>
    </row>
    <row r="7548" spans="2:3" x14ac:dyDescent="0.35">
      <c r="B7548">
        <f t="shared" si="117"/>
        <v>7544</v>
      </c>
      <c r="C7548" s="5">
        <v>55.481480766513378</v>
      </c>
    </row>
    <row r="7549" spans="2:3" x14ac:dyDescent="0.35">
      <c r="B7549">
        <f t="shared" si="117"/>
        <v>7545</v>
      </c>
      <c r="C7549" s="5">
        <v>92.444848556316828</v>
      </c>
    </row>
    <row r="7550" spans="2:3" x14ac:dyDescent="0.35">
      <c r="B7550">
        <f t="shared" si="117"/>
        <v>7546</v>
      </c>
      <c r="C7550" s="5">
        <v>41.720312285394094</v>
      </c>
    </row>
    <row r="7551" spans="2:3" x14ac:dyDescent="0.35">
      <c r="B7551">
        <f t="shared" si="117"/>
        <v>7547</v>
      </c>
      <c r="C7551" s="5">
        <v>149.16280139949274</v>
      </c>
    </row>
    <row r="7552" spans="2:3" x14ac:dyDescent="0.35">
      <c r="B7552">
        <f t="shared" si="117"/>
        <v>7548</v>
      </c>
      <c r="C7552" s="5">
        <v>62.821800217372385</v>
      </c>
    </row>
    <row r="7553" spans="2:3" x14ac:dyDescent="0.35">
      <c r="B7553">
        <f t="shared" si="117"/>
        <v>7549</v>
      </c>
      <c r="C7553" s="5">
        <v>154.55817505915573</v>
      </c>
    </row>
    <row r="7554" spans="2:3" x14ac:dyDescent="0.35">
      <c r="B7554">
        <f t="shared" si="117"/>
        <v>7550</v>
      </c>
      <c r="C7554" s="5">
        <v>108.34256134637167</v>
      </c>
    </row>
    <row r="7555" spans="2:3" x14ac:dyDescent="0.35">
      <c r="B7555">
        <f t="shared" si="117"/>
        <v>7551</v>
      </c>
      <c r="C7555" s="5">
        <v>105.38917071499353</v>
      </c>
    </row>
    <row r="7556" spans="2:3" x14ac:dyDescent="0.35">
      <c r="B7556">
        <f t="shared" si="117"/>
        <v>7552</v>
      </c>
      <c r="C7556" s="5">
        <v>65.06663870343489</v>
      </c>
    </row>
    <row r="7557" spans="2:3" x14ac:dyDescent="0.35">
      <c r="B7557">
        <f t="shared" si="117"/>
        <v>7553</v>
      </c>
      <c r="C7557" s="5">
        <v>315.50619360497035</v>
      </c>
    </row>
    <row r="7558" spans="2:3" x14ac:dyDescent="0.35">
      <c r="B7558">
        <f t="shared" si="117"/>
        <v>7554</v>
      </c>
      <c r="C7558" s="5">
        <v>63.100242000027905</v>
      </c>
    </row>
    <row r="7559" spans="2:3" x14ac:dyDescent="0.35">
      <c r="B7559">
        <f t="shared" ref="B7559:B7622" si="118">B7558+1</f>
        <v>7555</v>
      </c>
      <c r="C7559" s="5">
        <v>88.883022231866079</v>
      </c>
    </row>
    <row r="7560" spans="2:3" x14ac:dyDescent="0.35">
      <c r="B7560">
        <f t="shared" si="118"/>
        <v>7556</v>
      </c>
      <c r="C7560" s="5">
        <v>160.63783740144331</v>
      </c>
    </row>
    <row r="7561" spans="2:3" x14ac:dyDescent="0.35">
      <c r="B7561">
        <f t="shared" si="118"/>
        <v>7557</v>
      </c>
      <c r="C7561" s="5">
        <v>423.80851955362419</v>
      </c>
    </row>
    <row r="7562" spans="2:3" x14ac:dyDescent="0.35">
      <c r="B7562">
        <f t="shared" si="118"/>
        <v>7558</v>
      </c>
      <c r="C7562" s="5">
        <v>152.75068902733295</v>
      </c>
    </row>
    <row r="7563" spans="2:3" x14ac:dyDescent="0.35">
      <c r="B7563">
        <f t="shared" si="118"/>
        <v>7559</v>
      </c>
      <c r="C7563" s="5">
        <v>281.51786579120011</v>
      </c>
    </row>
    <row r="7564" spans="2:3" x14ac:dyDescent="0.35">
      <c r="B7564">
        <f t="shared" si="118"/>
        <v>7560</v>
      </c>
      <c r="C7564" s="5">
        <v>266.83628975363172</v>
      </c>
    </row>
    <row r="7565" spans="2:3" x14ac:dyDescent="0.35">
      <c r="B7565">
        <f t="shared" si="118"/>
        <v>7561</v>
      </c>
      <c r="C7565" s="5">
        <v>170.30149671890592</v>
      </c>
    </row>
    <row r="7566" spans="2:3" x14ac:dyDescent="0.35">
      <c r="B7566">
        <f t="shared" si="118"/>
        <v>7562</v>
      </c>
      <c r="C7566" s="5">
        <v>192.17654534476901</v>
      </c>
    </row>
    <row r="7567" spans="2:3" x14ac:dyDescent="0.35">
      <c r="B7567">
        <f t="shared" si="118"/>
        <v>7563</v>
      </c>
      <c r="C7567" s="5">
        <v>118.22327902835528</v>
      </c>
    </row>
    <row r="7568" spans="2:3" x14ac:dyDescent="0.35">
      <c r="B7568">
        <f t="shared" si="118"/>
        <v>7564</v>
      </c>
      <c r="C7568" s="5">
        <v>697.98091494157666</v>
      </c>
    </row>
    <row r="7569" spans="2:3" x14ac:dyDescent="0.35">
      <c r="B7569">
        <f t="shared" si="118"/>
        <v>7565</v>
      </c>
      <c r="C7569" s="5">
        <v>138.14867716365282</v>
      </c>
    </row>
    <row r="7570" spans="2:3" x14ac:dyDescent="0.35">
      <c r="B7570">
        <f t="shared" si="118"/>
        <v>7566</v>
      </c>
      <c r="C7570" s="5">
        <v>205.20966546034862</v>
      </c>
    </row>
    <row r="7571" spans="2:3" x14ac:dyDescent="0.35">
      <c r="B7571">
        <f t="shared" si="118"/>
        <v>7567</v>
      </c>
      <c r="C7571" s="5">
        <v>55.989336266184523</v>
      </c>
    </row>
    <row r="7572" spans="2:3" x14ac:dyDescent="0.35">
      <c r="B7572">
        <f t="shared" si="118"/>
        <v>7568</v>
      </c>
      <c r="C7572" s="5">
        <v>457.52398880873602</v>
      </c>
    </row>
    <row r="7573" spans="2:3" x14ac:dyDescent="0.35">
      <c r="B7573">
        <f t="shared" si="118"/>
        <v>7569</v>
      </c>
      <c r="C7573" s="5">
        <v>118.54887195400181</v>
      </c>
    </row>
    <row r="7574" spans="2:3" x14ac:dyDescent="0.35">
      <c r="B7574">
        <f t="shared" si="118"/>
        <v>7570</v>
      </c>
      <c r="C7574" s="5">
        <v>55.089435206898003</v>
      </c>
    </row>
    <row r="7575" spans="2:3" x14ac:dyDescent="0.35">
      <c r="B7575">
        <f t="shared" si="118"/>
        <v>7571</v>
      </c>
      <c r="C7575" s="5">
        <v>172.1353146004717</v>
      </c>
    </row>
    <row r="7576" spans="2:3" x14ac:dyDescent="0.35">
      <c r="B7576">
        <f t="shared" si="118"/>
        <v>7572</v>
      </c>
      <c r="C7576" s="5">
        <v>159.21325009212211</v>
      </c>
    </row>
    <row r="7577" spans="2:3" x14ac:dyDescent="0.35">
      <c r="B7577">
        <f t="shared" si="118"/>
        <v>7573</v>
      </c>
      <c r="C7577" s="5">
        <v>60.294917294374038</v>
      </c>
    </row>
    <row r="7578" spans="2:3" x14ac:dyDescent="0.35">
      <c r="B7578">
        <f t="shared" si="118"/>
        <v>7574</v>
      </c>
      <c r="C7578" s="5">
        <v>175.84603515100051</v>
      </c>
    </row>
    <row r="7579" spans="2:3" x14ac:dyDescent="0.35">
      <c r="B7579">
        <f t="shared" si="118"/>
        <v>7575</v>
      </c>
      <c r="C7579" s="5">
        <v>78.696786025380334</v>
      </c>
    </row>
    <row r="7580" spans="2:3" x14ac:dyDescent="0.35">
      <c r="B7580">
        <f t="shared" si="118"/>
        <v>7576</v>
      </c>
      <c r="C7580" s="5">
        <v>245.32231314171099</v>
      </c>
    </row>
    <row r="7581" spans="2:3" x14ac:dyDescent="0.35">
      <c r="B7581">
        <f t="shared" si="118"/>
        <v>7577</v>
      </c>
      <c r="C7581" s="5">
        <v>280.88626664596461</v>
      </c>
    </row>
    <row r="7582" spans="2:3" x14ac:dyDescent="0.35">
      <c r="B7582">
        <f t="shared" si="118"/>
        <v>7578</v>
      </c>
      <c r="C7582" s="5">
        <v>57.8445099213425</v>
      </c>
    </row>
    <row r="7583" spans="2:3" x14ac:dyDescent="0.35">
      <c r="B7583">
        <f t="shared" si="118"/>
        <v>7579</v>
      </c>
      <c r="C7583" s="5">
        <v>56.550099022265833</v>
      </c>
    </row>
    <row r="7584" spans="2:3" x14ac:dyDescent="0.35">
      <c r="B7584">
        <f t="shared" si="118"/>
        <v>7580</v>
      </c>
      <c r="C7584" s="5">
        <v>226.03087566439228</v>
      </c>
    </row>
    <row r="7585" spans="2:3" x14ac:dyDescent="0.35">
      <c r="B7585">
        <f t="shared" si="118"/>
        <v>7581</v>
      </c>
      <c r="C7585" s="5">
        <v>84.084980227315143</v>
      </c>
    </row>
    <row r="7586" spans="2:3" x14ac:dyDescent="0.35">
      <c r="B7586">
        <f t="shared" si="118"/>
        <v>7582</v>
      </c>
      <c r="C7586" s="5">
        <v>51.098596769524768</v>
      </c>
    </row>
    <row r="7587" spans="2:3" x14ac:dyDescent="0.35">
      <c r="B7587">
        <f t="shared" si="118"/>
        <v>7583</v>
      </c>
      <c r="C7587" s="5">
        <v>108.46726904985742</v>
      </c>
    </row>
    <row r="7588" spans="2:3" x14ac:dyDescent="0.35">
      <c r="B7588">
        <f t="shared" si="118"/>
        <v>7584</v>
      </c>
      <c r="C7588" s="5">
        <v>245.76145306412405</v>
      </c>
    </row>
    <row r="7589" spans="2:3" x14ac:dyDescent="0.35">
      <c r="B7589">
        <f t="shared" si="118"/>
        <v>7585</v>
      </c>
      <c r="C7589" s="5">
        <v>212.59075879579015</v>
      </c>
    </row>
    <row r="7590" spans="2:3" x14ac:dyDescent="0.35">
      <c r="B7590">
        <f t="shared" si="118"/>
        <v>7586</v>
      </c>
      <c r="C7590" s="5">
        <v>86.559742314453047</v>
      </c>
    </row>
    <row r="7591" spans="2:3" x14ac:dyDescent="0.35">
      <c r="B7591">
        <f t="shared" si="118"/>
        <v>7587</v>
      </c>
      <c r="C7591" s="5">
        <v>135.02795971247477</v>
      </c>
    </row>
    <row r="7592" spans="2:3" x14ac:dyDescent="0.35">
      <c r="B7592">
        <f t="shared" si="118"/>
        <v>7588</v>
      </c>
      <c r="C7592" s="5">
        <v>173.34905981617769</v>
      </c>
    </row>
    <row r="7593" spans="2:3" x14ac:dyDescent="0.35">
      <c r="B7593">
        <f t="shared" si="118"/>
        <v>7589</v>
      </c>
      <c r="C7593" s="5">
        <v>176.30827380010871</v>
      </c>
    </row>
    <row r="7594" spans="2:3" x14ac:dyDescent="0.35">
      <c r="B7594">
        <f t="shared" si="118"/>
        <v>7590</v>
      </c>
      <c r="C7594" s="5">
        <v>187.05170207597547</v>
      </c>
    </row>
    <row r="7595" spans="2:3" x14ac:dyDescent="0.35">
      <c r="B7595">
        <f t="shared" si="118"/>
        <v>7591</v>
      </c>
      <c r="C7595" s="5">
        <v>65.671993532662853</v>
      </c>
    </row>
    <row r="7596" spans="2:3" x14ac:dyDescent="0.35">
      <c r="B7596">
        <f t="shared" si="118"/>
        <v>7592</v>
      </c>
      <c r="C7596" s="5">
        <v>204.7458592946787</v>
      </c>
    </row>
    <row r="7597" spans="2:3" x14ac:dyDescent="0.35">
      <c r="B7597">
        <f t="shared" si="118"/>
        <v>7593</v>
      </c>
      <c r="C7597" s="5">
        <v>178.24779787385407</v>
      </c>
    </row>
    <row r="7598" spans="2:3" x14ac:dyDescent="0.35">
      <c r="B7598">
        <f t="shared" si="118"/>
        <v>7594</v>
      </c>
      <c r="C7598" s="5">
        <v>97.543677524838088</v>
      </c>
    </row>
    <row r="7599" spans="2:3" x14ac:dyDescent="0.35">
      <c r="B7599">
        <f t="shared" si="118"/>
        <v>7595</v>
      </c>
      <c r="C7599" s="5">
        <v>57.863429662154132</v>
      </c>
    </row>
    <row r="7600" spans="2:3" x14ac:dyDescent="0.35">
      <c r="B7600">
        <f t="shared" si="118"/>
        <v>7596</v>
      </c>
      <c r="C7600" s="5">
        <v>401.22822059895304</v>
      </c>
    </row>
    <row r="7601" spans="2:3" x14ac:dyDescent="0.35">
      <c r="B7601">
        <f t="shared" si="118"/>
        <v>7597</v>
      </c>
      <c r="C7601" s="5">
        <v>179.93869617871246</v>
      </c>
    </row>
    <row r="7602" spans="2:3" x14ac:dyDescent="0.35">
      <c r="B7602">
        <f t="shared" si="118"/>
        <v>7598</v>
      </c>
      <c r="C7602" s="5">
        <v>96.064609536325662</v>
      </c>
    </row>
    <row r="7603" spans="2:3" x14ac:dyDescent="0.35">
      <c r="B7603">
        <f t="shared" si="118"/>
        <v>7599</v>
      </c>
      <c r="C7603" s="5">
        <v>244.87459424911899</v>
      </c>
    </row>
    <row r="7604" spans="2:3" x14ac:dyDescent="0.35">
      <c r="B7604">
        <f t="shared" si="118"/>
        <v>7600</v>
      </c>
      <c r="C7604" s="5">
        <v>62.695982446228356</v>
      </c>
    </row>
    <row r="7605" spans="2:3" x14ac:dyDescent="0.35">
      <c r="B7605">
        <f t="shared" si="118"/>
        <v>7601</v>
      </c>
      <c r="C7605" s="5">
        <v>37.777448225651042</v>
      </c>
    </row>
    <row r="7606" spans="2:3" x14ac:dyDescent="0.35">
      <c r="B7606">
        <f t="shared" si="118"/>
        <v>7602</v>
      </c>
      <c r="C7606" s="5">
        <v>233.34598229835592</v>
      </c>
    </row>
    <row r="7607" spans="2:3" x14ac:dyDescent="0.35">
      <c r="B7607">
        <f t="shared" si="118"/>
        <v>7603</v>
      </c>
      <c r="C7607" s="5">
        <v>68.346347063208555</v>
      </c>
    </row>
    <row r="7608" spans="2:3" x14ac:dyDescent="0.35">
      <c r="B7608">
        <f t="shared" si="118"/>
        <v>7604</v>
      </c>
      <c r="C7608" s="5">
        <v>257.41616535013759</v>
      </c>
    </row>
    <row r="7609" spans="2:3" x14ac:dyDescent="0.35">
      <c r="B7609">
        <f t="shared" si="118"/>
        <v>7605</v>
      </c>
      <c r="C7609" s="5">
        <v>94.986744856443664</v>
      </c>
    </row>
    <row r="7610" spans="2:3" x14ac:dyDescent="0.35">
      <c r="B7610">
        <f t="shared" si="118"/>
        <v>7606</v>
      </c>
      <c r="C7610" s="5">
        <v>135.09867943787918</v>
      </c>
    </row>
    <row r="7611" spans="2:3" x14ac:dyDescent="0.35">
      <c r="B7611">
        <f t="shared" si="118"/>
        <v>7607</v>
      </c>
      <c r="C7611" s="5">
        <v>136.30977399800301</v>
      </c>
    </row>
    <row r="7612" spans="2:3" x14ac:dyDescent="0.35">
      <c r="B7612">
        <f t="shared" si="118"/>
        <v>7608</v>
      </c>
      <c r="C7612" s="5">
        <v>207.24403719548107</v>
      </c>
    </row>
    <row r="7613" spans="2:3" x14ac:dyDescent="0.35">
      <c r="B7613">
        <f t="shared" si="118"/>
        <v>7609</v>
      </c>
      <c r="C7613" s="5">
        <v>39.410742960884882</v>
      </c>
    </row>
    <row r="7614" spans="2:3" x14ac:dyDescent="0.35">
      <c r="B7614">
        <f t="shared" si="118"/>
        <v>7610</v>
      </c>
      <c r="C7614" s="5">
        <v>110.5929614308785</v>
      </c>
    </row>
    <row r="7615" spans="2:3" x14ac:dyDescent="0.35">
      <c r="B7615">
        <f t="shared" si="118"/>
        <v>7611</v>
      </c>
      <c r="C7615" s="5">
        <v>120.08465631753101</v>
      </c>
    </row>
    <row r="7616" spans="2:3" x14ac:dyDescent="0.35">
      <c r="B7616">
        <f t="shared" si="118"/>
        <v>7612</v>
      </c>
      <c r="C7616" s="5">
        <v>105.38038902211298</v>
      </c>
    </row>
    <row r="7617" spans="2:3" x14ac:dyDescent="0.35">
      <c r="B7617">
        <f t="shared" si="118"/>
        <v>7613</v>
      </c>
      <c r="C7617" s="5">
        <v>103.51347939654336</v>
      </c>
    </row>
    <row r="7618" spans="2:3" x14ac:dyDescent="0.35">
      <c r="B7618">
        <f t="shared" si="118"/>
        <v>7614</v>
      </c>
      <c r="C7618" s="5">
        <v>190.02164599733862</v>
      </c>
    </row>
    <row r="7619" spans="2:3" x14ac:dyDescent="0.35">
      <c r="B7619">
        <f t="shared" si="118"/>
        <v>7615</v>
      </c>
      <c r="C7619" s="5">
        <v>41.773652404387299</v>
      </c>
    </row>
    <row r="7620" spans="2:3" x14ac:dyDescent="0.35">
      <c r="B7620">
        <f t="shared" si="118"/>
        <v>7616</v>
      </c>
      <c r="C7620" s="5">
        <v>195.96979170132067</v>
      </c>
    </row>
    <row r="7621" spans="2:3" x14ac:dyDescent="0.35">
      <c r="B7621">
        <f t="shared" si="118"/>
        <v>7617</v>
      </c>
      <c r="C7621" s="5">
        <v>189.07579612811568</v>
      </c>
    </row>
    <row r="7622" spans="2:3" x14ac:dyDescent="0.35">
      <c r="B7622">
        <f t="shared" si="118"/>
        <v>7618</v>
      </c>
      <c r="C7622" s="5">
        <v>193.46382173953182</v>
      </c>
    </row>
    <row r="7623" spans="2:3" x14ac:dyDescent="0.35">
      <c r="B7623">
        <f t="shared" ref="B7623:B7686" si="119">B7622+1</f>
        <v>7619</v>
      </c>
      <c r="C7623" s="5">
        <v>42.395558991601391</v>
      </c>
    </row>
    <row r="7624" spans="2:3" x14ac:dyDescent="0.35">
      <c r="B7624">
        <f t="shared" si="119"/>
        <v>7620</v>
      </c>
      <c r="C7624" s="5">
        <v>129.75769439535227</v>
      </c>
    </row>
    <row r="7625" spans="2:3" x14ac:dyDescent="0.35">
      <c r="B7625">
        <f t="shared" si="119"/>
        <v>7621</v>
      </c>
      <c r="C7625" s="5">
        <v>81.359299669799256</v>
      </c>
    </row>
    <row r="7626" spans="2:3" x14ac:dyDescent="0.35">
      <c r="B7626">
        <f t="shared" si="119"/>
        <v>7622</v>
      </c>
      <c r="C7626" s="5">
        <v>52.098098385484413</v>
      </c>
    </row>
    <row r="7627" spans="2:3" x14ac:dyDescent="0.35">
      <c r="B7627">
        <f t="shared" si="119"/>
        <v>7623</v>
      </c>
      <c r="C7627" s="5">
        <v>196.56268138596766</v>
      </c>
    </row>
    <row r="7628" spans="2:3" x14ac:dyDescent="0.35">
      <c r="B7628">
        <f t="shared" si="119"/>
        <v>7624</v>
      </c>
      <c r="C7628" s="5">
        <v>67.4423309772842</v>
      </c>
    </row>
    <row r="7629" spans="2:3" x14ac:dyDescent="0.35">
      <c r="B7629">
        <f t="shared" si="119"/>
        <v>7625</v>
      </c>
      <c r="C7629" s="5">
        <v>217.72324699392973</v>
      </c>
    </row>
    <row r="7630" spans="2:3" x14ac:dyDescent="0.35">
      <c r="B7630">
        <f t="shared" si="119"/>
        <v>7626</v>
      </c>
      <c r="C7630" s="5">
        <v>167.76414881124708</v>
      </c>
    </row>
    <row r="7631" spans="2:3" x14ac:dyDescent="0.35">
      <c r="B7631">
        <f t="shared" si="119"/>
        <v>7627</v>
      </c>
      <c r="C7631" s="5">
        <v>316.97576476510449</v>
      </c>
    </row>
    <row r="7632" spans="2:3" x14ac:dyDescent="0.35">
      <c r="B7632">
        <f t="shared" si="119"/>
        <v>7628</v>
      </c>
      <c r="C7632" s="5">
        <v>58.922116207280979</v>
      </c>
    </row>
    <row r="7633" spans="2:3" x14ac:dyDescent="0.35">
      <c r="B7633">
        <f t="shared" si="119"/>
        <v>7629</v>
      </c>
      <c r="C7633" s="5">
        <v>389.54871354075982</v>
      </c>
    </row>
    <row r="7634" spans="2:3" x14ac:dyDescent="0.35">
      <c r="B7634">
        <f t="shared" si="119"/>
        <v>7630</v>
      </c>
      <c r="C7634" s="5">
        <v>52.600483561819971</v>
      </c>
    </row>
    <row r="7635" spans="2:3" x14ac:dyDescent="0.35">
      <c r="B7635">
        <f t="shared" si="119"/>
        <v>7631</v>
      </c>
      <c r="C7635" s="5">
        <v>127.33922873929373</v>
      </c>
    </row>
    <row r="7636" spans="2:3" x14ac:dyDescent="0.35">
      <c r="B7636">
        <f t="shared" si="119"/>
        <v>7632</v>
      </c>
      <c r="C7636" s="5">
        <v>165.68364420750686</v>
      </c>
    </row>
    <row r="7637" spans="2:3" x14ac:dyDescent="0.35">
      <c r="B7637">
        <f t="shared" si="119"/>
        <v>7633</v>
      </c>
      <c r="C7637" s="5">
        <v>568.00569703275744</v>
      </c>
    </row>
    <row r="7638" spans="2:3" x14ac:dyDescent="0.35">
      <c r="B7638">
        <f t="shared" si="119"/>
        <v>7634</v>
      </c>
      <c r="C7638" s="5">
        <v>170.10181125794375</v>
      </c>
    </row>
    <row r="7639" spans="2:3" x14ac:dyDescent="0.35">
      <c r="B7639">
        <f t="shared" si="119"/>
        <v>7635</v>
      </c>
      <c r="C7639" s="5">
        <v>245.76349332041067</v>
      </c>
    </row>
    <row r="7640" spans="2:3" x14ac:dyDescent="0.35">
      <c r="B7640">
        <f t="shared" si="119"/>
        <v>7636</v>
      </c>
      <c r="C7640" s="5">
        <v>812.86372830536504</v>
      </c>
    </row>
    <row r="7641" spans="2:3" x14ac:dyDescent="0.35">
      <c r="B7641">
        <f t="shared" si="119"/>
        <v>7637</v>
      </c>
      <c r="C7641" s="5">
        <v>240.19682181085162</v>
      </c>
    </row>
    <row r="7642" spans="2:3" x14ac:dyDescent="0.35">
      <c r="B7642">
        <f t="shared" si="119"/>
        <v>7638</v>
      </c>
      <c r="C7642" s="5">
        <v>87.354789436618873</v>
      </c>
    </row>
    <row r="7643" spans="2:3" x14ac:dyDescent="0.35">
      <c r="B7643">
        <f t="shared" si="119"/>
        <v>7639</v>
      </c>
      <c r="C7643" s="5">
        <v>138.30526347753317</v>
      </c>
    </row>
    <row r="7644" spans="2:3" x14ac:dyDescent="0.35">
      <c r="B7644">
        <f t="shared" si="119"/>
        <v>7640</v>
      </c>
      <c r="C7644" s="5">
        <v>151.29184729402905</v>
      </c>
    </row>
    <row r="7645" spans="2:3" x14ac:dyDescent="0.35">
      <c r="B7645">
        <f t="shared" si="119"/>
        <v>7641</v>
      </c>
      <c r="C7645" s="5">
        <v>100.70191253681378</v>
      </c>
    </row>
    <row r="7646" spans="2:3" x14ac:dyDescent="0.35">
      <c r="B7646">
        <f t="shared" si="119"/>
        <v>7642</v>
      </c>
      <c r="C7646" s="5">
        <v>78.768912790060995</v>
      </c>
    </row>
    <row r="7647" spans="2:3" x14ac:dyDescent="0.35">
      <c r="B7647">
        <f t="shared" si="119"/>
        <v>7643</v>
      </c>
      <c r="C7647" s="5">
        <v>193.61692940253778</v>
      </c>
    </row>
    <row r="7648" spans="2:3" x14ac:dyDescent="0.35">
      <c r="B7648">
        <f t="shared" si="119"/>
        <v>7644</v>
      </c>
      <c r="C7648" s="5">
        <v>125.59873337255567</v>
      </c>
    </row>
    <row r="7649" spans="2:3" x14ac:dyDescent="0.35">
      <c r="B7649">
        <f t="shared" si="119"/>
        <v>7645</v>
      </c>
      <c r="C7649" s="5">
        <v>220.67314110552465</v>
      </c>
    </row>
    <row r="7650" spans="2:3" x14ac:dyDescent="0.35">
      <c r="B7650">
        <f t="shared" si="119"/>
        <v>7646</v>
      </c>
      <c r="C7650" s="5">
        <v>275.37923289196306</v>
      </c>
    </row>
    <row r="7651" spans="2:3" x14ac:dyDescent="0.35">
      <c r="B7651">
        <f t="shared" si="119"/>
        <v>7647</v>
      </c>
      <c r="C7651" s="5">
        <v>152.37817959928333</v>
      </c>
    </row>
    <row r="7652" spans="2:3" x14ac:dyDescent="0.35">
      <c r="B7652">
        <f t="shared" si="119"/>
        <v>7648</v>
      </c>
      <c r="C7652" s="5">
        <v>129.05336306172654</v>
      </c>
    </row>
    <row r="7653" spans="2:3" x14ac:dyDescent="0.35">
      <c r="B7653">
        <f t="shared" si="119"/>
        <v>7649</v>
      </c>
      <c r="C7653" s="5">
        <v>70.430413718362814</v>
      </c>
    </row>
    <row r="7654" spans="2:3" x14ac:dyDescent="0.35">
      <c r="B7654">
        <f t="shared" si="119"/>
        <v>7650</v>
      </c>
      <c r="C7654" s="5">
        <v>42.684116301283765</v>
      </c>
    </row>
    <row r="7655" spans="2:3" x14ac:dyDescent="0.35">
      <c r="B7655">
        <f t="shared" si="119"/>
        <v>7651</v>
      </c>
      <c r="C7655" s="5">
        <v>81.880138490169841</v>
      </c>
    </row>
    <row r="7656" spans="2:3" x14ac:dyDescent="0.35">
      <c r="B7656">
        <f t="shared" si="119"/>
        <v>7652</v>
      </c>
      <c r="C7656" s="5">
        <v>76.572021848079061</v>
      </c>
    </row>
    <row r="7657" spans="2:3" x14ac:dyDescent="0.35">
      <c r="B7657">
        <f t="shared" si="119"/>
        <v>7653</v>
      </c>
      <c r="C7657" s="5">
        <v>96.799927032346503</v>
      </c>
    </row>
    <row r="7658" spans="2:3" x14ac:dyDescent="0.35">
      <c r="B7658">
        <f t="shared" si="119"/>
        <v>7654</v>
      </c>
      <c r="C7658" s="5">
        <v>40.865426979269856</v>
      </c>
    </row>
    <row r="7659" spans="2:3" x14ac:dyDescent="0.35">
      <c r="B7659">
        <f t="shared" si="119"/>
        <v>7655</v>
      </c>
      <c r="C7659" s="5">
        <v>107.54482809929756</v>
      </c>
    </row>
    <row r="7660" spans="2:3" x14ac:dyDescent="0.35">
      <c r="B7660">
        <f t="shared" si="119"/>
        <v>7656</v>
      </c>
      <c r="C7660" s="5">
        <v>324.2696846267869</v>
      </c>
    </row>
    <row r="7661" spans="2:3" x14ac:dyDescent="0.35">
      <c r="B7661">
        <f t="shared" si="119"/>
        <v>7657</v>
      </c>
      <c r="C7661" s="5">
        <v>498.64604977363035</v>
      </c>
    </row>
    <row r="7662" spans="2:3" x14ac:dyDescent="0.35">
      <c r="B7662">
        <f t="shared" si="119"/>
        <v>7658</v>
      </c>
      <c r="C7662" s="5">
        <v>218.88809985718055</v>
      </c>
    </row>
    <row r="7663" spans="2:3" x14ac:dyDescent="0.35">
      <c r="B7663">
        <f t="shared" si="119"/>
        <v>7659</v>
      </c>
      <c r="C7663" s="5">
        <v>143.52639342266886</v>
      </c>
    </row>
    <row r="7664" spans="2:3" x14ac:dyDescent="0.35">
      <c r="B7664">
        <f t="shared" si="119"/>
        <v>7660</v>
      </c>
      <c r="C7664" s="5">
        <v>195.28576630740787</v>
      </c>
    </row>
    <row r="7665" spans="2:3" x14ac:dyDescent="0.35">
      <c r="B7665">
        <f t="shared" si="119"/>
        <v>7661</v>
      </c>
      <c r="C7665" s="5">
        <v>110.63928200204084</v>
      </c>
    </row>
    <row r="7666" spans="2:3" x14ac:dyDescent="0.35">
      <c r="B7666">
        <f t="shared" si="119"/>
        <v>7662</v>
      </c>
      <c r="C7666" s="5">
        <v>263.7778097677504</v>
      </c>
    </row>
    <row r="7667" spans="2:3" x14ac:dyDescent="0.35">
      <c r="B7667">
        <f t="shared" si="119"/>
        <v>7663</v>
      </c>
      <c r="C7667" s="5">
        <v>125.87824400045906</v>
      </c>
    </row>
    <row r="7668" spans="2:3" x14ac:dyDescent="0.35">
      <c r="B7668">
        <f t="shared" si="119"/>
        <v>7664</v>
      </c>
      <c r="C7668" s="5">
        <v>221.71285587276205</v>
      </c>
    </row>
    <row r="7669" spans="2:3" x14ac:dyDescent="0.35">
      <c r="B7669">
        <f t="shared" si="119"/>
        <v>7665</v>
      </c>
      <c r="C7669" s="5">
        <v>219.69838701912576</v>
      </c>
    </row>
    <row r="7670" spans="2:3" x14ac:dyDescent="0.35">
      <c r="B7670">
        <f t="shared" si="119"/>
        <v>7666</v>
      </c>
      <c r="C7670" s="5">
        <v>168.76767033246898</v>
      </c>
    </row>
    <row r="7671" spans="2:3" x14ac:dyDescent="0.35">
      <c r="B7671">
        <f t="shared" si="119"/>
        <v>7667</v>
      </c>
      <c r="C7671" s="5">
        <v>26.528885960694417</v>
      </c>
    </row>
    <row r="7672" spans="2:3" x14ac:dyDescent="0.35">
      <c r="B7672">
        <f t="shared" si="119"/>
        <v>7668</v>
      </c>
      <c r="C7672" s="5">
        <v>169.38560554808541</v>
      </c>
    </row>
    <row r="7673" spans="2:3" x14ac:dyDescent="0.35">
      <c r="B7673">
        <f t="shared" si="119"/>
        <v>7669</v>
      </c>
      <c r="C7673" s="5">
        <v>57.253897220236404</v>
      </c>
    </row>
    <row r="7674" spans="2:3" x14ac:dyDescent="0.35">
      <c r="B7674">
        <f t="shared" si="119"/>
        <v>7670</v>
      </c>
      <c r="C7674" s="5">
        <v>127.02551112389135</v>
      </c>
    </row>
    <row r="7675" spans="2:3" x14ac:dyDescent="0.35">
      <c r="B7675">
        <f t="shared" si="119"/>
        <v>7671</v>
      </c>
      <c r="C7675" s="5">
        <v>69.873477324247403</v>
      </c>
    </row>
    <row r="7676" spans="2:3" x14ac:dyDescent="0.35">
      <c r="B7676">
        <f t="shared" si="119"/>
        <v>7672</v>
      </c>
      <c r="C7676" s="5">
        <v>139.30195609769814</v>
      </c>
    </row>
    <row r="7677" spans="2:3" x14ac:dyDescent="0.35">
      <c r="B7677">
        <f t="shared" si="119"/>
        <v>7673</v>
      </c>
      <c r="C7677" s="5">
        <v>457.25541189769467</v>
      </c>
    </row>
    <row r="7678" spans="2:3" x14ac:dyDescent="0.35">
      <c r="B7678">
        <f t="shared" si="119"/>
        <v>7674</v>
      </c>
      <c r="C7678" s="5">
        <v>371.54002920622236</v>
      </c>
    </row>
    <row r="7679" spans="2:3" x14ac:dyDescent="0.35">
      <c r="B7679">
        <f t="shared" si="119"/>
        <v>7675</v>
      </c>
      <c r="C7679" s="5">
        <v>487.17086942747437</v>
      </c>
    </row>
    <row r="7680" spans="2:3" x14ac:dyDescent="0.35">
      <c r="B7680">
        <f t="shared" si="119"/>
        <v>7676</v>
      </c>
      <c r="C7680" s="5">
        <v>184.27014056664228</v>
      </c>
    </row>
    <row r="7681" spans="2:3" x14ac:dyDescent="0.35">
      <c r="B7681">
        <f t="shared" si="119"/>
        <v>7677</v>
      </c>
      <c r="C7681" s="5">
        <v>206.70750049475146</v>
      </c>
    </row>
    <row r="7682" spans="2:3" x14ac:dyDescent="0.35">
      <c r="B7682">
        <f t="shared" si="119"/>
        <v>7678</v>
      </c>
      <c r="C7682" s="5">
        <v>223.11093400130949</v>
      </c>
    </row>
    <row r="7683" spans="2:3" x14ac:dyDescent="0.35">
      <c r="B7683">
        <f t="shared" si="119"/>
        <v>7679</v>
      </c>
      <c r="C7683" s="5">
        <v>74.463961314541407</v>
      </c>
    </row>
    <row r="7684" spans="2:3" x14ac:dyDescent="0.35">
      <c r="B7684">
        <f t="shared" si="119"/>
        <v>7680</v>
      </c>
      <c r="C7684" s="5">
        <v>50.935748972437615</v>
      </c>
    </row>
    <row r="7685" spans="2:3" x14ac:dyDescent="0.35">
      <c r="B7685">
        <f t="shared" si="119"/>
        <v>7681</v>
      </c>
      <c r="C7685" s="5">
        <v>67.501786328059026</v>
      </c>
    </row>
    <row r="7686" spans="2:3" x14ac:dyDescent="0.35">
      <c r="B7686">
        <f t="shared" si="119"/>
        <v>7682</v>
      </c>
      <c r="C7686" s="5">
        <v>139.53027312254119</v>
      </c>
    </row>
    <row r="7687" spans="2:3" x14ac:dyDescent="0.35">
      <c r="B7687">
        <f t="shared" ref="B7687:B7750" si="120">B7686+1</f>
        <v>7683</v>
      </c>
      <c r="C7687" s="5">
        <v>196.4932947901215</v>
      </c>
    </row>
    <row r="7688" spans="2:3" x14ac:dyDescent="0.35">
      <c r="B7688">
        <f t="shared" si="120"/>
        <v>7684</v>
      </c>
      <c r="C7688" s="5">
        <v>75.180257562047032</v>
      </c>
    </row>
    <row r="7689" spans="2:3" x14ac:dyDescent="0.35">
      <c r="B7689">
        <f t="shared" si="120"/>
        <v>7685</v>
      </c>
      <c r="C7689" s="5">
        <v>74.625113432824079</v>
      </c>
    </row>
    <row r="7690" spans="2:3" x14ac:dyDescent="0.35">
      <c r="B7690">
        <f t="shared" si="120"/>
        <v>7686</v>
      </c>
      <c r="C7690" s="5">
        <v>945.21239552956092</v>
      </c>
    </row>
    <row r="7691" spans="2:3" x14ac:dyDescent="0.35">
      <c r="B7691">
        <f t="shared" si="120"/>
        <v>7687</v>
      </c>
      <c r="C7691" s="5">
        <v>663.93459577573367</v>
      </c>
    </row>
    <row r="7692" spans="2:3" x14ac:dyDescent="0.35">
      <c r="B7692">
        <f t="shared" si="120"/>
        <v>7688</v>
      </c>
      <c r="C7692" s="5">
        <v>386.51587930608298</v>
      </c>
    </row>
    <row r="7693" spans="2:3" x14ac:dyDescent="0.35">
      <c r="B7693">
        <f t="shared" si="120"/>
        <v>7689</v>
      </c>
      <c r="C7693" s="5">
        <v>187.1664291244943</v>
      </c>
    </row>
    <row r="7694" spans="2:3" x14ac:dyDescent="0.35">
      <c r="B7694">
        <f t="shared" si="120"/>
        <v>7690</v>
      </c>
      <c r="C7694" s="5">
        <v>95.609014092626126</v>
      </c>
    </row>
    <row r="7695" spans="2:3" x14ac:dyDescent="0.35">
      <c r="B7695">
        <f t="shared" si="120"/>
        <v>7691</v>
      </c>
      <c r="C7695" s="5">
        <v>960.9163514336401</v>
      </c>
    </row>
    <row r="7696" spans="2:3" x14ac:dyDescent="0.35">
      <c r="B7696">
        <f t="shared" si="120"/>
        <v>7692</v>
      </c>
      <c r="C7696" s="5">
        <v>61.144592621243852</v>
      </c>
    </row>
    <row r="7697" spans="2:3" x14ac:dyDescent="0.35">
      <c r="B7697">
        <f t="shared" si="120"/>
        <v>7693</v>
      </c>
      <c r="C7697" s="5">
        <v>106.88553379447383</v>
      </c>
    </row>
    <row r="7698" spans="2:3" x14ac:dyDescent="0.35">
      <c r="B7698">
        <f t="shared" si="120"/>
        <v>7694</v>
      </c>
      <c r="C7698" s="5">
        <v>68.848048605128412</v>
      </c>
    </row>
    <row r="7699" spans="2:3" x14ac:dyDescent="0.35">
      <c r="B7699">
        <f t="shared" si="120"/>
        <v>7695</v>
      </c>
      <c r="C7699" s="5">
        <v>62.61504241461688</v>
      </c>
    </row>
    <row r="7700" spans="2:3" x14ac:dyDescent="0.35">
      <c r="B7700">
        <f t="shared" si="120"/>
        <v>7696</v>
      </c>
      <c r="C7700" s="5">
        <v>131.84743981376926</v>
      </c>
    </row>
    <row r="7701" spans="2:3" x14ac:dyDescent="0.35">
      <c r="B7701">
        <f t="shared" si="120"/>
        <v>7697</v>
      </c>
      <c r="C7701" s="5">
        <v>182.97576468873919</v>
      </c>
    </row>
    <row r="7702" spans="2:3" x14ac:dyDescent="0.35">
      <c r="B7702">
        <f t="shared" si="120"/>
        <v>7698</v>
      </c>
      <c r="C7702" s="5">
        <v>134.37484072575685</v>
      </c>
    </row>
    <row r="7703" spans="2:3" x14ac:dyDescent="0.35">
      <c r="B7703">
        <f t="shared" si="120"/>
        <v>7699</v>
      </c>
      <c r="C7703" s="5">
        <v>49.4165226185522</v>
      </c>
    </row>
    <row r="7704" spans="2:3" x14ac:dyDescent="0.35">
      <c r="B7704">
        <f t="shared" si="120"/>
        <v>7700</v>
      </c>
      <c r="C7704" s="5">
        <v>129.41338466485971</v>
      </c>
    </row>
    <row r="7705" spans="2:3" x14ac:dyDescent="0.35">
      <c r="B7705">
        <f t="shared" si="120"/>
        <v>7701</v>
      </c>
      <c r="C7705" s="5">
        <v>138.32115619865573</v>
      </c>
    </row>
    <row r="7706" spans="2:3" x14ac:dyDescent="0.35">
      <c r="B7706">
        <f t="shared" si="120"/>
        <v>7702</v>
      </c>
      <c r="C7706" s="5">
        <v>71.7465440375274</v>
      </c>
    </row>
    <row r="7707" spans="2:3" x14ac:dyDescent="0.35">
      <c r="B7707">
        <f t="shared" si="120"/>
        <v>7703</v>
      </c>
      <c r="C7707" s="5">
        <v>25.130809259313331</v>
      </c>
    </row>
    <row r="7708" spans="2:3" x14ac:dyDescent="0.35">
      <c r="B7708">
        <f t="shared" si="120"/>
        <v>7704</v>
      </c>
      <c r="C7708" s="5">
        <v>104.13176476248694</v>
      </c>
    </row>
    <row r="7709" spans="2:3" x14ac:dyDescent="0.35">
      <c r="B7709">
        <f t="shared" si="120"/>
        <v>7705</v>
      </c>
      <c r="C7709" s="5">
        <v>216.53598794795414</v>
      </c>
    </row>
    <row r="7710" spans="2:3" x14ac:dyDescent="0.35">
      <c r="B7710">
        <f t="shared" si="120"/>
        <v>7706</v>
      </c>
      <c r="C7710" s="5">
        <v>169.95813489512562</v>
      </c>
    </row>
    <row r="7711" spans="2:3" x14ac:dyDescent="0.35">
      <c r="B7711">
        <f t="shared" si="120"/>
        <v>7707</v>
      </c>
      <c r="C7711" s="5">
        <v>78.056346407579085</v>
      </c>
    </row>
    <row r="7712" spans="2:3" x14ac:dyDescent="0.35">
      <c r="B7712">
        <f t="shared" si="120"/>
        <v>7708</v>
      </c>
      <c r="C7712" s="5">
        <v>210.27127463606163</v>
      </c>
    </row>
    <row r="7713" spans="2:3" x14ac:dyDescent="0.35">
      <c r="B7713">
        <f t="shared" si="120"/>
        <v>7709</v>
      </c>
      <c r="C7713" s="5">
        <v>272.78379203435526</v>
      </c>
    </row>
    <row r="7714" spans="2:3" x14ac:dyDescent="0.35">
      <c r="B7714">
        <f t="shared" si="120"/>
        <v>7710</v>
      </c>
      <c r="C7714" s="5">
        <v>560.93031538986577</v>
      </c>
    </row>
    <row r="7715" spans="2:3" x14ac:dyDescent="0.35">
      <c r="B7715">
        <f t="shared" si="120"/>
        <v>7711</v>
      </c>
      <c r="C7715" s="5">
        <v>56.917000352375361</v>
      </c>
    </row>
    <row r="7716" spans="2:3" x14ac:dyDescent="0.35">
      <c r="B7716">
        <f t="shared" si="120"/>
        <v>7712</v>
      </c>
      <c r="C7716" s="5">
        <v>154.96541041438797</v>
      </c>
    </row>
    <row r="7717" spans="2:3" x14ac:dyDescent="0.35">
      <c r="B7717">
        <f t="shared" si="120"/>
        <v>7713</v>
      </c>
      <c r="C7717" s="5">
        <v>94.980289150050197</v>
      </c>
    </row>
    <row r="7718" spans="2:3" x14ac:dyDescent="0.35">
      <c r="B7718">
        <f t="shared" si="120"/>
        <v>7714</v>
      </c>
      <c r="C7718" s="5">
        <v>182.09464862929636</v>
      </c>
    </row>
    <row r="7719" spans="2:3" x14ac:dyDescent="0.35">
      <c r="B7719">
        <f t="shared" si="120"/>
        <v>7715</v>
      </c>
      <c r="C7719" s="5">
        <v>194.91666867460293</v>
      </c>
    </row>
    <row r="7720" spans="2:3" x14ac:dyDescent="0.35">
      <c r="B7720">
        <f t="shared" si="120"/>
        <v>7716</v>
      </c>
      <c r="C7720" s="5">
        <v>99.690988868842894</v>
      </c>
    </row>
    <row r="7721" spans="2:3" x14ac:dyDescent="0.35">
      <c r="B7721">
        <f t="shared" si="120"/>
        <v>7717</v>
      </c>
      <c r="C7721" s="5">
        <v>67.520017033716655</v>
      </c>
    </row>
    <row r="7722" spans="2:3" x14ac:dyDescent="0.35">
      <c r="B7722">
        <f t="shared" si="120"/>
        <v>7718</v>
      </c>
      <c r="C7722" s="5">
        <v>197.48643332246633</v>
      </c>
    </row>
    <row r="7723" spans="2:3" x14ac:dyDescent="0.35">
      <c r="B7723">
        <f t="shared" si="120"/>
        <v>7719</v>
      </c>
      <c r="C7723" s="5">
        <v>166.04112184057993</v>
      </c>
    </row>
    <row r="7724" spans="2:3" x14ac:dyDescent="0.35">
      <c r="B7724">
        <f t="shared" si="120"/>
        <v>7720</v>
      </c>
      <c r="C7724" s="5">
        <v>47.385577017507963</v>
      </c>
    </row>
    <row r="7725" spans="2:3" x14ac:dyDescent="0.35">
      <c r="B7725">
        <f t="shared" si="120"/>
        <v>7721</v>
      </c>
      <c r="C7725" s="5">
        <v>110.86811492674997</v>
      </c>
    </row>
    <row r="7726" spans="2:3" x14ac:dyDescent="0.35">
      <c r="B7726">
        <f t="shared" si="120"/>
        <v>7722</v>
      </c>
      <c r="C7726" s="5">
        <v>180.44114174106465</v>
      </c>
    </row>
    <row r="7727" spans="2:3" x14ac:dyDescent="0.35">
      <c r="B7727">
        <f t="shared" si="120"/>
        <v>7723</v>
      </c>
      <c r="C7727" s="5">
        <v>922.04504059000737</v>
      </c>
    </row>
    <row r="7728" spans="2:3" x14ac:dyDescent="0.35">
      <c r="B7728">
        <f t="shared" si="120"/>
        <v>7724</v>
      </c>
      <c r="C7728" s="5">
        <v>251.3245762201617</v>
      </c>
    </row>
    <row r="7729" spans="2:3" x14ac:dyDescent="0.35">
      <c r="B7729">
        <f t="shared" si="120"/>
        <v>7725</v>
      </c>
      <c r="C7729" s="5">
        <v>194.42800918590839</v>
      </c>
    </row>
    <row r="7730" spans="2:3" x14ac:dyDescent="0.35">
      <c r="B7730">
        <f t="shared" si="120"/>
        <v>7726</v>
      </c>
      <c r="C7730" s="5">
        <v>306.75440040926321</v>
      </c>
    </row>
    <row r="7731" spans="2:3" x14ac:dyDescent="0.35">
      <c r="B7731">
        <f t="shared" si="120"/>
        <v>7727</v>
      </c>
      <c r="C7731" s="5">
        <v>110.75734411386851</v>
      </c>
    </row>
    <row r="7732" spans="2:3" x14ac:dyDescent="0.35">
      <c r="B7732">
        <f t="shared" si="120"/>
        <v>7728</v>
      </c>
      <c r="C7732" s="5">
        <v>603.10604931183298</v>
      </c>
    </row>
    <row r="7733" spans="2:3" x14ac:dyDescent="0.35">
      <c r="B7733">
        <f t="shared" si="120"/>
        <v>7729</v>
      </c>
      <c r="C7733" s="5">
        <v>71.700412859342237</v>
      </c>
    </row>
    <row r="7734" spans="2:3" x14ac:dyDescent="0.35">
      <c r="B7734">
        <f t="shared" si="120"/>
        <v>7730</v>
      </c>
      <c r="C7734" s="5">
        <v>24.188290148229292</v>
      </c>
    </row>
    <row r="7735" spans="2:3" x14ac:dyDescent="0.35">
      <c r="B7735">
        <f t="shared" si="120"/>
        <v>7731</v>
      </c>
      <c r="C7735" s="5">
        <v>320.72641144862382</v>
      </c>
    </row>
    <row r="7736" spans="2:3" x14ac:dyDescent="0.35">
      <c r="B7736">
        <f t="shared" si="120"/>
        <v>7732</v>
      </c>
      <c r="C7736" s="5">
        <v>67.357004840922627</v>
      </c>
    </row>
    <row r="7737" spans="2:3" x14ac:dyDescent="0.35">
      <c r="B7737">
        <f t="shared" si="120"/>
        <v>7733</v>
      </c>
      <c r="C7737" s="5">
        <v>120.96358640229779</v>
      </c>
    </row>
    <row r="7738" spans="2:3" x14ac:dyDescent="0.35">
      <c r="B7738">
        <f t="shared" si="120"/>
        <v>7734</v>
      </c>
      <c r="C7738" s="5">
        <v>208.93188460481596</v>
      </c>
    </row>
    <row r="7739" spans="2:3" x14ac:dyDescent="0.35">
      <c r="B7739">
        <f t="shared" si="120"/>
        <v>7735</v>
      </c>
      <c r="C7739" s="5">
        <v>43.479924158597768</v>
      </c>
    </row>
    <row r="7740" spans="2:3" x14ac:dyDescent="0.35">
      <c r="B7740">
        <f t="shared" si="120"/>
        <v>7736</v>
      </c>
      <c r="C7740" s="5">
        <v>45.576048217554273</v>
      </c>
    </row>
    <row r="7741" spans="2:3" x14ac:dyDescent="0.35">
      <c r="B7741">
        <f t="shared" si="120"/>
        <v>7737</v>
      </c>
      <c r="C7741" s="5">
        <v>358.03025111180784</v>
      </c>
    </row>
    <row r="7742" spans="2:3" x14ac:dyDescent="0.35">
      <c r="B7742">
        <f t="shared" si="120"/>
        <v>7738</v>
      </c>
      <c r="C7742" s="5">
        <v>203.13792379551498</v>
      </c>
    </row>
    <row r="7743" spans="2:3" x14ac:dyDescent="0.35">
      <c r="B7743">
        <f t="shared" si="120"/>
        <v>7739</v>
      </c>
      <c r="C7743" s="5">
        <v>84.791153229534814</v>
      </c>
    </row>
    <row r="7744" spans="2:3" x14ac:dyDescent="0.35">
      <c r="B7744">
        <f t="shared" si="120"/>
        <v>7740</v>
      </c>
      <c r="C7744" s="5">
        <v>3223.2157489402489</v>
      </c>
    </row>
    <row r="7745" spans="2:3" x14ac:dyDescent="0.35">
      <c r="B7745">
        <f t="shared" si="120"/>
        <v>7741</v>
      </c>
      <c r="C7745" s="5">
        <v>178.31543408256832</v>
      </c>
    </row>
    <row r="7746" spans="2:3" x14ac:dyDescent="0.35">
      <c r="B7746">
        <f t="shared" si="120"/>
        <v>7742</v>
      </c>
      <c r="C7746" s="5">
        <v>411.98296528462367</v>
      </c>
    </row>
    <row r="7747" spans="2:3" x14ac:dyDescent="0.35">
      <c r="B7747">
        <f t="shared" si="120"/>
        <v>7743</v>
      </c>
      <c r="C7747" s="5">
        <v>264.77042364653829</v>
      </c>
    </row>
    <row r="7748" spans="2:3" x14ac:dyDescent="0.35">
      <c r="B7748">
        <f t="shared" si="120"/>
        <v>7744</v>
      </c>
      <c r="C7748" s="5">
        <v>170.0046705326462</v>
      </c>
    </row>
    <row r="7749" spans="2:3" x14ac:dyDescent="0.35">
      <c r="B7749">
        <f t="shared" si="120"/>
        <v>7745</v>
      </c>
      <c r="C7749" s="5">
        <v>234.54528306630522</v>
      </c>
    </row>
    <row r="7750" spans="2:3" x14ac:dyDescent="0.35">
      <c r="B7750">
        <f t="shared" si="120"/>
        <v>7746</v>
      </c>
      <c r="C7750" s="5">
        <v>144.49429120664041</v>
      </c>
    </row>
    <row r="7751" spans="2:3" x14ac:dyDescent="0.35">
      <c r="B7751">
        <f t="shared" ref="B7751:B7814" si="121">B7750+1</f>
        <v>7747</v>
      </c>
      <c r="C7751" s="5">
        <v>444.83003275624924</v>
      </c>
    </row>
    <row r="7752" spans="2:3" x14ac:dyDescent="0.35">
      <c r="B7752">
        <f t="shared" si="121"/>
        <v>7748</v>
      </c>
      <c r="C7752" s="5">
        <v>94.556332221699776</v>
      </c>
    </row>
    <row r="7753" spans="2:3" x14ac:dyDescent="0.35">
      <c r="B7753">
        <f t="shared" si="121"/>
        <v>7749</v>
      </c>
      <c r="C7753" s="5">
        <v>102.52729458367374</v>
      </c>
    </row>
    <row r="7754" spans="2:3" x14ac:dyDescent="0.35">
      <c r="B7754">
        <f t="shared" si="121"/>
        <v>7750</v>
      </c>
      <c r="C7754" s="5">
        <v>613.60917952402212</v>
      </c>
    </row>
    <row r="7755" spans="2:3" x14ac:dyDescent="0.35">
      <c r="B7755">
        <f t="shared" si="121"/>
        <v>7751</v>
      </c>
      <c r="C7755" s="5">
        <v>268.49906934790476</v>
      </c>
    </row>
    <row r="7756" spans="2:3" x14ac:dyDescent="0.35">
      <c r="B7756">
        <f t="shared" si="121"/>
        <v>7752</v>
      </c>
      <c r="C7756" s="5">
        <v>429.59521925683134</v>
      </c>
    </row>
    <row r="7757" spans="2:3" x14ac:dyDescent="0.35">
      <c r="B7757">
        <f t="shared" si="121"/>
        <v>7753</v>
      </c>
      <c r="C7757" s="5">
        <v>155.31663648708323</v>
      </c>
    </row>
    <row r="7758" spans="2:3" x14ac:dyDescent="0.35">
      <c r="B7758">
        <f t="shared" si="121"/>
        <v>7754</v>
      </c>
      <c r="C7758" s="5">
        <v>1100.0693829934648</v>
      </c>
    </row>
    <row r="7759" spans="2:3" x14ac:dyDescent="0.35">
      <c r="B7759">
        <f t="shared" si="121"/>
        <v>7755</v>
      </c>
      <c r="C7759" s="5">
        <v>146.56019066020147</v>
      </c>
    </row>
    <row r="7760" spans="2:3" x14ac:dyDescent="0.35">
      <c r="B7760">
        <f t="shared" si="121"/>
        <v>7756</v>
      </c>
      <c r="C7760" s="5">
        <v>110.23470701378014</v>
      </c>
    </row>
    <row r="7761" spans="2:3" x14ac:dyDescent="0.35">
      <c r="B7761">
        <f t="shared" si="121"/>
        <v>7757</v>
      </c>
      <c r="C7761" s="5">
        <v>176.26288470956484</v>
      </c>
    </row>
    <row r="7762" spans="2:3" x14ac:dyDescent="0.35">
      <c r="B7762">
        <f t="shared" si="121"/>
        <v>7758</v>
      </c>
      <c r="C7762" s="5">
        <v>196.25474432988153</v>
      </c>
    </row>
    <row r="7763" spans="2:3" x14ac:dyDescent="0.35">
      <c r="B7763">
        <f t="shared" si="121"/>
        <v>7759</v>
      </c>
      <c r="C7763" s="5">
        <v>204.08343764368246</v>
      </c>
    </row>
    <row r="7764" spans="2:3" x14ac:dyDescent="0.35">
      <c r="B7764">
        <f t="shared" si="121"/>
        <v>7760</v>
      </c>
      <c r="C7764" s="5">
        <v>186.75516929249412</v>
      </c>
    </row>
    <row r="7765" spans="2:3" x14ac:dyDescent="0.35">
      <c r="B7765">
        <f t="shared" si="121"/>
        <v>7761</v>
      </c>
      <c r="C7765" s="5">
        <v>540.2653905007403</v>
      </c>
    </row>
    <row r="7766" spans="2:3" x14ac:dyDescent="0.35">
      <c r="B7766">
        <f t="shared" si="121"/>
        <v>7762</v>
      </c>
      <c r="C7766" s="5">
        <v>63.000444530202799</v>
      </c>
    </row>
    <row r="7767" spans="2:3" x14ac:dyDescent="0.35">
      <c r="B7767">
        <f t="shared" si="121"/>
        <v>7763</v>
      </c>
      <c r="C7767" s="5">
        <v>202.3319121806625</v>
      </c>
    </row>
    <row r="7768" spans="2:3" x14ac:dyDescent="0.35">
      <c r="B7768">
        <f t="shared" si="121"/>
        <v>7764</v>
      </c>
      <c r="C7768" s="5">
        <v>56.217831839541105</v>
      </c>
    </row>
    <row r="7769" spans="2:3" x14ac:dyDescent="0.35">
      <c r="B7769">
        <f t="shared" si="121"/>
        <v>7765</v>
      </c>
      <c r="C7769" s="5">
        <v>90.772496935469732</v>
      </c>
    </row>
    <row r="7770" spans="2:3" x14ac:dyDescent="0.35">
      <c r="B7770">
        <f t="shared" si="121"/>
        <v>7766</v>
      </c>
      <c r="C7770" s="5">
        <v>69.753551771932905</v>
      </c>
    </row>
    <row r="7771" spans="2:3" x14ac:dyDescent="0.35">
      <c r="B7771">
        <f t="shared" si="121"/>
        <v>7767</v>
      </c>
      <c r="C7771" s="5">
        <v>243.9682350161824</v>
      </c>
    </row>
    <row r="7772" spans="2:3" x14ac:dyDescent="0.35">
      <c r="B7772">
        <f t="shared" si="121"/>
        <v>7768</v>
      </c>
      <c r="C7772" s="5">
        <v>123.4123301989713</v>
      </c>
    </row>
    <row r="7773" spans="2:3" x14ac:dyDescent="0.35">
      <c r="B7773">
        <f t="shared" si="121"/>
        <v>7769</v>
      </c>
      <c r="C7773" s="5">
        <v>198.93277013049865</v>
      </c>
    </row>
    <row r="7774" spans="2:3" x14ac:dyDescent="0.35">
      <c r="B7774">
        <f t="shared" si="121"/>
        <v>7770</v>
      </c>
      <c r="C7774" s="5">
        <v>150.23319400347893</v>
      </c>
    </row>
    <row r="7775" spans="2:3" x14ac:dyDescent="0.35">
      <c r="B7775">
        <f t="shared" si="121"/>
        <v>7771</v>
      </c>
      <c r="C7775" s="5">
        <v>154.39362603035985</v>
      </c>
    </row>
    <row r="7776" spans="2:3" x14ac:dyDescent="0.35">
      <c r="B7776">
        <f t="shared" si="121"/>
        <v>7772</v>
      </c>
      <c r="C7776" s="5">
        <v>83.007782269520291</v>
      </c>
    </row>
    <row r="7777" spans="2:3" x14ac:dyDescent="0.35">
      <c r="B7777">
        <f t="shared" si="121"/>
        <v>7773</v>
      </c>
      <c r="C7777" s="5">
        <v>124.65599355049754</v>
      </c>
    </row>
    <row r="7778" spans="2:3" x14ac:dyDescent="0.35">
      <c r="B7778">
        <f t="shared" si="121"/>
        <v>7774</v>
      </c>
      <c r="C7778" s="5">
        <v>308.29097910926043</v>
      </c>
    </row>
    <row r="7779" spans="2:3" x14ac:dyDescent="0.35">
      <c r="B7779">
        <f t="shared" si="121"/>
        <v>7775</v>
      </c>
      <c r="C7779" s="5">
        <v>34.120733886453436</v>
      </c>
    </row>
    <row r="7780" spans="2:3" x14ac:dyDescent="0.35">
      <c r="B7780">
        <f t="shared" si="121"/>
        <v>7776</v>
      </c>
      <c r="C7780" s="5">
        <v>198.24480874992634</v>
      </c>
    </row>
    <row r="7781" spans="2:3" x14ac:dyDescent="0.35">
      <c r="B7781">
        <f t="shared" si="121"/>
        <v>7777</v>
      </c>
      <c r="C7781" s="5">
        <v>33.738117408230188</v>
      </c>
    </row>
    <row r="7782" spans="2:3" x14ac:dyDescent="0.35">
      <c r="B7782">
        <f t="shared" si="121"/>
        <v>7778</v>
      </c>
      <c r="C7782" s="5">
        <v>73.492818056798328</v>
      </c>
    </row>
    <row r="7783" spans="2:3" x14ac:dyDescent="0.35">
      <c r="B7783">
        <f t="shared" si="121"/>
        <v>7779</v>
      </c>
      <c r="C7783" s="5">
        <v>69.333092997733303</v>
      </c>
    </row>
    <row r="7784" spans="2:3" x14ac:dyDescent="0.35">
      <c r="B7784">
        <f t="shared" si="121"/>
        <v>7780</v>
      </c>
      <c r="C7784" s="5">
        <v>87.376317474810193</v>
      </c>
    </row>
    <row r="7785" spans="2:3" x14ac:dyDescent="0.35">
      <c r="B7785">
        <f t="shared" si="121"/>
        <v>7781</v>
      </c>
      <c r="C7785" s="5">
        <v>96.795419067249597</v>
      </c>
    </row>
    <row r="7786" spans="2:3" x14ac:dyDescent="0.35">
      <c r="B7786">
        <f t="shared" si="121"/>
        <v>7782</v>
      </c>
      <c r="C7786" s="5">
        <v>134.87728626796101</v>
      </c>
    </row>
    <row r="7787" spans="2:3" x14ac:dyDescent="0.35">
      <c r="B7787">
        <f t="shared" si="121"/>
        <v>7783</v>
      </c>
      <c r="C7787" s="5">
        <v>53.094865553896014</v>
      </c>
    </row>
    <row r="7788" spans="2:3" x14ac:dyDescent="0.35">
      <c r="B7788">
        <f t="shared" si="121"/>
        <v>7784</v>
      </c>
      <c r="C7788" s="5">
        <v>603.54638565236417</v>
      </c>
    </row>
    <row r="7789" spans="2:3" x14ac:dyDescent="0.35">
      <c r="B7789">
        <f t="shared" si="121"/>
        <v>7785</v>
      </c>
      <c r="C7789" s="5">
        <v>36.017425584017168</v>
      </c>
    </row>
    <row r="7790" spans="2:3" x14ac:dyDescent="0.35">
      <c r="B7790">
        <f t="shared" si="121"/>
        <v>7786</v>
      </c>
      <c r="C7790" s="5">
        <v>80.085528046143594</v>
      </c>
    </row>
    <row r="7791" spans="2:3" x14ac:dyDescent="0.35">
      <c r="B7791">
        <f t="shared" si="121"/>
        <v>7787</v>
      </c>
      <c r="C7791" s="5">
        <v>98.569542652377592</v>
      </c>
    </row>
    <row r="7792" spans="2:3" x14ac:dyDescent="0.35">
      <c r="B7792">
        <f t="shared" si="121"/>
        <v>7788</v>
      </c>
      <c r="C7792" s="5">
        <v>157.55606437785761</v>
      </c>
    </row>
    <row r="7793" spans="2:3" x14ac:dyDescent="0.35">
      <c r="B7793">
        <f t="shared" si="121"/>
        <v>7789</v>
      </c>
      <c r="C7793" s="5">
        <v>124.15974886757036</v>
      </c>
    </row>
    <row r="7794" spans="2:3" x14ac:dyDescent="0.35">
      <c r="B7794">
        <f t="shared" si="121"/>
        <v>7790</v>
      </c>
      <c r="C7794" s="5">
        <v>35.041921665540173</v>
      </c>
    </row>
    <row r="7795" spans="2:3" x14ac:dyDescent="0.35">
      <c r="B7795">
        <f t="shared" si="121"/>
        <v>7791</v>
      </c>
      <c r="C7795" s="5">
        <v>101.5857402532078</v>
      </c>
    </row>
    <row r="7796" spans="2:3" x14ac:dyDescent="0.35">
      <c r="B7796">
        <f t="shared" si="121"/>
        <v>7792</v>
      </c>
      <c r="C7796" s="5">
        <v>79.665754191529814</v>
      </c>
    </row>
    <row r="7797" spans="2:3" x14ac:dyDescent="0.35">
      <c r="B7797">
        <f t="shared" si="121"/>
        <v>7793</v>
      </c>
      <c r="C7797" s="5">
        <v>275.22360492639643</v>
      </c>
    </row>
    <row r="7798" spans="2:3" x14ac:dyDescent="0.35">
      <c r="B7798">
        <f t="shared" si="121"/>
        <v>7794</v>
      </c>
      <c r="C7798" s="5">
        <v>339.70048820849019</v>
      </c>
    </row>
    <row r="7799" spans="2:3" x14ac:dyDescent="0.35">
      <c r="B7799">
        <f t="shared" si="121"/>
        <v>7795</v>
      </c>
      <c r="C7799" s="5">
        <v>135.37136944879316</v>
      </c>
    </row>
    <row r="7800" spans="2:3" x14ac:dyDescent="0.35">
      <c r="B7800">
        <f t="shared" si="121"/>
        <v>7796</v>
      </c>
      <c r="C7800" s="5">
        <v>146.07929200474095</v>
      </c>
    </row>
    <row r="7801" spans="2:3" x14ac:dyDescent="0.35">
      <c r="B7801">
        <f t="shared" si="121"/>
        <v>7797</v>
      </c>
      <c r="C7801" s="5">
        <v>172.48047332878861</v>
      </c>
    </row>
    <row r="7802" spans="2:3" x14ac:dyDescent="0.35">
      <c r="B7802">
        <f t="shared" si="121"/>
        <v>7798</v>
      </c>
      <c r="C7802" s="5">
        <v>107.74778847389729</v>
      </c>
    </row>
    <row r="7803" spans="2:3" x14ac:dyDescent="0.35">
      <c r="B7803">
        <f t="shared" si="121"/>
        <v>7799</v>
      </c>
      <c r="C7803" s="5">
        <v>283.97715348485212</v>
      </c>
    </row>
    <row r="7804" spans="2:3" x14ac:dyDescent="0.35">
      <c r="B7804">
        <f t="shared" si="121"/>
        <v>7800</v>
      </c>
      <c r="C7804" s="5">
        <v>40.711369041339857</v>
      </c>
    </row>
    <row r="7805" spans="2:3" x14ac:dyDescent="0.35">
      <c r="B7805">
        <f t="shared" si="121"/>
        <v>7801</v>
      </c>
      <c r="C7805" s="5">
        <v>237.34896905981137</v>
      </c>
    </row>
    <row r="7806" spans="2:3" x14ac:dyDescent="0.35">
      <c r="B7806">
        <f t="shared" si="121"/>
        <v>7802</v>
      </c>
      <c r="C7806" s="5">
        <v>159.49209524819747</v>
      </c>
    </row>
    <row r="7807" spans="2:3" x14ac:dyDescent="0.35">
      <c r="B7807">
        <f t="shared" si="121"/>
        <v>7803</v>
      </c>
      <c r="C7807" s="5">
        <v>586.5185120480354</v>
      </c>
    </row>
    <row r="7808" spans="2:3" x14ac:dyDescent="0.35">
      <c r="B7808">
        <f t="shared" si="121"/>
        <v>7804</v>
      </c>
      <c r="C7808" s="5">
        <v>87.940546070273754</v>
      </c>
    </row>
    <row r="7809" spans="2:3" x14ac:dyDescent="0.35">
      <c r="B7809">
        <f t="shared" si="121"/>
        <v>7805</v>
      </c>
      <c r="C7809" s="5">
        <v>178.5514997666011</v>
      </c>
    </row>
    <row r="7810" spans="2:3" x14ac:dyDescent="0.35">
      <c r="B7810">
        <f t="shared" si="121"/>
        <v>7806</v>
      </c>
      <c r="C7810" s="5">
        <v>45.746234624608931</v>
      </c>
    </row>
    <row r="7811" spans="2:3" x14ac:dyDescent="0.35">
      <c r="B7811">
        <f t="shared" si="121"/>
        <v>7807</v>
      </c>
      <c r="C7811" s="5">
        <v>436.69595113536013</v>
      </c>
    </row>
    <row r="7812" spans="2:3" x14ac:dyDescent="0.35">
      <c r="B7812">
        <f t="shared" si="121"/>
        <v>7808</v>
      </c>
      <c r="C7812" s="5">
        <v>100.91549562957395</v>
      </c>
    </row>
    <row r="7813" spans="2:3" x14ac:dyDescent="0.35">
      <c r="B7813">
        <f t="shared" si="121"/>
        <v>7809</v>
      </c>
      <c r="C7813" s="5">
        <v>106.55237757490119</v>
      </c>
    </row>
    <row r="7814" spans="2:3" x14ac:dyDescent="0.35">
      <c r="B7814">
        <f t="shared" si="121"/>
        <v>7810</v>
      </c>
      <c r="C7814" s="5">
        <v>153.54983791831413</v>
      </c>
    </row>
    <row r="7815" spans="2:3" x14ac:dyDescent="0.35">
      <c r="B7815">
        <f t="shared" ref="B7815:B7878" si="122">B7814+1</f>
        <v>7811</v>
      </c>
      <c r="C7815" s="5">
        <v>116.14262348141091</v>
      </c>
    </row>
    <row r="7816" spans="2:3" x14ac:dyDescent="0.35">
      <c r="B7816">
        <f t="shared" si="122"/>
        <v>7812</v>
      </c>
      <c r="C7816" s="5">
        <v>144.70183637241692</v>
      </c>
    </row>
    <row r="7817" spans="2:3" x14ac:dyDescent="0.35">
      <c r="B7817">
        <f t="shared" si="122"/>
        <v>7813</v>
      </c>
      <c r="C7817" s="5">
        <v>99.405498678686513</v>
      </c>
    </row>
    <row r="7818" spans="2:3" x14ac:dyDescent="0.35">
      <c r="B7818">
        <f t="shared" si="122"/>
        <v>7814</v>
      </c>
      <c r="C7818" s="5">
        <v>442.27853363640503</v>
      </c>
    </row>
    <row r="7819" spans="2:3" x14ac:dyDescent="0.35">
      <c r="B7819">
        <f t="shared" si="122"/>
        <v>7815</v>
      </c>
      <c r="C7819" s="5">
        <v>407.58611379821389</v>
      </c>
    </row>
    <row r="7820" spans="2:3" x14ac:dyDescent="0.35">
      <c r="B7820">
        <f t="shared" si="122"/>
        <v>7816</v>
      </c>
      <c r="C7820" s="5">
        <v>165.80325079058244</v>
      </c>
    </row>
    <row r="7821" spans="2:3" x14ac:dyDescent="0.35">
      <c r="B7821">
        <f t="shared" si="122"/>
        <v>7817</v>
      </c>
      <c r="C7821" s="5">
        <v>52.509346499153814</v>
      </c>
    </row>
    <row r="7822" spans="2:3" x14ac:dyDescent="0.35">
      <c r="B7822">
        <f t="shared" si="122"/>
        <v>7818</v>
      </c>
      <c r="C7822" s="5">
        <v>76.736826719428763</v>
      </c>
    </row>
    <row r="7823" spans="2:3" x14ac:dyDescent="0.35">
      <c r="B7823">
        <f t="shared" si="122"/>
        <v>7819</v>
      </c>
      <c r="C7823" s="5">
        <v>223.86637780608442</v>
      </c>
    </row>
    <row r="7824" spans="2:3" x14ac:dyDescent="0.35">
      <c r="B7824">
        <f t="shared" si="122"/>
        <v>7820</v>
      </c>
      <c r="C7824" s="5">
        <v>58.517939091448625</v>
      </c>
    </row>
    <row r="7825" spans="2:3" x14ac:dyDescent="0.35">
      <c r="B7825">
        <f t="shared" si="122"/>
        <v>7821</v>
      </c>
      <c r="C7825" s="5">
        <v>113.80126813249522</v>
      </c>
    </row>
    <row r="7826" spans="2:3" x14ac:dyDescent="0.35">
      <c r="B7826">
        <f t="shared" si="122"/>
        <v>7822</v>
      </c>
      <c r="C7826" s="5">
        <v>76.84234874089951</v>
      </c>
    </row>
    <row r="7827" spans="2:3" x14ac:dyDescent="0.35">
      <c r="B7827">
        <f t="shared" si="122"/>
        <v>7823</v>
      </c>
      <c r="C7827" s="5">
        <v>59.693702710932591</v>
      </c>
    </row>
    <row r="7828" spans="2:3" x14ac:dyDescent="0.35">
      <c r="B7828">
        <f t="shared" si="122"/>
        <v>7824</v>
      </c>
      <c r="C7828" s="5">
        <v>85.28832749005268</v>
      </c>
    </row>
    <row r="7829" spans="2:3" x14ac:dyDescent="0.35">
      <c r="B7829">
        <f t="shared" si="122"/>
        <v>7825</v>
      </c>
      <c r="C7829" s="5">
        <v>88.061207420726788</v>
      </c>
    </row>
    <row r="7830" spans="2:3" x14ac:dyDescent="0.35">
      <c r="B7830">
        <f t="shared" si="122"/>
        <v>7826</v>
      </c>
      <c r="C7830" s="5">
        <v>131.46769540096659</v>
      </c>
    </row>
    <row r="7831" spans="2:3" x14ac:dyDescent="0.35">
      <c r="B7831">
        <f t="shared" si="122"/>
        <v>7827</v>
      </c>
      <c r="C7831" s="5">
        <v>39.828876891698584</v>
      </c>
    </row>
    <row r="7832" spans="2:3" x14ac:dyDescent="0.35">
      <c r="B7832">
        <f t="shared" si="122"/>
        <v>7828</v>
      </c>
      <c r="C7832" s="5">
        <v>109.23979367247976</v>
      </c>
    </row>
    <row r="7833" spans="2:3" x14ac:dyDescent="0.35">
      <c r="B7833">
        <f t="shared" si="122"/>
        <v>7829</v>
      </c>
      <c r="C7833" s="5">
        <v>74.953666780519484</v>
      </c>
    </row>
    <row r="7834" spans="2:3" x14ac:dyDescent="0.35">
      <c r="B7834">
        <f t="shared" si="122"/>
        <v>7830</v>
      </c>
      <c r="C7834" s="5">
        <v>98.500703162576798</v>
      </c>
    </row>
    <row r="7835" spans="2:3" x14ac:dyDescent="0.35">
      <c r="B7835">
        <f t="shared" si="122"/>
        <v>7831</v>
      </c>
      <c r="C7835" s="5">
        <v>167.64482780571387</v>
      </c>
    </row>
    <row r="7836" spans="2:3" x14ac:dyDescent="0.35">
      <c r="B7836">
        <f t="shared" si="122"/>
        <v>7832</v>
      </c>
      <c r="C7836" s="5">
        <v>1194.9280730571202</v>
      </c>
    </row>
    <row r="7837" spans="2:3" x14ac:dyDescent="0.35">
      <c r="B7837">
        <f t="shared" si="122"/>
        <v>7833</v>
      </c>
      <c r="C7837" s="5">
        <v>323.65834151301095</v>
      </c>
    </row>
    <row r="7838" spans="2:3" x14ac:dyDescent="0.35">
      <c r="B7838">
        <f t="shared" si="122"/>
        <v>7834</v>
      </c>
      <c r="C7838" s="5">
        <v>228.36609362632032</v>
      </c>
    </row>
    <row r="7839" spans="2:3" x14ac:dyDescent="0.35">
      <c r="B7839">
        <f t="shared" si="122"/>
        <v>7835</v>
      </c>
      <c r="C7839" s="5">
        <v>47.307202106643089</v>
      </c>
    </row>
    <row r="7840" spans="2:3" x14ac:dyDescent="0.35">
      <c r="B7840">
        <f t="shared" si="122"/>
        <v>7836</v>
      </c>
      <c r="C7840" s="5">
        <v>80.557883696455619</v>
      </c>
    </row>
    <row r="7841" spans="2:3" x14ac:dyDescent="0.35">
      <c r="B7841">
        <f t="shared" si="122"/>
        <v>7837</v>
      </c>
      <c r="C7841" s="5">
        <v>276.04972523429518</v>
      </c>
    </row>
    <row r="7842" spans="2:3" x14ac:dyDescent="0.35">
      <c r="B7842">
        <f t="shared" si="122"/>
        <v>7838</v>
      </c>
      <c r="C7842" s="5">
        <v>137.57717966494428</v>
      </c>
    </row>
    <row r="7843" spans="2:3" x14ac:dyDescent="0.35">
      <c r="B7843">
        <f t="shared" si="122"/>
        <v>7839</v>
      </c>
      <c r="C7843" s="5">
        <v>229.28592156898154</v>
      </c>
    </row>
    <row r="7844" spans="2:3" x14ac:dyDescent="0.35">
      <c r="B7844">
        <f t="shared" si="122"/>
        <v>7840</v>
      </c>
      <c r="C7844" s="5">
        <v>143.89941817992189</v>
      </c>
    </row>
    <row r="7845" spans="2:3" x14ac:dyDescent="0.35">
      <c r="B7845">
        <f t="shared" si="122"/>
        <v>7841</v>
      </c>
      <c r="C7845" s="5">
        <v>34.505965695135529</v>
      </c>
    </row>
    <row r="7846" spans="2:3" x14ac:dyDescent="0.35">
      <c r="B7846">
        <f t="shared" si="122"/>
        <v>7842</v>
      </c>
      <c r="C7846" s="5">
        <v>351.7250747430781</v>
      </c>
    </row>
    <row r="7847" spans="2:3" x14ac:dyDescent="0.35">
      <c r="B7847">
        <f t="shared" si="122"/>
        <v>7843</v>
      </c>
      <c r="C7847" s="5">
        <v>142.02927935601599</v>
      </c>
    </row>
    <row r="7848" spans="2:3" x14ac:dyDescent="0.35">
      <c r="B7848">
        <f t="shared" si="122"/>
        <v>7844</v>
      </c>
      <c r="C7848" s="5">
        <v>111.28746436590869</v>
      </c>
    </row>
    <row r="7849" spans="2:3" x14ac:dyDescent="0.35">
      <c r="B7849">
        <f t="shared" si="122"/>
        <v>7845</v>
      </c>
      <c r="C7849" s="5">
        <v>39.093053560343542</v>
      </c>
    </row>
    <row r="7850" spans="2:3" x14ac:dyDescent="0.35">
      <c r="B7850">
        <f t="shared" si="122"/>
        <v>7846</v>
      </c>
      <c r="C7850" s="5">
        <v>42.1925964104786</v>
      </c>
    </row>
    <row r="7851" spans="2:3" x14ac:dyDescent="0.35">
      <c r="B7851">
        <f t="shared" si="122"/>
        <v>7847</v>
      </c>
      <c r="C7851" s="5">
        <v>333.46197362170506</v>
      </c>
    </row>
    <row r="7852" spans="2:3" x14ac:dyDescent="0.35">
      <c r="B7852">
        <f t="shared" si="122"/>
        <v>7848</v>
      </c>
      <c r="C7852" s="5">
        <v>390.76996051416114</v>
      </c>
    </row>
    <row r="7853" spans="2:3" x14ac:dyDescent="0.35">
      <c r="B7853">
        <f t="shared" si="122"/>
        <v>7849</v>
      </c>
      <c r="C7853" s="5">
        <v>215.76149394864703</v>
      </c>
    </row>
    <row r="7854" spans="2:3" x14ac:dyDescent="0.35">
      <c r="B7854">
        <f t="shared" si="122"/>
        <v>7850</v>
      </c>
      <c r="C7854" s="5">
        <v>76.451621956952465</v>
      </c>
    </row>
    <row r="7855" spans="2:3" x14ac:dyDescent="0.35">
      <c r="B7855">
        <f t="shared" si="122"/>
        <v>7851</v>
      </c>
      <c r="C7855" s="5">
        <v>32.907711616665168</v>
      </c>
    </row>
    <row r="7856" spans="2:3" x14ac:dyDescent="0.35">
      <c r="B7856">
        <f t="shared" si="122"/>
        <v>7852</v>
      </c>
      <c r="C7856" s="5">
        <v>180.37673176953655</v>
      </c>
    </row>
    <row r="7857" spans="2:3" x14ac:dyDescent="0.35">
      <c r="B7857">
        <f t="shared" si="122"/>
        <v>7853</v>
      </c>
      <c r="C7857" s="5">
        <v>40.412087743944468</v>
      </c>
    </row>
    <row r="7858" spans="2:3" x14ac:dyDescent="0.35">
      <c r="B7858">
        <f t="shared" si="122"/>
        <v>7854</v>
      </c>
      <c r="C7858" s="5">
        <v>162.58770615979188</v>
      </c>
    </row>
    <row r="7859" spans="2:3" x14ac:dyDescent="0.35">
      <c r="B7859">
        <f t="shared" si="122"/>
        <v>7855</v>
      </c>
      <c r="C7859" s="5">
        <v>173.7842411987917</v>
      </c>
    </row>
    <row r="7860" spans="2:3" x14ac:dyDescent="0.35">
      <c r="B7860">
        <f t="shared" si="122"/>
        <v>7856</v>
      </c>
      <c r="C7860" s="5">
        <v>48.843353246925503</v>
      </c>
    </row>
    <row r="7861" spans="2:3" x14ac:dyDescent="0.35">
      <c r="B7861">
        <f t="shared" si="122"/>
        <v>7857</v>
      </c>
      <c r="C7861" s="5">
        <v>265.01888938937009</v>
      </c>
    </row>
    <row r="7862" spans="2:3" x14ac:dyDescent="0.35">
      <c r="B7862">
        <f t="shared" si="122"/>
        <v>7858</v>
      </c>
      <c r="C7862" s="5">
        <v>188.67675719392949</v>
      </c>
    </row>
    <row r="7863" spans="2:3" x14ac:dyDescent="0.35">
      <c r="B7863">
        <f t="shared" si="122"/>
        <v>7859</v>
      </c>
      <c r="C7863" s="5">
        <v>82.898306795183927</v>
      </c>
    </row>
    <row r="7864" spans="2:3" x14ac:dyDescent="0.35">
      <c r="B7864">
        <f t="shared" si="122"/>
        <v>7860</v>
      </c>
      <c r="C7864" s="5">
        <v>54.439508082985512</v>
      </c>
    </row>
    <row r="7865" spans="2:3" x14ac:dyDescent="0.35">
      <c r="B7865">
        <f t="shared" si="122"/>
        <v>7861</v>
      </c>
      <c r="C7865" s="5">
        <v>70.103481693240539</v>
      </c>
    </row>
    <row r="7866" spans="2:3" x14ac:dyDescent="0.35">
      <c r="B7866">
        <f t="shared" si="122"/>
        <v>7862</v>
      </c>
      <c r="C7866" s="5">
        <v>145.96926406637965</v>
      </c>
    </row>
    <row r="7867" spans="2:3" x14ac:dyDescent="0.35">
      <c r="B7867">
        <f t="shared" si="122"/>
        <v>7863</v>
      </c>
      <c r="C7867" s="5">
        <v>100.26161493737044</v>
      </c>
    </row>
    <row r="7868" spans="2:3" x14ac:dyDescent="0.35">
      <c r="B7868">
        <f t="shared" si="122"/>
        <v>7864</v>
      </c>
      <c r="C7868" s="5">
        <v>322.47008701938438</v>
      </c>
    </row>
    <row r="7869" spans="2:3" x14ac:dyDescent="0.35">
      <c r="B7869">
        <f t="shared" si="122"/>
        <v>7865</v>
      </c>
      <c r="C7869" s="5">
        <v>137.77346596191057</v>
      </c>
    </row>
    <row r="7870" spans="2:3" x14ac:dyDescent="0.35">
      <c r="B7870">
        <f t="shared" si="122"/>
        <v>7866</v>
      </c>
      <c r="C7870" s="5">
        <v>46.164591766634707</v>
      </c>
    </row>
    <row r="7871" spans="2:3" x14ac:dyDescent="0.35">
      <c r="B7871">
        <f t="shared" si="122"/>
        <v>7867</v>
      </c>
      <c r="C7871" s="5">
        <v>54.243848157180736</v>
      </c>
    </row>
    <row r="7872" spans="2:3" x14ac:dyDescent="0.35">
      <c r="B7872">
        <f t="shared" si="122"/>
        <v>7868</v>
      </c>
      <c r="C7872" s="5">
        <v>116.6682871390384</v>
      </c>
    </row>
    <row r="7873" spans="2:3" x14ac:dyDescent="0.35">
      <c r="B7873">
        <f t="shared" si="122"/>
        <v>7869</v>
      </c>
      <c r="C7873" s="5">
        <v>66.338051084946571</v>
      </c>
    </row>
    <row r="7874" spans="2:3" x14ac:dyDescent="0.35">
      <c r="B7874">
        <f t="shared" si="122"/>
        <v>7870</v>
      </c>
      <c r="C7874" s="5">
        <v>825.45078096955831</v>
      </c>
    </row>
    <row r="7875" spans="2:3" x14ac:dyDescent="0.35">
      <c r="B7875">
        <f t="shared" si="122"/>
        <v>7871</v>
      </c>
      <c r="C7875" s="5">
        <v>156.99106710206468</v>
      </c>
    </row>
    <row r="7876" spans="2:3" x14ac:dyDescent="0.35">
      <c r="B7876">
        <f t="shared" si="122"/>
        <v>7872</v>
      </c>
      <c r="C7876" s="5">
        <v>88.479191324090749</v>
      </c>
    </row>
    <row r="7877" spans="2:3" x14ac:dyDescent="0.35">
      <c r="B7877">
        <f t="shared" si="122"/>
        <v>7873</v>
      </c>
      <c r="C7877" s="5">
        <v>88.136902380680496</v>
      </c>
    </row>
    <row r="7878" spans="2:3" x14ac:dyDescent="0.35">
      <c r="B7878">
        <f t="shared" si="122"/>
        <v>7874</v>
      </c>
      <c r="C7878" s="5">
        <v>110.30489447531377</v>
      </c>
    </row>
    <row r="7879" spans="2:3" x14ac:dyDescent="0.35">
      <c r="B7879">
        <f t="shared" ref="B7879:B7942" si="123">B7878+1</f>
        <v>7875</v>
      </c>
      <c r="C7879" s="5">
        <v>373.63582442444061</v>
      </c>
    </row>
    <row r="7880" spans="2:3" x14ac:dyDescent="0.35">
      <c r="B7880">
        <f t="shared" si="123"/>
        <v>7876</v>
      </c>
      <c r="C7880" s="5">
        <v>124.05224385273065</v>
      </c>
    </row>
    <row r="7881" spans="2:3" x14ac:dyDescent="0.35">
      <c r="B7881">
        <f t="shared" si="123"/>
        <v>7877</v>
      </c>
      <c r="C7881" s="5">
        <v>114.74787242069951</v>
      </c>
    </row>
    <row r="7882" spans="2:3" x14ac:dyDescent="0.35">
      <c r="B7882">
        <f t="shared" si="123"/>
        <v>7878</v>
      </c>
      <c r="C7882" s="5">
        <v>197.06814900488808</v>
      </c>
    </row>
    <row r="7883" spans="2:3" x14ac:dyDescent="0.35">
      <c r="B7883">
        <f t="shared" si="123"/>
        <v>7879</v>
      </c>
      <c r="C7883" s="5">
        <v>155.1179646358402</v>
      </c>
    </row>
    <row r="7884" spans="2:3" x14ac:dyDescent="0.35">
      <c r="B7884">
        <f t="shared" si="123"/>
        <v>7880</v>
      </c>
      <c r="C7884" s="5">
        <v>48.538238155115231</v>
      </c>
    </row>
    <row r="7885" spans="2:3" x14ac:dyDescent="0.35">
      <c r="B7885">
        <f t="shared" si="123"/>
        <v>7881</v>
      </c>
      <c r="C7885" s="5">
        <v>152.51322896443591</v>
      </c>
    </row>
    <row r="7886" spans="2:3" x14ac:dyDescent="0.35">
      <c r="B7886">
        <f t="shared" si="123"/>
        <v>7882</v>
      </c>
      <c r="C7886" s="5">
        <v>113.64734266112056</v>
      </c>
    </row>
    <row r="7887" spans="2:3" x14ac:dyDescent="0.35">
      <c r="B7887">
        <f t="shared" si="123"/>
        <v>7883</v>
      </c>
      <c r="C7887" s="5">
        <v>50.94234914535965</v>
      </c>
    </row>
    <row r="7888" spans="2:3" x14ac:dyDescent="0.35">
      <c r="B7888">
        <f t="shared" si="123"/>
        <v>7884</v>
      </c>
      <c r="C7888" s="5">
        <v>92.158779374595355</v>
      </c>
    </row>
    <row r="7889" spans="2:3" x14ac:dyDescent="0.35">
      <c r="B7889">
        <f t="shared" si="123"/>
        <v>7885</v>
      </c>
      <c r="C7889" s="5">
        <v>80.765390763065355</v>
      </c>
    </row>
    <row r="7890" spans="2:3" x14ac:dyDescent="0.35">
      <c r="B7890">
        <f t="shared" si="123"/>
        <v>7886</v>
      </c>
      <c r="C7890" s="5">
        <v>428.08611508078769</v>
      </c>
    </row>
    <row r="7891" spans="2:3" x14ac:dyDescent="0.35">
      <c r="B7891">
        <f t="shared" si="123"/>
        <v>7887</v>
      </c>
      <c r="C7891" s="5">
        <v>117.80896258061465</v>
      </c>
    </row>
    <row r="7892" spans="2:3" x14ac:dyDescent="0.35">
      <c r="B7892">
        <f t="shared" si="123"/>
        <v>7888</v>
      </c>
      <c r="C7892" s="5">
        <v>398.64181910794281</v>
      </c>
    </row>
    <row r="7893" spans="2:3" x14ac:dyDescent="0.35">
      <c r="B7893">
        <f t="shared" si="123"/>
        <v>7889</v>
      </c>
      <c r="C7893" s="5">
        <v>463.78898447190835</v>
      </c>
    </row>
    <row r="7894" spans="2:3" x14ac:dyDescent="0.35">
      <c r="B7894">
        <f t="shared" si="123"/>
        <v>7890</v>
      </c>
      <c r="C7894" s="5">
        <v>54.58014392252197</v>
      </c>
    </row>
    <row r="7895" spans="2:3" x14ac:dyDescent="0.35">
      <c r="B7895">
        <f t="shared" si="123"/>
        <v>7891</v>
      </c>
      <c r="C7895" s="5">
        <v>122.40974865586035</v>
      </c>
    </row>
    <row r="7896" spans="2:3" x14ac:dyDescent="0.35">
      <c r="B7896">
        <f t="shared" si="123"/>
        <v>7892</v>
      </c>
      <c r="C7896" s="5">
        <v>165.3283228215781</v>
      </c>
    </row>
    <row r="7897" spans="2:3" x14ac:dyDescent="0.35">
      <c r="B7897">
        <f t="shared" si="123"/>
        <v>7893</v>
      </c>
      <c r="C7897" s="5">
        <v>23.630887701008241</v>
      </c>
    </row>
    <row r="7898" spans="2:3" x14ac:dyDescent="0.35">
      <c r="B7898">
        <f t="shared" si="123"/>
        <v>7894</v>
      </c>
      <c r="C7898" s="5">
        <v>197.97048882031569</v>
      </c>
    </row>
    <row r="7899" spans="2:3" x14ac:dyDescent="0.35">
      <c r="B7899">
        <f t="shared" si="123"/>
        <v>7895</v>
      </c>
      <c r="C7899" s="5">
        <v>115.13987323789873</v>
      </c>
    </row>
    <row r="7900" spans="2:3" x14ac:dyDescent="0.35">
      <c r="B7900">
        <f t="shared" si="123"/>
        <v>7896</v>
      </c>
      <c r="C7900" s="5">
        <v>56.141667358395743</v>
      </c>
    </row>
    <row r="7901" spans="2:3" x14ac:dyDescent="0.35">
      <c r="B7901">
        <f t="shared" si="123"/>
        <v>7897</v>
      </c>
      <c r="C7901" s="5">
        <v>167.87991452621722</v>
      </c>
    </row>
    <row r="7902" spans="2:3" x14ac:dyDescent="0.35">
      <c r="B7902">
        <f t="shared" si="123"/>
        <v>7898</v>
      </c>
      <c r="C7902" s="5">
        <v>66.764741008561415</v>
      </c>
    </row>
    <row r="7903" spans="2:3" x14ac:dyDescent="0.35">
      <c r="B7903">
        <f t="shared" si="123"/>
        <v>7899</v>
      </c>
      <c r="C7903" s="5">
        <v>253.87469068085412</v>
      </c>
    </row>
    <row r="7904" spans="2:3" x14ac:dyDescent="0.35">
      <c r="B7904">
        <f t="shared" si="123"/>
        <v>7900</v>
      </c>
      <c r="C7904" s="5">
        <v>102.81186781090285</v>
      </c>
    </row>
    <row r="7905" spans="2:3" x14ac:dyDescent="0.35">
      <c r="B7905">
        <f t="shared" si="123"/>
        <v>7901</v>
      </c>
      <c r="C7905" s="5">
        <v>290.81247081879434</v>
      </c>
    </row>
    <row r="7906" spans="2:3" x14ac:dyDescent="0.35">
      <c r="B7906">
        <f t="shared" si="123"/>
        <v>7902</v>
      </c>
      <c r="C7906" s="5">
        <v>71.147370290929274</v>
      </c>
    </row>
    <row r="7907" spans="2:3" x14ac:dyDescent="0.35">
      <c r="B7907">
        <f t="shared" si="123"/>
        <v>7903</v>
      </c>
      <c r="C7907" s="5">
        <v>109.94766750920823</v>
      </c>
    </row>
    <row r="7908" spans="2:3" x14ac:dyDescent="0.35">
      <c r="B7908">
        <f t="shared" si="123"/>
        <v>7904</v>
      </c>
      <c r="C7908" s="5">
        <v>138.98884731509318</v>
      </c>
    </row>
    <row r="7909" spans="2:3" x14ac:dyDescent="0.35">
      <c r="B7909">
        <f t="shared" si="123"/>
        <v>7905</v>
      </c>
      <c r="C7909" s="5">
        <v>225.3334398394459</v>
      </c>
    </row>
    <row r="7910" spans="2:3" x14ac:dyDescent="0.35">
      <c r="B7910">
        <f t="shared" si="123"/>
        <v>7906</v>
      </c>
      <c r="C7910" s="5">
        <v>271.49118930323448</v>
      </c>
    </row>
    <row r="7911" spans="2:3" x14ac:dyDescent="0.35">
      <c r="B7911">
        <f t="shared" si="123"/>
        <v>7907</v>
      </c>
      <c r="C7911" s="5">
        <v>45.739982999483118</v>
      </c>
    </row>
    <row r="7912" spans="2:3" x14ac:dyDescent="0.35">
      <c r="B7912">
        <f t="shared" si="123"/>
        <v>7908</v>
      </c>
      <c r="C7912" s="5">
        <v>76.807106089917298</v>
      </c>
    </row>
    <row r="7913" spans="2:3" x14ac:dyDescent="0.35">
      <c r="B7913">
        <f t="shared" si="123"/>
        <v>7909</v>
      </c>
      <c r="C7913" s="5">
        <v>291.14790956786294</v>
      </c>
    </row>
    <row r="7914" spans="2:3" x14ac:dyDescent="0.35">
      <c r="B7914">
        <f t="shared" si="123"/>
        <v>7910</v>
      </c>
      <c r="C7914" s="5">
        <v>134.80849077769375</v>
      </c>
    </row>
    <row r="7915" spans="2:3" x14ac:dyDescent="0.35">
      <c r="B7915">
        <f t="shared" si="123"/>
        <v>7911</v>
      </c>
      <c r="C7915" s="5">
        <v>96.193802613948037</v>
      </c>
    </row>
    <row r="7916" spans="2:3" x14ac:dyDescent="0.35">
      <c r="B7916">
        <f t="shared" si="123"/>
        <v>7912</v>
      </c>
      <c r="C7916" s="5">
        <v>33.786214792053251</v>
      </c>
    </row>
    <row r="7917" spans="2:3" x14ac:dyDescent="0.35">
      <c r="B7917">
        <f t="shared" si="123"/>
        <v>7913</v>
      </c>
      <c r="C7917" s="5">
        <v>364.19227759904101</v>
      </c>
    </row>
    <row r="7918" spans="2:3" x14ac:dyDescent="0.35">
      <c r="B7918">
        <f t="shared" si="123"/>
        <v>7914</v>
      </c>
      <c r="C7918" s="5">
        <v>177.64889231506868</v>
      </c>
    </row>
    <row r="7919" spans="2:3" x14ac:dyDescent="0.35">
      <c r="B7919">
        <f t="shared" si="123"/>
        <v>7915</v>
      </c>
      <c r="C7919" s="5">
        <v>163.06525330605248</v>
      </c>
    </row>
    <row r="7920" spans="2:3" x14ac:dyDescent="0.35">
      <c r="B7920">
        <f t="shared" si="123"/>
        <v>7916</v>
      </c>
      <c r="C7920" s="5">
        <v>133.60429679445505</v>
      </c>
    </row>
    <row r="7921" spans="2:3" x14ac:dyDescent="0.35">
      <c r="B7921">
        <f t="shared" si="123"/>
        <v>7917</v>
      </c>
      <c r="C7921" s="5">
        <v>129.89441914728249</v>
      </c>
    </row>
    <row r="7922" spans="2:3" x14ac:dyDescent="0.35">
      <c r="B7922">
        <f t="shared" si="123"/>
        <v>7918</v>
      </c>
      <c r="C7922" s="5">
        <v>156.4679084211495</v>
      </c>
    </row>
    <row r="7923" spans="2:3" x14ac:dyDescent="0.35">
      <c r="B7923">
        <f t="shared" si="123"/>
        <v>7919</v>
      </c>
      <c r="C7923" s="5">
        <v>114.90406606441132</v>
      </c>
    </row>
    <row r="7924" spans="2:3" x14ac:dyDescent="0.35">
      <c r="B7924">
        <f t="shared" si="123"/>
        <v>7920</v>
      </c>
      <c r="C7924" s="5">
        <v>530.45804873359612</v>
      </c>
    </row>
    <row r="7925" spans="2:3" x14ac:dyDescent="0.35">
      <c r="B7925">
        <f t="shared" si="123"/>
        <v>7921</v>
      </c>
      <c r="C7925" s="5">
        <v>252.84516867858193</v>
      </c>
    </row>
    <row r="7926" spans="2:3" x14ac:dyDescent="0.35">
      <c r="B7926">
        <f t="shared" si="123"/>
        <v>7922</v>
      </c>
      <c r="C7926" s="5">
        <v>183.95477319383792</v>
      </c>
    </row>
    <row r="7927" spans="2:3" x14ac:dyDescent="0.35">
      <c r="B7927">
        <f t="shared" si="123"/>
        <v>7923</v>
      </c>
      <c r="C7927" s="5">
        <v>143.69971867045288</v>
      </c>
    </row>
    <row r="7928" spans="2:3" x14ac:dyDescent="0.35">
      <c r="B7928">
        <f t="shared" si="123"/>
        <v>7924</v>
      </c>
      <c r="C7928" s="5">
        <v>176.68308631556803</v>
      </c>
    </row>
    <row r="7929" spans="2:3" x14ac:dyDescent="0.35">
      <c r="B7929">
        <f t="shared" si="123"/>
        <v>7925</v>
      </c>
      <c r="C7929" s="5">
        <v>223.64449551846411</v>
      </c>
    </row>
    <row r="7930" spans="2:3" x14ac:dyDescent="0.35">
      <c r="B7930">
        <f t="shared" si="123"/>
        <v>7926</v>
      </c>
      <c r="C7930" s="5">
        <v>64.432243025830914</v>
      </c>
    </row>
    <row r="7931" spans="2:3" x14ac:dyDescent="0.35">
      <c r="B7931">
        <f t="shared" si="123"/>
        <v>7927</v>
      </c>
      <c r="C7931" s="5">
        <v>202.10223212845278</v>
      </c>
    </row>
    <row r="7932" spans="2:3" x14ac:dyDescent="0.35">
      <c r="B7932">
        <f t="shared" si="123"/>
        <v>7928</v>
      </c>
      <c r="C7932" s="5">
        <v>1299.1851638050489</v>
      </c>
    </row>
    <row r="7933" spans="2:3" x14ac:dyDescent="0.35">
      <c r="B7933">
        <f t="shared" si="123"/>
        <v>7929</v>
      </c>
      <c r="C7933" s="5">
        <v>169.90606823078011</v>
      </c>
    </row>
    <row r="7934" spans="2:3" x14ac:dyDescent="0.35">
      <c r="B7934">
        <f t="shared" si="123"/>
        <v>7930</v>
      </c>
      <c r="C7934" s="5">
        <v>284.19144047498611</v>
      </c>
    </row>
    <row r="7935" spans="2:3" x14ac:dyDescent="0.35">
      <c r="B7935">
        <f t="shared" si="123"/>
        <v>7931</v>
      </c>
      <c r="C7935" s="5">
        <v>71.042857925657188</v>
      </c>
    </row>
    <row r="7936" spans="2:3" x14ac:dyDescent="0.35">
      <c r="B7936">
        <f t="shared" si="123"/>
        <v>7932</v>
      </c>
      <c r="C7936" s="5">
        <v>134.18216473748112</v>
      </c>
    </row>
    <row r="7937" spans="2:3" x14ac:dyDescent="0.35">
      <c r="B7937">
        <f t="shared" si="123"/>
        <v>7933</v>
      </c>
      <c r="C7937" s="5">
        <v>66.991802647515669</v>
      </c>
    </row>
    <row r="7938" spans="2:3" x14ac:dyDescent="0.35">
      <c r="B7938">
        <f t="shared" si="123"/>
        <v>7934</v>
      </c>
      <c r="C7938" s="5">
        <v>80.500942698551057</v>
      </c>
    </row>
    <row r="7939" spans="2:3" x14ac:dyDescent="0.35">
      <c r="B7939">
        <f t="shared" si="123"/>
        <v>7935</v>
      </c>
      <c r="C7939" s="5">
        <v>54.407351703360995</v>
      </c>
    </row>
    <row r="7940" spans="2:3" x14ac:dyDescent="0.35">
      <c r="B7940">
        <f t="shared" si="123"/>
        <v>7936</v>
      </c>
      <c r="C7940" s="5">
        <v>213.52279752937915</v>
      </c>
    </row>
    <row r="7941" spans="2:3" x14ac:dyDescent="0.35">
      <c r="B7941">
        <f t="shared" si="123"/>
        <v>7937</v>
      </c>
      <c r="C7941" s="5">
        <v>170.56530927190192</v>
      </c>
    </row>
    <row r="7942" spans="2:3" x14ac:dyDescent="0.35">
      <c r="B7942">
        <f t="shared" si="123"/>
        <v>7938</v>
      </c>
      <c r="C7942" s="5">
        <v>102.31057421809683</v>
      </c>
    </row>
    <row r="7943" spans="2:3" x14ac:dyDescent="0.35">
      <c r="B7943">
        <f t="shared" ref="B7943:B8006" si="124">B7942+1</f>
        <v>7939</v>
      </c>
      <c r="C7943" s="5">
        <v>149.37986487405431</v>
      </c>
    </row>
    <row r="7944" spans="2:3" x14ac:dyDescent="0.35">
      <c r="B7944">
        <f t="shared" si="124"/>
        <v>7940</v>
      </c>
      <c r="C7944" s="5">
        <v>259.40985751033134</v>
      </c>
    </row>
    <row r="7945" spans="2:3" x14ac:dyDescent="0.35">
      <c r="B7945">
        <f t="shared" si="124"/>
        <v>7941</v>
      </c>
      <c r="C7945" s="5">
        <v>256.91536792967287</v>
      </c>
    </row>
    <row r="7946" spans="2:3" x14ac:dyDescent="0.35">
      <c r="B7946">
        <f t="shared" si="124"/>
        <v>7942</v>
      </c>
      <c r="C7946" s="5">
        <v>201.15017673118146</v>
      </c>
    </row>
    <row r="7947" spans="2:3" x14ac:dyDescent="0.35">
      <c r="B7947">
        <f t="shared" si="124"/>
        <v>7943</v>
      </c>
      <c r="C7947" s="5">
        <v>137.43327442875264</v>
      </c>
    </row>
    <row r="7948" spans="2:3" x14ac:dyDescent="0.35">
      <c r="B7948">
        <f t="shared" si="124"/>
        <v>7944</v>
      </c>
      <c r="C7948" s="5">
        <v>46.205327715656971</v>
      </c>
    </row>
    <row r="7949" spans="2:3" x14ac:dyDescent="0.35">
      <c r="B7949">
        <f t="shared" si="124"/>
        <v>7945</v>
      </c>
      <c r="C7949" s="5">
        <v>75.463647572482927</v>
      </c>
    </row>
    <row r="7950" spans="2:3" x14ac:dyDescent="0.35">
      <c r="B7950">
        <f t="shared" si="124"/>
        <v>7946</v>
      </c>
      <c r="C7950" s="5">
        <v>56.613036797441993</v>
      </c>
    </row>
    <row r="7951" spans="2:3" x14ac:dyDescent="0.35">
      <c r="B7951">
        <f t="shared" si="124"/>
        <v>7947</v>
      </c>
      <c r="C7951" s="5">
        <v>85.054291657320675</v>
      </c>
    </row>
    <row r="7952" spans="2:3" x14ac:dyDescent="0.35">
      <c r="B7952">
        <f t="shared" si="124"/>
        <v>7948</v>
      </c>
      <c r="C7952" s="5">
        <v>211.78883611748941</v>
      </c>
    </row>
    <row r="7953" spans="2:3" x14ac:dyDescent="0.35">
      <c r="B7953">
        <f t="shared" si="124"/>
        <v>7949</v>
      </c>
      <c r="C7953" s="5">
        <v>416.48237043935649</v>
      </c>
    </row>
    <row r="7954" spans="2:3" x14ac:dyDescent="0.35">
      <c r="B7954">
        <f t="shared" si="124"/>
        <v>7950</v>
      </c>
      <c r="C7954" s="5">
        <v>225.85451597248399</v>
      </c>
    </row>
    <row r="7955" spans="2:3" x14ac:dyDescent="0.35">
      <c r="B7955">
        <f t="shared" si="124"/>
        <v>7951</v>
      </c>
      <c r="C7955" s="5">
        <v>182.45338222545485</v>
      </c>
    </row>
    <row r="7956" spans="2:3" x14ac:dyDescent="0.35">
      <c r="B7956">
        <f t="shared" si="124"/>
        <v>7952</v>
      </c>
      <c r="C7956" s="5">
        <v>69.816839670754646</v>
      </c>
    </row>
    <row r="7957" spans="2:3" x14ac:dyDescent="0.35">
      <c r="B7957">
        <f t="shared" si="124"/>
        <v>7953</v>
      </c>
      <c r="C7957" s="5">
        <v>71.911662901740556</v>
      </c>
    </row>
    <row r="7958" spans="2:3" x14ac:dyDescent="0.35">
      <c r="B7958">
        <f t="shared" si="124"/>
        <v>7954</v>
      </c>
      <c r="C7958" s="5">
        <v>361.07847695465432</v>
      </c>
    </row>
    <row r="7959" spans="2:3" x14ac:dyDescent="0.35">
      <c r="B7959">
        <f t="shared" si="124"/>
        <v>7955</v>
      </c>
      <c r="C7959" s="5">
        <v>244.79536894130405</v>
      </c>
    </row>
    <row r="7960" spans="2:3" x14ac:dyDescent="0.35">
      <c r="B7960">
        <f t="shared" si="124"/>
        <v>7956</v>
      </c>
      <c r="C7960" s="5">
        <v>123.83196197843237</v>
      </c>
    </row>
    <row r="7961" spans="2:3" x14ac:dyDescent="0.35">
      <c r="B7961">
        <f t="shared" si="124"/>
        <v>7957</v>
      </c>
      <c r="C7961" s="5">
        <v>192.86341641416629</v>
      </c>
    </row>
    <row r="7962" spans="2:3" x14ac:dyDescent="0.35">
      <c r="B7962">
        <f t="shared" si="124"/>
        <v>7958</v>
      </c>
      <c r="C7962" s="5">
        <v>1325.6651204140403</v>
      </c>
    </row>
    <row r="7963" spans="2:3" x14ac:dyDescent="0.35">
      <c r="B7963">
        <f t="shared" si="124"/>
        <v>7959</v>
      </c>
      <c r="C7963" s="5">
        <v>133.13321900320125</v>
      </c>
    </row>
    <row r="7964" spans="2:3" x14ac:dyDescent="0.35">
      <c r="B7964">
        <f t="shared" si="124"/>
        <v>7960</v>
      </c>
      <c r="C7964" s="5">
        <v>91.090739603015223</v>
      </c>
    </row>
    <row r="7965" spans="2:3" x14ac:dyDescent="0.35">
      <c r="B7965">
        <f t="shared" si="124"/>
        <v>7961</v>
      </c>
      <c r="C7965" s="5">
        <v>182.90662192978675</v>
      </c>
    </row>
    <row r="7966" spans="2:3" x14ac:dyDescent="0.35">
      <c r="B7966">
        <f t="shared" si="124"/>
        <v>7962</v>
      </c>
      <c r="C7966" s="5">
        <v>149.22501761719877</v>
      </c>
    </row>
    <row r="7967" spans="2:3" x14ac:dyDescent="0.35">
      <c r="B7967">
        <f t="shared" si="124"/>
        <v>7963</v>
      </c>
      <c r="C7967" s="5">
        <v>177.54565494978795</v>
      </c>
    </row>
    <row r="7968" spans="2:3" x14ac:dyDescent="0.35">
      <c r="B7968">
        <f t="shared" si="124"/>
        <v>7964</v>
      </c>
      <c r="C7968" s="5">
        <v>1665.7390968041557</v>
      </c>
    </row>
    <row r="7969" spans="2:3" x14ac:dyDescent="0.35">
      <c r="B7969">
        <f t="shared" si="124"/>
        <v>7965</v>
      </c>
      <c r="C7969" s="5">
        <v>36.514404027390292</v>
      </c>
    </row>
    <row r="7970" spans="2:3" x14ac:dyDescent="0.35">
      <c r="B7970">
        <f t="shared" si="124"/>
        <v>7966</v>
      </c>
      <c r="C7970" s="5">
        <v>116.91657875617223</v>
      </c>
    </row>
    <row r="7971" spans="2:3" x14ac:dyDescent="0.35">
      <c r="B7971">
        <f t="shared" si="124"/>
        <v>7967</v>
      </c>
      <c r="C7971" s="5">
        <v>199.41901599854961</v>
      </c>
    </row>
    <row r="7972" spans="2:3" x14ac:dyDescent="0.35">
      <c r="B7972">
        <f t="shared" si="124"/>
        <v>7968</v>
      </c>
      <c r="C7972" s="5">
        <v>238.04974370068737</v>
      </c>
    </row>
    <row r="7973" spans="2:3" x14ac:dyDescent="0.35">
      <c r="B7973">
        <f t="shared" si="124"/>
        <v>7969</v>
      </c>
      <c r="C7973" s="5">
        <v>825.2796605637576</v>
      </c>
    </row>
    <row r="7974" spans="2:3" x14ac:dyDescent="0.35">
      <c r="B7974">
        <f t="shared" si="124"/>
        <v>7970</v>
      </c>
      <c r="C7974" s="5">
        <v>113.97109716237108</v>
      </c>
    </row>
    <row r="7975" spans="2:3" x14ac:dyDescent="0.35">
      <c r="B7975">
        <f t="shared" si="124"/>
        <v>7971</v>
      </c>
      <c r="C7975" s="5">
        <v>385.08124874656255</v>
      </c>
    </row>
    <row r="7976" spans="2:3" x14ac:dyDescent="0.35">
      <c r="B7976">
        <f t="shared" si="124"/>
        <v>7972</v>
      </c>
      <c r="C7976" s="5">
        <v>105.3887556654801</v>
      </c>
    </row>
    <row r="7977" spans="2:3" x14ac:dyDescent="0.35">
      <c r="B7977">
        <f t="shared" si="124"/>
        <v>7973</v>
      </c>
      <c r="C7977" s="5">
        <v>203.07022413505334</v>
      </c>
    </row>
    <row r="7978" spans="2:3" x14ac:dyDescent="0.35">
      <c r="B7978">
        <f t="shared" si="124"/>
        <v>7974</v>
      </c>
      <c r="C7978" s="5">
        <v>444.04336835106591</v>
      </c>
    </row>
    <row r="7979" spans="2:3" x14ac:dyDescent="0.35">
      <c r="B7979">
        <f t="shared" si="124"/>
        <v>7975</v>
      </c>
      <c r="C7979" s="5">
        <v>270.42465235755844</v>
      </c>
    </row>
    <row r="7980" spans="2:3" x14ac:dyDescent="0.35">
      <c r="B7980">
        <f t="shared" si="124"/>
        <v>7976</v>
      </c>
      <c r="C7980" s="5">
        <v>120.07813798626752</v>
      </c>
    </row>
    <row r="7981" spans="2:3" x14ac:dyDescent="0.35">
      <c r="B7981">
        <f t="shared" si="124"/>
        <v>7977</v>
      </c>
      <c r="C7981" s="5">
        <v>78.951468389564923</v>
      </c>
    </row>
    <row r="7982" spans="2:3" x14ac:dyDescent="0.35">
      <c r="B7982">
        <f t="shared" si="124"/>
        <v>7978</v>
      </c>
      <c r="C7982" s="5">
        <v>165.49738512712636</v>
      </c>
    </row>
    <row r="7983" spans="2:3" x14ac:dyDescent="0.35">
      <c r="B7983">
        <f t="shared" si="124"/>
        <v>7979</v>
      </c>
      <c r="C7983" s="5">
        <v>134.74430329090481</v>
      </c>
    </row>
    <row r="7984" spans="2:3" x14ac:dyDescent="0.35">
      <c r="B7984">
        <f t="shared" si="124"/>
        <v>7980</v>
      </c>
      <c r="C7984" s="5">
        <v>141.99530065689166</v>
      </c>
    </row>
    <row r="7985" spans="2:3" x14ac:dyDescent="0.35">
      <c r="B7985">
        <f t="shared" si="124"/>
        <v>7981</v>
      </c>
      <c r="C7985" s="5">
        <v>67.347685987398734</v>
      </c>
    </row>
    <row r="7986" spans="2:3" x14ac:dyDescent="0.35">
      <c r="B7986">
        <f t="shared" si="124"/>
        <v>7982</v>
      </c>
      <c r="C7986" s="5">
        <v>50.743500680726079</v>
      </c>
    </row>
    <row r="7987" spans="2:3" x14ac:dyDescent="0.35">
      <c r="B7987">
        <f t="shared" si="124"/>
        <v>7983</v>
      </c>
      <c r="C7987" s="5">
        <v>160.62973689123385</v>
      </c>
    </row>
    <row r="7988" spans="2:3" x14ac:dyDescent="0.35">
      <c r="B7988">
        <f t="shared" si="124"/>
        <v>7984</v>
      </c>
      <c r="C7988" s="5">
        <v>97.915970802649255</v>
      </c>
    </row>
    <row r="7989" spans="2:3" x14ac:dyDescent="0.35">
      <c r="B7989">
        <f t="shared" si="124"/>
        <v>7985</v>
      </c>
      <c r="C7989" s="5">
        <v>109.68196537615592</v>
      </c>
    </row>
    <row r="7990" spans="2:3" x14ac:dyDescent="0.35">
      <c r="B7990">
        <f t="shared" si="124"/>
        <v>7986</v>
      </c>
      <c r="C7990" s="5">
        <v>351.96177417481357</v>
      </c>
    </row>
    <row r="7991" spans="2:3" x14ac:dyDescent="0.35">
      <c r="B7991">
        <f t="shared" si="124"/>
        <v>7987</v>
      </c>
      <c r="C7991" s="5">
        <v>74.774725494952762</v>
      </c>
    </row>
    <row r="7992" spans="2:3" x14ac:dyDescent="0.35">
      <c r="B7992">
        <f t="shared" si="124"/>
        <v>7988</v>
      </c>
      <c r="C7992" s="5">
        <v>88.561746902108709</v>
      </c>
    </row>
    <row r="7993" spans="2:3" x14ac:dyDescent="0.35">
      <c r="B7993">
        <f t="shared" si="124"/>
        <v>7989</v>
      </c>
      <c r="C7993" s="5">
        <v>86.689212461779064</v>
      </c>
    </row>
    <row r="7994" spans="2:3" x14ac:dyDescent="0.35">
      <c r="B7994">
        <f t="shared" si="124"/>
        <v>7990</v>
      </c>
      <c r="C7994" s="5">
        <v>118.13064108893801</v>
      </c>
    </row>
    <row r="7995" spans="2:3" x14ac:dyDescent="0.35">
      <c r="B7995">
        <f t="shared" si="124"/>
        <v>7991</v>
      </c>
      <c r="C7995" s="5">
        <v>43.661535983200821</v>
      </c>
    </row>
    <row r="7996" spans="2:3" x14ac:dyDescent="0.35">
      <c r="B7996">
        <f t="shared" si="124"/>
        <v>7992</v>
      </c>
      <c r="C7996" s="5">
        <v>166.61586358154514</v>
      </c>
    </row>
    <row r="7997" spans="2:3" x14ac:dyDescent="0.35">
      <c r="B7997">
        <f t="shared" si="124"/>
        <v>7993</v>
      </c>
      <c r="C7997" s="5">
        <v>160.56090512764814</v>
      </c>
    </row>
    <row r="7998" spans="2:3" x14ac:dyDescent="0.35">
      <c r="B7998">
        <f t="shared" si="124"/>
        <v>7994</v>
      </c>
      <c r="C7998" s="5">
        <v>64.174615938432467</v>
      </c>
    </row>
    <row r="7999" spans="2:3" x14ac:dyDescent="0.35">
      <c r="B7999">
        <f t="shared" si="124"/>
        <v>7995</v>
      </c>
      <c r="C7999" s="5">
        <v>373.85105152711236</v>
      </c>
    </row>
    <row r="8000" spans="2:3" x14ac:dyDescent="0.35">
      <c r="B8000">
        <f t="shared" si="124"/>
        <v>7996</v>
      </c>
      <c r="C8000" s="5">
        <v>288.67380047337321</v>
      </c>
    </row>
    <row r="8001" spans="2:3" x14ac:dyDescent="0.35">
      <c r="B8001">
        <f t="shared" si="124"/>
        <v>7997</v>
      </c>
      <c r="C8001" s="5">
        <v>99.318835016478815</v>
      </c>
    </row>
    <row r="8002" spans="2:3" x14ac:dyDescent="0.35">
      <c r="B8002">
        <f t="shared" si="124"/>
        <v>7998</v>
      </c>
      <c r="C8002" s="5">
        <v>106.51978175227559</v>
      </c>
    </row>
    <row r="8003" spans="2:3" x14ac:dyDescent="0.35">
      <c r="B8003">
        <f t="shared" si="124"/>
        <v>7999</v>
      </c>
      <c r="C8003" s="5">
        <v>286.32903471823101</v>
      </c>
    </row>
    <row r="8004" spans="2:3" x14ac:dyDescent="0.35">
      <c r="B8004">
        <f t="shared" si="124"/>
        <v>8000</v>
      </c>
      <c r="C8004" s="5">
        <v>230.25953875927573</v>
      </c>
    </row>
    <row r="8005" spans="2:3" x14ac:dyDescent="0.35">
      <c r="B8005">
        <f t="shared" si="124"/>
        <v>8001</v>
      </c>
      <c r="C8005" s="5">
        <v>59.642560204040997</v>
      </c>
    </row>
    <row r="8006" spans="2:3" x14ac:dyDescent="0.35">
      <c r="B8006">
        <f t="shared" si="124"/>
        <v>8002</v>
      </c>
      <c r="C8006" s="5">
        <v>163.89537783454847</v>
      </c>
    </row>
    <row r="8007" spans="2:3" x14ac:dyDescent="0.35">
      <c r="B8007">
        <f t="shared" ref="B8007:B8070" si="125">B8006+1</f>
        <v>8003</v>
      </c>
      <c r="C8007" s="5">
        <v>42.677225660604762</v>
      </c>
    </row>
    <row r="8008" spans="2:3" x14ac:dyDescent="0.35">
      <c r="B8008">
        <f t="shared" si="125"/>
        <v>8004</v>
      </c>
      <c r="C8008" s="5">
        <v>68.15217195313646</v>
      </c>
    </row>
    <row r="8009" spans="2:3" x14ac:dyDescent="0.35">
      <c r="B8009">
        <f t="shared" si="125"/>
        <v>8005</v>
      </c>
      <c r="C8009" s="5">
        <v>493.25547027179425</v>
      </c>
    </row>
    <row r="8010" spans="2:3" x14ac:dyDescent="0.35">
      <c r="B8010">
        <f t="shared" si="125"/>
        <v>8006</v>
      </c>
      <c r="C8010" s="5">
        <v>157.48430185243566</v>
      </c>
    </row>
    <row r="8011" spans="2:3" x14ac:dyDescent="0.35">
      <c r="B8011">
        <f t="shared" si="125"/>
        <v>8007</v>
      </c>
      <c r="C8011" s="5">
        <v>173.76871886230973</v>
      </c>
    </row>
    <row r="8012" spans="2:3" x14ac:dyDescent="0.35">
      <c r="B8012">
        <f t="shared" si="125"/>
        <v>8008</v>
      </c>
      <c r="C8012" s="5">
        <v>571.09106027045527</v>
      </c>
    </row>
    <row r="8013" spans="2:3" x14ac:dyDescent="0.35">
      <c r="B8013">
        <f t="shared" si="125"/>
        <v>8009</v>
      </c>
      <c r="C8013" s="5">
        <v>289.37072729949688</v>
      </c>
    </row>
    <row r="8014" spans="2:3" x14ac:dyDescent="0.35">
      <c r="B8014">
        <f t="shared" si="125"/>
        <v>8010</v>
      </c>
      <c r="C8014" s="5">
        <v>54.316876340257977</v>
      </c>
    </row>
    <row r="8015" spans="2:3" x14ac:dyDescent="0.35">
      <c r="B8015">
        <f t="shared" si="125"/>
        <v>8011</v>
      </c>
      <c r="C8015" s="5">
        <v>179.42387926577916</v>
      </c>
    </row>
    <row r="8016" spans="2:3" x14ac:dyDescent="0.35">
      <c r="B8016">
        <f t="shared" si="125"/>
        <v>8012</v>
      </c>
      <c r="C8016" s="5">
        <v>118.06248577040927</v>
      </c>
    </row>
    <row r="8017" spans="2:3" x14ac:dyDescent="0.35">
      <c r="B8017">
        <f t="shared" si="125"/>
        <v>8013</v>
      </c>
      <c r="C8017" s="5">
        <v>197.96944360578163</v>
      </c>
    </row>
    <row r="8018" spans="2:3" x14ac:dyDescent="0.35">
      <c r="B8018">
        <f t="shared" si="125"/>
        <v>8014</v>
      </c>
      <c r="C8018" s="5">
        <v>94.033349375149868</v>
      </c>
    </row>
    <row r="8019" spans="2:3" x14ac:dyDescent="0.35">
      <c r="B8019">
        <f t="shared" si="125"/>
        <v>8015</v>
      </c>
      <c r="C8019" s="5">
        <v>148.76616251806982</v>
      </c>
    </row>
    <row r="8020" spans="2:3" x14ac:dyDescent="0.35">
      <c r="B8020">
        <f t="shared" si="125"/>
        <v>8016</v>
      </c>
      <c r="C8020" s="5">
        <v>116.4488798383658</v>
      </c>
    </row>
    <row r="8021" spans="2:3" x14ac:dyDescent="0.35">
      <c r="B8021">
        <f t="shared" si="125"/>
        <v>8017</v>
      </c>
      <c r="C8021" s="5">
        <v>129.96588536986863</v>
      </c>
    </row>
    <row r="8022" spans="2:3" x14ac:dyDescent="0.35">
      <c r="B8022">
        <f t="shared" si="125"/>
        <v>8018</v>
      </c>
      <c r="C8022" s="5">
        <v>71.844985026540385</v>
      </c>
    </row>
    <row r="8023" spans="2:3" x14ac:dyDescent="0.35">
      <c r="B8023">
        <f t="shared" si="125"/>
        <v>8019</v>
      </c>
      <c r="C8023" s="5">
        <v>262.68733062508045</v>
      </c>
    </row>
    <row r="8024" spans="2:3" x14ac:dyDescent="0.35">
      <c r="B8024">
        <f t="shared" si="125"/>
        <v>8020</v>
      </c>
      <c r="C8024" s="5">
        <v>73.740048379517944</v>
      </c>
    </row>
    <row r="8025" spans="2:3" x14ac:dyDescent="0.35">
      <c r="B8025">
        <f t="shared" si="125"/>
        <v>8021</v>
      </c>
      <c r="C8025" s="5">
        <v>77.780771521261912</v>
      </c>
    </row>
    <row r="8026" spans="2:3" x14ac:dyDescent="0.35">
      <c r="B8026">
        <f t="shared" si="125"/>
        <v>8022</v>
      </c>
      <c r="C8026" s="5">
        <v>466.66618310582277</v>
      </c>
    </row>
    <row r="8027" spans="2:3" x14ac:dyDescent="0.35">
      <c r="B8027">
        <f t="shared" si="125"/>
        <v>8023</v>
      </c>
      <c r="C8027" s="5">
        <v>52.123449193522305</v>
      </c>
    </row>
    <row r="8028" spans="2:3" x14ac:dyDescent="0.35">
      <c r="B8028">
        <f t="shared" si="125"/>
        <v>8024</v>
      </c>
      <c r="C8028" s="5">
        <v>107.50952740475503</v>
      </c>
    </row>
    <row r="8029" spans="2:3" x14ac:dyDescent="0.35">
      <c r="B8029">
        <f t="shared" si="125"/>
        <v>8025</v>
      </c>
      <c r="C8029" s="5">
        <v>90.991745368273939</v>
      </c>
    </row>
    <row r="8030" spans="2:3" x14ac:dyDescent="0.35">
      <c r="B8030">
        <f t="shared" si="125"/>
        <v>8026</v>
      </c>
      <c r="C8030" s="5">
        <v>106.17333355191656</v>
      </c>
    </row>
    <row r="8031" spans="2:3" x14ac:dyDescent="0.35">
      <c r="B8031">
        <f t="shared" si="125"/>
        <v>8027</v>
      </c>
      <c r="C8031" s="5">
        <v>79.349396750157879</v>
      </c>
    </row>
    <row r="8032" spans="2:3" x14ac:dyDescent="0.35">
      <c r="B8032">
        <f t="shared" si="125"/>
        <v>8028</v>
      </c>
      <c r="C8032" s="5">
        <v>67.040419691892339</v>
      </c>
    </row>
    <row r="8033" spans="2:3" x14ac:dyDescent="0.35">
      <c r="B8033">
        <f t="shared" si="125"/>
        <v>8029</v>
      </c>
      <c r="C8033" s="5">
        <v>297.08340344783937</v>
      </c>
    </row>
    <row r="8034" spans="2:3" x14ac:dyDescent="0.35">
      <c r="B8034">
        <f t="shared" si="125"/>
        <v>8030</v>
      </c>
      <c r="C8034" s="5">
        <v>117.98590625364663</v>
      </c>
    </row>
    <row r="8035" spans="2:3" x14ac:dyDescent="0.35">
      <c r="B8035">
        <f t="shared" si="125"/>
        <v>8031</v>
      </c>
      <c r="C8035" s="5">
        <v>241.817837108551</v>
      </c>
    </row>
    <row r="8036" spans="2:3" x14ac:dyDescent="0.35">
      <c r="B8036">
        <f t="shared" si="125"/>
        <v>8032</v>
      </c>
      <c r="C8036" s="5">
        <v>139.5492620027037</v>
      </c>
    </row>
    <row r="8037" spans="2:3" x14ac:dyDescent="0.35">
      <c r="B8037">
        <f t="shared" si="125"/>
        <v>8033</v>
      </c>
      <c r="C8037" s="5">
        <v>206.82079477144464</v>
      </c>
    </row>
    <row r="8038" spans="2:3" x14ac:dyDescent="0.35">
      <c r="B8038">
        <f t="shared" si="125"/>
        <v>8034</v>
      </c>
      <c r="C8038" s="5">
        <v>215.73817273431973</v>
      </c>
    </row>
    <row r="8039" spans="2:3" x14ac:dyDescent="0.35">
      <c r="B8039">
        <f t="shared" si="125"/>
        <v>8035</v>
      </c>
      <c r="C8039" s="5">
        <v>125.94795420285922</v>
      </c>
    </row>
    <row r="8040" spans="2:3" x14ac:dyDescent="0.35">
      <c r="B8040">
        <f t="shared" si="125"/>
        <v>8036</v>
      </c>
      <c r="C8040" s="5">
        <v>187.62692795964156</v>
      </c>
    </row>
    <row r="8041" spans="2:3" x14ac:dyDescent="0.35">
      <c r="B8041">
        <f t="shared" si="125"/>
        <v>8037</v>
      </c>
      <c r="C8041" s="5">
        <v>167.49502448873304</v>
      </c>
    </row>
    <row r="8042" spans="2:3" x14ac:dyDescent="0.35">
      <c r="B8042">
        <f t="shared" si="125"/>
        <v>8038</v>
      </c>
      <c r="C8042" s="5">
        <v>247.71061193459025</v>
      </c>
    </row>
    <row r="8043" spans="2:3" x14ac:dyDescent="0.35">
      <c r="B8043">
        <f t="shared" si="125"/>
        <v>8039</v>
      </c>
      <c r="C8043" s="5">
        <v>123.76817552272904</v>
      </c>
    </row>
    <row r="8044" spans="2:3" x14ac:dyDescent="0.35">
      <c r="B8044">
        <f t="shared" si="125"/>
        <v>8040</v>
      </c>
      <c r="C8044" s="5">
        <v>116.25851587223052</v>
      </c>
    </row>
    <row r="8045" spans="2:3" x14ac:dyDescent="0.35">
      <c r="B8045">
        <f t="shared" si="125"/>
        <v>8041</v>
      </c>
      <c r="C8045" s="5">
        <v>386.88933734611641</v>
      </c>
    </row>
    <row r="8046" spans="2:3" x14ac:dyDescent="0.35">
      <c r="B8046">
        <f t="shared" si="125"/>
        <v>8042</v>
      </c>
      <c r="C8046" s="5">
        <v>110.39800017658825</v>
      </c>
    </row>
    <row r="8047" spans="2:3" x14ac:dyDescent="0.35">
      <c r="B8047">
        <f t="shared" si="125"/>
        <v>8043</v>
      </c>
      <c r="C8047" s="5">
        <v>300.72891658351523</v>
      </c>
    </row>
    <row r="8048" spans="2:3" x14ac:dyDescent="0.35">
      <c r="B8048">
        <f t="shared" si="125"/>
        <v>8044</v>
      </c>
      <c r="C8048" s="5">
        <v>78.969467111311403</v>
      </c>
    </row>
    <row r="8049" spans="2:3" x14ac:dyDescent="0.35">
      <c r="B8049">
        <f t="shared" si="125"/>
        <v>8045</v>
      </c>
      <c r="C8049" s="5">
        <v>91.918977825389518</v>
      </c>
    </row>
    <row r="8050" spans="2:3" x14ac:dyDescent="0.35">
      <c r="B8050">
        <f t="shared" si="125"/>
        <v>8046</v>
      </c>
      <c r="C8050" s="5">
        <v>140.56608646676125</v>
      </c>
    </row>
    <row r="8051" spans="2:3" x14ac:dyDescent="0.35">
      <c r="B8051">
        <f t="shared" si="125"/>
        <v>8047</v>
      </c>
      <c r="C8051" s="5">
        <v>131.22701372583879</v>
      </c>
    </row>
    <row r="8052" spans="2:3" x14ac:dyDescent="0.35">
      <c r="B8052">
        <f t="shared" si="125"/>
        <v>8048</v>
      </c>
      <c r="C8052" s="5">
        <v>73.153836597517341</v>
      </c>
    </row>
    <row r="8053" spans="2:3" x14ac:dyDescent="0.35">
      <c r="B8053">
        <f t="shared" si="125"/>
        <v>8049</v>
      </c>
      <c r="C8053" s="5">
        <v>78.543426373310893</v>
      </c>
    </row>
    <row r="8054" spans="2:3" x14ac:dyDescent="0.35">
      <c r="B8054">
        <f t="shared" si="125"/>
        <v>8050</v>
      </c>
      <c r="C8054" s="5">
        <v>60.121256188274423</v>
      </c>
    </row>
    <row r="8055" spans="2:3" x14ac:dyDescent="0.35">
      <c r="B8055">
        <f t="shared" si="125"/>
        <v>8051</v>
      </c>
      <c r="C8055" s="5">
        <v>246.58565404193584</v>
      </c>
    </row>
    <row r="8056" spans="2:3" x14ac:dyDescent="0.35">
      <c r="B8056">
        <f t="shared" si="125"/>
        <v>8052</v>
      </c>
      <c r="C8056" s="5">
        <v>146.04115320897873</v>
      </c>
    </row>
    <row r="8057" spans="2:3" x14ac:dyDescent="0.35">
      <c r="B8057">
        <f t="shared" si="125"/>
        <v>8053</v>
      </c>
      <c r="C8057" s="5">
        <v>77.422042916109518</v>
      </c>
    </row>
    <row r="8058" spans="2:3" x14ac:dyDescent="0.35">
      <c r="B8058">
        <f t="shared" si="125"/>
        <v>8054</v>
      </c>
      <c r="C8058" s="5">
        <v>147.87889551975746</v>
      </c>
    </row>
    <row r="8059" spans="2:3" x14ac:dyDescent="0.35">
      <c r="B8059">
        <f t="shared" si="125"/>
        <v>8055</v>
      </c>
      <c r="C8059" s="5">
        <v>141.22261456776806</v>
      </c>
    </row>
    <row r="8060" spans="2:3" x14ac:dyDescent="0.35">
      <c r="B8060">
        <f t="shared" si="125"/>
        <v>8056</v>
      </c>
      <c r="C8060" s="5">
        <v>41.31745162042845</v>
      </c>
    </row>
    <row r="8061" spans="2:3" x14ac:dyDescent="0.35">
      <c r="B8061">
        <f t="shared" si="125"/>
        <v>8057</v>
      </c>
      <c r="C8061" s="5">
        <v>76.189455313201051</v>
      </c>
    </row>
    <row r="8062" spans="2:3" x14ac:dyDescent="0.35">
      <c r="B8062">
        <f t="shared" si="125"/>
        <v>8058</v>
      </c>
      <c r="C8062" s="5">
        <v>98.030369323211232</v>
      </c>
    </row>
    <row r="8063" spans="2:3" x14ac:dyDescent="0.35">
      <c r="B8063">
        <f t="shared" si="125"/>
        <v>8059</v>
      </c>
      <c r="C8063" s="5">
        <v>44.967575772835069</v>
      </c>
    </row>
    <row r="8064" spans="2:3" x14ac:dyDescent="0.35">
      <c r="B8064">
        <f t="shared" si="125"/>
        <v>8060</v>
      </c>
      <c r="C8064" s="5">
        <v>204.85382656660605</v>
      </c>
    </row>
    <row r="8065" spans="2:3" x14ac:dyDescent="0.35">
      <c r="B8065">
        <f t="shared" si="125"/>
        <v>8061</v>
      </c>
      <c r="C8065" s="5">
        <v>49.884710501640591</v>
      </c>
    </row>
    <row r="8066" spans="2:3" x14ac:dyDescent="0.35">
      <c r="B8066">
        <f t="shared" si="125"/>
        <v>8062</v>
      </c>
      <c r="C8066" s="5">
        <v>224.22155902252103</v>
      </c>
    </row>
    <row r="8067" spans="2:3" x14ac:dyDescent="0.35">
      <c r="B8067">
        <f t="shared" si="125"/>
        <v>8063</v>
      </c>
      <c r="C8067" s="5">
        <v>56.545389316448784</v>
      </c>
    </row>
    <row r="8068" spans="2:3" x14ac:dyDescent="0.35">
      <c r="B8068">
        <f t="shared" si="125"/>
        <v>8064</v>
      </c>
      <c r="C8068" s="5">
        <v>37.920169743080343</v>
      </c>
    </row>
    <row r="8069" spans="2:3" x14ac:dyDescent="0.35">
      <c r="B8069">
        <f t="shared" si="125"/>
        <v>8065</v>
      </c>
      <c r="C8069" s="5">
        <v>177.54687850959201</v>
      </c>
    </row>
    <row r="8070" spans="2:3" x14ac:dyDescent="0.35">
      <c r="B8070">
        <f t="shared" si="125"/>
        <v>8066</v>
      </c>
      <c r="C8070" s="5">
        <v>76.465239378670134</v>
      </c>
    </row>
    <row r="8071" spans="2:3" x14ac:dyDescent="0.35">
      <c r="B8071">
        <f t="shared" ref="B8071:B8134" si="126">B8070+1</f>
        <v>8067</v>
      </c>
      <c r="C8071" s="5">
        <v>114.69773121870071</v>
      </c>
    </row>
    <row r="8072" spans="2:3" x14ac:dyDescent="0.35">
      <c r="B8072">
        <f t="shared" si="126"/>
        <v>8068</v>
      </c>
      <c r="C8072" s="5">
        <v>137.08710126157564</v>
      </c>
    </row>
    <row r="8073" spans="2:3" x14ac:dyDescent="0.35">
      <c r="B8073">
        <f t="shared" si="126"/>
        <v>8069</v>
      </c>
      <c r="C8073" s="5">
        <v>55.50932598162801</v>
      </c>
    </row>
    <row r="8074" spans="2:3" x14ac:dyDescent="0.35">
      <c r="B8074">
        <f t="shared" si="126"/>
        <v>8070</v>
      </c>
      <c r="C8074" s="5">
        <v>282.76425579049953</v>
      </c>
    </row>
    <row r="8075" spans="2:3" x14ac:dyDescent="0.35">
      <c r="B8075">
        <f t="shared" si="126"/>
        <v>8071</v>
      </c>
      <c r="C8075" s="5">
        <v>27.479112183472981</v>
      </c>
    </row>
    <row r="8076" spans="2:3" x14ac:dyDescent="0.35">
      <c r="B8076">
        <f t="shared" si="126"/>
        <v>8072</v>
      </c>
      <c r="C8076" s="5">
        <v>122.83956513635459</v>
      </c>
    </row>
    <row r="8077" spans="2:3" x14ac:dyDescent="0.35">
      <c r="B8077">
        <f t="shared" si="126"/>
        <v>8073</v>
      </c>
      <c r="C8077" s="5">
        <v>196.11756979895517</v>
      </c>
    </row>
    <row r="8078" spans="2:3" x14ac:dyDescent="0.35">
      <c r="B8078">
        <f t="shared" si="126"/>
        <v>8074</v>
      </c>
      <c r="C8078" s="5">
        <v>148.32881668929161</v>
      </c>
    </row>
    <row r="8079" spans="2:3" x14ac:dyDescent="0.35">
      <c r="B8079">
        <f t="shared" si="126"/>
        <v>8075</v>
      </c>
      <c r="C8079" s="5">
        <v>39.703171604538127</v>
      </c>
    </row>
    <row r="8080" spans="2:3" x14ac:dyDescent="0.35">
      <c r="B8080">
        <f t="shared" si="126"/>
        <v>8076</v>
      </c>
      <c r="C8080" s="5">
        <v>95.614150914880469</v>
      </c>
    </row>
    <row r="8081" spans="2:3" x14ac:dyDescent="0.35">
      <c r="B8081">
        <f t="shared" si="126"/>
        <v>8077</v>
      </c>
      <c r="C8081" s="5">
        <v>53.667034966615255</v>
      </c>
    </row>
    <row r="8082" spans="2:3" x14ac:dyDescent="0.35">
      <c r="B8082">
        <f t="shared" si="126"/>
        <v>8078</v>
      </c>
      <c r="C8082" s="5">
        <v>64.68102556950285</v>
      </c>
    </row>
    <row r="8083" spans="2:3" x14ac:dyDescent="0.35">
      <c r="B8083">
        <f t="shared" si="126"/>
        <v>8079</v>
      </c>
      <c r="C8083" s="5">
        <v>96.220042849966489</v>
      </c>
    </row>
    <row r="8084" spans="2:3" x14ac:dyDescent="0.35">
      <c r="B8084">
        <f t="shared" si="126"/>
        <v>8080</v>
      </c>
      <c r="C8084" s="5">
        <v>65.82293437706754</v>
      </c>
    </row>
    <row r="8085" spans="2:3" x14ac:dyDescent="0.35">
      <c r="B8085">
        <f t="shared" si="126"/>
        <v>8081</v>
      </c>
      <c r="C8085" s="5">
        <v>58.632161702557354</v>
      </c>
    </row>
    <row r="8086" spans="2:3" x14ac:dyDescent="0.35">
      <c r="B8086">
        <f t="shared" si="126"/>
        <v>8082</v>
      </c>
      <c r="C8086" s="5">
        <v>143.74170128523642</v>
      </c>
    </row>
    <row r="8087" spans="2:3" x14ac:dyDescent="0.35">
      <c r="B8087">
        <f t="shared" si="126"/>
        <v>8083</v>
      </c>
      <c r="C8087" s="5">
        <v>255.30221516730472</v>
      </c>
    </row>
    <row r="8088" spans="2:3" x14ac:dyDescent="0.35">
      <c r="B8088">
        <f t="shared" si="126"/>
        <v>8084</v>
      </c>
      <c r="C8088" s="5">
        <v>219.71403637106243</v>
      </c>
    </row>
    <row r="8089" spans="2:3" x14ac:dyDescent="0.35">
      <c r="B8089">
        <f t="shared" si="126"/>
        <v>8085</v>
      </c>
      <c r="C8089" s="5">
        <v>214.55192419475526</v>
      </c>
    </row>
    <row r="8090" spans="2:3" x14ac:dyDescent="0.35">
      <c r="B8090">
        <f t="shared" si="126"/>
        <v>8086</v>
      </c>
      <c r="C8090" s="5">
        <v>126.9045341770659</v>
      </c>
    </row>
    <row r="8091" spans="2:3" x14ac:dyDescent="0.35">
      <c r="B8091">
        <f t="shared" si="126"/>
        <v>8087</v>
      </c>
      <c r="C8091" s="5">
        <v>133.18056609498822</v>
      </c>
    </row>
    <row r="8092" spans="2:3" x14ac:dyDescent="0.35">
      <c r="B8092">
        <f t="shared" si="126"/>
        <v>8088</v>
      </c>
      <c r="C8092" s="5">
        <v>279.68499393811072</v>
      </c>
    </row>
    <row r="8093" spans="2:3" x14ac:dyDescent="0.35">
      <c r="B8093">
        <f t="shared" si="126"/>
        <v>8089</v>
      </c>
      <c r="C8093" s="5">
        <v>80.623201891478985</v>
      </c>
    </row>
    <row r="8094" spans="2:3" x14ac:dyDescent="0.35">
      <c r="B8094">
        <f t="shared" si="126"/>
        <v>8090</v>
      </c>
      <c r="C8094" s="5">
        <v>717.96560402833484</v>
      </c>
    </row>
    <row r="8095" spans="2:3" x14ac:dyDescent="0.35">
      <c r="B8095">
        <f t="shared" si="126"/>
        <v>8091</v>
      </c>
      <c r="C8095" s="5">
        <v>184.25546522575743</v>
      </c>
    </row>
    <row r="8096" spans="2:3" x14ac:dyDescent="0.35">
      <c r="B8096">
        <f t="shared" si="126"/>
        <v>8092</v>
      </c>
      <c r="C8096" s="5">
        <v>73.007378935318201</v>
      </c>
    </row>
    <row r="8097" spans="2:3" x14ac:dyDescent="0.35">
      <c r="B8097">
        <f t="shared" si="126"/>
        <v>8093</v>
      </c>
      <c r="C8097" s="5">
        <v>148.12366240380396</v>
      </c>
    </row>
    <row r="8098" spans="2:3" x14ac:dyDescent="0.35">
      <c r="B8098">
        <f t="shared" si="126"/>
        <v>8094</v>
      </c>
      <c r="C8098" s="5">
        <v>169.43340528038692</v>
      </c>
    </row>
    <row r="8099" spans="2:3" x14ac:dyDescent="0.35">
      <c r="B8099">
        <f t="shared" si="126"/>
        <v>8095</v>
      </c>
      <c r="C8099" s="5">
        <v>53.019889251464157</v>
      </c>
    </row>
    <row r="8100" spans="2:3" x14ac:dyDescent="0.35">
      <c r="B8100">
        <f t="shared" si="126"/>
        <v>8096</v>
      </c>
      <c r="C8100" s="5">
        <v>204.51256130233418</v>
      </c>
    </row>
    <row r="8101" spans="2:3" x14ac:dyDescent="0.35">
      <c r="B8101">
        <f t="shared" si="126"/>
        <v>8097</v>
      </c>
      <c r="C8101" s="5">
        <v>239.86733233456181</v>
      </c>
    </row>
    <row r="8102" spans="2:3" x14ac:dyDescent="0.35">
      <c r="B8102">
        <f t="shared" si="126"/>
        <v>8098</v>
      </c>
      <c r="C8102" s="5">
        <v>172.54900499622147</v>
      </c>
    </row>
    <row r="8103" spans="2:3" x14ac:dyDescent="0.35">
      <c r="B8103">
        <f t="shared" si="126"/>
        <v>8099</v>
      </c>
      <c r="C8103" s="5">
        <v>77.908001264320504</v>
      </c>
    </row>
    <row r="8104" spans="2:3" x14ac:dyDescent="0.35">
      <c r="B8104">
        <f t="shared" si="126"/>
        <v>8100</v>
      </c>
      <c r="C8104" s="5">
        <v>50.18964617967444</v>
      </c>
    </row>
    <row r="8105" spans="2:3" x14ac:dyDescent="0.35">
      <c r="B8105">
        <f t="shared" si="126"/>
        <v>8101</v>
      </c>
      <c r="C8105" s="5">
        <v>167.8514245384246</v>
      </c>
    </row>
    <row r="8106" spans="2:3" x14ac:dyDescent="0.35">
      <c r="B8106">
        <f t="shared" si="126"/>
        <v>8102</v>
      </c>
      <c r="C8106" s="5">
        <v>151.93576534299993</v>
      </c>
    </row>
    <row r="8107" spans="2:3" x14ac:dyDescent="0.35">
      <c r="B8107">
        <f t="shared" si="126"/>
        <v>8103</v>
      </c>
      <c r="C8107" s="5">
        <v>106.17501664000952</v>
      </c>
    </row>
    <row r="8108" spans="2:3" x14ac:dyDescent="0.35">
      <c r="B8108">
        <f t="shared" si="126"/>
        <v>8104</v>
      </c>
      <c r="C8108" s="5">
        <v>284.65240950254196</v>
      </c>
    </row>
    <row r="8109" spans="2:3" x14ac:dyDescent="0.35">
      <c r="B8109">
        <f t="shared" si="126"/>
        <v>8105</v>
      </c>
      <c r="C8109" s="5">
        <v>246.45189485924175</v>
      </c>
    </row>
    <row r="8110" spans="2:3" x14ac:dyDescent="0.35">
      <c r="B8110">
        <f t="shared" si="126"/>
        <v>8106</v>
      </c>
      <c r="C8110" s="5">
        <v>44.509237921357226</v>
      </c>
    </row>
    <row r="8111" spans="2:3" x14ac:dyDescent="0.35">
      <c r="B8111">
        <f t="shared" si="126"/>
        <v>8107</v>
      </c>
      <c r="C8111" s="5">
        <v>33.843663134380364</v>
      </c>
    </row>
    <row r="8112" spans="2:3" x14ac:dyDescent="0.35">
      <c r="B8112">
        <f t="shared" si="126"/>
        <v>8108</v>
      </c>
      <c r="C8112" s="5">
        <v>202.9525199141253</v>
      </c>
    </row>
    <row r="8113" spans="2:3" x14ac:dyDescent="0.35">
      <c r="B8113">
        <f t="shared" si="126"/>
        <v>8109</v>
      </c>
      <c r="C8113" s="5">
        <v>305.82681070396404</v>
      </c>
    </row>
    <row r="8114" spans="2:3" x14ac:dyDescent="0.35">
      <c r="B8114">
        <f t="shared" si="126"/>
        <v>8110</v>
      </c>
      <c r="C8114" s="5">
        <v>57.325016598979552</v>
      </c>
    </row>
    <row r="8115" spans="2:3" x14ac:dyDescent="0.35">
      <c r="B8115">
        <f t="shared" si="126"/>
        <v>8111</v>
      </c>
      <c r="C8115" s="5">
        <v>217.67799440801841</v>
      </c>
    </row>
    <row r="8116" spans="2:3" x14ac:dyDescent="0.35">
      <c r="B8116">
        <f t="shared" si="126"/>
        <v>8112</v>
      </c>
      <c r="C8116" s="5">
        <v>383.56893343209612</v>
      </c>
    </row>
    <row r="8117" spans="2:3" x14ac:dyDescent="0.35">
      <c r="B8117">
        <f t="shared" si="126"/>
        <v>8113</v>
      </c>
      <c r="C8117" s="5">
        <v>156.49448185142674</v>
      </c>
    </row>
    <row r="8118" spans="2:3" x14ac:dyDescent="0.35">
      <c r="B8118">
        <f t="shared" si="126"/>
        <v>8114</v>
      </c>
      <c r="C8118" s="5">
        <v>98.394311360854672</v>
      </c>
    </row>
    <row r="8119" spans="2:3" x14ac:dyDescent="0.35">
      <c r="B8119">
        <f t="shared" si="126"/>
        <v>8115</v>
      </c>
      <c r="C8119" s="5">
        <v>149.45191115906735</v>
      </c>
    </row>
    <row r="8120" spans="2:3" x14ac:dyDescent="0.35">
      <c r="B8120">
        <f t="shared" si="126"/>
        <v>8116</v>
      </c>
      <c r="C8120" s="5">
        <v>132.24400114103327</v>
      </c>
    </row>
    <row r="8121" spans="2:3" x14ac:dyDescent="0.35">
      <c r="B8121">
        <f t="shared" si="126"/>
        <v>8117</v>
      </c>
      <c r="C8121" s="5">
        <v>364.46813514070766</v>
      </c>
    </row>
    <row r="8122" spans="2:3" x14ac:dyDescent="0.35">
      <c r="B8122">
        <f t="shared" si="126"/>
        <v>8118</v>
      </c>
      <c r="C8122" s="5">
        <v>61.052079818586726</v>
      </c>
    </row>
    <row r="8123" spans="2:3" x14ac:dyDescent="0.35">
      <c r="B8123">
        <f t="shared" si="126"/>
        <v>8119</v>
      </c>
      <c r="C8123" s="5">
        <v>222.87722772024196</v>
      </c>
    </row>
    <row r="8124" spans="2:3" x14ac:dyDescent="0.35">
      <c r="B8124">
        <f t="shared" si="126"/>
        <v>8120</v>
      </c>
      <c r="C8124" s="5">
        <v>82.861048386222947</v>
      </c>
    </row>
    <row r="8125" spans="2:3" x14ac:dyDescent="0.35">
      <c r="B8125">
        <f t="shared" si="126"/>
        <v>8121</v>
      </c>
      <c r="C8125" s="5">
        <v>138.89002713949978</v>
      </c>
    </row>
    <row r="8126" spans="2:3" x14ac:dyDescent="0.35">
      <c r="B8126">
        <f t="shared" si="126"/>
        <v>8122</v>
      </c>
      <c r="C8126" s="5">
        <v>703.17487079012415</v>
      </c>
    </row>
    <row r="8127" spans="2:3" x14ac:dyDescent="0.35">
      <c r="B8127">
        <f t="shared" si="126"/>
        <v>8123</v>
      </c>
      <c r="C8127" s="5">
        <v>194.91306192310654</v>
      </c>
    </row>
    <row r="8128" spans="2:3" x14ac:dyDescent="0.35">
      <c r="B8128">
        <f t="shared" si="126"/>
        <v>8124</v>
      </c>
      <c r="C8128" s="5">
        <v>74.75999527820376</v>
      </c>
    </row>
    <row r="8129" spans="2:3" x14ac:dyDescent="0.35">
      <c r="B8129">
        <f t="shared" si="126"/>
        <v>8125</v>
      </c>
      <c r="C8129" s="5">
        <v>176.61765158973535</v>
      </c>
    </row>
    <row r="8130" spans="2:3" x14ac:dyDescent="0.35">
      <c r="B8130">
        <f t="shared" si="126"/>
        <v>8126</v>
      </c>
      <c r="C8130" s="5">
        <v>458.79629414665931</v>
      </c>
    </row>
    <row r="8131" spans="2:3" x14ac:dyDescent="0.35">
      <c r="B8131">
        <f t="shared" si="126"/>
        <v>8127</v>
      </c>
      <c r="C8131" s="5">
        <v>147.7810072531648</v>
      </c>
    </row>
    <row r="8132" spans="2:3" x14ac:dyDescent="0.35">
      <c r="B8132">
        <f t="shared" si="126"/>
        <v>8128</v>
      </c>
      <c r="C8132" s="5">
        <v>106.15575258105213</v>
      </c>
    </row>
    <row r="8133" spans="2:3" x14ac:dyDescent="0.35">
      <c r="B8133">
        <f t="shared" si="126"/>
        <v>8129</v>
      </c>
      <c r="C8133" s="5">
        <v>190.3566270079564</v>
      </c>
    </row>
    <row r="8134" spans="2:3" x14ac:dyDescent="0.35">
      <c r="B8134">
        <f t="shared" si="126"/>
        <v>8130</v>
      </c>
      <c r="C8134" s="5">
        <v>104.91433731198245</v>
      </c>
    </row>
    <row r="8135" spans="2:3" x14ac:dyDescent="0.35">
      <c r="B8135">
        <f t="shared" ref="B8135:B8198" si="127">B8134+1</f>
        <v>8131</v>
      </c>
      <c r="C8135" s="5">
        <v>32.97256230755081</v>
      </c>
    </row>
    <row r="8136" spans="2:3" x14ac:dyDescent="0.35">
      <c r="B8136">
        <f t="shared" si="127"/>
        <v>8132</v>
      </c>
      <c r="C8136" s="5">
        <v>138.98871576029507</v>
      </c>
    </row>
    <row r="8137" spans="2:3" x14ac:dyDescent="0.35">
      <c r="B8137">
        <f t="shared" si="127"/>
        <v>8133</v>
      </c>
      <c r="C8137" s="5">
        <v>577.20439085969952</v>
      </c>
    </row>
    <row r="8138" spans="2:3" x14ac:dyDescent="0.35">
      <c r="B8138">
        <f t="shared" si="127"/>
        <v>8134</v>
      </c>
      <c r="C8138" s="5">
        <v>61.329433763750302</v>
      </c>
    </row>
    <row r="8139" spans="2:3" x14ac:dyDescent="0.35">
      <c r="B8139">
        <f t="shared" si="127"/>
        <v>8135</v>
      </c>
      <c r="C8139" s="5">
        <v>57.601311196514501</v>
      </c>
    </row>
    <row r="8140" spans="2:3" x14ac:dyDescent="0.35">
      <c r="B8140">
        <f t="shared" si="127"/>
        <v>8136</v>
      </c>
      <c r="C8140" s="5">
        <v>47.985712695330839</v>
      </c>
    </row>
    <row r="8141" spans="2:3" x14ac:dyDescent="0.35">
      <c r="B8141">
        <f t="shared" si="127"/>
        <v>8137</v>
      </c>
      <c r="C8141" s="5">
        <v>79.218301214061967</v>
      </c>
    </row>
    <row r="8142" spans="2:3" x14ac:dyDescent="0.35">
      <c r="B8142">
        <f t="shared" si="127"/>
        <v>8138</v>
      </c>
      <c r="C8142" s="5">
        <v>155.62089612433115</v>
      </c>
    </row>
    <row r="8143" spans="2:3" x14ac:dyDescent="0.35">
      <c r="B8143">
        <f t="shared" si="127"/>
        <v>8139</v>
      </c>
      <c r="C8143" s="5">
        <v>141.14004374625316</v>
      </c>
    </row>
    <row r="8144" spans="2:3" x14ac:dyDescent="0.35">
      <c r="B8144">
        <f t="shared" si="127"/>
        <v>8140</v>
      </c>
      <c r="C8144" s="5">
        <v>104.9921090964003</v>
      </c>
    </row>
    <row r="8145" spans="2:3" x14ac:dyDescent="0.35">
      <c r="B8145">
        <f t="shared" si="127"/>
        <v>8141</v>
      </c>
      <c r="C8145" s="5">
        <v>58.532386583608364</v>
      </c>
    </row>
    <row r="8146" spans="2:3" x14ac:dyDescent="0.35">
      <c r="B8146">
        <f t="shared" si="127"/>
        <v>8142</v>
      </c>
      <c r="C8146" s="5">
        <v>58.38299248101076</v>
      </c>
    </row>
    <row r="8147" spans="2:3" x14ac:dyDescent="0.35">
      <c r="B8147">
        <f t="shared" si="127"/>
        <v>8143</v>
      </c>
      <c r="C8147" s="5">
        <v>125.06079764728442</v>
      </c>
    </row>
    <row r="8148" spans="2:3" x14ac:dyDescent="0.35">
      <c r="B8148">
        <f t="shared" si="127"/>
        <v>8144</v>
      </c>
      <c r="C8148" s="5">
        <v>181.06774468189093</v>
      </c>
    </row>
    <row r="8149" spans="2:3" x14ac:dyDescent="0.35">
      <c r="B8149">
        <f t="shared" si="127"/>
        <v>8145</v>
      </c>
      <c r="C8149" s="5">
        <v>69.571916812272249</v>
      </c>
    </row>
    <row r="8150" spans="2:3" x14ac:dyDescent="0.35">
      <c r="B8150">
        <f t="shared" si="127"/>
        <v>8146</v>
      </c>
      <c r="C8150" s="5">
        <v>201.54496217299658</v>
      </c>
    </row>
    <row r="8151" spans="2:3" x14ac:dyDescent="0.35">
      <c r="B8151">
        <f t="shared" si="127"/>
        <v>8147</v>
      </c>
      <c r="C8151" s="5">
        <v>2526.4321500112555</v>
      </c>
    </row>
    <row r="8152" spans="2:3" x14ac:dyDescent="0.35">
      <c r="B8152">
        <f t="shared" si="127"/>
        <v>8148</v>
      </c>
      <c r="C8152" s="5">
        <v>228.82078869550023</v>
      </c>
    </row>
    <row r="8153" spans="2:3" x14ac:dyDescent="0.35">
      <c r="B8153">
        <f t="shared" si="127"/>
        <v>8149</v>
      </c>
      <c r="C8153" s="5">
        <v>171.63139011916061</v>
      </c>
    </row>
    <row r="8154" spans="2:3" x14ac:dyDescent="0.35">
      <c r="B8154">
        <f t="shared" si="127"/>
        <v>8150</v>
      </c>
      <c r="C8154" s="5">
        <v>174.00306377776349</v>
      </c>
    </row>
    <row r="8155" spans="2:3" x14ac:dyDescent="0.35">
      <c r="B8155">
        <f t="shared" si="127"/>
        <v>8151</v>
      </c>
      <c r="C8155" s="5">
        <v>177.98961279509822</v>
      </c>
    </row>
    <row r="8156" spans="2:3" x14ac:dyDescent="0.35">
      <c r="B8156">
        <f t="shared" si="127"/>
        <v>8152</v>
      </c>
      <c r="C8156" s="5">
        <v>539.11883219488072</v>
      </c>
    </row>
    <row r="8157" spans="2:3" x14ac:dyDescent="0.35">
      <c r="B8157">
        <f t="shared" si="127"/>
        <v>8153</v>
      </c>
      <c r="C8157" s="5">
        <v>208.26223659067051</v>
      </c>
    </row>
    <row r="8158" spans="2:3" x14ac:dyDescent="0.35">
      <c r="B8158">
        <f t="shared" si="127"/>
        <v>8154</v>
      </c>
      <c r="C8158" s="5">
        <v>835.60651829653375</v>
      </c>
    </row>
    <row r="8159" spans="2:3" x14ac:dyDescent="0.35">
      <c r="B8159">
        <f t="shared" si="127"/>
        <v>8155</v>
      </c>
      <c r="C8159" s="5">
        <v>115.41876372492909</v>
      </c>
    </row>
    <row r="8160" spans="2:3" x14ac:dyDescent="0.35">
      <c r="B8160">
        <f t="shared" si="127"/>
        <v>8156</v>
      </c>
      <c r="C8160" s="5">
        <v>122.49786438851663</v>
      </c>
    </row>
    <row r="8161" spans="2:3" x14ac:dyDescent="0.35">
      <c r="B8161">
        <f t="shared" si="127"/>
        <v>8157</v>
      </c>
      <c r="C8161" s="5">
        <v>56.430136912763075</v>
      </c>
    </row>
    <row r="8162" spans="2:3" x14ac:dyDescent="0.35">
      <c r="B8162">
        <f t="shared" si="127"/>
        <v>8158</v>
      </c>
      <c r="C8162" s="5">
        <v>134.98389545792375</v>
      </c>
    </row>
    <row r="8163" spans="2:3" x14ac:dyDescent="0.35">
      <c r="B8163">
        <f t="shared" si="127"/>
        <v>8159</v>
      </c>
      <c r="C8163" s="5">
        <v>107.99759531105664</v>
      </c>
    </row>
    <row r="8164" spans="2:3" x14ac:dyDescent="0.35">
      <c r="B8164">
        <f t="shared" si="127"/>
        <v>8160</v>
      </c>
      <c r="C8164" s="5">
        <v>184.13756886659957</v>
      </c>
    </row>
    <row r="8165" spans="2:3" x14ac:dyDescent="0.35">
      <c r="B8165">
        <f t="shared" si="127"/>
        <v>8161</v>
      </c>
      <c r="C8165" s="5">
        <v>143.40943431339267</v>
      </c>
    </row>
    <row r="8166" spans="2:3" x14ac:dyDescent="0.35">
      <c r="B8166">
        <f t="shared" si="127"/>
        <v>8162</v>
      </c>
      <c r="C8166" s="5">
        <v>70.135566664160223</v>
      </c>
    </row>
    <row r="8167" spans="2:3" x14ac:dyDescent="0.35">
      <c r="B8167">
        <f t="shared" si="127"/>
        <v>8163</v>
      </c>
      <c r="C8167" s="5">
        <v>132.16362391388347</v>
      </c>
    </row>
    <row r="8168" spans="2:3" x14ac:dyDescent="0.35">
      <c r="B8168">
        <f t="shared" si="127"/>
        <v>8164</v>
      </c>
      <c r="C8168" s="5">
        <v>353.9927893380239</v>
      </c>
    </row>
    <row r="8169" spans="2:3" x14ac:dyDescent="0.35">
      <c r="B8169">
        <f t="shared" si="127"/>
        <v>8165</v>
      </c>
      <c r="C8169" s="5">
        <v>52.931604336475488</v>
      </c>
    </row>
    <row r="8170" spans="2:3" x14ac:dyDescent="0.35">
      <c r="B8170">
        <f t="shared" si="127"/>
        <v>8166</v>
      </c>
      <c r="C8170" s="5">
        <v>137.28631167842411</v>
      </c>
    </row>
    <row r="8171" spans="2:3" x14ac:dyDescent="0.35">
      <c r="B8171">
        <f t="shared" si="127"/>
        <v>8167</v>
      </c>
      <c r="C8171" s="5">
        <v>134.52443232486704</v>
      </c>
    </row>
    <row r="8172" spans="2:3" x14ac:dyDescent="0.35">
      <c r="B8172">
        <f t="shared" si="127"/>
        <v>8168</v>
      </c>
      <c r="C8172" s="5">
        <v>174.74825197387776</v>
      </c>
    </row>
    <row r="8173" spans="2:3" x14ac:dyDescent="0.35">
      <c r="B8173">
        <f t="shared" si="127"/>
        <v>8169</v>
      </c>
      <c r="C8173" s="5">
        <v>377.43799821935289</v>
      </c>
    </row>
    <row r="8174" spans="2:3" x14ac:dyDescent="0.35">
      <c r="B8174">
        <f t="shared" si="127"/>
        <v>8170</v>
      </c>
      <c r="C8174" s="5">
        <v>148.7281344391875</v>
      </c>
    </row>
    <row r="8175" spans="2:3" x14ac:dyDescent="0.35">
      <c r="B8175">
        <f t="shared" si="127"/>
        <v>8171</v>
      </c>
      <c r="C8175" s="5">
        <v>144.45877348031564</v>
      </c>
    </row>
    <row r="8176" spans="2:3" x14ac:dyDescent="0.35">
      <c r="B8176">
        <f t="shared" si="127"/>
        <v>8172</v>
      </c>
      <c r="C8176" s="5">
        <v>116.82967959754275</v>
      </c>
    </row>
    <row r="8177" spans="2:3" x14ac:dyDescent="0.35">
      <c r="B8177">
        <f t="shared" si="127"/>
        <v>8173</v>
      </c>
      <c r="C8177" s="5">
        <v>163.05784043478593</v>
      </c>
    </row>
    <row r="8178" spans="2:3" x14ac:dyDescent="0.35">
      <c r="B8178">
        <f t="shared" si="127"/>
        <v>8174</v>
      </c>
      <c r="C8178" s="5">
        <v>206.43241488897164</v>
      </c>
    </row>
    <row r="8179" spans="2:3" x14ac:dyDescent="0.35">
      <c r="B8179">
        <f t="shared" si="127"/>
        <v>8175</v>
      </c>
      <c r="C8179" s="5">
        <v>53.417409089675324</v>
      </c>
    </row>
    <row r="8180" spans="2:3" x14ac:dyDescent="0.35">
      <c r="B8180">
        <f t="shared" si="127"/>
        <v>8176</v>
      </c>
      <c r="C8180" s="5">
        <v>52.390945391778217</v>
      </c>
    </row>
    <row r="8181" spans="2:3" x14ac:dyDescent="0.35">
      <c r="B8181">
        <f t="shared" si="127"/>
        <v>8177</v>
      </c>
      <c r="C8181" s="5">
        <v>196.55313246564015</v>
      </c>
    </row>
    <row r="8182" spans="2:3" x14ac:dyDescent="0.35">
      <c r="B8182">
        <f t="shared" si="127"/>
        <v>8178</v>
      </c>
      <c r="C8182" s="5">
        <v>168.12096633347338</v>
      </c>
    </row>
    <row r="8183" spans="2:3" x14ac:dyDescent="0.35">
      <c r="B8183">
        <f t="shared" si="127"/>
        <v>8179</v>
      </c>
      <c r="C8183" s="5">
        <v>106.14588793635887</v>
      </c>
    </row>
    <row r="8184" spans="2:3" x14ac:dyDescent="0.35">
      <c r="B8184">
        <f t="shared" si="127"/>
        <v>8180</v>
      </c>
      <c r="C8184" s="5">
        <v>63.394120799344996</v>
      </c>
    </row>
    <row r="8185" spans="2:3" x14ac:dyDescent="0.35">
      <c r="B8185">
        <f t="shared" si="127"/>
        <v>8181</v>
      </c>
      <c r="C8185" s="5">
        <v>102.72450484275645</v>
      </c>
    </row>
    <row r="8186" spans="2:3" x14ac:dyDescent="0.35">
      <c r="B8186">
        <f t="shared" si="127"/>
        <v>8182</v>
      </c>
      <c r="C8186" s="5">
        <v>90.448055692138169</v>
      </c>
    </row>
    <row r="8187" spans="2:3" x14ac:dyDescent="0.35">
      <c r="B8187">
        <f t="shared" si="127"/>
        <v>8183</v>
      </c>
      <c r="C8187" s="5">
        <v>160.72942468972278</v>
      </c>
    </row>
    <row r="8188" spans="2:3" x14ac:dyDescent="0.35">
      <c r="B8188">
        <f t="shared" si="127"/>
        <v>8184</v>
      </c>
      <c r="C8188" s="5">
        <v>66.394219980964579</v>
      </c>
    </row>
    <row r="8189" spans="2:3" x14ac:dyDescent="0.35">
      <c r="B8189">
        <f t="shared" si="127"/>
        <v>8185</v>
      </c>
      <c r="C8189" s="5">
        <v>245.11888074889981</v>
      </c>
    </row>
    <row r="8190" spans="2:3" x14ac:dyDescent="0.35">
      <c r="B8190">
        <f t="shared" si="127"/>
        <v>8186</v>
      </c>
      <c r="C8190" s="5">
        <v>102.93215172707039</v>
      </c>
    </row>
    <row r="8191" spans="2:3" x14ac:dyDescent="0.35">
      <c r="B8191">
        <f t="shared" si="127"/>
        <v>8187</v>
      </c>
      <c r="C8191" s="5">
        <v>102.35592914965291</v>
      </c>
    </row>
    <row r="8192" spans="2:3" x14ac:dyDescent="0.35">
      <c r="B8192">
        <f t="shared" si="127"/>
        <v>8188</v>
      </c>
      <c r="C8192" s="5">
        <v>87.22235002873424</v>
      </c>
    </row>
    <row r="8193" spans="2:3" x14ac:dyDescent="0.35">
      <c r="B8193">
        <f t="shared" si="127"/>
        <v>8189</v>
      </c>
      <c r="C8193" s="5">
        <v>123.15135441672471</v>
      </c>
    </row>
    <row r="8194" spans="2:3" x14ac:dyDescent="0.35">
      <c r="B8194">
        <f t="shared" si="127"/>
        <v>8190</v>
      </c>
      <c r="C8194" s="5">
        <v>130.35017469639183</v>
      </c>
    </row>
    <row r="8195" spans="2:3" x14ac:dyDescent="0.35">
      <c r="B8195">
        <f t="shared" si="127"/>
        <v>8191</v>
      </c>
      <c r="C8195" s="5">
        <v>372.52918823892259</v>
      </c>
    </row>
    <row r="8196" spans="2:3" x14ac:dyDescent="0.35">
      <c r="B8196">
        <f t="shared" si="127"/>
        <v>8192</v>
      </c>
      <c r="C8196" s="5">
        <v>596.91858799278964</v>
      </c>
    </row>
    <row r="8197" spans="2:3" x14ac:dyDescent="0.35">
      <c r="B8197">
        <f t="shared" si="127"/>
        <v>8193</v>
      </c>
      <c r="C8197" s="5">
        <v>286.78720079182585</v>
      </c>
    </row>
    <row r="8198" spans="2:3" x14ac:dyDescent="0.35">
      <c r="B8198">
        <f t="shared" si="127"/>
        <v>8194</v>
      </c>
      <c r="C8198" s="5">
        <v>53.052947627049697</v>
      </c>
    </row>
    <row r="8199" spans="2:3" x14ac:dyDescent="0.35">
      <c r="B8199">
        <f t="shared" ref="B8199:B8262" si="128">B8198+1</f>
        <v>8195</v>
      </c>
      <c r="C8199" s="5">
        <v>74.941100267147547</v>
      </c>
    </row>
    <row r="8200" spans="2:3" x14ac:dyDescent="0.35">
      <c r="B8200">
        <f t="shared" si="128"/>
        <v>8196</v>
      </c>
      <c r="C8200" s="5">
        <v>170.50333008450119</v>
      </c>
    </row>
    <row r="8201" spans="2:3" x14ac:dyDescent="0.35">
      <c r="B8201">
        <f t="shared" si="128"/>
        <v>8197</v>
      </c>
      <c r="C8201" s="5">
        <v>166.60517219326948</v>
      </c>
    </row>
    <row r="8202" spans="2:3" x14ac:dyDescent="0.35">
      <c r="B8202">
        <f t="shared" si="128"/>
        <v>8198</v>
      </c>
      <c r="C8202" s="5">
        <v>286.93047634925637</v>
      </c>
    </row>
    <row r="8203" spans="2:3" x14ac:dyDescent="0.35">
      <c r="B8203">
        <f t="shared" si="128"/>
        <v>8199</v>
      </c>
      <c r="C8203" s="5">
        <v>40.674528605150975</v>
      </c>
    </row>
    <row r="8204" spans="2:3" x14ac:dyDescent="0.35">
      <c r="B8204">
        <f t="shared" si="128"/>
        <v>8200</v>
      </c>
      <c r="C8204" s="5">
        <v>50.443287324539718</v>
      </c>
    </row>
    <row r="8205" spans="2:3" x14ac:dyDescent="0.35">
      <c r="B8205">
        <f t="shared" si="128"/>
        <v>8201</v>
      </c>
      <c r="C8205" s="5">
        <v>174.92753048321396</v>
      </c>
    </row>
    <row r="8206" spans="2:3" x14ac:dyDescent="0.35">
      <c r="B8206">
        <f t="shared" si="128"/>
        <v>8202</v>
      </c>
      <c r="C8206" s="5">
        <v>1221.6381518263636</v>
      </c>
    </row>
    <row r="8207" spans="2:3" x14ac:dyDescent="0.35">
      <c r="B8207">
        <f t="shared" si="128"/>
        <v>8203</v>
      </c>
      <c r="C8207" s="5">
        <v>90.241757705281728</v>
      </c>
    </row>
    <row r="8208" spans="2:3" x14ac:dyDescent="0.35">
      <c r="B8208">
        <f t="shared" si="128"/>
        <v>8204</v>
      </c>
      <c r="C8208" s="5">
        <v>68.211287683043025</v>
      </c>
    </row>
    <row r="8209" spans="2:3" x14ac:dyDescent="0.35">
      <c r="B8209">
        <f t="shared" si="128"/>
        <v>8205</v>
      </c>
      <c r="C8209" s="5">
        <v>127.88177415327954</v>
      </c>
    </row>
    <row r="8210" spans="2:3" x14ac:dyDescent="0.35">
      <c r="B8210">
        <f t="shared" si="128"/>
        <v>8206</v>
      </c>
      <c r="C8210" s="5">
        <v>170.97361922961503</v>
      </c>
    </row>
    <row r="8211" spans="2:3" x14ac:dyDescent="0.35">
      <c r="B8211">
        <f t="shared" si="128"/>
        <v>8207</v>
      </c>
      <c r="C8211" s="5">
        <v>97.47036031111945</v>
      </c>
    </row>
    <row r="8212" spans="2:3" x14ac:dyDescent="0.35">
      <c r="B8212">
        <f t="shared" si="128"/>
        <v>8208</v>
      </c>
      <c r="C8212" s="5">
        <v>125.61202261913114</v>
      </c>
    </row>
    <row r="8213" spans="2:3" x14ac:dyDescent="0.35">
      <c r="B8213">
        <f t="shared" si="128"/>
        <v>8209</v>
      </c>
      <c r="C8213" s="5">
        <v>57.348925727799809</v>
      </c>
    </row>
    <row r="8214" spans="2:3" x14ac:dyDescent="0.35">
      <c r="B8214">
        <f t="shared" si="128"/>
        <v>8210</v>
      </c>
      <c r="C8214" s="5">
        <v>76.027882619140115</v>
      </c>
    </row>
    <row r="8215" spans="2:3" x14ac:dyDescent="0.35">
      <c r="B8215">
        <f t="shared" si="128"/>
        <v>8211</v>
      </c>
      <c r="C8215" s="5">
        <v>378.53439897028244</v>
      </c>
    </row>
    <row r="8216" spans="2:3" x14ac:dyDescent="0.35">
      <c r="B8216">
        <f t="shared" si="128"/>
        <v>8212</v>
      </c>
      <c r="C8216" s="5">
        <v>148.20946683851889</v>
      </c>
    </row>
    <row r="8217" spans="2:3" x14ac:dyDescent="0.35">
      <c r="B8217">
        <f t="shared" si="128"/>
        <v>8213</v>
      </c>
      <c r="C8217" s="5">
        <v>320.69736569213308</v>
      </c>
    </row>
    <row r="8218" spans="2:3" x14ac:dyDescent="0.35">
      <c r="B8218">
        <f t="shared" si="128"/>
        <v>8214</v>
      </c>
      <c r="C8218" s="5">
        <v>58.28489159044949</v>
      </c>
    </row>
    <row r="8219" spans="2:3" x14ac:dyDescent="0.35">
      <c r="B8219">
        <f t="shared" si="128"/>
        <v>8215</v>
      </c>
      <c r="C8219" s="5">
        <v>70.960982129365235</v>
      </c>
    </row>
    <row r="8220" spans="2:3" x14ac:dyDescent="0.35">
      <c r="B8220">
        <f t="shared" si="128"/>
        <v>8216</v>
      </c>
      <c r="C8220" s="5">
        <v>81.681402568954468</v>
      </c>
    </row>
    <row r="8221" spans="2:3" x14ac:dyDescent="0.35">
      <c r="B8221">
        <f t="shared" si="128"/>
        <v>8217</v>
      </c>
      <c r="C8221" s="5">
        <v>117.9933727008554</v>
      </c>
    </row>
    <row r="8222" spans="2:3" x14ac:dyDescent="0.35">
      <c r="B8222">
        <f t="shared" si="128"/>
        <v>8218</v>
      </c>
      <c r="C8222" s="5">
        <v>178.11896081536833</v>
      </c>
    </row>
    <row r="8223" spans="2:3" x14ac:dyDescent="0.35">
      <c r="B8223">
        <f t="shared" si="128"/>
        <v>8219</v>
      </c>
      <c r="C8223" s="5">
        <v>454.27479314839809</v>
      </c>
    </row>
    <row r="8224" spans="2:3" x14ac:dyDescent="0.35">
      <c r="B8224">
        <f t="shared" si="128"/>
        <v>8220</v>
      </c>
      <c r="C8224" s="5">
        <v>113.96056978387472</v>
      </c>
    </row>
    <row r="8225" spans="2:3" x14ac:dyDescent="0.35">
      <c r="B8225">
        <f t="shared" si="128"/>
        <v>8221</v>
      </c>
      <c r="C8225" s="5">
        <v>135.4806946408072</v>
      </c>
    </row>
    <row r="8226" spans="2:3" x14ac:dyDescent="0.35">
      <c r="B8226">
        <f t="shared" si="128"/>
        <v>8222</v>
      </c>
      <c r="C8226" s="5">
        <v>107.98098452842795</v>
      </c>
    </row>
    <row r="8227" spans="2:3" x14ac:dyDescent="0.35">
      <c r="B8227">
        <f t="shared" si="128"/>
        <v>8223</v>
      </c>
      <c r="C8227" s="5">
        <v>184.4679243875656</v>
      </c>
    </row>
    <row r="8228" spans="2:3" x14ac:dyDescent="0.35">
      <c r="B8228">
        <f t="shared" si="128"/>
        <v>8224</v>
      </c>
      <c r="C8228" s="5">
        <v>228.61061921279611</v>
      </c>
    </row>
    <row r="8229" spans="2:3" x14ac:dyDescent="0.35">
      <c r="B8229">
        <f t="shared" si="128"/>
        <v>8225</v>
      </c>
      <c r="C8229" s="5">
        <v>258.57286768939122</v>
      </c>
    </row>
    <row r="8230" spans="2:3" x14ac:dyDescent="0.35">
      <c r="B8230">
        <f t="shared" si="128"/>
        <v>8226</v>
      </c>
      <c r="C8230" s="5">
        <v>82.401480564037996</v>
      </c>
    </row>
    <row r="8231" spans="2:3" x14ac:dyDescent="0.35">
      <c r="B8231">
        <f t="shared" si="128"/>
        <v>8227</v>
      </c>
      <c r="C8231" s="5">
        <v>205.56064733238202</v>
      </c>
    </row>
    <row r="8232" spans="2:3" x14ac:dyDescent="0.35">
      <c r="B8232">
        <f t="shared" si="128"/>
        <v>8228</v>
      </c>
      <c r="C8232" s="5">
        <v>145.50426081268361</v>
      </c>
    </row>
    <row r="8233" spans="2:3" x14ac:dyDescent="0.35">
      <c r="B8233">
        <f t="shared" si="128"/>
        <v>8229</v>
      </c>
      <c r="C8233" s="5">
        <v>142.60367813352156</v>
      </c>
    </row>
    <row r="8234" spans="2:3" x14ac:dyDescent="0.35">
      <c r="B8234">
        <f t="shared" si="128"/>
        <v>8230</v>
      </c>
      <c r="C8234" s="5">
        <v>245.20541430189724</v>
      </c>
    </row>
    <row r="8235" spans="2:3" x14ac:dyDescent="0.35">
      <c r="B8235">
        <f t="shared" si="128"/>
        <v>8231</v>
      </c>
      <c r="C8235" s="5">
        <v>133.99599648949746</v>
      </c>
    </row>
    <row r="8236" spans="2:3" x14ac:dyDescent="0.35">
      <c r="B8236">
        <f t="shared" si="128"/>
        <v>8232</v>
      </c>
      <c r="C8236" s="5">
        <v>61.87361075045591</v>
      </c>
    </row>
    <row r="8237" spans="2:3" x14ac:dyDescent="0.35">
      <c r="B8237">
        <f t="shared" si="128"/>
        <v>8233</v>
      </c>
      <c r="C8237" s="5">
        <v>94.431182877367419</v>
      </c>
    </row>
    <row r="8238" spans="2:3" x14ac:dyDescent="0.35">
      <c r="B8238">
        <f t="shared" si="128"/>
        <v>8234</v>
      </c>
      <c r="C8238" s="5">
        <v>55.650679545162035</v>
      </c>
    </row>
    <row r="8239" spans="2:3" x14ac:dyDescent="0.35">
      <c r="B8239">
        <f t="shared" si="128"/>
        <v>8235</v>
      </c>
      <c r="C8239" s="5">
        <v>91.094641577194849</v>
      </c>
    </row>
    <row r="8240" spans="2:3" x14ac:dyDescent="0.35">
      <c r="B8240">
        <f t="shared" si="128"/>
        <v>8236</v>
      </c>
      <c r="C8240" s="5">
        <v>569.61172712962195</v>
      </c>
    </row>
    <row r="8241" spans="2:3" x14ac:dyDescent="0.35">
      <c r="B8241">
        <f t="shared" si="128"/>
        <v>8237</v>
      </c>
      <c r="C8241" s="5">
        <v>123.55678232117673</v>
      </c>
    </row>
    <row r="8242" spans="2:3" x14ac:dyDescent="0.35">
      <c r="B8242">
        <f t="shared" si="128"/>
        <v>8238</v>
      </c>
      <c r="C8242" s="5">
        <v>31.011626163774313</v>
      </c>
    </row>
    <row r="8243" spans="2:3" x14ac:dyDescent="0.35">
      <c r="B8243">
        <f t="shared" si="128"/>
        <v>8239</v>
      </c>
      <c r="C8243" s="5">
        <v>190.54750124648828</v>
      </c>
    </row>
    <row r="8244" spans="2:3" x14ac:dyDescent="0.35">
      <c r="B8244">
        <f t="shared" si="128"/>
        <v>8240</v>
      </c>
      <c r="C8244" s="5">
        <v>77.868160837464345</v>
      </c>
    </row>
    <row r="8245" spans="2:3" x14ac:dyDescent="0.35">
      <c r="B8245">
        <f t="shared" si="128"/>
        <v>8241</v>
      </c>
      <c r="C8245" s="5">
        <v>84.709401956765106</v>
      </c>
    </row>
    <row r="8246" spans="2:3" x14ac:dyDescent="0.35">
      <c r="B8246">
        <f t="shared" si="128"/>
        <v>8242</v>
      </c>
      <c r="C8246" s="5">
        <v>143.01978853072561</v>
      </c>
    </row>
    <row r="8247" spans="2:3" x14ac:dyDescent="0.35">
      <c r="B8247">
        <f t="shared" si="128"/>
        <v>8243</v>
      </c>
      <c r="C8247" s="5">
        <v>116.30224543934331</v>
      </c>
    </row>
    <row r="8248" spans="2:3" x14ac:dyDescent="0.35">
      <c r="B8248">
        <f t="shared" si="128"/>
        <v>8244</v>
      </c>
      <c r="C8248" s="5">
        <v>1100.5990273551342</v>
      </c>
    </row>
    <row r="8249" spans="2:3" x14ac:dyDescent="0.35">
      <c r="B8249">
        <f t="shared" si="128"/>
        <v>8245</v>
      </c>
      <c r="C8249" s="5">
        <v>49.413294417460655</v>
      </c>
    </row>
    <row r="8250" spans="2:3" x14ac:dyDescent="0.35">
      <c r="B8250">
        <f t="shared" si="128"/>
        <v>8246</v>
      </c>
      <c r="C8250" s="5">
        <v>58.605571931021764</v>
      </c>
    </row>
    <row r="8251" spans="2:3" x14ac:dyDescent="0.35">
      <c r="B8251">
        <f t="shared" si="128"/>
        <v>8247</v>
      </c>
      <c r="C8251" s="5">
        <v>122.66327365610546</v>
      </c>
    </row>
    <row r="8252" spans="2:3" x14ac:dyDescent="0.35">
      <c r="B8252">
        <f t="shared" si="128"/>
        <v>8248</v>
      </c>
      <c r="C8252" s="5">
        <v>258.14019809755462</v>
      </c>
    </row>
    <row r="8253" spans="2:3" x14ac:dyDescent="0.35">
      <c r="B8253">
        <f t="shared" si="128"/>
        <v>8249</v>
      </c>
      <c r="C8253" s="5">
        <v>420.61849066208339</v>
      </c>
    </row>
    <row r="8254" spans="2:3" x14ac:dyDescent="0.35">
      <c r="B8254">
        <f t="shared" si="128"/>
        <v>8250</v>
      </c>
      <c r="C8254" s="5">
        <v>99.074395075009321</v>
      </c>
    </row>
    <row r="8255" spans="2:3" x14ac:dyDescent="0.35">
      <c r="B8255">
        <f t="shared" si="128"/>
        <v>8251</v>
      </c>
      <c r="C8255" s="5">
        <v>93.848328554713675</v>
      </c>
    </row>
    <row r="8256" spans="2:3" x14ac:dyDescent="0.35">
      <c r="B8256">
        <f t="shared" si="128"/>
        <v>8252</v>
      </c>
      <c r="C8256" s="5">
        <v>77.13760036954784</v>
      </c>
    </row>
    <row r="8257" spans="2:3" x14ac:dyDescent="0.35">
      <c r="B8257">
        <f t="shared" si="128"/>
        <v>8253</v>
      </c>
      <c r="C8257" s="5">
        <v>55.821323905325016</v>
      </c>
    </row>
    <row r="8258" spans="2:3" x14ac:dyDescent="0.35">
      <c r="B8258">
        <f t="shared" si="128"/>
        <v>8254</v>
      </c>
      <c r="C8258" s="5">
        <v>744.01454542779481</v>
      </c>
    </row>
    <row r="8259" spans="2:3" x14ac:dyDescent="0.35">
      <c r="B8259">
        <f t="shared" si="128"/>
        <v>8255</v>
      </c>
      <c r="C8259" s="5">
        <v>267.03509997194669</v>
      </c>
    </row>
    <row r="8260" spans="2:3" x14ac:dyDescent="0.35">
      <c r="B8260">
        <f t="shared" si="128"/>
        <v>8256</v>
      </c>
      <c r="C8260" s="5">
        <v>89.256665545459356</v>
      </c>
    </row>
    <row r="8261" spans="2:3" x14ac:dyDescent="0.35">
      <c r="B8261">
        <f t="shared" si="128"/>
        <v>8257</v>
      </c>
      <c r="C8261" s="5">
        <v>95.457987735248722</v>
      </c>
    </row>
    <row r="8262" spans="2:3" x14ac:dyDescent="0.35">
      <c r="B8262">
        <f t="shared" si="128"/>
        <v>8258</v>
      </c>
      <c r="C8262" s="5">
        <v>115.1458530452586</v>
      </c>
    </row>
    <row r="8263" spans="2:3" x14ac:dyDescent="0.35">
      <c r="B8263">
        <f t="shared" ref="B8263:B8326" si="129">B8262+1</f>
        <v>8259</v>
      </c>
      <c r="C8263" s="5">
        <v>79.806102026584099</v>
      </c>
    </row>
    <row r="8264" spans="2:3" x14ac:dyDescent="0.35">
      <c r="B8264">
        <f t="shared" si="129"/>
        <v>8260</v>
      </c>
      <c r="C8264" s="5">
        <v>179.90098377296422</v>
      </c>
    </row>
    <row r="8265" spans="2:3" x14ac:dyDescent="0.35">
      <c r="B8265">
        <f t="shared" si="129"/>
        <v>8261</v>
      </c>
      <c r="C8265" s="5">
        <v>195.17942172923765</v>
      </c>
    </row>
    <row r="8266" spans="2:3" x14ac:dyDescent="0.35">
      <c r="B8266">
        <f t="shared" si="129"/>
        <v>8262</v>
      </c>
      <c r="C8266" s="5">
        <v>130.73499193697364</v>
      </c>
    </row>
    <row r="8267" spans="2:3" x14ac:dyDescent="0.35">
      <c r="B8267">
        <f t="shared" si="129"/>
        <v>8263</v>
      </c>
      <c r="C8267" s="5">
        <v>352.07481977719766</v>
      </c>
    </row>
    <row r="8268" spans="2:3" x14ac:dyDescent="0.35">
      <c r="B8268">
        <f t="shared" si="129"/>
        <v>8264</v>
      </c>
      <c r="C8268" s="5">
        <v>743.48853812217078</v>
      </c>
    </row>
    <row r="8269" spans="2:3" x14ac:dyDescent="0.35">
      <c r="B8269">
        <f t="shared" si="129"/>
        <v>8265</v>
      </c>
      <c r="C8269" s="5">
        <v>307.08880239908393</v>
      </c>
    </row>
    <row r="8270" spans="2:3" x14ac:dyDescent="0.35">
      <c r="B8270">
        <f t="shared" si="129"/>
        <v>8266</v>
      </c>
      <c r="C8270" s="5">
        <v>161.41164311519569</v>
      </c>
    </row>
    <row r="8271" spans="2:3" x14ac:dyDescent="0.35">
      <c r="B8271">
        <f t="shared" si="129"/>
        <v>8267</v>
      </c>
      <c r="C8271" s="5">
        <v>718.48245163176273</v>
      </c>
    </row>
    <row r="8272" spans="2:3" x14ac:dyDescent="0.35">
      <c r="B8272">
        <f t="shared" si="129"/>
        <v>8268</v>
      </c>
      <c r="C8272" s="5">
        <v>125.28336793150429</v>
      </c>
    </row>
    <row r="8273" spans="2:3" x14ac:dyDescent="0.35">
      <c r="B8273">
        <f t="shared" si="129"/>
        <v>8269</v>
      </c>
      <c r="C8273" s="5">
        <v>153.00308228145761</v>
      </c>
    </row>
    <row r="8274" spans="2:3" x14ac:dyDescent="0.35">
      <c r="B8274">
        <f t="shared" si="129"/>
        <v>8270</v>
      </c>
      <c r="C8274" s="5">
        <v>132.94942253708737</v>
      </c>
    </row>
    <row r="8275" spans="2:3" x14ac:dyDescent="0.35">
      <c r="B8275">
        <f t="shared" si="129"/>
        <v>8271</v>
      </c>
      <c r="C8275" s="5">
        <v>41.987795118689746</v>
      </c>
    </row>
    <row r="8276" spans="2:3" x14ac:dyDescent="0.35">
      <c r="B8276">
        <f t="shared" si="129"/>
        <v>8272</v>
      </c>
      <c r="C8276" s="5">
        <v>67.532673766298601</v>
      </c>
    </row>
    <row r="8277" spans="2:3" x14ac:dyDescent="0.35">
      <c r="B8277">
        <f t="shared" si="129"/>
        <v>8273</v>
      </c>
      <c r="C8277" s="5">
        <v>157.88225864994652</v>
      </c>
    </row>
    <row r="8278" spans="2:3" x14ac:dyDescent="0.35">
      <c r="B8278">
        <f t="shared" si="129"/>
        <v>8274</v>
      </c>
      <c r="C8278" s="5">
        <v>196.14592805561909</v>
      </c>
    </row>
    <row r="8279" spans="2:3" x14ac:dyDescent="0.35">
      <c r="B8279">
        <f t="shared" si="129"/>
        <v>8275</v>
      </c>
      <c r="C8279" s="5">
        <v>228.85287479606475</v>
      </c>
    </row>
    <row r="8280" spans="2:3" x14ac:dyDescent="0.35">
      <c r="B8280">
        <f t="shared" si="129"/>
        <v>8276</v>
      </c>
      <c r="C8280" s="5">
        <v>60.87154600049017</v>
      </c>
    </row>
    <row r="8281" spans="2:3" x14ac:dyDescent="0.35">
      <c r="B8281">
        <f t="shared" si="129"/>
        <v>8277</v>
      </c>
      <c r="C8281" s="5">
        <v>104.49726380966074</v>
      </c>
    </row>
    <row r="8282" spans="2:3" x14ac:dyDescent="0.35">
      <c r="B8282">
        <f t="shared" si="129"/>
        <v>8278</v>
      </c>
      <c r="C8282" s="5">
        <v>193.13649530306452</v>
      </c>
    </row>
    <row r="8283" spans="2:3" x14ac:dyDescent="0.35">
      <c r="B8283">
        <f t="shared" si="129"/>
        <v>8279</v>
      </c>
      <c r="C8283" s="5">
        <v>27.625500980491861</v>
      </c>
    </row>
    <row r="8284" spans="2:3" x14ac:dyDescent="0.35">
      <c r="B8284">
        <f t="shared" si="129"/>
        <v>8280</v>
      </c>
      <c r="C8284" s="5">
        <v>177.68256919135933</v>
      </c>
    </row>
    <row r="8285" spans="2:3" x14ac:dyDescent="0.35">
      <c r="B8285">
        <f t="shared" si="129"/>
        <v>8281</v>
      </c>
      <c r="C8285" s="5">
        <v>285.12048525934148</v>
      </c>
    </row>
    <row r="8286" spans="2:3" x14ac:dyDescent="0.35">
      <c r="B8286">
        <f t="shared" si="129"/>
        <v>8282</v>
      </c>
      <c r="C8286" s="5">
        <v>271.85690737216959</v>
      </c>
    </row>
    <row r="8287" spans="2:3" x14ac:dyDescent="0.35">
      <c r="B8287">
        <f t="shared" si="129"/>
        <v>8283</v>
      </c>
      <c r="C8287" s="5">
        <v>82.561558862526368</v>
      </c>
    </row>
    <row r="8288" spans="2:3" x14ac:dyDescent="0.35">
      <c r="B8288">
        <f t="shared" si="129"/>
        <v>8284</v>
      </c>
      <c r="C8288" s="5">
        <v>133.31660756948486</v>
      </c>
    </row>
    <row r="8289" spans="2:3" x14ac:dyDescent="0.35">
      <c r="B8289">
        <f t="shared" si="129"/>
        <v>8285</v>
      </c>
      <c r="C8289" s="5">
        <v>50.445510506622604</v>
      </c>
    </row>
    <row r="8290" spans="2:3" x14ac:dyDescent="0.35">
      <c r="B8290">
        <f t="shared" si="129"/>
        <v>8286</v>
      </c>
      <c r="C8290" s="5">
        <v>169.28524139340863</v>
      </c>
    </row>
    <row r="8291" spans="2:3" x14ac:dyDescent="0.35">
      <c r="B8291">
        <f t="shared" si="129"/>
        <v>8287</v>
      </c>
      <c r="C8291" s="5">
        <v>190.87415674998354</v>
      </c>
    </row>
    <row r="8292" spans="2:3" x14ac:dyDescent="0.35">
      <c r="B8292">
        <f t="shared" si="129"/>
        <v>8288</v>
      </c>
      <c r="C8292" s="5">
        <v>212.61461471572886</v>
      </c>
    </row>
    <row r="8293" spans="2:3" x14ac:dyDescent="0.35">
      <c r="B8293">
        <f t="shared" si="129"/>
        <v>8289</v>
      </c>
      <c r="C8293" s="5">
        <v>61.464736919687105</v>
      </c>
    </row>
    <row r="8294" spans="2:3" x14ac:dyDescent="0.35">
      <c r="B8294">
        <f t="shared" si="129"/>
        <v>8290</v>
      </c>
      <c r="C8294" s="5">
        <v>30.075455611767122</v>
      </c>
    </row>
    <row r="8295" spans="2:3" x14ac:dyDescent="0.35">
      <c r="B8295">
        <f t="shared" si="129"/>
        <v>8291</v>
      </c>
      <c r="C8295" s="5">
        <v>171.51263087901719</v>
      </c>
    </row>
    <row r="8296" spans="2:3" x14ac:dyDescent="0.35">
      <c r="B8296">
        <f t="shared" si="129"/>
        <v>8292</v>
      </c>
      <c r="C8296" s="5">
        <v>91.807428453220098</v>
      </c>
    </row>
    <row r="8297" spans="2:3" x14ac:dyDescent="0.35">
      <c r="B8297">
        <f t="shared" si="129"/>
        <v>8293</v>
      </c>
      <c r="C8297" s="5">
        <v>403.13058579959886</v>
      </c>
    </row>
    <row r="8298" spans="2:3" x14ac:dyDescent="0.35">
      <c r="B8298">
        <f t="shared" si="129"/>
        <v>8294</v>
      </c>
      <c r="C8298" s="5">
        <v>167.97398642531067</v>
      </c>
    </row>
    <row r="8299" spans="2:3" x14ac:dyDescent="0.35">
      <c r="B8299">
        <f t="shared" si="129"/>
        <v>8295</v>
      </c>
      <c r="C8299" s="5">
        <v>69.883653416071013</v>
      </c>
    </row>
    <row r="8300" spans="2:3" x14ac:dyDescent="0.35">
      <c r="B8300">
        <f t="shared" si="129"/>
        <v>8296</v>
      </c>
      <c r="C8300" s="5">
        <v>427.71494129834724</v>
      </c>
    </row>
    <row r="8301" spans="2:3" x14ac:dyDescent="0.35">
      <c r="B8301">
        <f t="shared" si="129"/>
        <v>8297</v>
      </c>
      <c r="C8301" s="5">
        <v>135.8520013572786</v>
      </c>
    </row>
    <row r="8302" spans="2:3" x14ac:dyDescent="0.35">
      <c r="B8302">
        <f t="shared" si="129"/>
        <v>8298</v>
      </c>
      <c r="C8302" s="5">
        <v>147.05206818910767</v>
      </c>
    </row>
    <row r="8303" spans="2:3" x14ac:dyDescent="0.35">
      <c r="B8303">
        <f t="shared" si="129"/>
        <v>8299</v>
      </c>
      <c r="C8303" s="5">
        <v>99.041716974054438</v>
      </c>
    </row>
    <row r="8304" spans="2:3" x14ac:dyDescent="0.35">
      <c r="B8304">
        <f t="shared" si="129"/>
        <v>8300</v>
      </c>
      <c r="C8304" s="5">
        <v>51.047426843958803</v>
      </c>
    </row>
    <row r="8305" spans="2:3" x14ac:dyDescent="0.35">
      <c r="B8305">
        <f t="shared" si="129"/>
        <v>8301</v>
      </c>
      <c r="C8305" s="5">
        <v>104.35785694936078</v>
      </c>
    </row>
    <row r="8306" spans="2:3" x14ac:dyDescent="0.35">
      <c r="B8306">
        <f t="shared" si="129"/>
        <v>8302</v>
      </c>
      <c r="C8306" s="5">
        <v>201.13994470922546</v>
      </c>
    </row>
    <row r="8307" spans="2:3" x14ac:dyDescent="0.35">
      <c r="B8307">
        <f t="shared" si="129"/>
        <v>8303</v>
      </c>
      <c r="C8307" s="5">
        <v>80.754926039950618</v>
      </c>
    </row>
    <row r="8308" spans="2:3" x14ac:dyDescent="0.35">
      <c r="B8308">
        <f t="shared" si="129"/>
        <v>8304</v>
      </c>
      <c r="C8308" s="5">
        <v>32.984144045755095</v>
      </c>
    </row>
    <row r="8309" spans="2:3" x14ac:dyDescent="0.35">
      <c r="B8309">
        <f t="shared" si="129"/>
        <v>8305</v>
      </c>
      <c r="C8309" s="5">
        <v>174.90788710592253</v>
      </c>
    </row>
    <row r="8310" spans="2:3" x14ac:dyDescent="0.35">
      <c r="B8310">
        <f t="shared" si="129"/>
        <v>8306</v>
      </c>
      <c r="C8310" s="5">
        <v>63.282199307300949</v>
      </c>
    </row>
    <row r="8311" spans="2:3" x14ac:dyDescent="0.35">
      <c r="B8311">
        <f t="shared" si="129"/>
        <v>8307</v>
      </c>
      <c r="C8311" s="5">
        <v>243.72511353873571</v>
      </c>
    </row>
    <row r="8312" spans="2:3" x14ac:dyDescent="0.35">
      <c r="B8312">
        <f t="shared" si="129"/>
        <v>8308</v>
      </c>
      <c r="C8312" s="5">
        <v>246.57905254273601</v>
      </c>
    </row>
    <row r="8313" spans="2:3" x14ac:dyDescent="0.35">
      <c r="B8313">
        <f t="shared" si="129"/>
        <v>8309</v>
      </c>
      <c r="C8313" s="5">
        <v>88.079679367764555</v>
      </c>
    </row>
    <row r="8314" spans="2:3" x14ac:dyDescent="0.35">
      <c r="B8314">
        <f t="shared" si="129"/>
        <v>8310</v>
      </c>
      <c r="C8314" s="5">
        <v>46.788267008644063</v>
      </c>
    </row>
    <row r="8315" spans="2:3" x14ac:dyDescent="0.35">
      <c r="B8315">
        <f t="shared" si="129"/>
        <v>8311</v>
      </c>
      <c r="C8315" s="5">
        <v>160.93806111790587</v>
      </c>
    </row>
    <row r="8316" spans="2:3" x14ac:dyDescent="0.35">
      <c r="B8316">
        <f t="shared" si="129"/>
        <v>8312</v>
      </c>
      <c r="C8316" s="5">
        <v>59.819062414004357</v>
      </c>
    </row>
    <row r="8317" spans="2:3" x14ac:dyDescent="0.35">
      <c r="B8317">
        <f t="shared" si="129"/>
        <v>8313</v>
      </c>
      <c r="C8317" s="5">
        <v>99.846585148943674</v>
      </c>
    </row>
    <row r="8318" spans="2:3" x14ac:dyDescent="0.35">
      <c r="B8318">
        <f t="shared" si="129"/>
        <v>8314</v>
      </c>
      <c r="C8318" s="5">
        <v>49.70922568135591</v>
      </c>
    </row>
    <row r="8319" spans="2:3" x14ac:dyDescent="0.35">
      <c r="B8319">
        <f t="shared" si="129"/>
        <v>8315</v>
      </c>
      <c r="C8319" s="5">
        <v>246.42577726099148</v>
      </c>
    </row>
    <row r="8320" spans="2:3" x14ac:dyDescent="0.35">
      <c r="B8320">
        <f t="shared" si="129"/>
        <v>8316</v>
      </c>
      <c r="C8320" s="5">
        <v>363.91187841557422</v>
      </c>
    </row>
    <row r="8321" spans="2:3" x14ac:dyDescent="0.35">
      <c r="B8321">
        <f t="shared" si="129"/>
        <v>8317</v>
      </c>
      <c r="C8321" s="5">
        <v>120.86514346258454</v>
      </c>
    </row>
    <row r="8322" spans="2:3" x14ac:dyDescent="0.35">
      <c r="B8322">
        <f t="shared" si="129"/>
        <v>8318</v>
      </c>
      <c r="C8322" s="5">
        <v>109.7641146292912</v>
      </c>
    </row>
    <row r="8323" spans="2:3" x14ac:dyDescent="0.35">
      <c r="B8323">
        <f t="shared" si="129"/>
        <v>8319</v>
      </c>
      <c r="C8323" s="5">
        <v>79.093320759990959</v>
      </c>
    </row>
    <row r="8324" spans="2:3" x14ac:dyDescent="0.35">
      <c r="B8324">
        <f t="shared" si="129"/>
        <v>8320</v>
      </c>
      <c r="C8324" s="5">
        <v>148.11917923279046</v>
      </c>
    </row>
    <row r="8325" spans="2:3" x14ac:dyDescent="0.35">
      <c r="B8325">
        <f t="shared" si="129"/>
        <v>8321</v>
      </c>
      <c r="C8325" s="5">
        <v>133.49570998109056</v>
      </c>
    </row>
    <row r="8326" spans="2:3" x14ac:dyDescent="0.35">
      <c r="B8326">
        <f t="shared" si="129"/>
        <v>8322</v>
      </c>
      <c r="C8326" s="5">
        <v>239.52811295036187</v>
      </c>
    </row>
    <row r="8327" spans="2:3" x14ac:dyDescent="0.35">
      <c r="B8327">
        <f t="shared" ref="B8327:B8390" si="130">B8326+1</f>
        <v>8323</v>
      </c>
      <c r="C8327" s="5">
        <v>103.64838793643067</v>
      </c>
    </row>
    <row r="8328" spans="2:3" x14ac:dyDescent="0.35">
      <c r="B8328">
        <f t="shared" si="130"/>
        <v>8324</v>
      </c>
      <c r="C8328" s="5">
        <v>137.80139810624954</v>
      </c>
    </row>
    <row r="8329" spans="2:3" x14ac:dyDescent="0.35">
      <c r="B8329">
        <f t="shared" si="130"/>
        <v>8325</v>
      </c>
      <c r="C8329" s="5">
        <v>130.33775389635176</v>
      </c>
    </row>
    <row r="8330" spans="2:3" x14ac:dyDescent="0.35">
      <c r="B8330">
        <f t="shared" si="130"/>
        <v>8326</v>
      </c>
      <c r="C8330" s="5">
        <v>66.02159776932605</v>
      </c>
    </row>
    <row r="8331" spans="2:3" x14ac:dyDescent="0.35">
      <c r="B8331">
        <f t="shared" si="130"/>
        <v>8327</v>
      </c>
      <c r="C8331" s="5">
        <v>58.031106392614767</v>
      </c>
    </row>
    <row r="8332" spans="2:3" x14ac:dyDescent="0.35">
      <c r="B8332">
        <f t="shared" si="130"/>
        <v>8328</v>
      </c>
      <c r="C8332" s="5">
        <v>70.471428927154861</v>
      </c>
    </row>
    <row r="8333" spans="2:3" x14ac:dyDescent="0.35">
      <c r="B8333">
        <f t="shared" si="130"/>
        <v>8329</v>
      </c>
      <c r="C8333" s="5">
        <v>119.99732067213743</v>
      </c>
    </row>
    <row r="8334" spans="2:3" x14ac:dyDescent="0.35">
      <c r="B8334">
        <f t="shared" si="130"/>
        <v>8330</v>
      </c>
      <c r="C8334" s="5">
        <v>250.65040081308757</v>
      </c>
    </row>
    <row r="8335" spans="2:3" x14ac:dyDescent="0.35">
      <c r="B8335">
        <f t="shared" si="130"/>
        <v>8331</v>
      </c>
      <c r="C8335" s="5">
        <v>191.02663159269272</v>
      </c>
    </row>
    <row r="8336" spans="2:3" x14ac:dyDescent="0.35">
      <c r="B8336">
        <f t="shared" si="130"/>
        <v>8332</v>
      </c>
      <c r="C8336" s="5">
        <v>166.72707363040161</v>
      </c>
    </row>
    <row r="8337" spans="2:3" x14ac:dyDescent="0.35">
      <c r="B8337">
        <f t="shared" si="130"/>
        <v>8333</v>
      </c>
      <c r="C8337" s="5">
        <v>281.41837950072869</v>
      </c>
    </row>
    <row r="8338" spans="2:3" x14ac:dyDescent="0.35">
      <c r="B8338">
        <f t="shared" si="130"/>
        <v>8334</v>
      </c>
      <c r="C8338" s="5">
        <v>577.43585102754275</v>
      </c>
    </row>
    <row r="8339" spans="2:3" x14ac:dyDescent="0.35">
      <c r="B8339">
        <f t="shared" si="130"/>
        <v>8335</v>
      </c>
      <c r="C8339" s="5">
        <v>335.64003775182431</v>
      </c>
    </row>
    <row r="8340" spans="2:3" x14ac:dyDescent="0.35">
      <c r="B8340">
        <f t="shared" si="130"/>
        <v>8336</v>
      </c>
      <c r="C8340" s="5">
        <v>706.51121034476421</v>
      </c>
    </row>
    <row r="8341" spans="2:3" x14ac:dyDescent="0.35">
      <c r="B8341">
        <f t="shared" si="130"/>
        <v>8337</v>
      </c>
      <c r="C8341" s="5">
        <v>109.68613550752497</v>
      </c>
    </row>
    <row r="8342" spans="2:3" x14ac:dyDescent="0.35">
      <c r="B8342">
        <f t="shared" si="130"/>
        <v>8338</v>
      </c>
      <c r="C8342" s="5">
        <v>183.82022773682473</v>
      </c>
    </row>
    <row r="8343" spans="2:3" x14ac:dyDescent="0.35">
      <c r="B8343">
        <f t="shared" si="130"/>
        <v>8339</v>
      </c>
      <c r="C8343" s="5">
        <v>108.33493774183211</v>
      </c>
    </row>
    <row r="8344" spans="2:3" x14ac:dyDescent="0.35">
      <c r="B8344">
        <f t="shared" si="130"/>
        <v>8340</v>
      </c>
      <c r="C8344" s="5">
        <v>312.06479070875054</v>
      </c>
    </row>
    <row r="8345" spans="2:3" x14ac:dyDescent="0.35">
      <c r="B8345">
        <f t="shared" si="130"/>
        <v>8341</v>
      </c>
      <c r="C8345" s="5">
        <v>86.004779878035094</v>
      </c>
    </row>
    <row r="8346" spans="2:3" x14ac:dyDescent="0.35">
      <c r="B8346">
        <f t="shared" si="130"/>
        <v>8342</v>
      </c>
      <c r="C8346" s="5">
        <v>388.348379133398</v>
      </c>
    </row>
    <row r="8347" spans="2:3" x14ac:dyDescent="0.35">
      <c r="B8347">
        <f t="shared" si="130"/>
        <v>8343</v>
      </c>
      <c r="C8347" s="5">
        <v>260.88431642971034</v>
      </c>
    </row>
    <row r="8348" spans="2:3" x14ac:dyDescent="0.35">
      <c r="B8348">
        <f t="shared" si="130"/>
        <v>8344</v>
      </c>
      <c r="C8348" s="5">
        <v>92.160379734884017</v>
      </c>
    </row>
    <row r="8349" spans="2:3" x14ac:dyDescent="0.35">
      <c r="B8349">
        <f t="shared" si="130"/>
        <v>8345</v>
      </c>
      <c r="C8349" s="5">
        <v>379.267372797728</v>
      </c>
    </row>
    <row r="8350" spans="2:3" x14ac:dyDescent="0.35">
      <c r="B8350">
        <f t="shared" si="130"/>
        <v>8346</v>
      </c>
      <c r="C8350" s="5">
        <v>81.426104863428449</v>
      </c>
    </row>
    <row r="8351" spans="2:3" x14ac:dyDescent="0.35">
      <c r="B8351">
        <f t="shared" si="130"/>
        <v>8347</v>
      </c>
      <c r="C8351" s="5">
        <v>563.48128310541256</v>
      </c>
    </row>
    <row r="8352" spans="2:3" x14ac:dyDescent="0.35">
      <c r="B8352">
        <f t="shared" si="130"/>
        <v>8348</v>
      </c>
      <c r="C8352" s="5">
        <v>213.26357244332388</v>
      </c>
    </row>
    <row r="8353" spans="2:3" x14ac:dyDescent="0.35">
      <c r="B8353">
        <f t="shared" si="130"/>
        <v>8349</v>
      </c>
      <c r="C8353" s="5">
        <v>81.516075518649899</v>
      </c>
    </row>
    <row r="8354" spans="2:3" x14ac:dyDescent="0.35">
      <c r="B8354">
        <f t="shared" si="130"/>
        <v>8350</v>
      </c>
      <c r="C8354" s="5">
        <v>190.0531069553806</v>
      </c>
    </row>
    <row r="8355" spans="2:3" x14ac:dyDescent="0.35">
      <c r="B8355">
        <f t="shared" si="130"/>
        <v>8351</v>
      </c>
      <c r="C8355" s="5">
        <v>54.945475545766648</v>
      </c>
    </row>
    <row r="8356" spans="2:3" x14ac:dyDescent="0.35">
      <c r="B8356">
        <f t="shared" si="130"/>
        <v>8352</v>
      </c>
      <c r="C8356" s="5">
        <v>225.47238660706805</v>
      </c>
    </row>
    <row r="8357" spans="2:3" x14ac:dyDescent="0.35">
      <c r="B8357">
        <f t="shared" si="130"/>
        <v>8353</v>
      </c>
      <c r="C8357" s="5">
        <v>291.88344788829158</v>
      </c>
    </row>
    <row r="8358" spans="2:3" x14ac:dyDescent="0.35">
      <c r="B8358">
        <f t="shared" si="130"/>
        <v>8354</v>
      </c>
      <c r="C8358" s="5">
        <v>83.972238433303673</v>
      </c>
    </row>
    <row r="8359" spans="2:3" x14ac:dyDescent="0.35">
      <c r="B8359">
        <f t="shared" si="130"/>
        <v>8355</v>
      </c>
      <c r="C8359" s="5">
        <v>66.888143693712678</v>
      </c>
    </row>
    <row r="8360" spans="2:3" x14ac:dyDescent="0.35">
      <c r="B8360">
        <f t="shared" si="130"/>
        <v>8356</v>
      </c>
      <c r="C8360" s="5">
        <v>268.81535223611036</v>
      </c>
    </row>
    <row r="8361" spans="2:3" x14ac:dyDescent="0.35">
      <c r="B8361">
        <f t="shared" si="130"/>
        <v>8357</v>
      </c>
      <c r="C8361" s="5">
        <v>383.44208819055456</v>
      </c>
    </row>
    <row r="8362" spans="2:3" x14ac:dyDescent="0.35">
      <c r="B8362">
        <f t="shared" si="130"/>
        <v>8358</v>
      </c>
      <c r="C8362" s="5">
        <v>195.86160872271029</v>
      </c>
    </row>
    <row r="8363" spans="2:3" x14ac:dyDescent="0.35">
      <c r="B8363">
        <f t="shared" si="130"/>
        <v>8359</v>
      </c>
      <c r="C8363" s="5">
        <v>167.05363343250119</v>
      </c>
    </row>
    <row r="8364" spans="2:3" x14ac:dyDescent="0.35">
      <c r="B8364">
        <f t="shared" si="130"/>
        <v>8360</v>
      </c>
      <c r="C8364" s="5">
        <v>231.38679204436741</v>
      </c>
    </row>
    <row r="8365" spans="2:3" x14ac:dyDescent="0.35">
      <c r="B8365">
        <f t="shared" si="130"/>
        <v>8361</v>
      </c>
      <c r="C8365" s="5">
        <v>133.60642231296796</v>
      </c>
    </row>
    <row r="8366" spans="2:3" x14ac:dyDescent="0.35">
      <c r="B8366">
        <f t="shared" si="130"/>
        <v>8362</v>
      </c>
      <c r="C8366" s="5">
        <v>231.0135798008628</v>
      </c>
    </row>
    <row r="8367" spans="2:3" x14ac:dyDescent="0.35">
      <c r="B8367">
        <f t="shared" si="130"/>
        <v>8363</v>
      </c>
      <c r="C8367" s="5">
        <v>504.36790876867946</v>
      </c>
    </row>
    <row r="8368" spans="2:3" x14ac:dyDescent="0.35">
      <c r="B8368">
        <f t="shared" si="130"/>
        <v>8364</v>
      </c>
      <c r="C8368" s="5">
        <v>224.62261456287246</v>
      </c>
    </row>
    <row r="8369" spans="2:3" x14ac:dyDescent="0.35">
      <c r="B8369">
        <f t="shared" si="130"/>
        <v>8365</v>
      </c>
      <c r="C8369" s="5">
        <v>222.21283711585167</v>
      </c>
    </row>
    <row r="8370" spans="2:3" x14ac:dyDescent="0.35">
      <c r="B8370">
        <f t="shared" si="130"/>
        <v>8366</v>
      </c>
      <c r="C8370" s="5">
        <v>106.8402957967558</v>
      </c>
    </row>
    <row r="8371" spans="2:3" x14ac:dyDescent="0.35">
      <c r="B8371">
        <f t="shared" si="130"/>
        <v>8367</v>
      </c>
      <c r="C8371" s="5">
        <v>165.61792098898593</v>
      </c>
    </row>
    <row r="8372" spans="2:3" x14ac:dyDescent="0.35">
      <c r="B8372">
        <f t="shared" si="130"/>
        <v>8368</v>
      </c>
      <c r="C8372" s="5">
        <v>244.73594799946864</v>
      </c>
    </row>
    <row r="8373" spans="2:3" x14ac:dyDescent="0.35">
      <c r="B8373">
        <f t="shared" si="130"/>
        <v>8369</v>
      </c>
      <c r="C8373" s="5">
        <v>149.8602460671772</v>
      </c>
    </row>
    <row r="8374" spans="2:3" x14ac:dyDescent="0.35">
      <c r="B8374">
        <f t="shared" si="130"/>
        <v>8370</v>
      </c>
      <c r="C8374" s="5">
        <v>160.15673731899136</v>
      </c>
    </row>
    <row r="8375" spans="2:3" x14ac:dyDescent="0.35">
      <c r="B8375">
        <f t="shared" si="130"/>
        <v>8371</v>
      </c>
      <c r="C8375" s="5">
        <v>55.74032230651521</v>
      </c>
    </row>
    <row r="8376" spans="2:3" x14ac:dyDescent="0.35">
      <c r="B8376">
        <f t="shared" si="130"/>
        <v>8372</v>
      </c>
      <c r="C8376" s="5">
        <v>161.31608093214808</v>
      </c>
    </row>
    <row r="8377" spans="2:3" x14ac:dyDescent="0.35">
      <c r="B8377">
        <f t="shared" si="130"/>
        <v>8373</v>
      </c>
      <c r="C8377" s="5">
        <v>211.67071226067381</v>
      </c>
    </row>
    <row r="8378" spans="2:3" x14ac:dyDescent="0.35">
      <c r="B8378">
        <f t="shared" si="130"/>
        <v>8374</v>
      </c>
      <c r="C8378" s="5">
        <v>1219.237294523045</v>
      </c>
    </row>
    <row r="8379" spans="2:3" x14ac:dyDescent="0.35">
      <c r="B8379">
        <f t="shared" si="130"/>
        <v>8375</v>
      </c>
      <c r="C8379" s="5">
        <v>148.12659682372984</v>
      </c>
    </row>
    <row r="8380" spans="2:3" x14ac:dyDescent="0.35">
      <c r="B8380">
        <f t="shared" si="130"/>
        <v>8376</v>
      </c>
      <c r="C8380" s="5">
        <v>86.064151683662473</v>
      </c>
    </row>
    <row r="8381" spans="2:3" x14ac:dyDescent="0.35">
      <c r="B8381">
        <f t="shared" si="130"/>
        <v>8377</v>
      </c>
      <c r="C8381" s="5">
        <v>162.78144856960549</v>
      </c>
    </row>
    <row r="8382" spans="2:3" x14ac:dyDescent="0.35">
      <c r="B8382">
        <f t="shared" si="130"/>
        <v>8378</v>
      </c>
      <c r="C8382" s="5">
        <v>55.149697112039853</v>
      </c>
    </row>
    <row r="8383" spans="2:3" x14ac:dyDescent="0.35">
      <c r="B8383">
        <f t="shared" si="130"/>
        <v>8379</v>
      </c>
      <c r="C8383" s="5">
        <v>71.240474251809204</v>
      </c>
    </row>
    <row r="8384" spans="2:3" x14ac:dyDescent="0.35">
      <c r="B8384">
        <f t="shared" si="130"/>
        <v>8380</v>
      </c>
      <c r="C8384" s="5">
        <v>31.96370987865636</v>
      </c>
    </row>
    <row r="8385" spans="2:3" x14ac:dyDescent="0.35">
      <c r="B8385">
        <f t="shared" si="130"/>
        <v>8381</v>
      </c>
      <c r="C8385" s="5">
        <v>104.89221862487435</v>
      </c>
    </row>
    <row r="8386" spans="2:3" x14ac:dyDescent="0.35">
      <c r="B8386">
        <f t="shared" si="130"/>
        <v>8382</v>
      </c>
      <c r="C8386" s="5">
        <v>362.24387400974814</v>
      </c>
    </row>
    <row r="8387" spans="2:3" x14ac:dyDescent="0.35">
      <c r="B8387">
        <f t="shared" si="130"/>
        <v>8383</v>
      </c>
      <c r="C8387" s="5">
        <v>256.16416251272574</v>
      </c>
    </row>
    <row r="8388" spans="2:3" x14ac:dyDescent="0.35">
      <c r="B8388">
        <f t="shared" si="130"/>
        <v>8384</v>
      </c>
      <c r="C8388" s="5">
        <v>193.33798820980795</v>
      </c>
    </row>
    <row r="8389" spans="2:3" x14ac:dyDescent="0.35">
      <c r="B8389">
        <f t="shared" si="130"/>
        <v>8385</v>
      </c>
      <c r="C8389" s="5">
        <v>84.256784236754996</v>
      </c>
    </row>
    <row r="8390" spans="2:3" x14ac:dyDescent="0.35">
      <c r="B8390">
        <f t="shared" si="130"/>
        <v>8386</v>
      </c>
      <c r="C8390" s="5">
        <v>146.91120272589649</v>
      </c>
    </row>
    <row r="8391" spans="2:3" x14ac:dyDescent="0.35">
      <c r="B8391">
        <f t="shared" ref="B8391:B8454" si="131">B8390+1</f>
        <v>8387</v>
      </c>
      <c r="C8391" s="5">
        <v>85.740157388030738</v>
      </c>
    </row>
    <row r="8392" spans="2:3" x14ac:dyDescent="0.35">
      <c r="B8392">
        <f t="shared" si="131"/>
        <v>8388</v>
      </c>
      <c r="C8392" s="5">
        <v>452.54464540538146</v>
      </c>
    </row>
    <row r="8393" spans="2:3" x14ac:dyDescent="0.35">
      <c r="B8393">
        <f t="shared" si="131"/>
        <v>8389</v>
      </c>
      <c r="C8393" s="5">
        <v>69.073998708795557</v>
      </c>
    </row>
    <row r="8394" spans="2:3" x14ac:dyDescent="0.35">
      <c r="B8394">
        <f t="shared" si="131"/>
        <v>8390</v>
      </c>
      <c r="C8394" s="5">
        <v>228.0400907261494</v>
      </c>
    </row>
    <row r="8395" spans="2:3" x14ac:dyDescent="0.35">
      <c r="B8395">
        <f t="shared" si="131"/>
        <v>8391</v>
      </c>
      <c r="C8395" s="5">
        <v>55.528224571778445</v>
      </c>
    </row>
    <row r="8396" spans="2:3" x14ac:dyDescent="0.35">
      <c r="B8396">
        <f t="shared" si="131"/>
        <v>8392</v>
      </c>
      <c r="C8396" s="5">
        <v>69.216559450702348</v>
      </c>
    </row>
    <row r="8397" spans="2:3" x14ac:dyDescent="0.35">
      <c r="B8397">
        <f t="shared" si="131"/>
        <v>8393</v>
      </c>
      <c r="C8397" s="5">
        <v>262.56657310330951</v>
      </c>
    </row>
    <row r="8398" spans="2:3" x14ac:dyDescent="0.35">
      <c r="B8398">
        <f t="shared" si="131"/>
        <v>8394</v>
      </c>
      <c r="C8398" s="5">
        <v>104.89030660394089</v>
      </c>
    </row>
    <row r="8399" spans="2:3" x14ac:dyDescent="0.35">
      <c r="B8399">
        <f t="shared" si="131"/>
        <v>8395</v>
      </c>
      <c r="C8399" s="5">
        <v>273.59261420841392</v>
      </c>
    </row>
    <row r="8400" spans="2:3" x14ac:dyDescent="0.35">
      <c r="B8400">
        <f t="shared" si="131"/>
        <v>8396</v>
      </c>
      <c r="C8400" s="5">
        <v>88.66636491403068</v>
      </c>
    </row>
    <row r="8401" spans="2:3" x14ac:dyDescent="0.35">
      <c r="B8401">
        <f t="shared" si="131"/>
        <v>8397</v>
      </c>
      <c r="C8401" s="5">
        <v>94.782106651964853</v>
      </c>
    </row>
    <row r="8402" spans="2:3" x14ac:dyDescent="0.35">
      <c r="B8402">
        <f t="shared" si="131"/>
        <v>8398</v>
      </c>
      <c r="C8402" s="5">
        <v>138.0704833476492</v>
      </c>
    </row>
    <row r="8403" spans="2:3" x14ac:dyDescent="0.35">
      <c r="B8403">
        <f t="shared" si="131"/>
        <v>8399</v>
      </c>
      <c r="C8403" s="5">
        <v>147.39182699224611</v>
      </c>
    </row>
    <row r="8404" spans="2:3" x14ac:dyDescent="0.35">
      <c r="B8404">
        <f t="shared" si="131"/>
        <v>8400</v>
      </c>
      <c r="C8404" s="5">
        <v>191.71100016581372</v>
      </c>
    </row>
    <row r="8405" spans="2:3" x14ac:dyDescent="0.35">
      <c r="B8405">
        <f t="shared" si="131"/>
        <v>8401</v>
      </c>
      <c r="C8405" s="5">
        <v>326.60198724890688</v>
      </c>
    </row>
    <row r="8406" spans="2:3" x14ac:dyDescent="0.35">
      <c r="B8406">
        <f t="shared" si="131"/>
        <v>8402</v>
      </c>
      <c r="C8406" s="5">
        <v>242.0872571996118</v>
      </c>
    </row>
    <row r="8407" spans="2:3" x14ac:dyDescent="0.35">
      <c r="B8407">
        <f t="shared" si="131"/>
        <v>8403</v>
      </c>
      <c r="C8407" s="5">
        <v>129.84805343799391</v>
      </c>
    </row>
    <row r="8408" spans="2:3" x14ac:dyDescent="0.35">
      <c r="B8408">
        <f t="shared" si="131"/>
        <v>8404</v>
      </c>
      <c r="C8408" s="5">
        <v>446.85355976082849</v>
      </c>
    </row>
    <row r="8409" spans="2:3" x14ac:dyDescent="0.35">
      <c r="B8409">
        <f t="shared" si="131"/>
        <v>8405</v>
      </c>
      <c r="C8409" s="5">
        <v>86.872272573386383</v>
      </c>
    </row>
    <row r="8410" spans="2:3" x14ac:dyDescent="0.35">
      <c r="B8410">
        <f t="shared" si="131"/>
        <v>8406</v>
      </c>
      <c r="C8410" s="5">
        <v>50.352003821419814</v>
      </c>
    </row>
    <row r="8411" spans="2:3" x14ac:dyDescent="0.35">
      <c r="B8411">
        <f t="shared" si="131"/>
        <v>8407</v>
      </c>
      <c r="C8411" s="5">
        <v>279.55996493820362</v>
      </c>
    </row>
    <row r="8412" spans="2:3" x14ac:dyDescent="0.35">
      <c r="B8412">
        <f t="shared" si="131"/>
        <v>8408</v>
      </c>
      <c r="C8412" s="5">
        <v>243.07307761406975</v>
      </c>
    </row>
    <row r="8413" spans="2:3" x14ac:dyDescent="0.35">
      <c r="B8413">
        <f t="shared" si="131"/>
        <v>8409</v>
      </c>
      <c r="C8413" s="5">
        <v>423.68992532637282</v>
      </c>
    </row>
    <row r="8414" spans="2:3" x14ac:dyDescent="0.35">
      <c r="B8414">
        <f t="shared" si="131"/>
        <v>8410</v>
      </c>
      <c r="C8414" s="5">
        <v>224.15131776478071</v>
      </c>
    </row>
    <row r="8415" spans="2:3" x14ac:dyDescent="0.35">
      <c r="B8415">
        <f t="shared" si="131"/>
        <v>8411</v>
      </c>
      <c r="C8415" s="5">
        <v>85.430362034073937</v>
      </c>
    </row>
    <row r="8416" spans="2:3" x14ac:dyDescent="0.35">
      <c r="B8416">
        <f t="shared" si="131"/>
        <v>8412</v>
      </c>
      <c r="C8416" s="5">
        <v>119.95600583331866</v>
      </c>
    </row>
    <row r="8417" spans="2:3" x14ac:dyDescent="0.35">
      <c r="B8417">
        <f t="shared" si="131"/>
        <v>8413</v>
      </c>
      <c r="C8417" s="5">
        <v>147.32141082012876</v>
      </c>
    </row>
    <row r="8418" spans="2:3" x14ac:dyDescent="0.35">
      <c r="B8418">
        <f t="shared" si="131"/>
        <v>8414</v>
      </c>
      <c r="C8418" s="5">
        <v>310.20259673259284</v>
      </c>
    </row>
    <row r="8419" spans="2:3" x14ac:dyDescent="0.35">
      <c r="B8419">
        <f t="shared" si="131"/>
        <v>8415</v>
      </c>
      <c r="C8419" s="5">
        <v>380.91194600248241</v>
      </c>
    </row>
    <row r="8420" spans="2:3" x14ac:dyDescent="0.35">
      <c r="B8420">
        <f t="shared" si="131"/>
        <v>8416</v>
      </c>
      <c r="C8420" s="5">
        <v>62.411741633291435</v>
      </c>
    </row>
    <row r="8421" spans="2:3" x14ac:dyDescent="0.35">
      <c r="B8421">
        <f t="shared" si="131"/>
        <v>8417</v>
      </c>
      <c r="C8421" s="5">
        <v>54.32250227651754</v>
      </c>
    </row>
    <row r="8422" spans="2:3" x14ac:dyDescent="0.35">
      <c r="B8422">
        <f t="shared" si="131"/>
        <v>8418</v>
      </c>
      <c r="C8422" s="5">
        <v>437.4624837503128</v>
      </c>
    </row>
    <row r="8423" spans="2:3" x14ac:dyDescent="0.35">
      <c r="B8423">
        <f t="shared" si="131"/>
        <v>8419</v>
      </c>
      <c r="C8423" s="5">
        <v>60.088301351013961</v>
      </c>
    </row>
    <row r="8424" spans="2:3" x14ac:dyDescent="0.35">
      <c r="B8424">
        <f t="shared" si="131"/>
        <v>8420</v>
      </c>
      <c r="C8424" s="5">
        <v>251.64277882959399</v>
      </c>
    </row>
    <row r="8425" spans="2:3" x14ac:dyDescent="0.35">
      <c r="B8425">
        <f t="shared" si="131"/>
        <v>8421</v>
      </c>
      <c r="C8425" s="5">
        <v>249.67191232972138</v>
      </c>
    </row>
    <row r="8426" spans="2:3" x14ac:dyDescent="0.35">
      <c r="B8426">
        <f t="shared" si="131"/>
        <v>8422</v>
      </c>
      <c r="C8426" s="5">
        <v>46.230570476219789</v>
      </c>
    </row>
    <row r="8427" spans="2:3" x14ac:dyDescent="0.35">
      <c r="B8427">
        <f t="shared" si="131"/>
        <v>8423</v>
      </c>
      <c r="C8427" s="5">
        <v>121.56162072861234</v>
      </c>
    </row>
    <row r="8428" spans="2:3" x14ac:dyDescent="0.35">
      <c r="B8428">
        <f t="shared" si="131"/>
        <v>8424</v>
      </c>
      <c r="C8428" s="5">
        <v>64.358735834232093</v>
      </c>
    </row>
    <row r="8429" spans="2:3" x14ac:dyDescent="0.35">
      <c r="B8429">
        <f t="shared" si="131"/>
        <v>8425</v>
      </c>
      <c r="C8429" s="5">
        <v>71.954418923460892</v>
      </c>
    </row>
    <row r="8430" spans="2:3" x14ac:dyDescent="0.35">
      <c r="B8430">
        <f t="shared" si="131"/>
        <v>8426</v>
      </c>
      <c r="C8430" s="5">
        <v>99.771165968573172</v>
      </c>
    </row>
    <row r="8431" spans="2:3" x14ac:dyDescent="0.35">
      <c r="B8431">
        <f t="shared" si="131"/>
        <v>8427</v>
      </c>
      <c r="C8431" s="5">
        <v>1100.466701759696</v>
      </c>
    </row>
    <row r="8432" spans="2:3" x14ac:dyDescent="0.35">
      <c r="B8432">
        <f t="shared" si="131"/>
        <v>8428</v>
      </c>
      <c r="C8432" s="5">
        <v>255.1039850284123</v>
      </c>
    </row>
    <row r="8433" spans="2:3" x14ac:dyDescent="0.35">
      <c r="B8433">
        <f t="shared" si="131"/>
        <v>8429</v>
      </c>
      <c r="C8433" s="5">
        <v>81.832208077708145</v>
      </c>
    </row>
    <row r="8434" spans="2:3" x14ac:dyDescent="0.35">
      <c r="B8434">
        <f t="shared" si="131"/>
        <v>8430</v>
      </c>
      <c r="C8434" s="5">
        <v>80.239887563078483</v>
      </c>
    </row>
    <row r="8435" spans="2:3" x14ac:dyDescent="0.35">
      <c r="B8435">
        <f t="shared" si="131"/>
        <v>8431</v>
      </c>
      <c r="C8435" s="5">
        <v>252.61341694153336</v>
      </c>
    </row>
    <row r="8436" spans="2:3" x14ac:dyDescent="0.35">
      <c r="B8436">
        <f t="shared" si="131"/>
        <v>8432</v>
      </c>
      <c r="C8436" s="5">
        <v>239.99935522138668</v>
      </c>
    </row>
    <row r="8437" spans="2:3" x14ac:dyDescent="0.35">
      <c r="B8437">
        <f t="shared" si="131"/>
        <v>8433</v>
      </c>
      <c r="C8437" s="5">
        <v>118.73423797935409</v>
      </c>
    </row>
    <row r="8438" spans="2:3" x14ac:dyDescent="0.35">
      <c r="B8438">
        <f t="shared" si="131"/>
        <v>8434</v>
      </c>
      <c r="C8438" s="5">
        <v>325.6658535221971</v>
      </c>
    </row>
    <row r="8439" spans="2:3" x14ac:dyDescent="0.35">
      <c r="B8439">
        <f t="shared" si="131"/>
        <v>8435</v>
      </c>
      <c r="C8439" s="5">
        <v>389.33938560140706</v>
      </c>
    </row>
    <row r="8440" spans="2:3" x14ac:dyDescent="0.35">
      <c r="B8440">
        <f t="shared" si="131"/>
        <v>8436</v>
      </c>
      <c r="C8440" s="5">
        <v>421.23784548677821</v>
      </c>
    </row>
    <row r="8441" spans="2:3" x14ac:dyDescent="0.35">
      <c r="B8441">
        <f t="shared" si="131"/>
        <v>8437</v>
      </c>
      <c r="C8441" s="5">
        <v>403.45111132720075</v>
      </c>
    </row>
    <row r="8442" spans="2:3" x14ac:dyDescent="0.35">
      <c r="B8442">
        <f t="shared" si="131"/>
        <v>8438</v>
      </c>
      <c r="C8442" s="5">
        <v>92.606278506811933</v>
      </c>
    </row>
    <row r="8443" spans="2:3" x14ac:dyDescent="0.35">
      <c r="B8443">
        <f t="shared" si="131"/>
        <v>8439</v>
      </c>
      <c r="C8443" s="5">
        <v>268.80571730891614</v>
      </c>
    </row>
    <row r="8444" spans="2:3" x14ac:dyDescent="0.35">
      <c r="B8444">
        <f t="shared" si="131"/>
        <v>8440</v>
      </c>
      <c r="C8444" s="5">
        <v>143.74708416178015</v>
      </c>
    </row>
    <row r="8445" spans="2:3" x14ac:dyDescent="0.35">
      <c r="B8445">
        <f t="shared" si="131"/>
        <v>8441</v>
      </c>
      <c r="C8445" s="5">
        <v>473.63198853619173</v>
      </c>
    </row>
    <row r="8446" spans="2:3" x14ac:dyDescent="0.35">
      <c r="B8446">
        <f t="shared" si="131"/>
        <v>8442</v>
      </c>
      <c r="C8446" s="5">
        <v>130.63777885213662</v>
      </c>
    </row>
    <row r="8447" spans="2:3" x14ac:dyDescent="0.35">
      <c r="B8447">
        <f t="shared" si="131"/>
        <v>8443</v>
      </c>
      <c r="C8447" s="5">
        <v>294.15679653100148</v>
      </c>
    </row>
    <row r="8448" spans="2:3" x14ac:dyDescent="0.35">
      <c r="B8448">
        <f t="shared" si="131"/>
        <v>8444</v>
      </c>
      <c r="C8448" s="5">
        <v>197.04197412393157</v>
      </c>
    </row>
    <row r="8449" spans="2:3" x14ac:dyDescent="0.35">
      <c r="B8449">
        <f t="shared" si="131"/>
        <v>8445</v>
      </c>
      <c r="C8449" s="5">
        <v>232.53311961766457</v>
      </c>
    </row>
    <row r="8450" spans="2:3" x14ac:dyDescent="0.35">
      <c r="B8450">
        <f t="shared" si="131"/>
        <v>8446</v>
      </c>
      <c r="C8450" s="5">
        <v>173.94533334512616</v>
      </c>
    </row>
    <row r="8451" spans="2:3" x14ac:dyDescent="0.35">
      <c r="B8451">
        <f t="shared" si="131"/>
        <v>8447</v>
      </c>
      <c r="C8451" s="5">
        <v>238.33836330084998</v>
      </c>
    </row>
    <row r="8452" spans="2:3" x14ac:dyDescent="0.35">
      <c r="B8452">
        <f t="shared" si="131"/>
        <v>8448</v>
      </c>
      <c r="C8452" s="5">
        <v>307.75558003164303</v>
      </c>
    </row>
    <row r="8453" spans="2:3" x14ac:dyDescent="0.35">
      <c r="B8453">
        <f t="shared" si="131"/>
        <v>8449</v>
      </c>
      <c r="C8453" s="5">
        <v>57.217702241007252</v>
      </c>
    </row>
    <row r="8454" spans="2:3" x14ac:dyDescent="0.35">
      <c r="B8454">
        <f t="shared" si="131"/>
        <v>8450</v>
      </c>
      <c r="C8454" s="5">
        <v>172.51110358329629</v>
      </c>
    </row>
    <row r="8455" spans="2:3" x14ac:dyDescent="0.35">
      <c r="B8455">
        <f t="shared" ref="B8455:B8518" si="132">B8454+1</f>
        <v>8451</v>
      </c>
      <c r="C8455" s="5">
        <v>64.594103367215411</v>
      </c>
    </row>
    <row r="8456" spans="2:3" x14ac:dyDescent="0.35">
      <c r="B8456">
        <f t="shared" si="132"/>
        <v>8452</v>
      </c>
      <c r="C8456" s="5">
        <v>239.68222364115397</v>
      </c>
    </row>
    <row r="8457" spans="2:3" x14ac:dyDescent="0.35">
      <c r="B8457">
        <f t="shared" si="132"/>
        <v>8453</v>
      </c>
      <c r="C8457" s="5">
        <v>168.12914589276122</v>
      </c>
    </row>
    <row r="8458" spans="2:3" x14ac:dyDescent="0.35">
      <c r="B8458">
        <f t="shared" si="132"/>
        <v>8454</v>
      </c>
      <c r="C8458" s="5">
        <v>84.933029639228621</v>
      </c>
    </row>
    <row r="8459" spans="2:3" x14ac:dyDescent="0.35">
      <c r="B8459">
        <f t="shared" si="132"/>
        <v>8455</v>
      </c>
      <c r="C8459" s="5">
        <v>205.99116174056638</v>
      </c>
    </row>
    <row r="8460" spans="2:3" x14ac:dyDescent="0.35">
      <c r="B8460">
        <f t="shared" si="132"/>
        <v>8456</v>
      </c>
      <c r="C8460" s="5">
        <v>130.84184581083559</v>
      </c>
    </row>
    <row r="8461" spans="2:3" x14ac:dyDescent="0.35">
      <c r="B8461">
        <f t="shared" si="132"/>
        <v>8457</v>
      </c>
      <c r="C8461" s="5">
        <v>588.58741654343532</v>
      </c>
    </row>
    <row r="8462" spans="2:3" x14ac:dyDescent="0.35">
      <c r="B8462">
        <f t="shared" si="132"/>
        <v>8458</v>
      </c>
      <c r="C8462" s="5">
        <v>145.82828526677324</v>
      </c>
    </row>
    <row r="8463" spans="2:3" x14ac:dyDescent="0.35">
      <c r="B8463">
        <f t="shared" si="132"/>
        <v>8459</v>
      </c>
      <c r="C8463" s="5">
        <v>109.46605021297447</v>
      </c>
    </row>
    <row r="8464" spans="2:3" x14ac:dyDescent="0.35">
      <c r="B8464">
        <f t="shared" si="132"/>
        <v>8460</v>
      </c>
      <c r="C8464" s="5">
        <v>132.80686944072417</v>
      </c>
    </row>
    <row r="8465" spans="2:3" x14ac:dyDescent="0.35">
      <c r="B8465">
        <f t="shared" si="132"/>
        <v>8461</v>
      </c>
      <c r="C8465" s="5">
        <v>68.635972014985541</v>
      </c>
    </row>
    <row r="8466" spans="2:3" x14ac:dyDescent="0.35">
      <c r="B8466">
        <f t="shared" si="132"/>
        <v>8462</v>
      </c>
      <c r="C8466" s="5">
        <v>115.6843761878651</v>
      </c>
    </row>
    <row r="8467" spans="2:3" x14ac:dyDescent="0.35">
      <c r="B8467">
        <f t="shared" si="132"/>
        <v>8463</v>
      </c>
      <c r="C8467" s="5">
        <v>401.09781471742104</v>
      </c>
    </row>
    <row r="8468" spans="2:3" x14ac:dyDescent="0.35">
      <c r="B8468">
        <f t="shared" si="132"/>
        <v>8464</v>
      </c>
      <c r="C8468" s="5">
        <v>288.17383322292085</v>
      </c>
    </row>
    <row r="8469" spans="2:3" x14ac:dyDescent="0.35">
      <c r="B8469">
        <f t="shared" si="132"/>
        <v>8465</v>
      </c>
      <c r="C8469" s="5">
        <v>91.790974621213323</v>
      </c>
    </row>
    <row r="8470" spans="2:3" x14ac:dyDescent="0.35">
      <c r="B8470">
        <f t="shared" si="132"/>
        <v>8466</v>
      </c>
      <c r="C8470" s="5">
        <v>105.65675912335581</v>
      </c>
    </row>
    <row r="8471" spans="2:3" x14ac:dyDescent="0.35">
      <c r="B8471">
        <f t="shared" si="132"/>
        <v>8467</v>
      </c>
      <c r="C8471" s="5">
        <v>182.29738201108219</v>
      </c>
    </row>
    <row r="8472" spans="2:3" x14ac:dyDescent="0.35">
      <c r="B8472">
        <f t="shared" si="132"/>
        <v>8468</v>
      </c>
      <c r="C8472" s="5">
        <v>635.38708767773062</v>
      </c>
    </row>
    <row r="8473" spans="2:3" x14ac:dyDescent="0.35">
      <c r="B8473">
        <f t="shared" si="132"/>
        <v>8469</v>
      </c>
      <c r="C8473" s="5">
        <v>74.057528878864787</v>
      </c>
    </row>
    <row r="8474" spans="2:3" x14ac:dyDescent="0.35">
      <c r="B8474">
        <f t="shared" si="132"/>
        <v>8470</v>
      </c>
      <c r="C8474" s="5">
        <v>67.769274579461111</v>
      </c>
    </row>
    <row r="8475" spans="2:3" x14ac:dyDescent="0.35">
      <c r="B8475">
        <f t="shared" si="132"/>
        <v>8471</v>
      </c>
      <c r="C8475" s="5">
        <v>140.05327830672837</v>
      </c>
    </row>
    <row r="8476" spans="2:3" x14ac:dyDescent="0.35">
      <c r="B8476">
        <f t="shared" si="132"/>
        <v>8472</v>
      </c>
      <c r="C8476" s="5">
        <v>274.53886491219833</v>
      </c>
    </row>
    <row r="8477" spans="2:3" x14ac:dyDescent="0.35">
      <c r="B8477">
        <f t="shared" si="132"/>
        <v>8473</v>
      </c>
      <c r="C8477" s="5">
        <v>40.902760627290121</v>
      </c>
    </row>
    <row r="8478" spans="2:3" x14ac:dyDescent="0.35">
      <c r="B8478">
        <f t="shared" si="132"/>
        <v>8474</v>
      </c>
      <c r="C8478" s="5">
        <v>368.02583636807714</v>
      </c>
    </row>
    <row r="8479" spans="2:3" x14ac:dyDescent="0.35">
      <c r="B8479">
        <f t="shared" si="132"/>
        <v>8475</v>
      </c>
      <c r="C8479" s="5">
        <v>175.33270401490489</v>
      </c>
    </row>
    <row r="8480" spans="2:3" x14ac:dyDescent="0.35">
      <c r="B8480">
        <f t="shared" si="132"/>
        <v>8476</v>
      </c>
      <c r="C8480" s="5">
        <v>294.24256733166402</v>
      </c>
    </row>
    <row r="8481" spans="2:3" x14ac:dyDescent="0.35">
      <c r="B8481">
        <f t="shared" si="132"/>
        <v>8477</v>
      </c>
      <c r="C8481" s="5">
        <v>383.00113956552985</v>
      </c>
    </row>
    <row r="8482" spans="2:3" x14ac:dyDescent="0.35">
      <c r="B8482">
        <f t="shared" si="132"/>
        <v>8478</v>
      </c>
      <c r="C8482" s="5">
        <v>171.73407179174458</v>
      </c>
    </row>
    <row r="8483" spans="2:3" x14ac:dyDescent="0.35">
      <c r="B8483">
        <f t="shared" si="132"/>
        <v>8479</v>
      </c>
      <c r="C8483" s="5">
        <v>169.49894220545622</v>
      </c>
    </row>
    <row r="8484" spans="2:3" x14ac:dyDescent="0.35">
      <c r="B8484">
        <f t="shared" si="132"/>
        <v>8480</v>
      </c>
      <c r="C8484" s="5">
        <v>269.42158787582105</v>
      </c>
    </row>
    <row r="8485" spans="2:3" x14ac:dyDescent="0.35">
      <c r="B8485">
        <f t="shared" si="132"/>
        <v>8481</v>
      </c>
      <c r="C8485" s="5">
        <v>115.09687189533989</v>
      </c>
    </row>
    <row r="8486" spans="2:3" x14ac:dyDescent="0.35">
      <c r="B8486">
        <f t="shared" si="132"/>
        <v>8482</v>
      </c>
      <c r="C8486" s="5">
        <v>166.48705623989369</v>
      </c>
    </row>
    <row r="8487" spans="2:3" x14ac:dyDescent="0.35">
      <c r="B8487">
        <f t="shared" si="132"/>
        <v>8483</v>
      </c>
      <c r="C8487" s="5">
        <v>295.51238424581982</v>
      </c>
    </row>
    <row r="8488" spans="2:3" x14ac:dyDescent="0.35">
      <c r="B8488">
        <f t="shared" si="132"/>
        <v>8484</v>
      </c>
      <c r="C8488" s="5">
        <v>622.09812826637199</v>
      </c>
    </row>
    <row r="8489" spans="2:3" x14ac:dyDescent="0.35">
      <c r="B8489">
        <f t="shared" si="132"/>
        <v>8485</v>
      </c>
      <c r="C8489" s="5">
        <v>182.14859813915388</v>
      </c>
    </row>
    <row r="8490" spans="2:3" x14ac:dyDescent="0.35">
      <c r="B8490">
        <f t="shared" si="132"/>
        <v>8486</v>
      </c>
      <c r="C8490" s="5">
        <v>159.16059373417738</v>
      </c>
    </row>
    <row r="8491" spans="2:3" x14ac:dyDescent="0.35">
      <c r="B8491">
        <f t="shared" si="132"/>
        <v>8487</v>
      </c>
      <c r="C8491" s="5">
        <v>372.03086908371836</v>
      </c>
    </row>
    <row r="8492" spans="2:3" x14ac:dyDescent="0.35">
      <c r="B8492">
        <f t="shared" si="132"/>
        <v>8488</v>
      </c>
      <c r="C8492" s="5">
        <v>275.84439905784507</v>
      </c>
    </row>
    <row r="8493" spans="2:3" x14ac:dyDescent="0.35">
      <c r="B8493">
        <f t="shared" si="132"/>
        <v>8489</v>
      </c>
      <c r="C8493" s="5">
        <v>129.43489472627485</v>
      </c>
    </row>
    <row r="8494" spans="2:3" x14ac:dyDescent="0.35">
      <c r="B8494">
        <f t="shared" si="132"/>
        <v>8490</v>
      </c>
      <c r="C8494" s="5">
        <v>173.40352697518082</v>
      </c>
    </row>
    <row r="8495" spans="2:3" x14ac:dyDescent="0.35">
      <c r="B8495">
        <f t="shared" si="132"/>
        <v>8491</v>
      </c>
      <c r="C8495" s="5">
        <v>224.14730911918411</v>
      </c>
    </row>
    <row r="8496" spans="2:3" x14ac:dyDescent="0.35">
      <c r="B8496">
        <f t="shared" si="132"/>
        <v>8492</v>
      </c>
      <c r="C8496" s="5">
        <v>132.65451005213325</v>
      </c>
    </row>
    <row r="8497" spans="2:3" x14ac:dyDescent="0.35">
      <c r="B8497">
        <f t="shared" si="132"/>
        <v>8493</v>
      </c>
      <c r="C8497" s="5">
        <v>164.38999091718671</v>
      </c>
    </row>
    <row r="8498" spans="2:3" x14ac:dyDescent="0.35">
      <c r="B8498">
        <f t="shared" si="132"/>
        <v>8494</v>
      </c>
      <c r="C8498" s="5">
        <v>247.03340641820736</v>
      </c>
    </row>
    <row r="8499" spans="2:3" x14ac:dyDescent="0.35">
      <c r="B8499">
        <f t="shared" si="132"/>
        <v>8495</v>
      </c>
      <c r="C8499" s="5">
        <v>2234.8946663747251</v>
      </c>
    </row>
    <row r="8500" spans="2:3" x14ac:dyDescent="0.35">
      <c r="B8500">
        <f t="shared" si="132"/>
        <v>8496</v>
      </c>
      <c r="C8500" s="5">
        <v>44.907663138129507</v>
      </c>
    </row>
    <row r="8501" spans="2:3" x14ac:dyDescent="0.35">
      <c r="B8501">
        <f t="shared" si="132"/>
        <v>8497</v>
      </c>
      <c r="C8501" s="5">
        <v>141.90477312443576</v>
      </c>
    </row>
    <row r="8502" spans="2:3" x14ac:dyDescent="0.35">
      <c r="B8502">
        <f t="shared" si="132"/>
        <v>8498</v>
      </c>
      <c r="C8502" s="5">
        <v>41.874296289206335</v>
      </c>
    </row>
    <row r="8503" spans="2:3" x14ac:dyDescent="0.35">
      <c r="B8503">
        <f t="shared" si="132"/>
        <v>8499</v>
      </c>
      <c r="C8503" s="5">
        <v>39.227129844874163</v>
      </c>
    </row>
    <row r="8504" spans="2:3" x14ac:dyDescent="0.35">
      <c r="B8504">
        <f t="shared" si="132"/>
        <v>8500</v>
      </c>
      <c r="C8504" s="5">
        <v>273.42224851876119</v>
      </c>
    </row>
    <row r="8505" spans="2:3" x14ac:dyDescent="0.35">
      <c r="B8505">
        <f t="shared" si="132"/>
        <v>8501</v>
      </c>
      <c r="C8505" s="5">
        <v>1103.792729904603</v>
      </c>
    </row>
    <row r="8506" spans="2:3" x14ac:dyDescent="0.35">
      <c r="B8506">
        <f t="shared" si="132"/>
        <v>8502</v>
      </c>
      <c r="C8506" s="5">
        <v>142.35588195512463</v>
      </c>
    </row>
    <row r="8507" spans="2:3" x14ac:dyDescent="0.35">
      <c r="B8507">
        <f t="shared" si="132"/>
        <v>8503</v>
      </c>
      <c r="C8507" s="5">
        <v>52.622629025251314</v>
      </c>
    </row>
    <row r="8508" spans="2:3" x14ac:dyDescent="0.35">
      <c r="B8508">
        <f t="shared" si="132"/>
        <v>8504</v>
      </c>
      <c r="C8508" s="5">
        <v>525.19774885869231</v>
      </c>
    </row>
    <row r="8509" spans="2:3" x14ac:dyDescent="0.35">
      <c r="B8509">
        <f t="shared" si="132"/>
        <v>8505</v>
      </c>
      <c r="C8509" s="5">
        <v>223.26181264949588</v>
      </c>
    </row>
    <row r="8510" spans="2:3" x14ac:dyDescent="0.35">
      <c r="B8510">
        <f t="shared" si="132"/>
        <v>8506</v>
      </c>
      <c r="C8510" s="5">
        <v>313.5068354264136</v>
      </c>
    </row>
    <row r="8511" spans="2:3" x14ac:dyDescent="0.35">
      <c r="B8511">
        <f t="shared" si="132"/>
        <v>8507</v>
      </c>
      <c r="C8511" s="5">
        <v>62.256513681610137</v>
      </c>
    </row>
    <row r="8512" spans="2:3" x14ac:dyDescent="0.35">
      <c r="B8512">
        <f t="shared" si="132"/>
        <v>8508</v>
      </c>
      <c r="C8512" s="5">
        <v>194.11126600410137</v>
      </c>
    </row>
    <row r="8513" spans="2:3" x14ac:dyDescent="0.35">
      <c r="B8513">
        <f t="shared" si="132"/>
        <v>8509</v>
      </c>
      <c r="C8513" s="5">
        <v>57.491336386868142</v>
      </c>
    </row>
    <row r="8514" spans="2:3" x14ac:dyDescent="0.35">
      <c r="B8514">
        <f t="shared" si="132"/>
        <v>8510</v>
      </c>
      <c r="C8514" s="5">
        <v>443.03914504143324</v>
      </c>
    </row>
    <row r="8515" spans="2:3" x14ac:dyDescent="0.35">
      <c r="B8515">
        <f t="shared" si="132"/>
        <v>8511</v>
      </c>
      <c r="C8515" s="5">
        <v>202.19968231897676</v>
      </c>
    </row>
    <row r="8516" spans="2:3" x14ac:dyDescent="0.35">
      <c r="B8516">
        <f t="shared" si="132"/>
        <v>8512</v>
      </c>
      <c r="C8516" s="5">
        <v>190.65585674183217</v>
      </c>
    </row>
    <row r="8517" spans="2:3" x14ac:dyDescent="0.35">
      <c r="B8517">
        <f t="shared" si="132"/>
        <v>8513</v>
      </c>
      <c r="C8517" s="5">
        <v>44.013007862610223</v>
      </c>
    </row>
    <row r="8518" spans="2:3" x14ac:dyDescent="0.35">
      <c r="B8518">
        <f t="shared" si="132"/>
        <v>8514</v>
      </c>
      <c r="C8518" s="5">
        <v>178.84579063824839</v>
      </c>
    </row>
    <row r="8519" spans="2:3" x14ac:dyDescent="0.35">
      <c r="B8519">
        <f t="shared" ref="B8519:B8582" si="133">B8518+1</f>
        <v>8515</v>
      </c>
      <c r="C8519" s="5">
        <v>459.65418236401689</v>
      </c>
    </row>
    <row r="8520" spans="2:3" x14ac:dyDescent="0.35">
      <c r="B8520">
        <f t="shared" si="133"/>
        <v>8516</v>
      </c>
      <c r="C8520" s="5">
        <v>136.17323103763849</v>
      </c>
    </row>
    <row r="8521" spans="2:3" x14ac:dyDescent="0.35">
      <c r="B8521">
        <f t="shared" si="133"/>
        <v>8517</v>
      </c>
      <c r="C8521" s="5">
        <v>136.75807190284482</v>
      </c>
    </row>
    <row r="8522" spans="2:3" x14ac:dyDescent="0.35">
      <c r="B8522">
        <f t="shared" si="133"/>
        <v>8518</v>
      </c>
      <c r="C8522" s="5">
        <v>135.02432607161285</v>
      </c>
    </row>
    <row r="8523" spans="2:3" x14ac:dyDescent="0.35">
      <c r="B8523">
        <f t="shared" si="133"/>
        <v>8519</v>
      </c>
      <c r="C8523" s="5">
        <v>211.42129741226785</v>
      </c>
    </row>
    <row r="8524" spans="2:3" x14ac:dyDescent="0.35">
      <c r="B8524">
        <f t="shared" si="133"/>
        <v>8520</v>
      </c>
      <c r="C8524" s="5">
        <v>109.10783347005548</v>
      </c>
    </row>
    <row r="8525" spans="2:3" x14ac:dyDescent="0.35">
      <c r="B8525">
        <f t="shared" si="133"/>
        <v>8521</v>
      </c>
      <c r="C8525" s="5">
        <v>173.33448853864957</v>
      </c>
    </row>
    <row r="8526" spans="2:3" x14ac:dyDescent="0.35">
      <c r="B8526">
        <f t="shared" si="133"/>
        <v>8522</v>
      </c>
      <c r="C8526" s="5">
        <v>110.95976828108101</v>
      </c>
    </row>
    <row r="8527" spans="2:3" x14ac:dyDescent="0.35">
      <c r="B8527">
        <f t="shared" si="133"/>
        <v>8523</v>
      </c>
      <c r="C8527" s="5">
        <v>155.71514683153515</v>
      </c>
    </row>
    <row r="8528" spans="2:3" x14ac:dyDescent="0.35">
      <c r="B8528">
        <f t="shared" si="133"/>
        <v>8524</v>
      </c>
      <c r="C8528" s="5">
        <v>191.9298574694464</v>
      </c>
    </row>
    <row r="8529" spans="2:3" x14ac:dyDescent="0.35">
      <c r="B8529">
        <f t="shared" si="133"/>
        <v>8525</v>
      </c>
      <c r="C8529" s="5">
        <v>61.722200388364584</v>
      </c>
    </row>
    <row r="8530" spans="2:3" x14ac:dyDescent="0.35">
      <c r="B8530">
        <f t="shared" si="133"/>
        <v>8526</v>
      </c>
      <c r="C8530" s="5">
        <v>104.44769376384049</v>
      </c>
    </row>
    <row r="8531" spans="2:3" x14ac:dyDescent="0.35">
      <c r="B8531">
        <f t="shared" si="133"/>
        <v>8527</v>
      </c>
      <c r="C8531" s="5">
        <v>33.967252147710006</v>
      </c>
    </row>
    <row r="8532" spans="2:3" x14ac:dyDescent="0.35">
      <c r="B8532">
        <f t="shared" si="133"/>
        <v>8528</v>
      </c>
      <c r="C8532" s="5">
        <v>52.227429051066721</v>
      </c>
    </row>
    <row r="8533" spans="2:3" x14ac:dyDescent="0.35">
      <c r="B8533">
        <f t="shared" si="133"/>
        <v>8529</v>
      </c>
      <c r="C8533" s="5">
        <v>34.287215708250301</v>
      </c>
    </row>
    <row r="8534" spans="2:3" x14ac:dyDescent="0.35">
      <c r="B8534">
        <f t="shared" si="133"/>
        <v>8530</v>
      </c>
      <c r="C8534" s="5">
        <v>196.98507134755928</v>
      </c>
    </row>
    <row r="8535" spans="2:3" x14ac:dyDescent="0.35">
      <c r="B8535">
        <f t="shared" si="133"/>
        <v>8531</v>
      </c>
      <c r="C8535" s="5">
        <v>98.24369299989479</v>
      </c>
    </row>
    <row r="8536" spans="2:3" x14ac:dyDescent="0.35">
      <c r="B8536">
        <f t="shared" si="133"/>
        <v>8532</v>
      </c>
      <c r="C8536" s="5">
        <v>139.79542577509105</v>
      </c>
    </row>
    <row r="8537" spans="2:3" x14ac:dyDescent="0.35">
      <c r="B8537">
        <f t="shared" si="133"/>
        <v>8533</v>
      </c>
      <c r="C8537" s="5">
        <v>139.95896519668003</v>
      </c>
    </row>
    <row r="8538" spans="2:3" x14ac:dyDescent="0.35">
      <c r="B8538">
        <f t="shared" si="133"/>
        <v>8534</v>
      </c>
      <c r="C8538" s="5">
        <v>187.2964658561647</v>
      </c>
    </row>
    <row r="8539" spans="2:3" x14ac:dyDescent="0.35">
      <c r="B8539">
        <f t="shared" si="133"/>
        <v>8535</v>
      </c>
      <c r="C8539" s="5">
        <v>160.46592715439039</v>
      </c>
    </row>
    <row r="8540" spans="2:3" x14ac:dyDescent="0.35">
      <c r="B8540">
        <f t="shared" si="133"/>
        <v>8536</v>
      </c>
      <c r="C8540" s="5">
        <v>68.334911599906249</v>
      </c>
    </row>
    <row r="8541" spans="2:3" x14ac:dyDescent="0.35">
      <c r="B8541">
        <f t="shared" si="133"/>
        <v>8537</v>
      </c>
      <c r="C8541" s="5">
        <v>175.60111763578959</v>
      </c>
    </row>
    <row r="8542" spans="2:3" x14ac:dyDescent="0.35">
      <c r="B8542">
        <f t="shared" si="133"/>
        <v>8538</v>
      </c>
      <c r="C8542" s="5">
        <v>24.98310367166393</v>
      </c>
    </row>
    <row r="8543" spans="2:3" x14ac:dyDescent="0.35">
      <c r="B8543">
        <f t="shared" si="133"/>
        <v>8539</v>
      </c>
      <c r="C8543" s="5">
        <v>98.198550217348966</v>
      </c>
    </row>
    <row r="8544" spans="2:3" x14ac:dyDescent="0.35">
      <c r="B8544">
        <f t="shared" si="133"/>
        <v>8540</v>
      </c>
      <c r="C8544" s="5">
        <v>813.93762181277555</v>
      </c>
    </row>
    <row r="8545" spans="2:3" x14ac:dyDescent="0.35">
      <c r="B8545">
        <f t="shared" si="133"/>
        <v>8541</v>
      </c>
      <c r="C8545" s="5">
        <v>150.41823836241178</v>
      </c>
    </row>
    <row r="8546" spans="2:3" x14ac:dyDescent="0.35">
      <c r="B8546">
        <f t="shared" si="133"/>
        <v>8542</v>
      </c>
      <c r="C8546" s="5">
        <v>104.6350251711186</v>
      </c>
    </row>
    <row r="8547" spans="2:3" x14ac:dyDescent="0.35">
      <c r="B8547">
        <f t="shared" si="133"/>
        <v>8543</v>
      </c>
      <c r="C8547" s="5">
        <v>187.14752603648708</v>
      </c>
    </row>
    <row r="8548" spans="2:3" x14ac:dyDescent="0.35">
      <c r="B8548">
        <f t="shared" si="133"/>
        <v>8544</v>
      </c>
      <c r="C8548" s="5">
        <v>184.46043522422903</v>
      </c>
    </row>
    <row r="8549" spans="2:3" x14ac:dyDescent="0.35">
      <c r="B8549">
        <f t="shared" si="133"/>
        <v>8545</v>
      </c>
      <c r="C8549" s="5">
        <v>221.06805783598355</v>
      </c>
    </row>
    <row r="8550" spans="2:3" x14ac:dyDescent="0.35">
      <c r="B8550">
        <f t="shared" si="133"/>
        <v>8546</v>
      </c>
      <c r="C8550" s="5">
        <v>303.04031140897189</v>
      </c>
    </row>
    <row r="8551" spans="2:3" x14ac:dyDescent="0.35">
      <c r="B8551">
        <f t="shared" si="133"/>
        <v>8547</v>
      </c>
      <c r="C8551" s="5">
        <v>1031.6102819378393</v>
      </c>
    </row>
    <row r="8552" spans="2:3" x14ac:dyDescent="0.35">
      <c r="B8552">
        <f t="shared" si="133"/>
        <v>8548</v>
      </c>
      <c r="C8552" s="5">
        <v>248.61803071594142</v>
      </c>
    </row>
    <row r="8553" spans="2:3" x14ac:dyDescent="0.35">
      <c r="B8553">
        <f t="shared" si="133"/>
        <v>8549</v>
      </c>
      <c r="C8553" s="5">
        <v>267.68366728657384</v>
      </c>
    </row>
    <row r="8554" spans="2:3" x14ac:dyDescent="0.35">
      <c r="B8554">
        <f t="shared" si="133"/>
        <v>8550</v>
      </c>
      <c r="C8554" s="5">
        <v>153.30740886838166</v>
      </c>
    </row>
    <row r="8555" spans="2:3" x14ac:dyDescent="0.35">
      <c r="B8555">
        <f t="shared" si="133"/>
        <v>8551</v>
      </c>
      <c r="C8555" s="5">
        <v>248.52429883502592</v>
      </c>
    </row>
    <row r="8556" spans="2:3" x14ac:dyDescent="0.35">
      <c r="B8556">
        <f t="shared" si="133"/>
        <v>8552</v>
      </c>
      <c r="C8556" s="5">
        <v>155.00008507693971</v>
      </c>
    </row>
    <row r="8557" spans="2:3" x14ac:dyDescent="0.35">
      <c r="B8557">
        <f t="shared" si="133"/>
        <v>8553</v>
      </c>
      <c r="C8557" s="5">
        <v>47.236802427733714</v>
      </c>
    </row>
    <row r="8558" spans="2:3" x14ac:dyDescent="0.35">
      <c r="B8558">
        <f t="shared" si="133"/>
        <v>8554</v>
      </c>
      <c r="C8558" s="5">
        <v>132.50745238325246</v>
      </c>
    </row>
    <row r="8559" spans="2:3" x14ac:dyDescent="0.35">
      <c r="B8559">
        <f t="shared" si="133"/>
        <v>8555</v>
      </c>
      <c r="C8559" s="5">
        <v>41.161418808687543</v>
      </c>
    </row>
    <row r="8560" spans="2:3" x14ac:dyDescent="0.35">
      <c r="B8560">
        <f t="shared" si="133"/>
        <v>8556</v>
      </c>
      <c r="C8560" s="5">
        <v>498.60604779954241</v>
      </c>
    </row>
    <row r="8561" spans="2:3" x14ac:dyDescent="0.35">
      <c r="B8561">
        <f t="shared" si="133"/>
        <v>8557</v>
      </c>
      <c r="C8561" s="5">
        <v>118.14437947233935</v>
      </c>
    </row>
    <row r="8562" spans="2:3" x14ac:dyDescent="0.35">
      <c r="B8562">
        <f t="shared" si="133"/>
        <v>8558</v>
      </c>
      <c r="C8562" s="5">
        <v>1345.3729269109981</v>
      </c>
    </row>
    <row r="8563" spans="2:3" x14ac:dyDescent="0.35">
      <c r="B8563">
        <f t="shared" si="133"/>
        <v>8559</v>
      </c>
      <c r="C8563" s="5">
        <v>181.67535630542329</v>
      </c>
    </row>
    <row r="8564" spans="2:3" x14ac:dyDescent="0.35">
      <c r="B8564">
        <f t="shared" si="133"/>
        <v>8560</v>
      </c>
      <c r="C8564" s="5">
        <v>324.8907333367618</v>
      </c>
    </row>
    <row r="8565" spans="2:3" x14ac:dyDescent="0.35">
      <c r="B8565">
        <f t="shared" si="133"/>
        <v>8561</v>
      </c>
      <c r="C8565" s="5">
        <v>111.32276896962672</v>
      </c>
    </row>
    <row r="8566" spans="2:3" x14ac:dyDescent="0.35">
      <c r="B8566">
        <f t="shared" si="133"/>
        <v>8562</v>
      </c>
      <c r="C8566" s="5">
        <v>246.34451220728377</v>
      </c>
    </row>
    <row r="8567" spans="2:3" x14ac:dyDescent="0.35">
      <c r="B8567">
        <f t="shared" si="133"/>
        <v>8563</v>
      </c>
      <c r="C8567" s="5">
        <v>120.47665618970237</v>
      </c>
    </row>
    <row r="8568" spans="2:3" x14ac:dyDescent="0.35">
      <c r="B8568">
        <f t="shared" si="133"/>
        <v>8564</v>
      </c>
      <c r="C8568" s="5">
        <v>125.4874241729935</v>
      </c>
    </row>
    <row r="8569" spans="2:3" x14ac:dyDescent="0.35">
      <c r="B8569">
        <f t="shared" si="133"/>
        <v>8565</v>
      </c>
      <c r="C8569" s="5">
        <v>67.698923103895723</v>
      </c>
    </row>
    <row r="8570" spans="2:3" x14ac:dyDescent="0.35">
      <c r="B8570">
        <f t="shared" si="133"/>
        <v>8566</v>
      </c>
      <c r="C8570" s="5">
        <v>188.62859876501005</v>
      </c>
    </row>
    <row r="8571" spans="2:3" x14ac:dyDescent="0.35">
      <c r="B8571">
        <f t="shared" si="133"/>
        <v>8567</v>
      </c>
      <c r="C8571" s="5">
        <v>210.67385282156621</v>
      </c>
    </row>
    <row r="8572" spans="2:3" x14ac:dyDescent="0.35">
      <c r="B8572">
        <f t="shared" si="133"/>
        <v>8568</v>
      </c>
      <c r="C8572" s="5">
        <v>154.8535182244737</v>
      </c>
    </row>
    <row r="8573" spans="2:3" x14ac:dyDescent="0.35">
      <c r="B8573">
        <f t="shared" si="133"/>
        <v>8569</v>
      </c>
      <c r="C8573" s="5">
        <v>368.04414947010639</v>
      </c>
    </row>
    <row r="8574" spans="2:3" x14ac:dyDescent="0.35">
      <c r="B8574">
        <f t="shared" si="133"/>
        <v>8570</v>
      </c>
      <c r="C8574" s="5">
        <v>147.66276721581397</v>
      </c>
    </row>
    <row r="8575" spans="2:3" x14ac:dyDescent="0.35">
      <c r="B8575">
        <f t="shared" si="133"/>
        <v>8571</v>
      </c>
      <c r="C8575" s="5">
        <v>127.35197370180829</v>
      </c>
    </row>
    <row r="8576" spans="2:3" x14ac:dyDescent="0.35">
      <c r="B8576">
        <f t="shared" si="133"/>
        <v>8572</v>
      </c>
      <c r="C8576" s="5">
        <v>198.76909151669798</v>
      </c>
    </row>
    <row r="8577" spans="2:3" x14ac:dyDescent="0.35">
      <c r="B8577">
        <f t="shared" si="133"/>
        <v>8573</v>
      </c>
      <c r="C8577" s="5">
        <v>248.99184098866999</v>
      </c>
    </row>
    <row r="8578" spans="2:3" x14ac:dyDescent="0.35">
      <c r="B8578">
        <f t="shared" si="133"/>
        <v>8574</v>
      </c>
      <c r="C8578" s="5">
        <v>118.71111828038033</v>
      </c>
    </row>
    <row r="8579" spans="2:3" x14ac:dyDescent="0.35">
      <c r="B8579">
        <f t="shared" si="133"/>
        <v>8575</v>
      </c>
      <c r="C8579" s="5">
        <v>172.83242685260657</v>
      </c>
    </row>
    <row r="8580" spans="2:3" x14ac:dyDescent="0.35">
      <c r="B8580">
        <f t="shared" si="133"/>
        <v>8576</v>
      </c>
      <c r="C8580" s="5">
        <v>67.397862208716589</v>
      </c>
    </row>
    <row r="8581" spans="2:3" x14ac:dyDescent="0.35">
      <c r="B8581">
        <f t="shared" si="133"/>
        <v>8577</v>
      </c>
      <c r="C8581" s="5">
        <v>71.85935607829559</v>
      </c>
    </row>
    <row r="8582" spans="2:3" x14ac:dyDescent="0.35">
      <c r="B8582">
        <f t="shared" si="133"/>
        <v>8578</v>
      </c>
      <c r="C8582" s="5">
        <v>170.05969057267058</v>
      </c>
    </row>
    <row r="8583" spans="2:3" x14ac:dyDescent="0.35">
      <c r="B8583">
        <f t="shared" ref="B8583:B8646" si="134">B8582+1</f>
        <v>8579</v>
      </c>
      <c r="C8583" s="5">
        <v>82.916650329849361</v>
      </c>
    </row>
    <row r="8584" spans="2:3" x14ac:dyDescent="0.35">
      <c r="B8584">
        <f t="shared" si="134"/>
        <v>8580</v>
      </c>
      <c r="C8584" s="5">
        <v>86.270539294893354</v>
      </c>
    </row>
    <row r="8585" spans="2:3" x14ac:dyDescent="0.35">
      <c r="B8585">
        <f t="shared" si="134"/>
        <v>8581</v>
      </c>
      <c r="C8585" s="5">
        <v>59.768348137632366</v>
      </c>
    </row>
    <row r="8586" spans="2:3" x14ac:dyDescent="0.35">
      <c r="B8586">
        <f t="shared" si="134"/>
        <v>8582</v>
      </c>
      <c r="C8586" s="5">
        <v>50.387361530887745</v>
      </c>
    </row>
    <row r="8587" spans="2:3" x14ac:dyDescent="0.35">
      <c r="B8587">
        <f t="shared" si="134"/>
        <v>8583</v>
      </c>
      <c r="C8587" s="5">
        <v>173.6879382228679</v>
      </c>
    </row>
    <row r="8588" spans="2:3" x14ac:dyDescent="0.35">
      <c r="B8588">
        <f t="shared" si="134"/>
        <v>8584</v>
      </c>
      <c r="C8588" s="5">
        <v>119.41675611352319</v>
      </c>
    </row>
    <row r="8589" spans="2:3" x14ac:dyDescent="0.35">
      <c r="B8589">
        <f t="shared" si="134"/>
        <v>8585</v>
      </c>
      <c r="C8589" s="5">
        <v>274.84130494472055</v>
      </c>
    </row>
    <row r="8590" spans="2:3" x14ac:dyDescent="0.35">
      <c r="B8590">
        <f t="shared" si="134"/>
        <v>8586</v>
      </c>
      <c r="C8590" s="5">
        <v>97.822127203497885</v>
      </c>
    </row>
    <row r="8591" spans="2:3" x14ac:dyDescent="0.35">
      <c r="B8591">
        <f t="shared" si="134"/>
        <v>8587</v>
      </c>
      <c r="C8591" s="5">
        <v>68.868912062306293</v>
      </c>
    </row>
    <row r="8592" spans="2:3" x14ac:dyDescent="0.35">
      <c r="B8592">
        <f t="shared" si="134"/>
        <v>8588</v>
      </c>
      <c r="C8592" s="5">
        <v>160.37666649137796</v>
      </c>
    </row>
    <row r="8593" spans="2:3" x14ac:dyDescent="0.35">
      <c r="B8593">
        <f t="shared" si="134"/>
        <v>8589</v>
      </c>
      <c r="C8593" s="5">
        <v>253.04893423866892</v>
      </c>
    </row>
    <row r="8594" spans="2:3" x14ac:dyDescent="0.35">
      <c r="B8594">
        <f t="shared" si="134"/>
        <v>8590</v>
      </c>
      <c r="C8594" s="5">
        <v>200.87723760628703</v>
      </c>
    </row>
    <row r="8595" spans="2:3" x14ac:dyDescent="0.35">
      <c r="B8595">
        <f t="shared" si="134"/>
        <v>8591</v>
      </c>
      <c r="C8595" s="5">
        <v>118.524312818087</v>
      </c>
    </row>
    <row r="8596" spans="2:3" x14ac:dyDescent="0.35">
      <c r="B8596">
        <f t="shared" si="134"/>
        <v>8592</v>
      </c>
      <c r="C8596" s="5">
        <v>178.43021804793759</v>
      </c>
    </row>
    <row r="8597" spans="2:3" x14ac:dyDescent="0.35">
      <c r="B8597">
        <f t="shared" si="134"/>
        <v>8593</v>
      </c>
      <c r="C8597" s="5">
        <v>60.334151764344703</v>
      </c>
    </row>
    <row r="8598" spans="2:3" x14ac:dyDescent="0.35">
      <c r="B8598">
        <f t="shared" si="134"/>
        <v>8594</v>
      </c>
      <c r="C8598" s="5">
        <v>124.01021655120147</v>
      </c>
    </row>
    <row r="8599" spans="2:3" x14ac:dyDescent="0.35">
      <c r="B8599">
        <f t="shared" si="134"/>
        <v>8595</v>
      </c>
      <c r="C8599" s="5">
        <v>86.590141336083349</v>
      </c>
    </row>
    <row r="8600" spans="2:3" x14ac:dyDescent="0.35">
      <c r="B8600">
        <f t="shared" si="134"/>
        <v>8596</v>
      </c>
      <c r="C8600" s="5">
        <v>569.24726422911726</v>
      </c>
    </row>
    <row r="8601" spans="2:3" x14ac:dyDescent="0.35">
      <c r="B8601">
        <f t="shared" si="134"/>
        <v>8597</v>
      </c>
      <c r="C8601" s="5">
        <v>275.94264198849993</v>
      </c>
    </row>
    <row r="8602" spans="2:3" x14ac:dyDescent="0.35">
      <c r="B8602">
        <f t="shared" si="134"/>
        <v>8598</v>
      </c>
      <c r="C8602" s="5">
        <v>107.37373483063513</v>
      </c>
    </row>
    <row r="8603" spans="2:3" x14ac:dyDescent="0.35">
      <c r="B8603">
        <f t="shared" si="134"/>
        <v>8599</v>
      </c>
      <c r="C8603" s="5">
        <v>48.291805085606804</v>
      </c>
    </row>
    <row r="8604" spans="2:3" x14ac:dyDescent="0.35">
      <c r="B8604">
        <f t="shared" si="134"/>
        <v>8600</v>
      </c>
      <c r="C8604" s="5">
        <v>130.85349244540137</v>
      </c>
    </row>
    <row r="8605" spans="2:3" x14ac:dyDescent="0.35">
      <c r="B8605">
        <f t="shared" si="134"/>
        <v>8601</v>
      </c>
      <c r="C8605" s="5">
        <v>131.27863651522841</v>
      </c>
    </row>
    <row r="8606" spans="2:3" x14ac:dyDescent="0.35">
      <c r="B8606">
        <f t="shared" si="134"/>
        <v>8602</v>
      </c>
      <c r="C8606" s="5">
        <v>39.967800141431702</v>
      </c>
    </row>
    <row r="8607" spans="2:3" x14ac:dyDescent="0.35">
      <c r="B8607">
        <f t="shared" si="134"/>
        <v>8603</v>
      </c>
      <c r="C8607" s="5">
        <v>124.31357679840418</v>
      </c>
    </row>
    <row r="8608" spans="2:3" x14ac:dyDescent="0.35">
      <c r="B8608">
        <f t="shared" si="134"/>
        <v>8604</v>
      </c>
      <c r="C8608" s="5">
        <v>99.781392783954033</v>
      </c>
    </row>
    <row r="8609" spans="2:3" x14ac:dyDescent="0.35">
      <c r="B8609">
        <f t="shared" si="134"/>
        <v>8605</v>
      </c>
      <c r="C8609" s="5">
        <v>715.30069283119735</v>
      </c>
    </row>
    <row r="8610" spans="2:3" x14ac:dyDescent="0.35">
      <c r="B8610">
        <f t="shared" si="134"/>
        <v>8606</v>
      </c>
      <c r="C8610" s="5">
        <v>198.22098766906666</v>
      </c>
    </row>
    <row r="8611" spans="2:3" x14ac:dyDescent="0.35">
      <c r="B8611">
        <f t="shared" si="134"/>
        <v>8607</v>
      </c>
      <c r="C8611" s="5">
        <v>71.412420218131942</v>
      </c>
    </row>
    <row r="8612" spans="2:3" x14ac:dyDescent="0.35">
      <c r="B8612">
        <f t="shared" si="134"/>
        <v>8608</v>
      </c>
      <c r="C8612" s="5">
        <v>56.609149966904191</v>
      </c>
    </row>
    <row r="8613" spans="2:3" x14ac:dyDescent="0.35">
      <c r="B8613">
        <f t="shared" si="134"/>
        <v>8609</v>
      </c>
      <c r="C8613" s="5">
        <v>123.86619339798686</v>
      </c>
    </row>
    <row r="8614" spans="2:3" x14ac:dyDescent="0.35">
      <c r="B8614">
        <f t="shared" si="134"/>
        <v>8610</v>
      </c>
      <c r="C8614" s="5">
        <v>68.391717094164207</v>
      </c>
    </row>
    <row r="8615" spans="2:3" x14ac:dyDescent="0.35">
      <c r="B8615">
        <f t="shared" si="134"/>
        <v>8611</v>
      </c>
      <c r="C8615" s="5">
        <v>50.019822885250136</v>
      </c>
    </row>
    <row r="8616" spans="2:3" x14ac:dyDescent="0.35">
      <c r="B8616">
        <f t="shared" si="134"/>
        <v>8612</v>
      </c>
      <c r="C8616" s="5">
        <v>97.943451254792791</v>
      </c>
    </row>
    <row r="8617" spans="2:3" x14ac:dyDescent="0.35">
      <c r="B8617">
        <f t="shared" si="134"/>
        <v>8613</v>
      </c>
      <c r="C8617" s="5">
        <v>187.30569865249231</v>
      </c>
    </row>
    <row r="8618" spans="2:3" x14ac:dyDescent="0.35">
      <c r="B8618">
        <f t="shared" si="134"/>
        <v>8614</v>
      </c>
      <c r="C8618" s="5">
        <v>64.536278271732172</v>
      </c>
    </row>
    <row r="8619" spans="2:3" x14ac:dyDescent="0.35">
      <c r="B8619">
        <f t="shared" si="134"/>
        <v>8615</v>
      </c>
      <c r="C8619" s="5">
        <v>151.63955806400904</v>
      </c>
    </row>
    <row r="8620" spans="2:3" x14ac:dyDescent="0.35">
      <c r="B8620">
        <f t="shared" si="134"/>
        <v>8616</v>
      </c>
      <c r="C8620" s="5">
        <v>64.008464508850309</v>
      </c>
    </row>
    <row r="8621" spans="2:3" x14ac:dyDescent="0.35">
      <c r="B8621">
        <f t="shared" si="134"/>
        <v>8617</v>
      </c>
      <c r="C8621" s="5">
        <v>246.88813592854521</v>
      </c>
    </row>
    <row r="8622" spans="2:3" x14ac:dyDescent="0.35">
      <c r="B8622">
        <f t="shared" si="134"/>
        <v>8618</v>
      </c>
      <c r="C8622" s="5">
        <v>170.01399743975995</v>
      </c>
    </row>
    <row r="8623" spans="2:3" x14ac:dyDescent="0.35">
      <c r="B8623">
        <f t="shared" si="134"/>
        <v>8619</v>
      </c>
      <c r="C8623" s="5">
        <v>177.00951722760757</v>
      </c>
    </row>
    <row r="8624" spans="2:3" x14ac:dyDescent="0.35">
      <c r="B8624">
        <f t="shared" si="134"/>
        <v>8620</v>
      </c>
      <c r="C8624" s="5">
        <v>79.457027312394345</v>
      </c>
    </row>
    <row r="8625" spans="2:3" x14ac:dyDescent="0.35">
      <c r="B8625">
        <f t="shared" si="134"/>
        <v>8621</v>
      </c>
      <c r="C8625" s="5">
        <v>124.33712718431846</v>
      </c>
    </row>
    <row r="8626" spans="2:3" x14ac:dyDescent="0.35">
      <c r="B8626">
        <f t="shared" si="134"/>
        <v>8622</v>
      </c>
      <c r="C8626" s="5">
        <v>79.186673712996381</v>
      </c>
    </row>
    <row r="8627" spans="2:3" x14ac:dyDescent="0.35">
      <c r="B8627">
        <f t="shared" si="134"/>
        <v>8623</v>
      </c>
      <c r="C8627" s="5">
        <v>191.44598510108929</v>
      </c>
    </row>
    <row r="8628" spans="2:3" x14ac:dyDescent="0.35">
      <c r="B8628">
        <f t="shared" si="134"/>
        <v>8624</v>
      </c>
      <c r="C8628" s="5">
        <v>119.43645330404793</v>
      </c>
    </row>
    <row r="8629" spans="2:3" x14ac:dyDescent="0.35">
      <c r="B8629">
        <f t="shared" si="134"/>
        <v>8625</v>
      </c>
      <c r="C8629" s="5">
        <v>166.497679298756</v>
      </c>
    </row>
    <row r="8630" spans="2:3" x14ac:dyDescent="0.35">
      <c r="B8630">
        <f t="shared" si="134"/>
        <v>8626</v>
      </c>
      <c r="C8630" s="5">
        <v>92.300056729622952</v>
      </c>
    </row>
    <row r="8631" spans="2:3" x14ac:dyDescent="0.35">
      <c r="B8631">
        <f t="shared" si="134"/>
        <v>8627</v>
      </c>
      <c r="C8631" s="5">
        <v>91.083028330281081</v>
      </c>
    </row>
    <row r="8632" spans="2:3" x14ac:dyDescent="0.35">
      <c r="B8632">
        <f t="shared" si="134"/>
        <v>8628</v>
      </c>
      <c r="C8632" s="5">
        <v>61.806616879454303</v>
      </c>
    </row>
    <row r="8633" spans="2:3" x14ac:dyDescent="0.35">
      <c r="B8633">
        <f t="shared" si="134"/>
        <v>8629</v>
      </c>
      <c r="C8633" s="5">
        <v>1146.3743503003052</v>
      </c>
    </row>
    <row r="8634" spans="2:3" x14ac:dyDescent="0.35">
      <c r="B8634">
        <f t="shared" si="134"/>
        <v>8630</v>
      </c>
      <c r="C8634" s="5">
        <v>1431.6408158850168</v>
      </c>
    </row>
    <row r="8635" spans="2:3" x14ac:dyDescent="0.35">
      <c r="B8635">
        <f t="shared" si="134"/>
        <v>8631</v>
      </c>
      <c r="C8635" s="5">
        <v>326.09789823300014</v>
      </c>
    </row>
    <row r="8636" spans="2:3" x14ac:dyDescent="0.35">
      <c r="B8636">
        <f t="shared" si="134"/>
        <v>8632</v>
      </c>
      <c r="C8636" s="5">
        <v>65.343555027480605</v>
      </c>
    </row>
    <row r="8637" spans="2:3" x14ac:dyDescent="0.35">
      <c r="B8637">
        <f t="shared" si="134"/>
        <v>8633</v>
      </c>
      <c r="C8637" s="5">
        <v>89.87950877981504</v>
      </c>
    </row>
    <row r="8638" spans="2:3" x14ac:dyDescent="0.35">
      <c r="B8638">
        <f t="shared" si="134"/>
        <v>8634</v>
      </c>
      <c r="C8638" s="5">
        <v>210.8356239849069</v>
      </c>
    </row>
    <row r="8639" spans="2:3" x14ac:dyDescent="0.35">
      <c r="B8639">
        <f t="shared" si="134"/>
        <v>8635</v>
      </c>
      <c r="C8639" s="5">
        <v>159.81762029834462</v>
      </c>
    </row>
    <row r="8640" spans="2:3" x14ac:dyDescent="0.35">
      <c r="B8640">
        <f t="shared" si="134"/>
        <v>8636</v>
      </c>
      <c r="C8640" s="5">
        <v>159.45986776647777</v>
      </c>
    </row>
    <row r="8641" spans="2:3" x14ac:dyDescent="0.35">
      <c r="B8641">
        <f t="shared" si="134"/>
        <v>8637</v>
      </c>
      <c r="C8641" s="5">
        <v>144.45622793853843</v>
      </c>
    </row>
    <row r="8642" spans="2:3" x14ac:dyDescent="0.35">
      <c r="B8642">
        <f t="shared" si="134"/>
        <v>8638</v>
      </c>
      <c r="C8642" s="5">
        <v>75.828947201392609</v>
      </c>
    </row>
    <row r="8643" spans="2:3" x14ac:dyDescent="0.35">
      <c r="B8643">
        <f t="shared" si="134"/>
        <v>8639</v>
      </c>
      <c r="C8643" s="5">
        <v>241.24619893446564</v>
      </c>
    </row>
    <row r="8644" spans="2:3" x14ac:dyDescent="0.35">
      <c r="B8644">
        <f t="shared" si="134"/>
        <v>8640</v>
      </c>
      <c r="C8644" s="5">
        <v>457.83813130631142</v>
      </c>
    </row>
    <row r="8645" spans="2:3" x14ac:dyDescent="0.35">
      <c r="B8645">
        <f t="shared" si="134"/>
        <v>8641</v>
      </c>
      <c r="C8645" s="5">
        <v>285.25594681762146</v>
      </c>
    </row>
    <row r="8646" spans="2:3" x14ac:dyDescent="0.35">
      <c r="B8646">
        <f t="shared" si="134"/>
        <v>8642</v>
      </c>
      <c r="C8646" s="5">
        <v>311.43178306119586</v>
      </c>
    </row>
    <row r="8647" spans="2:3" x14ac:dyDescent="0.35">
      <c r="B8647">
        <f t="shared" ref="B8647:B8710" si="135">B8646+1</f>
        <v>8643</v>
      </c>
      <c r="C8647" s="5">
        <v>227.16534041211492</v>
      </c>
    </row>
    <row r="8648" spans="2:3" x14ac:dyDescent="0.35">
      <c r="B8648">
        <f t="shared" si="135"/>
        <v>8644</v>
      </c>
      <c r="C8648" s="5">
        <v>180.2878509027677</v>
      </c>
    </row>
    <row r="8649" spans="2:3" x14ac:dyDescent="0.35">
      <c r="B8649">
        <f t="shared" si="135"/>
        <v>8645</v>
      </c>
      <c r="C8649" s="5">
        <v>82.592190619933731</v>
      </c>
    </row>
    <row r="8650" spans="2:3" x14ac:dyDescent="0.35">
      <c r="B8650">
        <f t="shared" si="135"/>
        <v>8646</v>
      </c>
      <c r="C8650" s="5">
        <v>178.57828799522045</v>
      </c>
    </row>
    <row r="8651" spans="2:3" x14ac:dyDescent="0.35">
      <c r="B8651">
        <f t="shared" si="135"/>
        <v>8647</v>
      </c>
      <c r="C8651" s="5">
        <v>43.686558477913856</v>
      </c>
    </row>
    <row r="8652" spans="2:3" x14ac:dyDescent="0.35">
      <c r="B8652">
        <f t="shared" si="135"/>
        <v>8648</v>
      </c>
      <c r="C8652" s="5">
        <v>121.93533335641493</v>
      </c>
    </row>
    <row r="8653" spans="2:3" x14ac:dyDescent="0.35">
      <c r="B8653">
        <f t="shared" si="135"/>
        <v>8649</v>
      </c>
      <c r="C8653" s="5">
        <v>203.64433412243869</v>
      </c>
    </row>
    <row r="8654" spans="2:3" x14ac:dyDescent="0.35">
      <c r="B8654">
        <f t="shared" si="135"/>
        <v>8650</v>
      </c>
      <c r="C8654" s="5">
        <v>254.77718241605461</v>
      </c>
    </row>
    <row r="8655" spans="2:3" x14ac:dyDescent="0.35">
      <c r="B8655">
        <f t="shared" si="135"/>
        <v>8651</v>
      </c>
      <c r="C8655" s="5">
        <v>167.13104049026703</v>
      </c>
    </row>
    <row r="8656" spans="2:3" x14ac:dyDescent="0.35">
      <c r="B8656">
        <f t="shared" si="135"/>
        <v>8652</v>
      </c>
      <c r="C8656" s="5">
        <v>329.48092780583289</v>
      </c>
    </row>
    <row r="8657" spans="2:3" x14ac:dyDescent="0.35">
      <c r="B8657">
        <f t="shared" si="135"/>
        <v>8653</v>
      </c>
      <c r="C8657" s="5">
        <v>176.09123528808095</v>
      </c>
    </row>
    <row r="8658" spans="2:3" x14ac:dyDescent="0.35">
      <c r="B8658">
        <f t="shared" si="135"/>
        <v>8654</v>
      </c>
      <c r="C8658" s="5">
        <v>332.27194508270003</v>
      </c>
    </row>
    <row r="8659" spans="2:3" x14ac:dyDescent="0.35">
      <c r="B8659">
        <f t="shared" si="135"/>
        <v>8655</v>
      </c>
      <c r="C8659" s="5">
        <v>209.30072492373529</v>
      </c>
    </row>
    <row r="8660" spans="2:3" x14ac:dyDescent="0.35">
      <c r="B8660">
        <f t="shared" si="135"/>
        <v>8656</v>
      </c>
      <c r="C8660" s="5">
        <v>148.92224747289174</v>
      </c>
    </row>
    <row r="8661" spans="2:3" x14ac:dyDescent="0.35">
      <c r="B8661">
        <f t="shared" si="135"/>
        <v>8657</v>
      </c>
      <c r="C8661" s="5">
        <v>136.1224276614077</v>
      </c>
    </row>
    <row r="8662" spans="2:3" x14ac:dyDescent="0.35">
      <c r="B8662">
        <f t="shared" si="135"/>
        <v>8658</v>
      </c>
      <c r="C8662" s="5">
        <v>54.376437849507759</v>
      </c>
    </row>
    <row r="8663" spans="2:3" x14ac:dyDescent="0.35">
      <c r="B8663">
        <f t="shared" si="135"/>
        <v>8659</v>
      </c>
      <c r="C8663" s="5">
        <v>97.695205201059537</v>
      </c>
    </row>
    <row r="8664" spans="2:3" x14ac:dyDescent="0.35">
      <c r="B8664">
        <f t="shared" si="135"/>
        <v>8660</v>
      </c>
      <c r="C8664" s="5">
        <v>61.060924142784096</v>
      </c>
    </row>
    <row r="8665" spans="2:3" x14ac:dyDescent="0.35">
      <c r="B8665">
        <f t="shared" si="135"/>
        <v>8661</v>
      </c>
      <c r="C8665" s="5">
        <v>707.03708363767157</v>
      </c>
    </row>
    <row r="8666" spans="2:3" x14ac:dyDescent="0.35">
      <c r="B8666">
        <f t="shared" si="135"/>
        <v>8662</v>
      </c>
      <c r="C8666" s="5">
        <v>262.28810494301752</v>
      </c>
    </row>
    <row r="8667" spans="2:3" x14ac:dyDescent="0.35">
      <c r="B8667">
        <f t="shared" si="135"/>
        <v>8663</v>
      </c>
      <c r="C8667" s="5">
        <v>146.945522998076</v>
      </c>
    </row>
    <row r="8668" spans="2:3" x14ac:dyDescent="0.35">
      <c r="B8668">
        <f t="shared" si="135"/>
        <v>8664</v>
      </c>
      <c r="C8668" s="5">
        <v>98.663256261061605</v>
      </c>
    </row>
    <row r="8669" spans="2:3" x14ac:dyDescent="0.35">
      <c r="B8669">
        <f t="shared" si="135"/>
        <v>8665</v>
      </c>
      <c r="C8669" s="5">
        <v>201.66960605610925</v>
      </c>
    </row>
    <row r="8670" spans="2:3" x14ac:dyDescent="0.35">
      <c r="B8670">
        <f t="shared" si="135"/>
        <v>8666</v>
      </c>
      <c r="C8670" s="5">
        <v>40.058670173606743</v>
      </c>
    </row>
    <row r="8671" spans="2:3" x14ac:dyDescent="0.35">
      <c r="B8671">
        <f t="shared" si="135"/>
        <v>8667</v>
      </c>
      <c r="C8671" s="5">
        <v>143.07544218747731</v>
      </c>
    </row>
    <row r="8672" spans="2:3" x14ac:dyDescent="0.35">
      <c r="B8672">
        <f t="shared" si="135"/>
        <v>8668</v>
      </c>
      <c r="C8672" s="5">
        <v>267.72588986998198</v>
      </c>
    </row>
    <row r="8673" spans="2:3" x14ac:dyDescent="0.35">
      <c r="B8673">
        <f t="shared" si="135"/>
        <v>8669</v>
      </c>
      <c r="C8673" s="5">
        <v>314.96471799664749</v>
      </c>
    </row>
    <row r="8674" spans="2:3" x14ac:dyDescent="0.35">
      <c r="B8674">
        <f t="shared" si="135"/>
        <v>8670</v>
      </c>
      <c r="C8674" s="5">
        <v>213.3173768109113</v>
      </c>
    </row>
    <row r="8675" spans="2:3" x14ac:dyDescent="0.35">
      <c r="B8675">
        <f t="shared" si="135"/>
        <v>8671</v>
      </c>
      <c r="C8675" s="5">
        <v>611.54479258005836</v>
      </c>
    </row>
    <row r="8676" spans="2:3" x14ac:dyDescent="0.35">
      <c r="B8676">
        <f t="shared" si="135"/>
        <v>8672</v>
      </c>
      <c r="C8676" s="5">
        <v>57.131431543576959</v>
      </c>
    </row>
    <row r="8677" spans="2:3" x14ac:dyDescent="0.35">
      <c r="B8677">
        <f t="shared" si="135"/>
        <v>8673</v>
      </c>
      <c r="C8677" s="5">
        <v>134.80198391299513</v>
      </c>
    </row>
    <row r="8678" spans="2:3" x14ac:dyDescent="0.35">
      <c r="B8678">
        <f t="shared" si="135"/>
        <v>8674</v>
      </c>
      <c r="C8678" s="5">
        <v>172.53269610488988</v>
      </c>
    </row>
    <row r="8679" spans="2:3" x14ac:dyDescent="0.35">
      <c r="B8679">
        <f t="shared" si="135"/>
        <v>8675</v>
      </c>
      <c r="C8679" s="5">
        <v>231.46679583271089</v>
      </c>
    </row>
    <row r="8680" spans="2:3" x14ac:dyDescent="0.35">
      <c r="B8680">
        <f t="shared" si="135"/>
        <v>8676</v>
      </c>
      <c r="C8680" s="5">
        <v>137.49071106019539</v>
      </c>
    </row>
    <row r="8681" spans="2:3" x14ac:dyDescent="0.35">
      <c r="B8681">
        <f t="shared" si="135"/>
        <v>8677</v>
      </c>
      <c r="C8681" s="5">
        <v>57.02812691715409</v>
      </c>
    </row>
    <row r="8682" spans="2:3" x14ac:dyDescent="0.35">
      <c r="B8682">
        <f t="shared" si="135"/>
        <v>8678</v>
      </c>
      <c r="C8682" s="5">
        <v>117.54449594557526</v>
      </c>
    </row>
    <row r="8683" spans="2:3" x14ac:dyDescent="0.35">
      <c r="B8683">
        <f t="shared" si="135"/>
        <v>8679</v>
      </c>
      <c r="C8683" s="5">
        <v>69.441805659221217</v>
      </c>
    </row>
    <row r="8684" spans="2:3" x14ac:dyDescent="0.35">
      <c r="B8684">
        <f t="shared" si="135"/>
        <v>8680</v>
      </c>
      <c r="C8684" s="5">
        <v>70.379681568119324</v>
      </c>
    </row>
    <row r="8685" spans="2:3" x14ac:dyDescent="0.35">
      <c r="B8685">
        <f t="shared" si="135"/>
        <v>8681</v>
      </c>
      <c r="C8685" s="5">
        <v>73.365193346106935</v>
      </c>
    </row>
    <row r="8686" spans="2:3" x14ac:dyDescent="0.35">
      <c r="B8686">
        <f t="shared" si="135"/>
        <v>8682</v>
      </c>
      <c r="C8686" s="5">
        <v>163.60539594913755</v>
      </c>
    </row>
    <row r="8687" spans="2:3" x14ac:dyDescent="0.35">
      <c r="B8687">
        <f t="shared" si="135"/>
        <v>8683</v>
      </c>
      <c r="C8687" s="5">
        <v>215.03364763744713</v>
      </c>
    </row>
    <row r="8688" spans="2:3" x14ac:dyDescent="0.35">
      <c r="B8688">
        <f t="shared" si="135"/>
        <v>8684</v>
      </c>
      <c r="C8688" s="5">
        <v>279.99619166683237</v>
      </c>
    </row>
    <row r="8689" spans="2:3" x14ac:dyDescent="0.35">
      <c r="B8689">
        <f t="shared" si="135"/>
        <v>8685</v>
      </c>
      <c r="C8689" s="5">
        <v>198.18402774446994</v>
      </c>
    </row>
    <row r="8690" spans="2:3" x14ac:dyDescent="0.35">
      <c r="B8690">
        <f t="shared" si="135"/>
        <v>8686</v>
      </c>
      <c r="C8690" s="5">
        <v>252.14273350735726</v>
      </c>
    </row>
    <row r="8691" spans="2:3" x14ac:dyDescent="0.35">
      <c r="B8691">
        <f t="shared" si="135"/>
        <v>8687</v>
      </c>
      <c r="C8691" s="5">
        <v>259.74262088754284</v>
      </c>
    </row>
    <row r="8692" spans="2:3" x14ac:dyDescent="0.35">
      <c r="B8692">
        <f t="shared" si="135"/>
        <v>8688</v>
      </c>
      <c r="C8692" s="5">
        <v>220.77397891955061</v>
      </c>
    </row>
    <row r="8693" spans="2:3" x14ac:dyDescent="0.35">
      <c r="B8693">
        <f t="shared" si="135"/>
        <v>8689</v>
      </c>
      <c r="C8693" s="5">
        <v>294.60408984485252</v>
      </c>
    </row>
    <row r="8694" spans="2:3" x14ac:dyDescent="0.35">
      <c r="B8694">
        <f t="shared" si="135"/>
        <v>8690</v>
      </c>
      <c r="C8694" s="5">
        <v>80.450260110112524</v>
      </c>
    </row>
    <row r="8695" spans="2:3" x14ac:dyDescent="0.35">
      <c r="B8695">
        <f t="shared" si="135"/>
        <v>8691</v>
      </c>
      <c r="C8695" s="5">
        <v>226.85644997075593</v>
      </c>
    </row>
    <row r="8696" spans="2:3" x14ac:dyDescent="0.35">
      <c r="B8696">
        <f t="shared" si="135"/>
        <v>8692</v>
      </c>
      <c r="C8696" s="5">
        <v>166.25850745175666</v>
      </c>
    </row>
    <row r="8697" spans="2:3" x14ac:dyDescent="0.35">
      <c r="B8697">
        <f t="shared" si="135"/>
        <v>8693</v>
      </c>
      <c r="C8697" s="5">
        <v>170.2123725826867</v>
      </c>
    </row>
    <row r="8698" spans="2:3" x14ac:dyDescent="0.35">
      <c r="B8698">
        <f t="shared" si="135"/>
        <v>8694</v>
      </c>
      <c r="C8698" s="5">
        <v>127.39727016625731</v>
      </c>
    </row>
    <row r="8699" spans="2:3" x14ac:dyDescent="0.35">
      <c r="B8699">
        <f t="shared" si="135"/>
        <v>8695</v>
      </c>
      <c r="C8699" s="5">
        <v>257.51711411616304</v>
      </c>
    </row>
    <row r="8700" spans="2:3" x14ac:dyDescent="0.35">
      <c r="B8700">
        <f t="shared" si="135"/>
        <v>8696</v>
      </c>
      <c r="C8700" s="5">
        <v>255.77113257049263</v>
      </c>
    </row>
    <row r="8701" spans="2:3" x14ac:dyDescent="0.35">
      <c r="B8701">
        <f t="shared" si="135"/>
        <v>8697</v>
      </c>
      <c r="C8701" s="5">
        <v>54.427451808902077</v>
      </c>
    </row>
    <row r="8702" spans="2:3" x14ac:dyDescent="0.35">
      <c r="B8702">
        <f t="shared" si="135"/>
        <v>8698</v>
      </c>
      <c r="C8702" s="5">
        <v>147.87562565398869</v>
      </c>
    </row>
    <row r="8703" spans="2:3" x14ac:dyDescent="0.35">
      <c r="B8703">
        <f t="shared" si="135"/>
        <v>8699</v>
      </c>
      <c r="C8703" s="5">
        <v>164.89172095598079</v>
      </c>
    </row>
    <row r="8704" spans="2:3" x14ac:dyDescent="0.35">
      <c r="B8704">
        <f t="shared" si="135"/>
        <v>8700</v>
      </c>
      <c r="C8704" s="5">
        <v>45.184083917839004</v>
      </c>
    </row>
    <row r="8705" spans="2:3" x14ac:dyDescent="0.35">
      <c r="B8705">
        <f t="shared" si="135"/>
        <v>8701</v>
      </c>
      <c r="C8705" s="5">
        <v>248.34705428001712</v>
      </c>
    </row>
    <row r="8706" spans="2:3" x14ac:dyDescent="0.35">
      <c r="B8706">
        <f t="shared" si="135"/>
        <v>8702</v>
      </c>
      <c r="C8706" s="5">
        <v>203.42531257155113</v>
      </c>
    </row>
    <row r="8707" spans="2:3" x14ac:dyDescent="0.35">
      <c r="B8707">
        <f t="shared" si="135"/>
        <v>8703</v>
      </c>
      <c r="C8707" s="5">
        <v>199.44298948890221</v>
      </c>
    </row>
    <row r="8708" spans="2:3" x14ac:dyDescent="0.35">
      <c r="B8708">
        <f t="shared" si="135"/>
        <v>8704</v>
      </c>
      <c r="C8708" s="5">
        <v>85.315711926611783</v>
      </c>
    </row>
    <row r="8709" spans="2:3" x14ac:dyDescent="0.35">
      <c r="B8709">
        <f t="shared" si="135"/>
        <v>8705</v>
      </c>
      <c r="C8709" s="5">
        <v>196.64594675965822</v>
      </c>
    </row>
    <row r="8710" spans="2:3" x14ac:dyDescent="0.35">
      <c r="B8710">
        <f t="shared" si="135"/>
        <v>8706</v>
      </c>
      <c r="C8710" s="5">
        <v>79.8875415154302</v>
      </c>
    </row>
    <row r="8711" spans="2:3" x14ac:dyDescent="0.35">
      <c r="B8711">
        <f t="shared" ref="B8711:B8774" si="136">B8710+1</f>
        <v>8707</v>
      </c>
      <c r="C8711" s="5">
        <v>99.836137603646506</v>
      </c>
    </row>
    <row r="8712" spans="2:3" x14ac:dyDescent="0.35">
      <c r="B8712">
        <f t="shared" si="136"/>
        <v>8708</v>
      </c>
      <c r="C8712" s="5">
        <v>188.85642010014598</v>
      </c>
    </row>
    <row r="8713" spans="2:3" x14ac:dyDescent="0.35">
      <c r="B8713">
        <f t="shared" si="136"/>
        <v>8709</v>
      </c>
      <c r="C8713" s="5">
        <v>73.081982322929363</v>
      </c>
    </row>
    <row r="8714" spans="2:3" x14ac:dyDescent="0.35">
      <c r="B8714">
        <f t="shared" si="136"/>
        <v>8710</v>
      </c>
      <c r="C8714" s="5">
        <v>153.92075106103513</v>
      </c>
    </row>
    <row r="8715" spans="2:3" x14ac:dyDescent="0.35">
      <c r="B8715">
        <f t="shared" si="136"/>
        <v>8711</v>
      </c>
      <c r="C8715" s="5">
        <v>146.52080036781433</v>
      </c>
    </row>
    <row r="8716" spans="2:3" x14ac:dyDescent="0.35">
      <c r="B8716">
        <f t="shared" si="136"/>
        <v>8712</v>
      </c>
      <c r="C8716" s="5">
        <v>163.42508310542098</v>
      </c>
    </row>
    <row r="8717" spans="2:3" x14ac:dyDescent="0.35">
      <c r="B8717">
        <f t="shared" si="136"/>
        <v>8713</v>
      </c>
      <c r="C8717" s="5">
        <v>139.04028093276176</v>
      </c>
    </row>
    <row r="8718" spans="2:3" x14ac:dyDescent="0.35">
      <c r="B8718">
        <f t="shared" si="136"/>
        <v>8714</v>
      </c>
      <c r="C8718" s="5">
        <v>164.27157338963241</v>
      </c>
    </row>
    <row r="8719" spans="2:3" x14ac:dyDescent="0.35">
      <c r="B8719">
        <f t="shared" si="136"/>
        <v>8715</v>
      </c>
      <c r="C8719" s="5">
        <v>222.52387342759195</v>
      </c>
    </row>
    <row r="8720" spans="2:3" x14ac:dyDescent="0.35">
      <c r="B8720">
        <f t="shared" si="136"/>
        <v>8716</v>
      </c>
      <c r="C8720" s="5">
        <v>88.128994062559286</v>
      </c>
    </row>
    <row r="8721" spans="2:3" x14ac:dyDescent="0.35">
      <c r="B8721">
        <f t="shared" si="136"/>
        <v>8717</v>
      </c>
      <c r="C8721" s="5">
        <v>96.702193285390877</v>
      </c>
    </row>
    <row r="8722" spans="2:3" x14ac:dyDescent="0.35">
      <c r="B8722">
        <f t="shared" si="136"/>
        <v>8718</v>
      </c>
      <c r="C8722" s="5">
        <v>104.20330945448089</v>
      </c>
    </row>
    <row r="8723" spans="2:3" x14ac:dyDescent="0.35">
      <c r="B8723">
        <f t="shared" si="136"/>
        <v>8719</v>
      </c>
      <c r="C8723" s="5">
        <v>112.8195994192352</v>
      </c>
    </row>
    <row r="8724" spans="2:3" x14ac:dyDescent="0.35">
      <c r="B8724">
        <f t="shared" si="136"/>
        <v>8720</v>
      </c>
      <c r="C8724" s="5">
        <v>36.799531151491777</v>
      </c>
    </row>
    <row r="8725" spans="2:3" x14ac:dyDescent="0.35">
      <c r="B8725">
        <f t="shared" si="136"/>
        <v>8721</v>
      </c>
      <c r="C8725" s="5">
        <v>69.445172057443401</v>
      </c>
    </row>
    <row r="8726" spans="2:3" x14ac:dyDescent="0.35">
      <c r="B8726">
        <f t="shared" si="136"/>
        <v>8722</v>
      </c>
      <c r="C8726" s="5">
        <v>99.296280800639195</v>
      </c>
    </row>
    <row r="8727" spans="2:3" x14ac:dyDescent="0.35">
      <c r="B8727">
        <f t="shared" si="136"/>
        <v>8723</v>
      </c>
      <c r="C8727" s="5">
        <v>91.985559314633804</v>
      </c>
    </row>
    <row r="8728" spans="2:3" x14ac:dyDescent="0.35">
      <c r="B8728">
        <f t="shared" si="136"/>
        <v>8724</v>
      </c>
      <c r="C8728" s="5">
        <v>70.447091386256375</v>
      </c>
    </row>
    <row r="8729" spans="2:3" x14ac:dyDescent="0.35">
      <c r="B8729">
        <f t="shared" si="136"/>
        <v>8725</v>
      </c>
      <c r="C8729" s="5">
        <v>70.369564235030438</v>
      </c>
    </row>
    <row r="8730" spans="2:3" x14ac:dyDescent="0.35">
      <c r="B8730">
        <f t="shared" si="136"/>
        <v>8726</v>
      </c>
      <c r="C8730" s="5">
        <v>192.43813241339828</v>
      </c>
    </row>
    <row r="8731" spans="2:3" x14ac:dyDescent="0.35">
      <c r="B8731">
        <f t="shared" si="136"/>
        <v>8727</v>
      </c>
      <c r="C8731" s="5">
        <v>330.23274673926556</v>
      </c>
    </row>
    <row r="8732" spans="2:3" x14ac:dyDescent="0.35">
      <c r="B8732">
        <f t="shared" si="136"/>
        <v>8728</v>
      </c>
      <c r="C8732" s="5">
        <v>56.53208660034857</v>
      </c>
    </row>
    <row r="8733" spans="2:3" x14ac:dyDescent="0.35">
      <c r="B8733">
        <f t="shared" si="136"/>
        <v>8729</v>
      </c>
      <c r="C8733" s="5">
        <v>197.33508761554359</v>
      </c>
    </row>
    <row r="8734" spans="2:3" x14ac:dyDescent="0.35">
      <c r="B8734">
        <f t="shared" si="136"/>
        <v>8730</v>
      </c>
      <c r="C8734" s="5">
        <v>159.01682897315416</v>
      </c>
    </row>
    <row r="8735" spans="2:3" x14ac:dyDescent="0.35">
      <c r="B8735">
        <f t="shared" si="136"/>
        <v>8731</v>
      </c>
      <c r="C8735" s="5">
        <v>327.1461843300325</v>
      </c>
    </row>
    <row r="8736" spans="2:3" x14ac:dyDescent="0.35">
      <c r="B8736">
        <f t="shared" si="136"/>
        <v>8732</v>
      </c>
      <c r="C8736" s="5">
        <v>330.7509962385717</v>
      </c>
    </row>
    <row r="8737" spans="2:3" x14ac:dyDescent="0.35">
      <c r="B8737">
        <f t="shared" si="136"/>
        <v>8733</v>
      </c>
      <c r="C8737" s="5">
        <v>99.365274979160702</v>
      </c>
    </row>
    <row r="8738" spans="2:3" x14ac:dyDescent="0.35">
      <c r="B8738">
        <f t="shared" si="136"/>
        <v>8734</v>
      </c>
      <c r="C8738" s="5">
        <v>63.363435979464406</v>
      </c>
    </row>
    <row r="8739" spans="2:3" x14ac:dyDescent="0.35">
      <c r="B8739">
        <f t="shared" si="136"/>
        <v>8735</v>
      </c>
      <c r="C8739" s="5">
        <v>103.98111644694502</v>
      </c>
    </row>
    <row r="8740" spans="2:3" x14ac:dyDescent="0.35">
      <c r="B8740">
        <f t="shared" si="136"/>
        <v>8736</v>
      </c>
      <c r="C8740" s="5">
        <v>45.282670875849419</v>
      </c>
    </row>
    <row r="8741" spans="2:3" x14ac:dyDescent="0.35">
      <c r="B8741">
        <f t="shared" si="136"/>
        <v>8737</v>
      </c>
      <c r="C8741" s="5">
        <v>60.543836652821994</v>
      </c>
    </row>
    <row r="8742" spans="2:3" x14ac:dyDescent="0.35">
      <c r="B8742">
        <f t="shared" si="136"/>
        <v>8738</v>
      </c>
      <c r="C8742" s="5">
        <v>220.68407790398467</v>
      </c>
    </row>
    <row r="8743" spans="2:3" x14ac:dyDescent="0.35">
      <c r="B8743">
        <f t="shared" si="136"/>
        <v>8739</v>
      </c>
      <c r="C8743" s="5">
        <v>147.35705717402635</v>
      </c>
    </row>
    <row r="8744" spans="2:3" x14ac:dyDescent="0.35">
      <c r="B8744">
        <f t="shared" si="136"/>
        <v>8740</v>
      </c>
      <c r="C8744" s="5">
        <v>177.60306996159096</v>
      </c>
    </row>
    <row r="8745" spans="2:3" x14ac:dyDescent="0.35">
      <c r="B8745">
        <f t="shared" si="136"/>
        <v>8741</v>
      </c>
      <c r="C8745" s="5">
        <v>145.92148608096025</v>
      </c>
    </row>
    <row r="8746" spans="2:3" x14ac:dyDescent="0.35">
      <c r="B8746">
        <f t="shared" si="136"/>
        <v>8742</v>
      </c>
      <c r="C8746" s="5">
        <v>159.39060617099079</v>
      </c>
    </row>
    <row r="8747" spans="2:3" x14ac:dyDescent="0.35">
      <c r="B8747">
        <f t="shared" si="136"/>
        <v>8743</v>
      </c>
      <c r="C8747" s="5">
        <v>141.58770965340034</v>
      </c>
    </row>
    <row r="8748" spans="2:3" x14ac:dyDescent="0.35">
      <c r="B8748">
        <f t="shared" si="136"/>
        <v>8744</v>
      </c>
      <c r="C8748" s="5">
        <v>139.91447838363595</v>
      </c>
    </row>
    <row r="8749" spans="2:3" x14ac:dyDescent="0.35">
      <c r="B8749">
        <f t="shared" si="136"/>
        <v>8745</v>
      </c>
      <c r="C8749" s="5">
        <v>166.82493152479898</v>
      </c>
    </row>
    <row r="8750" spans="2:3" x14ac:dyDescent="0.35">
      <c r="B8750">
        <f t="shared" si="136"/>
        <v>8746</v>
      </c>
      <c r="C8750" s="5">
        <v>128.70470523879155</v>
      </c>
    </row>
    <row r="8751" spans="2:3" x14ac:dyDescent="0.35">
      <c r="B8751">
        <f t="shared" si="136"/>
        <v>8747</v>
      </c>
      <c r="C8751" s="5">
        <v>73.03494188359403</v>
      </c>
    </row>
    <row r="8752" spans="2:3" x14ac:dyDescent="0.35">
      <c r="B8752">
        <f t="shared" si="136"/>
        <v>8748</v>
      </c>
      <c r="C8752" s="5">
        <v>44.224507724064708</v>
      </c>
    </row>
    <row r="8753" spans="2:3" x14ac:dyDescent="0.35">
      <c r="B8753">
        <f t="shared" si="136"/>
        <v>8749</v>
      </c>
      <c r="C8753" s="5">
        <v>72.166981946862549</v>
      </c>
    </row>
    <row r="8754" spans="2:3" x14ac:dyDescent="0.35">
      <c r="B8754">
        <f t="shared" si="136"/>
        <v>8750</v>
      </c>
      <c r="C8754" s="5">
        <v>273.19572258526216</v>
      </c>
    </row>
    <row r="8755" spans="2:3" x14ac:dyDescent="0.35">
      <c r="B8755">
        <f t="shared" si="136"/>
        <v>8751</v>
      </c>
      <c r="C8755" s="5">
        <v>98.700852754166092</v>
      </c>
    </row>
    <row r="8756" spans="2:3" x14ac:dyDescent="0.35">
      <c r="B8756">
        <f t="shared" si="136"/>
        <v>8752</v>
      </c>
      <c r="C8756" s="5">
        <v>160.04721583063275</v>
      </c>
    </row>
    <row r="8757" spans="2:3" x14ac:dyDescent="0.35">
      <c r="B8757">
        <f t="shared" si="136"/>
        <v>8753</v>
      </c>
      <c r="C8757" s="5">
        <v>72.61812189326001</v>
      </c>
    </row>
    <row r="8758" spans="2:3" x14ac:dyDescent="0.35">
      <c r="B8758">
        <f t="shared" si="136"/>
        <v>8754</v>
      </c>
      <c r="C8758" s="5">
        <v>50.606459657068172</v>
      </c>
    </row>
    <row r="8759" spans="2:3" x14ac:dyDescent="0.35">
      <c r="B8759">
        <f t="shared" si="136"/>
        <v>8755</v>
      </c>
      <c r="C8759" s="5">
        <v>359.66378783135582</v>
      </c>
    </row>
    <row r="8760" spans="2:3" x14ac:dyDescent="0.35">
      <c r="B8760">
        <f t="shared" si="136"/>
        <v>8756</v>
      </c>
      <c r="C8760" s="5">
        <v>277.52422454813035</v>
      </c>
    </row>
    <row r="8761" spans="2:3" x14ac:dyDescent="0.35">
      <c r="B8761">
        <f t="shared" si="136"/>
        <v>8757</v>
      </c>
      <c r="C8761" s="5">
        <v>47.336390243619597</v>
      </c>
    </row>
    <row r="8762" spans="2:3" x14ac:dyDescent="0.35">
      <c r="B8762">
        <f t="shared" si="136"/>
        <v>8758</v>
      </c>
      <c r="C8762" s="5">
        <v>67.548697519917681</v>
      </c>
    </row>
    <row r="8763" spans="2:3" x14ac:dyDescent="0.35">
      <c r="B8763">
        <f t="shared" si="136"/>
        <v>8759</v>
      </c>
      <c r="C8763" s="5">
        <v>110.81219997129566</v>
      </c>
    </row>
    <row r="8764" spans="2:3" x14ac:dyDescent="0.35">
      <c r="B8764">
        <f t="shared" si="136"/>
        <v>8760</v>
      </c>
      <c r="C8764" s="5">
        <v>123.30529937599232</v>
      </c>
    </row>
    <row r="8765" spans="2:3" x14ac:dyDescent="0.35">
      <c r="B8765">
        <f t="shared" si="136"/>
        <v>8761</v>
      </c>
      <c r="C8765" s="5">
        <v>224.23338577930312</v>
      </c>
    </row>
    <row r="8766" spans="2:3" x14ac:dyDescent="0.35">
      <c r="B8766">
        <f t="shared" si="136"/>
        <v>8762</v>
      </c>
      <c r="C8766" s="5">
        <v>71.631337876279915</v>
      </c>
    </row>
    <row r="8767" spans="2:3" x14ac:dyDescent="0.35">
      <c r="B8767">
        <f t="shared" si="136"/>
        <v>8763</v>
      </c>
      <c r="C8767" s="5">
        <v>49.131368250233002</v>
      </c>
    </row>
    <row r="8768" spans="2:3" x14ac:dyDescent="0.35">
      <c r="B8768">
        <f t="shared" si="136"/>
        <v>8764</v>
      </c>
      <c r="C8768" s="5">
        <v>75.908649107367026</v>
      </c>
    </row>
    <row r="8769" spans="2:3" x14ac:dyDescent="0.35">
      <c r="B8769">
        <f t="shared" si="136"/>
        <v>8765</v>
      </c>
      <c r="C8769" s="5">
        <v>61.768940950158026</v>
      </c>
    </row>
    <row r="8770" spans="2:3" x14ac:dyDescent="0.35">
      <c r="B8770">
        <f t="shared" si="136"/>
        <v>8766</v>
      </c>
      <c r="C8770" s="5">
        <v>253.78913480510886</v>
      </c>
    </row>
    <row r="8771" spans="2:3" x14ac:dyDescent="0.35">
      <c r="B8771">
        <f t="shared" si="136"/>
        <v>8767</v>
      </c>
      <c r="C8771" s="5">
        <v>64.350302944923882</v>
      </c>
    </row>
    <row r="8772" spans="2:3" x14ac:dyDescent="0.35">
      <c r="B8772">
        <f t="shared" si="136"/>
        <v>8768</v>
      </c>
      <c r="C8772" s="5">
        <v>183.37246917420865</v>
      </c>
    </row>
    <row r="8773" spans="2:3" x14ac:dyDescent="0.35">
      <c r="B8773">
        <f t="shared" si="136"/>
        <v>8769</v>
      </c>
      <c r="C8773" s="5">
        <v>164.48450569225002</v>
      </c>
    </row>
    <row r="8774" spans="2:3" x14ac:dyDescent="0.35">
      <c r="B8774">
        <f t="shared" si="136"/>
        <v>8770</v>
      </c>
      <c r="C8774" s="5">
        <v>561.06736912327642</v>
      </c>
    </row>
    <row r="8775" spans="2:3" x14ac:dyDescent="0.35">
      <c r="B8775">
        <f t="shared" ref="B8775:B8838" si="137">B8774+1</f>
        <v>8771</v>
      </c>
      <c r="C8775" s="5">
        <v>379.47361096156834</v>
      </c>
    </row>
    <row r="8776" spans="2:3" x14ac:dyDescent="0.35">
      <c r="B8776">
        <f t="shared" si="137"/>
        <v>8772</v>
      </c>
      <c r="C8776" s="5">
        <v>411.06358748010712</v>
      </c>
    </row>
    <row r="8777" spans="2:3" x14ac:dyDescent="0.35">
      <c r="B8777">
        <f t="shared" si="137"/>
        <v>8773</v>
      </c>
      <c r="C8777" s="5">
        <v>51.227324294375727</v>
      </c>
    </row>
    <row r="8778" spans="2:3" x14ac:dyDescent="0.35">
      <c r="B8778">
        <f t="shared" si="137"/>
        <v>8774</v>
      </c>
      <c r="C8778" s="5">
        <v>104.83185867678563</v>
      </c>
    </row>
    <row r="8779" spans="2:3" x14ac:dyDescent="0.35">
      <c r="B8779">
        <f t="shared" si="137"/>
        <v>8775</v>
      </c>
      <c r="C8779" s="5">
        <v>268.22475345165884</v>
      </c>
    </row>
    <row r="8780" spans="2:3" x14ac:dyDescent="0.35">
      <c r="B8780">
        <f t="shared" si="137"/>
        <v>8776</v>
      </c>
      <c r="C8780" s="5">
        <v>81.931573727473676</v>
      </c>
    </row>
    <row r="8781" spans="2:3" x14ac:dyDescent="0.35">
      <c r="B8781">
        <f t="shared" si="137"/>
        <v>8777</v>
      </c>
      <c r="C8781" s="5">
        <v>123.93399642382292</v>
      </c>
    </row>
    <row r="8782" spans="2:3" x14ac:dyDescent="0.35">
      <c r="B8782">
        <f t="shared" si="137"/>
        <v>8778</v>
      </c>
      <c r="C8782" s="5">
        <v>147.98378000842433</v>
      </c>
    </row>
    <row r="8783" spans="2:3" x14ac:dyDescent="0.35">
      <c r="B8783">
        <f t="shared" si="137"/>
        <v>8779</v>
      </c>
      <c r="C8783" s="5">
        <v>261.02785878523611</v>
      </c>
    </row>
    <row r="8784" spans="2:3" x14ac:dyDescent="0.35">
      <c r="B8784">
        <f t="shared" si="137"/>
        <v>8780</v>
      </c>
      <c r="C8784" s="5">
        <v>102.39929952072573</v>
      </c>
    </row>
    <row r="8785" spans="2:3" x14ac:dyDescent="0.35">
      <c r="B8785">
        <f t="shared" si="137"/>
        <v>8781</v>
      </c>
      <c r="C8785" s="5">
        <v>183.85811493704978</v>
      </c>
    </row>
    <row r="8786" spans="2:3" x14ac:dyDescent="0.35">
      <c r="B8786">
        <f t="shared" si="137"/>
        <v>8782</v>
      </c>
      <c r="C8786" s="5">
        <v>158.59859586191928</v>
      </c>
    </row>
    <row r="8787" spans="2:3" x14ac:dyDescent="0.35">
      <c r="B8787">
        <f t="shared" si="137"/>
        <v>8783</v>
      </c>
      <c r="C8787" s="5">
        <v>55.358637484788687</v>
      </c>
    </row>
    <row r="8788" spans="2:3" x14ac:dyDescent="0.35">
      <c r="B8788">
        <f t="shared" si="137"/>
        <v>8784</v>
      </c>
      <c r="C8788" s="5">
        <v>178.75585022397109</v>
      </c>
    </row>
    <row r="8789" spans="2:3" x14ac:dyDescent="0.35">
      <c r="B8789">
        <f t="shared" si="137"/>
        <v>8785</v>
      </c>
      <c r="C8789" s="5">
        <v>130.05351264057944</v>
      </c>
    </row>
    <row r="8790" spans="2:3" x14ac:dyDescent="0.35">
      <c r="B8790">
        <f t="shared" si="137"/>
        <v>8786</v>
      </c>
      <c r="C8790" s="5">
        <v>267.51007919751987</v>
      </c>
    </row>
    <row r="8791" spans="2:3" x14ac:dyDescent="0.35">
      <c r="B8791">
        <f t="shared" si="137"/>
        <v>8787</v>
      </c>
      <c r="C8791" s="5">
        <v>133.79595783336558</v>
      </c>
    </row>
    <row r="8792" spans="2:3" x14ac:dyDescent="0.35">
      <c r="B8792">
        <f t="shared" si="137"/>
        <v>8788</v>
      </c>
      <c r="C8792" s="5">
        <v>241.31433240569802</v>
      </c>
    </row>
    <row r="8793" spans="2:3" x14ac:dyDescent="0.35">
      <c r="B8793">
        <f t="shared" si="137"/>
        <v>8789</v>
      </c>
      <c r="C8793" s="5">
        <v>305.02550577077477</v>
      </c>
    </row>
    <row r="8794" spans="2:3" x14ac:dyDescent="0.35">
      <c r="B8794">
        <f t="shared" si="137"/>
        <v>8790</v>
      </c>
      <c r="C8794" s="5">
        <v>117.40668575906935</v>
      </c>
    </row>
    <row r="8795" spans="2:3" x14ac:dyDescent="0.35">
      <c r="B8795">
        <f t="shared" si="137"/>
        <v>8791</v>
      </c>
      <c r="C8795" s="5">
        <v>91.427662773829354</v>
      </c>
    </row>
    <row r="8796" spans="2:3" x14ac:dyDescent="0.35">
      <c r="B8796">
        <f t="shared" si="137"/>
        <v>8792</v>
      </c>
      <c r="C8796" s="5">
        <v>305.09073589408513</v>
      </c>
    </row>
    <row r="8797" spans="2:3" x14ac:dyDescent="0.35">
      <c r="B8797">
        <f t="shared" si="137"/>
        <v>8793</v>
      </c>
      <c r="C8797" s="5">
        <v>136.30796018801652</v>
      </c>
    </row>
    <row r="8798" spans="2:3" x14ac:dyDescent="0.35">
      <c r="B8798">
        <f t="shared" si="137"/>
        <v>8794</v>
      </c>
      <c r="C8798" s="5">
        <v>57.391280338859119</v>
      </c>
    </row>
    <row r="8799" spans="2:3" x14ac:dyDescent="0.35">
      <c r="B8799">
        <f t="shared" si="137"/>
        <v>8795</v>
      </c>
      <c r="C8799" s="5">
        <v>130.89537432548607</v>
      </c>
    </row>
    <row r="8800" spans="2:3" x14ac:dyDescent="0.35">
      <c r="B8800">
        <f t="shared" si="137"/>
        <v>8796</v>
      </c>
      <c r="C8800" s="5">
        <v>91.389167478295562</v>
      </c>
    </row>
    <row r="8801" spans="2:3" x14ac:dyDescent="0.35">
      <c r="B8801">
        <f t="shared" si="137"/>
        <v>8797</v>
      </c>
      <c r="C8801" s="5">
        <v>220.99592725989928</v>
      </c>
    </row>
    <row r="8802" spans="2:3" x14ac:dyDescent="0.35">
      <c r="B8802">
        <f t="shared" si="137"/>
        <v>8798</v>
      </c>
      <c r="C8802" s="5">
        <v>296.365235760357</v>
      </c>
    </row>
    <row r="8803" spans="2:3" x14ac:dyDescent="0.35">
      <c r="B8803">
        <f t="shared" si="137"/>
        <v>8799</v>
      </c>
      <c r="C8803" s="5">
        <v>103.9193331790771</v>
      </c>
    </row>
    <row r="8804" spans="2:3" x14ac:dyDescent="0.35">
      <c r="B8804">
        <f t="shared" si="137"/>
        <v>8800</v>
      </c>
      <c r="C8804" s="5">
        <v>78.161441645767908</v>
      </c>
    </row>
    <row r="8805" spans="2:3" x14ac:dyDescent="0.35">
      <c r="B8805">
        <f t="shared" si="137"/>
        <v>8801</v>
      </c>
      <c r="C8805" s="5">
        <v>329.70051755497792</v>
      </c>
    </row>
    <row r="8806" spans="2:3" x14ac:dyDescent="0.35">
      <c r="B8806">
        <f t="shared" si="137"/>
        <v>8802</v>
      </c>
      <c r="C8806" s="5">
        <v>100.10149886938063</v>
      </c>
    </row>
    <row r="8807" spans="2:3" x14ac:dyDescent="0.35">
      <c r="B8807">
        <f t="shared" si="137"/>
        <v>8803</v>
      </c>
      <c r="C8807" s="5">
        <v>175.95365034394075</v>
      </c>
    </row>
    <row r="8808" spans="2:3" x14ac:dyDescent="0.35">
      <c r="B8808">
        <f t="shared" si="137"/>
        <v>8804</v>
      </c>
      <c r="C8808" s="5">
        <v>185.60608727004015</v>
      </c>
    </row>
    <row r="8809" spans="2:3" x14ac:dyDescent="0.35">
      <c r="B8809">
        <f t="shared" si="137"/>
        <v>8805</v>
      </c>
      <c r="C8809" s="5">
        <v>196.92359651129388</v>
      </c>
    </row>
    <row r="8810" spans="2:3" x14ac:dyDescent="0.35">
      <c r="B8810">
        <f t="shared" si="137"/>
        <v>8806</v>
      </c>
      <c r="C8810" s="5">
        <v>34.141870943296254</v>
      </c>
    </row>
    <row r="8811" spans="2:3" x14ac:dyDescent="0.35">
      <c r="B8811">
        <f t="shared" si="137"/>
        <v>8807</v>
      </c>
      <c r="C8811" s="5">
        <v>103.66976945750777</v>
      </c>
    </row>
    <row r="8812" spans="2:3" x14ac:dyDescent="0.35">
      <c r="B8812">
        <f t="shared" si="137"/>
        <v>8808</v>
      </c>
      <c r="C8812" s="5">
        <v>123.04274308158644</v>
      </c>
    </row>
    <row r="8813" spans="2:3" x14ac:dyDescent="0.35">
      <c r="B8813">
        <f t="shared" si="137"/>
        <v>8809</v>
      </c>
      <c r="C8813" s="5">
        <v>74.753860121708499</v>
      </c>
    </row>
    <row r="8814" spans="2:3" x14ac:dyDescent="0.35">
      <c r="B8814">
        <f t="shared" si="137"/>
        <v>8810</v>
      </c>
      <c r="C8814" s="5">
        <v>161.33494478581392</v>
      </c>
    </row>
    <row r="8815" spans="2:3" x14ac:dyDescent="0.35">
      <c r="B8815">
        <f t="shared" si="137"/>
        <v>8811</v>
      </c>
      <c r="C8815" s="5">
        <v>77.857812126514659</v>
      </c>
    </row>
    <row r="8816" spans="2:3" x14ac:dyDescent="0.35">
      <c r="B8816">
        <f t="shared" si="137"/>
        <v>8812</v>
      </c>
      <c r="C8816" s="5">
        <v>110.87630653151062</v>
      </c>
    </row>
    <row r="8817" spans="2:3" x14ac:dyDescent="0.35">
      <c r="B8817">
        <f t="shared" si="137"/>
        <v>8813</v>
      </c>
      <c r="C8817" s="5">
        <v>47.852493551868285</v>
      </c>
    </row>
    <row r="8818" spans="2:3" x14ac:dyDescent="0.35">
      <c r="B8818">
        <f t="shared" si="137"/>
        <v>8814</v>
      </c>
      <c r="C8818" s="5">
        <v>146.57518180783288</v>
      </c>
    </row>
    <row r="8819" spans="2:3" x14ac:dyDescent="0.35">
      <c r="B8819">
        <f t="shared" si="137"/>
        <v>8815</v>
      </c>
      <c r="C8819" s="5">
        <v>106.03280551759559</v>
      </c>
    </row>
    <row r="8820" spans="2:3" x14ac:dyDescent="0.35">
      <c r="B8820">
        <f t="shared" si="137"/>
        <v>8816</v>
      </c>
      <c r="C8820" s="5">
        <v>91.824168882507379</v>
      </c>
    </row>
    <row r="8821" spans="2:3" x14ac:dyDescent="0.35">
      <c r="B8821">
        <f t="shared" si="137"/>
        <v>8817</v>
      </c>
      <c r="C8821" s="5">
        <v>147.78799480952051</v>
      </c>
    </row>
    <row r="8822" spans="2:3" x14ac:dyDescent="0.35">
      <c r="B8822">
        <f t="shared" si="137"/>
        <v>8818</v>
      </c>
      <c r="C8822" s="5">
        <v>108.74927376562133</v>
      </c>
    </row>
    <row r="8823" spans="2:3" x14ac:dyDescent="0.35">
      <c r="B8823">
        <f t="shared" si="137"/>
        <v>8819</v>
      </c>
      <c r="C8823" s="5">
        <v>410.47683613758846</v>
      </c>
    </row>
    <row r="8824" spans="2:3" x14ac:dyDescent="0.35">
      <c r="B8824">
        <f t="shared" si="137"/>
        <v>8820</v>
      </c>
      <c r="C8824" s="5">
        <v>43.784480518711014</v>
      </c>
    </row>
    <row r="8825" spans="2:3" x14ac:dyDescent="0.35">
      <c r="B8825">
        <f t="shared" si="137"/>
        <v>8821</v>
      </c>
      <c r="C8825" s="5">
        <v>205.97015076714464</v>
      </c>
    </row>
    <row r="8826" spans="2:3" x14ac:dyDescent="0.35">
      <c r="B8826">
        <f t="shared" si="137"/>
        <v>8822</v>
      </c>
      <c r="C8826" s="5">
        <v>279.76977516464478</v>
      </c>
    </row>
    <row r="8827" spans="2:3" x14ac:dyDescent="0.35">
      <c r="B8827">
        <f t="shared" si="137"/>
        <v>8823</v>
      </c>
      <c r="C8827" s="5">
        <v>2382.7928722715301</v>
      </c>
    </row>
    <row r="8828" spans="2:3" x14ac:dyDescent="0.35">
      <c r="B8828">
        <f t="shared" si="137"/>
        <v>8824</v>
      </c>
      <c r="C8828" s="5">
        <v>73.386285270200716</v>
      </c>
    </row>
    <row r="8829" spans="2:3" x14ac:dyDescent="0.35">
      <c r="B8829">
        <f t="shared" si="137"/>
        <v>8825</v>
      </c>
      <c r="C8829" s="5">
        <v>40.291054665699988</v>
      </c>
    </row>
    <row r="8830" spans="2:3" x14ac:dyDescent="0.35">
      <c r="B8830">
        <f t="shared" si="137"/>
        <v>8826</v>
      </c>
      <c r="C8830" s="5">
        <v>68.365613896124472</v>
      </c>
    </row>
    <row r="8831" spans="2:3" x14ac:dyDescent="0.35">
      <c r="B8831">
        <f t="shared" si="137"/>
        <v>8827</v>
      </c>
      <c r="C8831" s="5">
        <v>155.88493349765491</v>
      </c>
    </row>
    <row r="8832" spans="2:3" x14ac:dyDescent="0.35">
      <c r="B8832">
        <f t="shared" si="137"/>
        <v>8828</v>
      </c>
      <c r="C8832" s="5">
        <v>131.78340905915849</v>
      </c>
    </row>
    <row r="8833" spans="2:3" x14ac:dyDescent="0.35">
      <c r="B8833">
        <f t="shared" si="137"/>
        <v>8829</v>
      </c>
      <c r="C8833" s="5">
        <v>688.63318679282861</v>
      </c>
    </row>
    <row r="8834" spans="2:3" x14ac:dyDescent="0.35">
      <c r="B8834">
        <f t="shared" si="137"/>
        <v>8830</v>
      </c>
      <c r="C8834" s="5">
        <v>330.82230322008866</v>
      </c>
    </row>
    <row r="8835" spans="2:3" x14ac:dyDescent="0.35">
      <c r="B8835">
        <f t="shared" si="137"/>
        <v>8831</v>
      </c>
      <c r="C8835" s="5">
        <v>359.61160029452174</v>
      </c>
    </row>
    <row r="8836" spans="2:3" x14ac:dyDescent="0.35">
      <c r="B8836">
        <f t="shared" si="137"/>
        <v>8832</v>
      </c>
      <c r="C8836" s="5">
        <v>231.42219476923478</v>
      </c>
    </row>
    <row r="8837" spans="2:3" x14ac:dyDescent="0.35">
      <c r="B8837">
        <f t="shared" si="137"/>
        <v>8833</v>
      </c>
      <c r="C8837" s="5">
        <v>320.13990456313053</v>
      </c>
    </row>
    <row r="8838" spans="2:3" x14ac:dyDescent="0.35">
      <c r="B8838">
        <f t="shared" si="137"/>
        <v>8834</v>
      </c>
      <c r="C8838" s="5">
        <v>470.4890971031582</v>
      </c>
    </row>
    <row r="8839" spans="2:3" x14ac:dyDescent="0.35">
      <c r="B8839">
        <f t="shared" ref="B8839:B8902" si="138">B8838+1</f>
        <v>8835</v>
      </c>
      <c r="C8839" s="5">
        <v>214.41408690740565</v>
      </c>
    </row>
    <row r="8840" spans="2:3" x14ac:dyDescent="0.35">
      <c r="B8840">
        <f t="shared" si="138"/>
        <v>8836</v>
      </c>
      <c r="C8840" s="5">
        <v>322.96996861932905</v>
      </c>
    </row>
    <row r="8841" spans="2:3" x14ac:dyDescent="0.35">
      <c r="B8841">
        <f t="shared" si="138"/>
        <v>8837</v>
      </c>
      <c r="C8841" s="5">
        <v>202.84591375906112</v>
      </c>
    </row>
    <row r="8842" spans="2:3" x14ac:dyDescent="0.35">
      <c r="B8842">
        <f t="shared" si="138"/>
        <v>8838</v>
      </c>
      <c r="C8842" s="5">
        <v>91.603219700050204</v>
      </c>
    </row>
    <row r="8843" spans="2:3" x14ac:dyDescent="0.35">
      <c r="B8843">
        <f t="shared" si="138"/>
        <v>8839</v>
      </c>
      <c r="C8843" s="5">
        <v>134.57624110314921</v>
      </c>
    </row>
    <row r="8844" spans="2:3" x14ac:dyDescent="0.35">
      <c r="B8844">
        <f t="shared" si="138"/>
        <v>8840</v>
      </c>
      <c r="C8844" s="5">
        <v>238.06597151167969</v>
      </c>
    </row>
    <row r="8845" spans="2:3" x14ac:dyDescent="0.35">
      <c r="B8845">
        <f t="shared" si="138"/>
        <v>8841</v>
      </c>
      <c r="C8845" s="5">
        <v>122.30537694139048</v>
      </c>
    </row>
    <row r="8846" spans="2:3" x14ac:dyDescent="0.35">
      <c r="B8846">
        <f t="shared" si="138"/>
        <v>8842</v>
      </c>
      <c r="C8846" s="5">
        <v>51.424967568345117</v>
      </c>
    </row>
    <row r="8847" spans="2:3" x14ac:dyDescent="0.35">
      <c r="B8847">
        <f t="shared" si="138"/>
        <v>8843</v>
      </c>
      <c r="C8847" s="5">
        <v>147.32512514093139</v>
      </c>
    </row>
    <row r="8848" spans="2:3" x14ac:dyDescent="0.35">
      <c r="B8848">
        <f t="shared" si="138"/>
        <v>8844</v>
      </c>
      <c r="C8848" s="5">
        <v>573.30267130469292</v>
      </c>
    </row>
    <row r="8849" spans="2:3" x14ac:dyDescent="0.35">
      <c r="B8849">
        <f t="shared" si="138"/>
        <v>8845</v>
      </c>
      <c r="C8849" s="5">
        <v>177.71210301264975</v>
      </c>
    </row>
    <row r="8850" spans="2:3" x14ac:dyDescent="0.35">
      <c r="B8850">
        <f t="shared" si="138"/>
        <v>8846</v>
      </c>
      <c r="C8850" s="5">
        <v>122.8974361994358</v>
      </c>
    </row>
    <row r="8851" spans="2:3" x14ac:dyDescent="0.35">
      <c r="B8851">
        <f t="shared" si="138"/>
        <v>8847</v>
      </c>
      <c r="C8851" s="5">
        <v>954.01225213409873</v>
      </c>
    </row>
    <row r="8852" spans="2:3" x14ac:dyDescent="0.35">
      <c r="B8852">
        <f t="shared" si="138"/>
        <v>8848</v>
      </c>
      <c r="C8852" s="5">
        <v>49.31431935292585</v>
      </c>
    </row>
    <row r="8853" spans="2:3" x14ac:dyDescent="0.35">
      <c r="B8853">
        <f t="shared" si="138"/>
        <v>8849</v>
      </c>
      <c r="C8853" s="5">
        <v>152.41595240261339</v>
      </c>
    </row>
    <row r="8854" spans="2:3" x14ac:dyDescent="0.35">
      <c r="B8854">
        <f t="shared" si="138"/>
        <v>8850</v>
      </c>
      <c r="C8854" s="5">
        <v>323.96321752543724</v>
      </c>
    </row>
    <row r="8855" spans="2:3" x14ac:dyDescent="0.35">
      <c r="B8855">
        <f t="shared" si="138"/>
        <v>8851</v>
      </c>
      <c r="C8855" s="5">
        <v>273.77864743558496</v>
      </c>
    </row>
    <row r="8856" spans="2:3" x14ac:dyDescent="0.35">
      <c r="B8856">
        <f t="shared" si="138"/>
        <v>8852</v>
      </c>
      <c r="C8856" s="5">
        <v>67.501625096314115</v>
      </c>
    </row>
    <row r="8857" spans="2:3" x14ac:dyDescent="0.35">
      <c r="B8857">
        <f t="shared" si="138"/>
        <v>8853</v>
      </c>
      <c r="C8857" s="5">
        <v>54.822290766688965</v>
      </c>
    </row>
    <row r="8858" spans="2:3" x14ac:dyDescent="0.35">
      <c r="B8858">
        <f t="shared" si="138"/>
        <v>8854</v>
      </c>
      <c r="C8858" s="5">
        <v>206.71272510498312</v>
      </c>
    </row>
    <row r="8859" spans="2:3" x14ac:dyDescent="0.35">
      <c r="B8859">
        <f t="shared" si="138"/>
        <v>8855</v>
      </c>
      <c r="C8859" s="5">
        <v>159.90065651733062</v>
      </c>
    </row>
    <row r="8860" spans="2:3" x14ac:dyDescent="0.35">
      <c r="B8860">
        <f t="shared" si="138"/>
        <v>8856</v>
      </c>
      <c r="C8860" s="5">
        <v>163.38092507673807</v>
      </c>
    </row>
    <row r="8861" spans="2:3" x14ac:dyDescent="0.35">
      <c r="B8861">
        <f t="shared" si="138"/>
        <v>8857</v>
      </c>
      <c r="C8861" s="5">
        <v>532.98228789084328</v>
      </c>
    </row>
    <row r="8862" spans="2:3" x14ac:dyDescent="0.35">
      <c r="B8862">
        <f t="shared" si="138"/>
        <v>8858</v>
      </c>
      <c r="C8862" s="5">
        <v>113.06323256938518</v>
      </c>
    </row>
    <row r="8863" spans="2:3" x14ac:dyDescent="0.35">
      <c r="B8863">
        <f t="shared" si="138"/>
        <v>8859</v>
      </c>
      <c r="C8863" s="5">
        <v>80.288797516697059</v>
      </c>
    </row>
    <row r="8864" spans="2:3" x14ac:dyDescent="0.35">
      <c r="B8864">
        <f t="shared" si="138"/>
        <v>8860</v>
      </c>
      <c r="C8864" s="5">
        <v>155.62993586321144</v>
      </c>
    </row>
    <row r="8865" spans="2:3" x14ac:dyDescent="0.35">
      <c r="B8865">
        <f t="shared" si="138"/>
        <v>8861</v>
      </c>
      <c r="C8865" s="5">
        <v>59.034357925797472</v>
      </c>
    </row>
    <row r="8866" spans="2:3" x14ac:dyDescent="0.35">
      <c r="B8866">
        <f t="shared" si="138"/>
        <v>8862</v>
      </c>
      <c r="C8866" s="5">
        <v>62.58162447642394</v>
      </c>
    </row>
    <row r="8867" spans="2:3" x14ac:dyDescent="0.35">
      <c r="B8867">
        <f t="shared" si="138"/>
        <v>8863</v>
      </c>
      <c r="C8867" s="5">
        <v>490.42020396135416</v>
      </c>
    </row>
    <row r="8868" spans="2:3" x14ac:dyDescent="0.35">
      <c r="B8868">
        <f t="shared" si="138"/>
        <v>8864</v>
      </c>
      <c r="C8868" s="5">
        <v>64.011035934827945</v>
      </c>
    </row>
    <row r="8869" spans="2:3" x14ac:dyDescent="0.35">
      <c r="B8869">
        <f t="shared" si="138"/>
        <v>8865</v>
      </c>
      <c r="C8869" s="5">
        <v>252.90163723965162</v>
      </c>
    </row>
    <row r="8870" spans="2:3" x14ac:dyDescent="0.35">
      <c r="B8870">
        <f t="shared" si="138"/>
        <v>8866</v>
      </c>
      <c r="C8870" s="5">
        <v>273.45795712623499</v>
      </c>
    </row>
    <row r="8871" spans="2:3" x14ac:dyDescent="0.35">
      <c r="B8871">
        <f t="shared" si="138"/>
        <v>8867</v>
      </c>
      <c r="C8871" s="5">
        <v>298.87158224242535</v>
      </c>
    </row>
    <row r="8872" spans="2:3" x14ac:dyDescent="0.35">
      <c r="B8872">
        <f t="shared" si="138"/>
        <v>8868</v>
      </c>
      <c r="C8872" s="5">
        <v>397.7529536789242</v>
      </c>
    </row>
    <row r="8873" spans="2:3" x14ac:dyDescent="0.35">
      <c r="B8873">
        <f t="shared" si="138"/>
        <v>8869</v>
      </c>
      <c r="C8873" s="5">
        <v>269.83355798521637</v>
      </c>
    </row>
    <row r="8874" spans="2:3" x14ac:dyDescent="0.35">
      <c r="B8874">
        <f t="shared" si="138"/>
        <v>8870</v>
      </c>
      <c r="C8874" s="5">
        <v>234.50103165018044</v>
      </c>
    </row>
    <row r="8875" spans="2:3" x14ac:dyDescent="0.35">
      <c r="B8875">
        <f t="shared" si="138"/>
        <v>8871</v>
      </c>
      <c r="C8875" s="5">
        <v>39.884531592750726</v>
      </c>
    </row>
    <row r="8876" spans="2:3" x14ac:dyDescent="0.35">
      <c r="B8876">
        <f t="shared" si="138"/>
        <v>8872</v>
      </c>
      <c r="C8876" s="5">
        <v>61.405727121016135</v>
      </c>
    </row>
    <row r="8877" spans="2:3" x14ac:dyDescent="0.35">
      <c r="B8877">
        <f t="shared" si="138"/>
        <v>8873</v>
      </c>
      <c r="C8877" s="5">
        <v>369.4049311333776</v>
      </c>
    </row>
    <row r="8878" spans="2:3" x14ac:dyDescent="0.35">
      <c r="B8878">
        <f t="shared" si="138"/>
        <v>8874</v>
      </c>
      <c r="C8878" s="5">
        <v>1731.3619271615257</v>
      </c>
    </row>
    <row r="8879" spans="2:3" x14ac:dyDescent="0.35">
      <c r="B8879">
        <f t="shared" si="138"/>
        <v>8875</v>
      </c>
      <c r="C8879" s="5">
        <v>44.386290298381397</v>
      </c>
    </row>
    <row r="8880" spans="2:3" x14ac:dyDescent="0.35">
      <c r="B8880">
        <f t="shared" si="138"/>
        <v>8876</v>
      </c>
      <c r="C8880" s="5">
        <v>188.95139706793847</v>
      </c>
    </row>
    <row r="8881" spans="2:3" x14ac:dyDescent="0.35">
      <c r="B8881">
        <f t="shared" si="138"/>
        <v>8877</v>
      </c>
      <c r="C8881" s="5">
        <v>200.91253465460048</v>
      </c>
    </row>
    <row r="8882" spans="2:3" x14ac:dyDescent="0.35">
      <c r="B8882">
        <f t="shared" si="138"/>
        <v>8878</v>
      </c>
      <c r="C8882" s="5">
        <v>134.11810842087459</v>
      </c>
    </row>
    <row r="8883" spans="2:3" x14ac:dyDescent="0.35">
      <c r="B8883">
        <f t="shared" si="138"/>
        <v>8879</v>
      </c>
      <c r="C8883" s="5">
        <v>279.46424471953338</v>
      </c>
    </row>
    <row r="8884" spans="2:3" x14ac:dyDescent="0.35">
      <c r="B8884">
        <f t="shared" si="138"/>
        <v>8880</v>
      </c>
      <c r="C8884" s="5">
        <v>359.07083987917372</v>
      </c>
    </row>
    <row r="8885" spans="2:3" x14ac:dyDescent="0.35">
      <c r="B8885">
        <f t="shared" si="138"/>
        <v>8881</v>
      </c>
      <c r="C8885" s="5">
        <v>152.31035136385276</v>
      </c>
    </row>
    <row r="8886" spans="2:3" x14ac:dyDescent="0.35">
      <c r="B8886">
        <f t="shared" si="138"/>
        <v>8882</v>
      </c>
      <c r="C8886" s="5">
        <v>110.82471517113822</v>
      </c>
    </row>
    <row r="8887" spans="2:3" x14ac:dyDescent="0.35">
      <c r="B8887">
        <f t="shared" si="138"/>
        <v>8883</v>
      </c>
      <c r="C8887" s="5">
        <v>75.474934646781222</v>
      </c>
    </row>
    <row r="8888" spans="2:3" x14ac:dyDescent="0.35">
      <c r="B8888">
        <f t="shared" si="138"/>
        <v>8884</v>
      </c>
      <c r="C8888" s="5">
        <v>50.733791917117259</v>
      </c>
    </row>
    <row r="8889" spans="2:3" x14ac:dyDescent="0.35">
      <c r="B8889">
        <f t="shared" si="138"/>
        <v>8885</v>
      </c>
      <c r="C8889" s="5">
        <v>326.89963493001807</v>
      </c>
    </row>
    <row r="8890" spans="2:3" x14ac:dyDescent="0.35">
      <c r="B8890">
        <f t="shared" si="138"/>
        <v>8886</v>
      </c>
      <c r="C8890" s="5">
        <v>129.57231476611943</v>
      </c>
    </row>
    <row r="8891" spans="2:3" x14ac:dyDescent="0.35">
      <c r="B8891">
        <f t="shared" si="138"/>
        <v>8887</v>
      </c>
      <c r="C8891" s="5">
        <v>172.69617533103693</v>
      </c>
    </row>
    <row r="8892" spans="2:3" x14ac:dyDescent="0.35">
      <c r="B8892">
        <f t="shared" si="138"/>
        <v>8888</v>
      </c>
      <c r="C8892" s="5">
        <v>112.90900256555331</v>
      </c>
    </row>
    <row r="8893" spans="2:3" x14ac:dyDescent="0.35">
      <c r="B8893">
        <f t="shared" si="138"/>
        <v>8889</v>
      </c>
      <c r="C8893" s="5">
        <v>188.04955876027043</v>
      </c>
    </row>
    <row r="8894" spans="2:3" x14ac:dyDescent="0.35">
      <c r="B8894">
        <f t="shared" si="138"/>
        <v>8890</v>
      </c>
      <c r="C8894" s="5">
        <v>178.47819677835898</v>
      </c>
    </row>
    <row r="8895" spans="2:3" x14ac:dyDescent="0.35">
      <c r="B8895">
        <f t="shared" si="138"/>
        <v>8891</v>
      </c>
      <c r="C8895" s="5">
        <v>493.1497071151515</v>
      </c>
    </row>
    <row r="8896" spans="2:3" x14ac:dyDescent="0.35">
      <c r="B8896">
        <f t="shared" si="138"/>
        <v>8892</v>
      </c>
      <c r="C8896" s="5">
        <v>101.00662976010889</v>
      </c>
    </row>
    <row r="8897" spans="2:3" x14ac:dyDescent="0.35">
      <c r="B8897">
        <f t="shared" si="138"/>
        <v>8893</v>
      </c>
      <c r="C8897" s="5">
        <v>168.1330221785424</v>
      </c>
    </row>
    <row r="8898" spans="2:3" x14ac:dyDescent="0.35">
      <c r="B8898">
        <f t="shared" si="138"/>
        <v>8894</v>
      </c>
      <c r="C8898" s="5">
        <v>212.60164352016375</v>
      </c>
    </row>
    <row r="8899" spans="2:3" x14ac:dyDescent="0.35">
      <c r="B8899">
        <f t="shared" si="138"/>
        <v>8895</v>
      </c>
      <c r="C8899" s="5">
        <v>220.5739844090717</v>
      </c>
    </row>
    <row r="8900" spans="2:3" x14ac:dyDescent="0.35">
      <c r="B8900">
        <f t="shared" si="138"/>
        <v>8896</v>
      </c>
      <c r="C8900" s="5">
        <v>61.703692803182228</v>
      </c>
    </row>
    <row r="8901" spans="2:3" x14ac:dyDescent="0.35">
      <c r="B8901">
        <f t="shared" si="138"/>
        <v>8897</v>
      </c>
      <c r="C8901" s="5">
        <v>169.16220053194658</v>
      </c>
    </row>
    <row r="8902" spans="2:3" x14ac:dyDescent="0.35">
      <c r="B8902">
        <f t="shared" si="138"/>
        <v>8898</v>
      </c>
      <c r="C8902" s="5">
        <v>104.5957616101397</v>
      </c>
    </row>
    <row r="8903" spans="2:3" x14ac:dyDescent="0.35">
      <c r="B8903">
        <f t="shared" ref="B8903:B8966" si="139">B8902+1</f>
        <v>8899</v>
      </c>
      <c r="C8903" s="5">
        <v>76.468289568883762</v>
      </c>
    </row>
    <row r="8904" spans="2:3" x14ac:dyDescent="0.35">
      <c r="B8904">
        <f t="shared" si="139"/>
        <v>8900</v>
      </c>
      <c r="C8904" s="5">
        <v>78.229094006934886</v>
      </c>
    </row>
    <row r="8905" spans="2:3" x14ac:dyDescent="0.35">
      <c r="B8905">
        <f t="shared" si="139"/>
        <v>8901</v>
      </c>
      <c r="C8905" s="5">
        <v>33.810004055202739</v>
      </c>
    </row>
    <row r="8906" spans="2:3" x14ac:dyDescent="0.35">
      <c r="B8906">
        <f t="shared" si="139"/>
        <v>8902</v>
      </c>
      <c r="C8906" s="5">
        <v>181.96477850351363</v>
      </c>
    </row>
    <row r="8907" spans="2:3" x14ac:dyDescent="0.35">
      <c r="B8907">
        <f t="shared" si="139"/>
        <v>8903</v>
      </c>
      <c r="C8907" s="5">
        <v>183.11640417594046</v>
      </c>
    </row>
    <row r="8908" spans="2:3" x14ac:dyDescent="0.35">
      <c r="B8908">
        <f t="shared" si="139"/>
        <v>8904</v>
      </c>
      <c r="C8908" s="5">
        <v>213.2859247103716</v>
      </c>
    </row>
    <row r="8909" spans="2:3" x14ac:dyDescent="0.35">
      <c r="B8909">
        <f t="shared" si="139"/>
        <v>8905</v>
      </c>
      <c r="C8909" s="5">
        <v>85.113317121314736</v>
      </c>
    </row>
    <row r="8910" spans="2:3" x14ac:dyDescent="0.35">
      <c r="B8910">
        <f t="shared" si="139"/>
        <v>8906</v>
      </c>
      <c r="C8910" s="5">
        <v>190.51835702472457</v>
      </c>
    </row>
    <row r="8911" spans="2:3" x14ac:dyDescent="0.35">
      <c r="B8911">
        <f t="shared" si="139"/>
        <v>8907</v>
      </c>
      <c r="C8911" s="5">
        <v>231.03823562295588</v>
      </c>
    </row>
    <row r="8912" spans="2:3" x14ac:dyDescent="0.35">
      <c r="B8912">
        <f t="shared" si="139"/>
        <v>8908</v>
      </c>
      <c r="C8912" s="5">
        <v>186.1518795282652</v>
      </c>
    </row>
    <row r="8913" spans="2:3" x14ac:dyDescent="0.35">
      <c r="B8913">
        <f t="shared" si="139"/>
        <v>8909</v>
      </c>
      <c r="C8913" s="5">
        <v>52.063108443587339</v>
      </c>
    </row>
    <row r="8914" spans="2:3" x14ac:dyDescent="0.35">
      <c r="B8914">
        <f t="shared" si="139"/>
        <v>8910</v>
      </c>
      <c r="C8914" s="5">
        <v>108.41365437337001</v>
      </c>
    </row>
    <row r="8915" spans="2:3" x14ac:dyDescent="0.35">
      <c r="B8915">
        <f t="shared" si="139"/>
        <v>8911</v>
      </c>
      <c r="C8915" s="5">
        <v>152.66675350464368</v>
      </c>
    </row>
    <row r="8916" spans="2:3" x14ac:dyDescent="0.35">
      <c r="B8916">
        <f t="shared" si="139"/>
        <v>8912</v>
      </c>
      <c r="C8916" s="5">
        <v>1502.4820366184415</v>
      </c>
    </row>
    <row r="8917" spans="2:3" x14ac:dyDescent="0.35">
      <c r="B8917">
        <f t="shared" si="139"/>
        <v>8913</v>
      </c>
      <c r="C8917" s="5">
        <v>137.70952756193574</v>
      </c>
    </row>
    <row r="8918" spans="2:3" x14ac:dyDescent="0.35">
      <c r="B8918">
        <f t="shared" si="139"/>
        <v>8914</v>
      </c>
      <c r="C8918" s="5">
        <v>146.74185921375525</v>
      </c>
    </row>
    <row r="8919" spans="2:3" x14ac:dyDescent="0.35">
      <c r="B8919">
        <f t="shared" si="139"/>
        <v>8915</v>
      </c>
      <c r="C8919" s="5">
        <v>260.42164853481898</v>
      </c>
    </row>
    <row r="8920" spans="2:3" x14ac:dyDescent="0.35">
      <c r="B8920">
        <f t="shared" si="139"/>
        <v>8916</v>
      </c>
      <c r="C8920" s="5">
        <v>56.06051853866844</v>
      </c>
    </row>
    <row r="8921" spans="2:3" x14ac:dyDescent="0.35">
      <c r="B8921">
        <f t="shared" si="139"/>
        <v>8917</v>
      </c>
      <c r="C8921" s="5">
        <v>159.69461865966127</v>
      </c>
    </row>
    <row r="8922" spans="2:3" x14ac:dyDescent="0.35">
      <c r="B8922">
        <f t="shared" si="139"/>
        <v>8918</v>
      </c>
      <c r="C8922" s="5">
        <v>85.599507651207887</v>
      </c>
    </row>
    <row r="8923" spans="2:3" x14ac:dyDescent="0.35">
      <c r="B8923">
        <f t="shared" si="139"/>
        <v>8919</v>
      </c>
      <c r="C8923" s="5">
        <v>476.02095250558938</v>
      </c>
    </row>
    <row r="8924" spans="2:3" x14ac:dyDescent="0.35">
      <c r="B8924">
        <f t="shared" si="139"/>
        <v>8920</v>
      </c>
      <c r="C8924" s="5">
        <v>186.10706293787749</v>
      </c>
    </row>
    <row r="8925" spans="2:3" x14ac:dyDescent="0.35">
      <c r="B8925">
        <f t="shared" si="139"/>
        <v>8921</v>
      </c>
      <c r="C8925" s="5">
        <v>166.22007214065616</v>
      </c>
    </row>
    <row r="8926" spans="2:3" x14ac:dyDescent="0.35">
      <c r="B8926">
        <f t="shared" si="139"/>
        <v>8922</v>
      </c>
      <c r="C8926" s="5">
        <v>149.11548881997805</v>
      </c>
    </row>
    <row r="8927" spans="2:3" x14ac:dyDescent="0.35">
      <c r="B8927">
        <f t="shared" si="139"/>
        <v>8923</v>
      </c>
      <c r="C8927" s="5">
        <v>153.40361401116803</v>
      </c>
    </row>
    <row r="8928" spans="2:3" x14ac:dyDescent="0.35">
      <c r="B8928">
        <f t="shared" si="139"/>
        <v>8924</v>
      </c>
      <c r="C8928" s="5">
        <v>67.774923095778647</v>
      </c>
    </row>
    <row r="8929" spans="2:3" x14ac:dyDescent="0.35">
      <c r="B8929">
        <f t="shared" si="139"/>
        <v>8925</v>
      </c>
      <c r="C8929" s="5">
        <v>227.23101794803466</v>
      </c>
    </row>
    <row r="8930" spans="2:3" x14ac:dyDescent="0.35">
      <c r="B8930">
        <f t="shared" si="139"/>
        <v>8926</v>
      </c>
      <c r="C8930" s="5">
        <v>186.1590642169447</v>
      </c>
    </row>
    <row r="8931" spans="2:3" x14ac:dyDescent="0.35">
      <c r="B8931">
        <f t="shared" si="139"/>
        <v>8927</v>
      </c>
      <c r="C8931" s="5">
        <v>253.74996446113778</v>
      </c>
    </row>
    <row r="8932" spans="2:3" x14ac:dyDescent="0.35">
      <c r="B8932">
        <f t="shared" si="139"/>
        <v>8928</v>
      </c>
      <c r="C8932" s="5">
        <v>875.81027505904819</v>
      </c>
    </row>
    <row r="8933" spans="2:3" x14ac:dyDescent="0.35">
      <c r="B8933">
        <f t="shared" si="139"/>
        <v>8929</v>
      </c>
      <c r="C8933" s="5">
        <v>224.22751993112743</v>
      </c>
    </row>
    <row r="8934" spans="2:3" x14ac:dyDescent="0.35">
      <c r="B8934">
        <f t="shared" si="139"/>
        <v>8930</v>
      </c>
      <c r="C8934" s="5">
        <v>385.46255492211571</v>
      </c>
    </row>
    <row r="8935" spans="2:3" x14ac:dyDescent="0.35">
      <c r="B8935">
        <f t="shared" si="139"/>
        <v>8931</v>
      </c>
      <c r="C8935" s="5">
        <v>76.312637120938305</v>
      </c>
    </row>
    <row r="8936" spans="2:3" x14ac:dyDescent="0.35">
      <c r="B8936">
        <f t="shared" si="139"/>
        <v>8932</v>
      </c>
      <c r="C8936" s="5">
        <v>193.5658747566697</v>
      </c>
    </row>
    <row r="8937" spans="2:3" x14ac:dyDescent="0.35">
      <c r="B8937">
        <f t="shared" si="139"/>
        <v>8933</v>
      </c>
      <c r="C8937" s="5">
        <v>54.108726167754476</v>
      </c>
    </row>
    <row r="8938" spans="2:3" x14ac:dyDescent="0.35">
      <c r="B8938">
        <f t="shared" si="139"/>
        <v>8934</v>
      </c>
      <c r="C8938" s="5">
        <v>449.65488775478701</v>
      </c>
    </row>
    <row r="8939" spans="2:3" x14ac:dyDescent="0.35">
      <c r="B8939">
        <f t="shared" si="139"/>
        <v>8935</v>
      </c>
      <c r="C8939" s="5">
        <v>48.44297250320674</v>
      </c>
    </row>
    <row r="8940" spans="2:3" x14ac:dyDescent="0.35">
      <c r="B8940">
        <f t="shared" si="139"/>
        <v>8936</v>
      </c>
      <c r="C8940" s="5">
        <v>164.59951789083985</v>
      </c>
    </row>
    <row r="8941" spans="2:3" x14ac:dyDescent="0.35">
      <c r="B8941">
        <f t="shared" si="139"/>
        <v>8937</v>
      </c>
      <c r="C8941" s="5">
        <v>150.1955551964823</v>
      </c>
    </row>
    <row r="8942" spans="2:3" x14ac:dyDescent="0.35">
      <c r="B8942">
        <f t="shared" si="139"/>
        <v>8938</v>
      </c>
      <c r="C8942" s="5">
        <v>60.94464423375161</v>
      </c>
    </row>
    <row r="8943" spans="2:3" x14ac:dyDescent="0.35">
      <c r="B8943">
        <f t="shared" si="139"/>
        <v>8939</v>
      </c>
      <c r="C8943" s="5">
        <v>101.19101537829228</v>
      </c>
    </row>
    <row r="8944" spans="2:3" x14ac:dyDescent="0.35">
      <c r="B8944">
        <f t="shared" si="139"/>
        <v>8940</v>
      </c>
      <c r="C8944" s="5">
        <v>201.28294107106609</v>
      </c>
    </row>
    <row r="8945" spans="2:3" x14ac:dyDescent="0.35">
      <c r="B8945">
        <f t="shared" si="139"/>
        <v>8941</v>
      </c>
      <c r="C8945" s="5">
        <v>281.33446921626762</v>
      </c>
    </row>
    <row r="8946" spans="2:3" x14ac:dyDescent="0.35">
      <c r="B8946">
        <f t="shared" si="139"/>
        <v>8942</v>
      </c>
      <c r="C8946" s="5">
        <v>78.295746334619892</v>
      </c>
    </row>
    <row r="8947" spans="2:3" x14ac:dyDescent="0.35">
      <c r="B8947">
        <f t="shared" si="139"/>
        <v>8943</v>
      </c>
      <c r="C8947" s="5">
        <v>103.90345603697088</v>
      </c>
    </row>
    <row r="8948" spans="2:3" x14ac:dyDescent="0.35">
      <c r="B8948">
        <f t="shared" si="139"/>
        <v>8944</v>
      </c>
      <c r="C8948" s="5">
        <v>184.79009938692289</v>
      </c>
    </row>
    <row r="8949" spans="2:3" x14ac:dyDescent="0.35">
      <c r="B8949">
        <f t="shared" si="139"/>
        <v>8945</v>
      </c>
      <c r="C8949" s="5">
        <v>326.81514148442062</v>
      </c>
    </row>
    <row r="8950" spans="2:3" x14ac:dyDescent="0.35">
      <c r="B8950">
        <f t="shared" si="139"/>
        <v>8946</v>
      </c>
      <c r="C8950" s="5">
        <v>181.16703259843851</v>
      </c>
    </row>
    <row r="8951" spans="2:3" x14ac:dyDescent="0.35">
      <c r="B8951">
        <f t="shared" si="139"/>
        <v>8947</v>
      </c>
      <c r="C8951" s="5">
        <v>114.73675062701858</v>
      </c>
    </row>
    <row r="8952" spans="2:3" x14ac:dyDescent="0.35">
      <c r="B8952">
        <f t="shared" si="139"/>
        <v>8948</v>
      </c>
      <c r="C8952" s="5">
        <v>548.87223193793636</v>
      </c>
    </row>
    <row r="8953" spans="2:3" x14ac:dyDescent="0.35">
      <c r="B8953">
        <f t="shared" si="139"/>
        <v>8949</v>
      </c>
      <c r="C8953" s="5">
        <v>130.30407304268809</v>
      </c>
    </row>
    <row r="8954" spans="2:3" x14ac:dyDescent="0.35">
      <c r="B8954">
        <f t="shared" si="139"/>
        <v>8950</v>
      </c>
      <c r="C8954" s="5">
        <v>319.92735205764905</v>
      </c>
    </row>
    <row r="8955" spans="2:3" x14ac:dyDescent="0.35">
      <c r="B8955">
        <f t="shared" si="139"/>
        <v>8951</v>
      </c>
      <c r="C8955" s="5">
        <v>52.883734015182362</v>
      </c>
    </row>
    <row r="8956" spans="2:3" x14ac:dyDescent="0.35">
      <c r="B8956">
        <f t="shared" si="139"/>
        <v>8952</v>
      </c>
      <c r="C8956" s="5">
        <v>82.55006221096059</v>
      </c>
    </row>
    <row r="8957" spans="2:3" x14ac:dyDescent="0.35">
      <c r="B8957">
        <f t="shared" si="139"/>
        <v>8953</v>
      </c>
      <c r="C8957" s="5">
        <v>434.6204400192305</v>
      </c>
    </row>
    <row r="8958" spans="2:3" x14ac:dyDescent="0.35">
      <c r="B8958">
        <f t="shared" si="139"/>
        <v>8954</v>
      </c>
      <c r="C8958" s="5">
        <v>38.980030914512874</v>
      </c>
    </row>
    <row r="8959" spans="2:3" x14ac:dyDescent="0.35">
      <c r="B8959">
        <f t="shared" si="139"/>
        <v>8955</v>
      </c>
      <c r="C8959" s="5">
        <v>37.437865633859687</v>
      </c>
    </row>
    <row r="8960" spans="2:3" x14ac:dyDescent="0.35">
      <c r="B8960">
        <f t="shared" si="139"/>
        <v>8956</v>
      </c>
      <c r="C8960" s="5">
        <v>89.960083961702779</v>
      </c>
    </row>
    <row r="8961" spans="2:3" x14ac:dyDescent="0.35">
      <c r="B8961">
        <f t="shared" si="139"/>
        <v>8957</v>
      </c>
      <c r="C8961" s="5">
        <v>46.175311379469271</v>
      </c>
    </row>
    <row r="8962" spans="2:3" x14ac:dyDescent="0.35">
      <c r="B8962">
        <f t="shared" si="139"/>
        <v>8958</v>
      </c>
      <c r="C8962" s="5">
        <v>43.003984132926831</v>
      </c>
    </row>
    <row r="8963" spans="2:3" x14ac:dyDescent="0.35">
      <c r="B8963">
        <f t="shared" si="139"/>
        <v>8959</v>
      </c>
      <c r="C8963" s="5">
        <v>202.1968553891796</v>
      </c>
    </row>
    <row r="8964" spans="2:3" x14ac:dyDescent="0.35">
      <c r="B8964">
        <f t="shared" si="139"/>
        <v>8960</v>
      </c>
      <c r="C8964" s="5">
        <v>221.13037605832201</v>
      </c>
    </row>
    <row r="8965" spans="2:3" x14ac:dyDescent="0.35">
      <c r="B8965">
        <f t="shared" si="139"/>
        <v>8961</v>
      </c>
      <c r="C8965" s="5">
        <v>78.150513458837523</v>
      </c>
    </row>
    <row r="8966" spans="2:3" x14ac:dyDescent="0.35">
      <c r="B8966">
        <f t="shared" si="139"/>
        <v>8962</v>
      </c>
      <c r="C8966" s="5">
        <v>143.52892052848119</v>
      </c>
    </row>
    <row r="8967" spans="2:3" x14ac:dyDescent="0.35">
      <c r="B8967">
        <f t="shared" ref="B8967:B9030" si="140">B8966+1</f>
        <v>8963</v>
      </c>
      <c r="C8967" s="5">
        <v>161.69978959131572</v>
      </c>
    </row>
    <row r="8968" spans="2:3" x14ac:dyDescent="0.35">
      <c r="B8968">
        <f t="shared" si="140"/>
        <v>8964</v>
      </c>
      <c r="C8968" s="5">
        <v>251.08635008680494</v>
      </c>
    </row>
    <row r="8969" spans="2:3" x14ac:dyDescent="0.35">
      <c r="B8969">
        <f t="shared" si="140"/>
        <v>8965</v>
      </c>
      <c r="C8969" s="5">
        <v>218.4960517882144</v>
      </c>
    </row>
    <row r="8970" spans="2:3" x14ac:dyDescent="0.35">
      <c r="B8970">
        <f t="shared" si="140"/>
        <v>8966</v>
      </c>
      <c r="C8970" s="5">
        <v>219.78705089971237</v>
      </c>
    </row>
    <row r="8971" spans="2:3" x14ac:dyDescent="0.35">
      <c r="B8971">
        <f t="shared" si="140"/>
        <v>8967</v>
      </c>
      <c r="C8971" s="5">
        <v>50.75974829776014</v>
      </c>
    </row>
    <row r="8972" spans="2:3" x14ac:dyDescent="0.35">
      <c r="B8972">
        <f t="shared" si="140"/>
        <v>8968</v>
      </c>
      <c r="C8972" s="5">
        <v>50.900102162895976</v>
      </c>
    </row>
    <row r="8973" spans="2:3" x14ac:dyDescent="0.35">
      <c r="B8973">
        <f t="shared" si="140"/>
        <v>8969</v>
      </c>
      <c r="C8973" s="5">
        <v>153.53525422138694</v>
      </c>
    </row>
    <row r="8974" spans="2:3" x14ac:dyDescent="0.35">
      <c r="B8974">
        <f t="shared" si="140"/>
        <v>8970</v>
      </c>
      <c r="C8974" s="5">
        <v>197.62545466246374</v>
      </c>
    </row>
    <row r="8975" spans="2:3" x14ac:dyDescent="0.35">
      <c r="B8975">
        <f t="shared" si="140"/>
        <v>8971</v>
      </c>
      <c r="C8975" s="5">
        <v>162.88107486753483</v>
      </c>
    </row>
    <row r="8976" spans="2:3" x14ac:dyDescent="0.35">
      <c r="B8976">
        <f t="shared" si="140"/>
        <v>8972</v>
      </c>
      <c r="C8976" s="5">
        <v>53.962254714272476</v>
      </c>
    </row>
    <row r="8977" spans="2:3" x14ac:dyDescent="0.35">
      <c r="B8977">
        <f t="shared" si="140"/>
        <v>8973</v>
      </c>
      <c r="C8977" s="5">
        <v>190.32636115835479</v>
      </c>
    </row>
    <row r="8978" spans="2:3" x14ac:dyDescent="0.35">
      <c r="B8978">
        <f t="shared" si="140"/>
        <v>8974</v>
      </c>
      <c r="C8978" s="5">
        <v>90.074103409223937</v>
      </c>
    </row>
    <row r="8979" spans="2:3" x14ac:dyDescent="0.35">
      <c r="B8979">
        <f t="shared" si="140"/>
        <v>8975</v>
      </c>
      <c r="C8979" s="5">
        <v>138.03867235374</v>
      </c>
    </row>
    <row r="8980" spans="2:3" x14ac:dyDescent="0.35">
      <c r="B8980">
        <f t="shared" si="140"/>
        <v>8976</v>
      </c>
      <c r="C8980" s="5">
        <v>43.708607093339424</v>
      </c>
    </row>
    <row r="8981" spans="2:3" x14ac:dyDescent="0.35">
      <c r="B8981">
        <f t="shared" si="140"/>
        <v>8977</v>
      </c>
      <c r="C8981" s="5">
        <v>91.450248069940073</v>
      </c>
    </row>
    <row r="8982" spans="2:3" x14ac:dyDescent="0.35">
      <c r="B8982">
        <f t="shared" si="140"/>
        <v>8978</v>
      </c>
      <c r="C8982" s="5">
        <v>394.33365273893918</v>
      </c>
    </row>
    <row r="8983" spans="2:3" x14ac:dyDescent="0.35">
      <c r="B8983">
        <f t="shared" si="140"/>
        <v>8979</v>
      </c>
      <c r="C8983" s="5">
        <v>50.03674353529032</v>
      </c>
    </row>
    <row r="8984" spans="2:3" x14ac:dyDescent="0.35">
      <c r="B8984">
        <f t="shared" si="140"/>
        <v>8980</v>
      </c>
      <c r="C8984" s="5">
        <v>132.01010962523307</v>
      </c>
    </row>
    <row r="8985" spans="2:3" x14ac:dyDescent="0.35">
      <c r="B8985">
        <f t="shared" si="140"/>
        <v>8981</v>
      </c>
      <c r="C8985" s="5">
        <v>139.9014974716066</v>
      </c>
    </row>
    <row r="8986" spans="2:3" x14ac:dyDescent="0.35">
      <c r="B8986">
        <f t="shared" si="140"/>
        <v>8982</v>
      </c>
      <c r="C8986" s="5">
        <v>142.72847786224887</v>
      </c>
    </row>
    <row r="8987" spans="2:3" x14ac:dyDescent="0.35">
      <c r="B8987">
        <f t="shared" si="140"/>
        <v>8983</v>
      </c>
      <c r="C8987" s="5">
        <v>115.06983098902548</v>
      </c>
    </row>
    <row r="8988" spans="2:3" x14ac:dyDescent="0.35">
      <c r="B8988">
        <f t="shared" si="140"/>
        <v>8984</v>
      </c>
      <c r="C8988" s="5">
        <v>253.45864407868964</v>
      </c>
    </row>
    <row r="8989" spans="2:3" x14ac:dyDescent="0.35">
      <c r="B8989">
        <f t="shared" si="140"/>
        <v>8985</v>
      </c>
      <c r="C8989" s="5">
        <v>245.49125207124879</v>
      </c>
    </row>
    <row r="8990" spans="2:3" x14ac:dyDescent="0.35">
      <c r="B8990">
        <f t="shared" si="140"/>
        <v>8986</v>
      </c>
      <c r="C8990" s="5">
        <v>126.33904502381263</v>
      </c>
    </row>
    <row r="8991" spans="2:3" x14ac:dyDescent="0.35">
      <c r="B8991">
        <f t="shared" si="140"/>
        <v>8987</v>
      </c>
      <c r="C8991" s="5">
        <v>99.623181281947396</v>
      </c>
    </row>
    <row r="8992" spans="2:3" x14ac:dyDescent="0.35">
      <c r="B8992">
        <f t="shared" si="140"/>
        <v>8988</v>
      </c>
      <c r="C8992" s="5">
        <v>89.015533431268977</v>
      </c>
    </row>
    <row r="8993" spans="2:3" x14ac:dyDescent="0.35">
      <c r="B8993">
        <f t="shared" si="140"/>
        <v>8989</v>
      </c>
      <c r="C8993" s="5">
        <v>281.31272548926387</v>
      </c>
    </row>
    <row r="8994" spans="2:3" x14ac:dyDescent="0.35">
      <c r="B8994">
        <f t="shared" si="140"/>
        <v>8990</v>
      </c>
      <c r="C8994" s="5">
        <v>96.942641544005355</v>
      </c>
    </row>
    <row r="8995" spans="2:3" x14ac:dyDescent="0.35">
      <c r="B8995">
        <f t="shared" si="140"/>
        <v>8991</v>
      </c>
      <c r="C8995" s="5">
        <v>66.532131220946482</v>
      </c>
    </row>
    <row r="8996" spans="2:3" x14ac:dyDescent="0.35">
      <c r="B8996">
        <f t="shared" si="140"/>
        <v>8992</v>
      </c>
      <c r="C8996" s="5">
        <v>145.25934921690546</v>
      </c>
    </row>
    <row r="8997" spans="2:3" x14ac:dyDescent="0.35">
      <c r="B8997">
        <f t="shared" si="140"/>
        <v>8993</v>
      </c>
      <c r="C8997" s="5">
        <v>107.07953184915114</v>
      </c>
    </row>
    <row r="8998" spans="2:3" x14ac:dyDescent="0.35">
      <c r="B8998">
        <f t="shared" si="140"/>
        <v>8994</v>
      </c>
      <c r="C8998" s="5">
        <v>145.13601685442518</v>
      </c>
    </row>
    <row r="8999" spans="2:3" x14ac:dyDescent="0.35">
      <c r="B8999">
        <f t="shared" si="140"/>
        <v>8995</v>
      </c>
      <c r="C8999" s="5">
        <v>105.50133724374935</v>
      </c>
    </row>
    <row r="9000" spans="2:3" x14ac:dyDescent="0.35">
      <c r="B9000">
        <f t="shared" si="140"/>
        <v>8996</v>
      </c>
      <c r="C9000" s="5">
        <v>142.34347766864974</v>
      </c>
    </row>
    <row r="9001" spans="2:3" x14ac:dyDescent="0.35">
      <c r="B9001">
        <f t="shared" si="140"/>
        <v>8997</v>
      </c>
      <c r="C9001" s="5">
        <v>77.145829457797774</v>
      </c>
    </row>
    <row r="9002" spans="2:3" x14ac:dyDescent="0.35">
      <c r="B9002">
        <f t="shared" si="140"/>
        <v>8998</v>
      </c>
      <c r="C9002" s="5">
        <v>153.51883899447563</v>
      </c>
    </row>
    <row r="9003" spans="2:3" x14ac:dyDescent="0.35">
      <c r="B9003">
        <f t="shared" si="140"/>
        <v>8999</v>
      </c>
      <c r="C9003" s="5">
        <v>87.148032563575129</v>
      </c>
    </row>
    <row r="9004" spans="2:3" x14ac:dyDescent="0.35">
      <c r="B9004">
        <f t="shared" si="140"/>
        <v>9000</v>
      </c>
      <c r="C9004" s="5">
        <v>91.36644547018669</v>
      </c>
    </row>
    <row r="9005" spans="2:3" x14ac:dyDescent="0.35">
      <c r="B9005">
        <f t="shared" si="140"/>
        <v>9001</v>
      </c>
      <c r="C9005" s="5">
        <v>428.18513063474069</v>
      </c>
    </row>
    <row r="9006" spans="2:3" x14ac:dyDescent="0.35">
      <c r="B9006">
        <f t="shared" si="140"/>
        <v>9002</v>
      </c>
      <c r="C9006" s="5">
        <v>217.44931773651726</v>
      </c>
    </row>
    <row r="9007" spans="2:3" x14ac:dyDescent="0.35">
      <c r="B9007">
        <f t="shared" si="140"/>
        <v>9003</v>
      </c>
      <c r="C9007" s="5">
        <v>142.50430428758557</v>
      </c>
    </row>
    <row r="9008" spans="2:3" x14ac:dyDescent="0.35">
      <c r="B9008">
        <f t="shared" si="140"/>
        <v>9004</v>
      </c>
      <c r="C9008" s="5">
        <v>279.5966316126644</v>
      </c>
    </row>
    <row r="9009" spans="2:3" x14ac:dyDescent="0.35">
      <c r="B9009">
        <f t="shared" si="140"/>
        <v>9005</v>
      </c>
      <c r="C9009" s="5">
        <v>99.851582701333328</v>
      </c>
    </row>
    <row r="9010" spans="2:3" x14ac:dyDescent="0.35">
      <c r="B9010">
        <f t="shared" si="140"/>
        <v>9006</v>
      </c>
      <c r="C9010" s="5">
        <v>83.00676921785066</v>
      </c>
    </row>
    <row r="9011" spans="2:3" x14ac:dyDescent="0.35">
      <c r="B9011">
        <f t="shared" si="140"/>
        <v>9007</v>
      </c>
      <c r="C9011" s="5">
        <v>247.40205113243834</v>
      </c>
    </row>
    <row r="9012" spans="2:3" x14ac:dyDescent="0.35">
      <c r="B9012">
        <f t="shared" si="140"/>
        <v>9008</v>
      </c>
      <c r="C9012" s="5">
        <v>255.79483033981941</v>
      </c>
    </row>
    <row r="9013" spans="2:3" x14ac:dyDescent="0.35">
      <c r="B9013">
        <f t="shared" si="140"/>
        <v>9009</v>
      </c>
      <c r="C9013" s="5">
        <v>109.87139635954621</v>
      </c>
    </row>
    <row r="9014" spans="2:3" x14ac:dyDescent="0.35">
      <c r="B9014">
        <f t="shared" si="140"/>
        <v>9010</v>
      </c>
      <c r="C9014" s="5">
        <v>206.07613535708191</v>
      </c>
    </row>
    <row r="9015" spans="2:3" x14ac:dyDescent="0.35">
      <c r="B9015">
        <f t="shared" si="140"/>
        <v>9011</v>
      </c>
      <c r="C9015" s="5">
        <v>185.85765096763396</v>
      </c>
    </row>
    <row r="9016" spans="2:3" x14ac:dyDescent="0.35">
      <c r="B9016">
        <f t="shared" si="140"/>
        <v>9012</v>
      </c>
      <c r="C9016" s="5">
        <v>81.424210410075915</v>
      </c>
    </row>
    <row r="9017" spans="2:3" x14ac:dyDescent="0.35">
      <c r="B9017">
        <f t="shared" si="140"/>
        <v>9013</v>
      </c>
      <c r="C9017" s="5">
        <v>184.7810398912865</v>
      </c>
    </row>
    <row r="9018" spans="2:3" x14ac:dyDescent="0.35">
      <c r="B9018">
        <f t="shared" si="140"/>
        <v>9014</v>
      </c>
      <c r="C9018" s="5">
        <v>76.344280843466464</v>
      </c>
    </row>
    <row r="9019" spans="2:3" x14ac:dyDescent="0.35">
      <c r="B9019">
        <f t="shared" si="140"/>
        <v>9015</v>
      </c>
      <c r="C9019" s="5">
        <v>190.00571844440711</v>
      </c>
    </row>
    <row r="9020" spans="2:3" x14ac:dyDescent="0.35">
      <c r="B9020">
        <f t="shared" si="140"/>
        <v>9016</v>
      </c>
      <c r="C9020" s="5">
        <v>170.29544538739407</v>
      </c>
    </row>
    <row r="9021" spans="2:3" x14ac:dyDescent="0.35">
      <c r="B9021">
        <f t="shared" si="140"/>
        <v>9017</v>
      </c>
      <c r="C9021" s="5">
        <v>90.442431466047751</v>
      </c>
    </row>
    <row r="9022" spans="2:3" x14ac:dyDescent="0.35">
      <c r="B9022">
        <f t="shared" si="140"/>
        <v>9018</v>
      </c>
      <c r="C9022" s="5">
        <v>82.096120602909409</v>
      </c>
    </row>
    <row r="9023" spans="2:3" x14ac:dyDescent="0.35">
      <c r="B9023">
        <f t="shared" si="140"/>
        <v>9019</v>
      </c>
      <c r="C9023" s="5">
        <v>220.91631141026306</v>
      </c>
    </row>
    <row r="9024" spans="2:3" x14ac:dyDescent="0.35">
      <c r="B9024">
        <f t="shared" si="140"/>
        <v>9020</v>
      </c>
      <c r="C9024" s="5">
        <v>102.1287315801644</v>
      </c>
    </row>
    <row r="9025" spans="2:3" x14ac:dyDescent="0.35">
      <c r="B9025">
        <f t="shared" si="140"/>
        <v>9021</v>
      </c>
      <c r="C9025" s="5">
        <v>177.95595243089429</v>
      </c>
    </row>
    <row r="9026" spans="2:3" x14ac:dyDescent="0.35">
      <c r="B9026">
        <f t="shared" si="140"/>
        <v>9022</v>
      </c>
      <c r="C9026" s="5">
        <v>41.899997858252007</v>
      </c>
    </row>
    <row r="9027" spans="2:3" x14ac:dyDescent="0.35">
      <c r="B9027">
        <f t="shared" si="140"/>
        <v>9023</v>
      </c>
      <c r="C9027" s="5">
        <v>423.691852494621</v>
      </c>
    </row>
    <row r="9028" spans="2:3" x14ac:dyDescent="0.35">
      <c r="B9028">
        <f t="shared" si="140"/>
        <v>9024</v>
      </c>
      <c r="C9028" s="5">
        <v>236.22909480552232</v>
      </c>
    </row>
    <row r="9029" spans="2:3" x14ac:dyDescent="0.35">
      <c r="B9029">
        <f t="shared" si="140"/>
        <v>9025</v>
      </c>
      <c r="C9029" s="5">
        <v>203.25494491133426</v>
      </c>
    </row>
    <row r="9030" spans="2:3" x14ac:dyDescent="0.35">
      <c r="B9030">
        <f t="shared" si="140"/>
        <v>9026</v>
      </c>
      <c r="C9030" s="5">
        <v>83.08668283723155</v>
      </c>
    </row>
    <row r="9031" spans="2:3" x14ac:dyDescent="0.35">
      <c r="B9031">
        <f t="shared" ref="B9031:B9094" si="141">B9030+1</f>
        <v>9027</v>
      </c>
      <c r="C9031" s="5">
        <v>35.347908257816755</v>
      </c>
    </row>
    <row r="9032" spans="2:3" x14ac:dyDescent="0.35">
      <c r="B9032">
        <f t="shared" si="141"/>
        <v>9028</v>
      </c>
      <c r="C9032" s="5">
        <v>102.01755228505802</v>
      </c>
    </row>
    <row r="9033" spans="2:3" x14ac:dyDescent="0.35">
      <c r="B9033">
        <f t="shared" si="141"/>
        <v>9029</v>
      </c>
      <c r="C9033" s="5">
        <v>139.07042308639035</v>
      </c>
    </row>
    <row r="9034" spans="2:3" x14ac:dyDescent="0.35">
      <c r="B9034">
        <f t="shared" si="141"/>
        <v>9030</v>
      </c>
      <c r="C9034" s="5">
        <v>76.300878605347492</v>
      </c>
    </row>
    <row r="9035" spans="2:3" x14ac:dyDescent="0.35">
      <c r="B9035">
        <f t="shared" si="141"/>
        <v>9031</v>
      </c>
      <c r="C9035" s="5">
        <v>91.31793756179961</v>
      </c>
    </row>
    <row r="9036" spans="2:3" x14ac:dyDescent="0.35">
      <c r="B9036">
        <f t="shared" si="141"/>
        <v>9032</v>
      </c>
      <c r="C9036" s="5">
        <v>107.9575056307343</v>
      </c>
    </row>
    <row r="9037" spans="2:3" x14ac:dyDescent="0.35">
      <c r="B9037">
        <f t="shared" si="141"/>
        <v>9033</v>
      </c>
      <c r="C9037" s="5">
        <v>91.102188792260307</v>
      </c>
    </row>
    <row r="9038" spans="2:3" x14ac:dyDescent="0.35">
      <c r="B9038">
        <f t="shared" si="141"/>
        <v>9034</v>
      </c>
      <c r="C9038" s="5">
        <v>360.9817184301051</v>
      </c>
    </row>
    <row r="9039" spans="2:3" x14ac:dyDescent="0.35">
      <c r="B9039">
        <f t="shared" si="141"/>
        <v>9035</v>
      </c>
      <c r="C9039" s="5">
        <v>124.89948555147579</v>
      </c>
    </row>
    <row r="9040" spans="2:3" x14ac:dyDescent="0.35">
      <c r="B9040">
        <f t="shared" si="141"/>
        <v>9036</v>
      </c>
      <c r="C9040" s="5">
        <v>290.99545971423424</v>
      </c>
    </row>
    <row r="9041" spans="2:3" x14ac:dyDescent="0.35">
      <c r="B9041">
        <f t="shared" si="141"/>
        <v>9037</v>
      </c>
      <c r="C9041" s="5">
        <v>69.132535672444646</v>
      </c>
    </row>
    <row r="9042" spans="2:3" x14ac:dyDescent="0.35">
      <c r="B9042">
        <f t="shared" si="141"/>
        <v>9038</v>
      </c>
      <c r="C9042" s="5">
        <v>648.28571547715251</v>
      </c>
    </row>
    <row r="9043" spans="2:3" x14ac:dyDescent="0.35">
      <c r="B9043">
        <f t="shared" si="141"/>
        <v>9039</v>
      </c>
      <c r="C9043" s="5">
        <v>97.153160324043782</v>
      </c>
    </row>
    <row r="9044" spans="2:3" x14ac:dyDescent="0.35">
      <c r="B9044">
        <f t="shared" si="141"/>
        <v>9040</v>
      </c>
      <c r="C9044" s="5">
        <v>75.056205066477375</v>
      </c>
    </row>
    <row r="9045" spans="2:3" x14ac:dyDescent="0.35">
      <c r="B9045">
        <f t="shared" si="141"/>
        <v>9041</v>
      </c>
      <c r="C9045" s="5">
        <v>128.23359013648778</v>
      </c>
    </row>
    <row r="9046" spans="2:3" x14ac:dyDescent="0.35">
      <c r="B9046">
        <f t="shared" si="141"/>
        <v>9042</v>
      </c>
      <c r="C9046" s="5">
        <v>254.76624724535935</v>
      </c>
    </row>
    <row r="9047" spans="2:3" x14ac:dyDescent="0.35">
      <c r="B9047">
        <f t="shared" si="141"/>
        <v>9043</v>
      </c>
      <c r="C9047" s="5">
        <v>45.350384049781233</v>
      </c>
    </row>
    <row r="9048" spans="2:3" x14ac:dyDescent="0.35">
      <c r="B9048">
        <f t="shared" si="141"/>
        <v>9044</v>
      </c>
      <c r="C9048" s="5">
        <v>62.886875367944711</v>
      </c>
    </row>
    <row r="9049" spans="2:3" x14ac:dyDescent="0.35">
      <c r="B9049">
        <f t="shared" si="141"/>
        <v>9045</v>
      </c>
      <c r="C9049" s="5">
        <v>458.60587763203159</v>
      </c>
    </row>
    <row r="9050" spans="2:3" x14ac:dyDescent="0.35">
      <c r="B9050">
        <f t="shared" si="141"/>
        <v>9046</v>
      </c>
      <c r="C9050" s="5">
        <v>82.810346449970936</v>
      </c>
    </row>
    <row r="9051" spans="2:3" x14ac:dyDescent="0.35">
      <c r="B9051">
        <f t="shared" si="141"/>
        <v>9047</v>
      </c>
      <c r="C9051" s="5">
        <v>283.07874472167828</v>
      </c>
    </row>
    <row r="9052" spans="2:3" x14ac:dyDescent="0.35">
      <c r="B9052">
        <f t="shared" si="141"/>
        <v>9048</v>
      </c>
      <c r="C9052" s="5">
        <v>67.717102147927406</v>
      </c>
    </row>
    <row r="9053" spans="2:3" x14ac:dyDescent="0.35">
      <c r="B9053">
        <f t="shared" si="141"/>
        <v>9049</v>
      </c>
      <c r="C9053" s="5">
        <v>168.97809274173832</v>
      </c>
    </row>
    <row r="9054" spans="2:3" x14ac:dyDescent="0.35">
      <c r="B9054">
        <f t="shared" si="141"/>
        <v>9050</v>
      </c>
      <c r="C9054" s="5">
        <v>320.28956279626215</v>
      </c>
    </row>
    <row r="9055" spans="2:3" x14ac:dyDescent="0.35">
      <c r="B9055">
        <f t="shared" si="141"/>
        <v>9051</v>
      </c>
      <c r="C9055" s="5">
        <v>263.41629636423556</v>
      </c>
    </row>
    <row r="9056" spans="2:3" x14ac:dyDescent="0.35">
      <c r="B9056">
        <f t="shared" si="141"/>
        <v>9052</v>
      </c>
      <c r="C9056" s="5">
        <v>219.19869721406036</v>
      </c>
    </row>
    <row r="9057" spans="2:3" x14ac:dyDescent="0.35">
      <c r="B9057">
        <f t="shared" si="141"/>
        <v>9053</v>
      </c>
      <c r="C9057" s="5">
        <v>206.8327576754896</v>
      </c>
    </row>
    <row r="9058" spans="2:3" x14ac:dyDescent="0.35">
      <c r="B9058">
        <f t="shared" si="141"/>
        <v>9054</v>
      </c>
      <c r="C9058" s="5">
        <v>59.89376809677475</v>
      </c>
    </row>
    <row r="9059" spans="2:3" x14ac:dyDescent="0.35">
      <c r="B9059">
        <f t="shared" si="141"/>
        <v>9055</v>
      </c>
      <c r="C9059" s="5">
        <v>258.02559425481888</v>
      </c>
    </row>
    <row r="9060" spans="2:3" x14ac:dyDescent="0.35">
      <c r="B9060">
        <f t="shared" si="141"/>
        <v>9056</v>
      </c>
      <c r="C9060" s="5">
        <v>86.796965144144451</v>
      </c>
    </row>
    <row r="9061" spans="2:3" x14ac:dyDescent="0.35">
      <c r="B9061">
        <f t="shared" si="141"/>
        <v>9057</v>
      </c>
      <c r="C9061" s="5">
        <v>310.39122938690628</v>
      </c>
    </row>
    <row r="9062" spans="2:3" x14ac:dyDescent="0.35">
      <c r="B9062">
        <f t="shared" si="141"/>
        <v>9058</v>
      </c>
      <c r="C9062" s="5">
        <v>172.01326682472097</v>
      </c>
    </row>
    <row r="9063" spans="2:3" x14ac:dyDescent="0.35">
      <c r="B9063">
        <f t="shared" si="141"/>
        <v>9059</v>
      </c>
      <c r="C9063" s="5">
        <v>230.37054278693125</v>
      </c>
    </row>
    <row r="9064" spans="2:3" x14ac:dyDescent="0.35">
      <c r="B9064">
        <f t="shared" si="141"/>
        <v>9060</v>
      </c>
      <c r="C9064" s="5">
        <v>83.423459911321245</v>
      </c>
    </row>
    <row r="9065" spans="2:3" x14ac:dyDescent="0.35">
      <c r="B9065">
        <f t="shared" si="141"/>
        <v>9061</v>
      </c>
      <c r="C9065" s="5">
        <v>152.69000599750996</v>
      </c>
    </row>
    <row r="9066" spans="2:3" x14ac:dyDescent="0.35">
      <c r="B9066">
        <f t="shared" si="141"/>
        <v>9062</v>
      </c>
      <c r="C9066" s="5">
        <v>79.775330454496881</v>
      </c>
    </row>
    <row r="9067" spans="2:3" x14ac:dyDescent="0.35">
      <c r="B9067">
        <f t="shared" si="141"/>
        <v>9063</v>
      </c>
      <c r="C9067" s="5">
        <v>217.4038575714234</v>
      </c>
    </row>
    <row r="9068" spans="2:3" x14ac:dyDescent="0.35">
      <c r="B9068">
        <f t="shared" si="141"/>
        <v>9064</v>
      </c>
      <c r="C9068" s="5">
        <v>179.20401032369449</v>
      </c>
    </row>
    <row r="9069" spans="2:3" x14ac:dyDescent="0.35">
      <c r="B9069">
        <f t="shared" si="141"/>
        <v>9065</v>
      </c>
      <c r="C9069" s="5">
        <v>129.347016886099</v>
      </c>
    </row>
    <row r="9070" spans="2:3" x14ac:dyDescent="0.35">
      <c r="B9070">
        <f t="shared" si="141"/>
        <v>9066</v>
      </c>
      <c r="C9070" s="5">
        <v>227.6657475018562</v>
      </c>
    </row>
    <row r="9071" spans="2:3" x14ac:dyDescent="0.35">
      <c r="B9071">
        <f t="shared" si="141"/>
        <v>9067</v>
      </c>
      <c r="C9071" s="5">
        <v>157.5056100184876</v>
      </c>
    </row>
    <row r="9072" spans="2:3" x14ac:dyDescent="0.35">
      <c r="B9072">
        <f t="shared" si="141"/>
        <v>9068</v>
      </c>
      <c r="C9072" s="5">
        <v>255.7331023451066</v>
      </c>
    </row>
    <row r="9073" spans="2:3" x14ac:dyDescent="0.35">
      <c r="B9073">
        <f t="shared" si="141"/>
        <v>9069</v>
      </c>
      <c r="C9073" s="5">
        <v>108.47262189116451</v>
      </c>
    </row>
    <row r="9074" spans="2:3" x14ac:dyDescent="0.35">
      <c r="B9074">
        <f t="shared" si="141"/>
        <v>9070</v>
      </c>
      <c r="C9074" s="5">
        <v>318.38536171917542</v>
      </c>
    </row>
    <row r="9075" spans="2:3" x14ac:dyDescent="0.35">
      <c r="B9075">
        <f t="shared" si="141"/>
        <v>9071</v>
      </c>
      <c r="C9075" s="5">
        <v>93.398494514763868</v>
      </c>
    </row>
    <row r="9076" spans="2:3" x14ac:dyDescent="0.35">
      <c r="B9076">
        <f t="shared" si="141"/>
        <v>9072</v>
      </c>
      <c r="C9076" s="5">
        <v>128.72853436659869</v>
      </c>
    </row>
    <row r="9077" spans="2:3" x14ac:dyDescent="0.35">
      <c r="B9077">
        <f t="shared" si="141"/>
        <v>9073</v>
      </c>
      <c r="C9077" s="5">
        <v>266.91384816251156</v>
      </c>
    </row>
    <row r="9078" spans="2:3" x14ac:dyDescent="0.35">
      <c r="B9078">
        <f t="shared" si="141"/>
        <v>9074</v>
      </c>
      <c r="C9078" s="5">
        <v>128.48390752352802</v>
      </c>
    </row>
    <row r="9079" spans="2:3" x14ac:dyDescent="0.35">
      <c r="B9079">
        <f t="shared" si="141"/>
        <v>9075</v>
      </c>
      <c r="C9079" s="5">
        <v>45.969405331132876</v>
      </c>
    </row>
    <row r="9080" spans="2:3" x14ac:dyDescent="0.35">
      <c r="B9080">
        <f t="shared" si="141"/>
        <v>9076</v>
      </c>
      <c r="C9080" s="5">
        <v>154.10495584289222</v>
      </c>
    </row>
    <row r="9081" spans="2:3" x14ac:dyDescent="0.35">
      <c r="B9081">
        <f t="shared" si="141"/>
        <v>9077</v>
      </c>
      <c r="C9081" s="5">
        <v>60.882453645931527</v>
      </c>
    </row>
    <row r="9082" spans="2:3" x14ac:dyDescent="0.35">
      <c r="B9082">
        <f t="shared" si="141"/>
        <v>9078</v>
      </c>
      <c r="C9082" s="5">
        <v>65.445862944748043</v>
      </c>
    </row>
    <row r="9083" spans="2:3" x14ac:dyDescent="0.35">
      <c r="B9083">
        <f t="shared" si="141"/>
        <v>9079</v>
      </c>
      <c r="C9083" s="5">
        <v>72.250745305343912</v>
      </c>
    </row>
    <row r="9084" spans="2:3" x14ac:dyDescent="0.35">
      <c r="B9084">
        <f t="shared" si="141"/>
        <v>9080</v>
      </c>
      <c r="C9084" s="5">
        <v>350.30762687537754</v>
      </c>
    </row>
    <row r="9085" spans="2:3" x14ac:dyDescent="0.35">
      <c r="B9085">
        <f t="shared" si="141"/>
        <v>9081</v>
      </c>
      <c r="C9085" s="5">
        <v>170.97373991255449</v>
      </c>
    </row>
    <row r="9086" spans="2:3" x14ac:dyDescent="0.35">
      <c r="B9086">
        <f t="shared" si="141"/>
        <v>9082</v>
      </c>
      <c r="C9086" s="5">
        <v>1341.0927536414463</v>
      </c>
    </row>
    <row r="9087" spans="2:3" x14ac:dyDescent="0.35">
      <c r="B9087">
        <f t="shared" si="141"/>
        <v>9083</v>
      </c>
      <c r="C9087" s="5">
        <v>365.03333438684638</v>
      </c>
    </row>
    <row r="9088" spans="2:3" x14ac:dyDescent="0.35">
      <c r="B9088">
        <f t="shared" si="141"/>
        <v>9084</v>
      </c>
      <c r="C9088" s="5">
        <v>259.438153398201</v>
      </c>
    </row>
    <row r="9089" spans="2:3" x14ac:dyDescent="0.35">
      <c r="B9089">
        <f t="shared" si="141"/>
        <v>9085</v>
      </c>
      <c r="C9089" s="5">
        <v>167.5049419773496</v>
      </c>
    </row>
    <row r="9090" spans="2:3" x14ac:dyDescent="0.35">
      <c r="B9090">
        <f t="shared" si="141"/>
        <v>9086</v>
      </c>
      <c r="C9090" s="5">
        <v>214.80113345014138</v>
      </c>
    </row>
    <row r="9091" spans="2:3" x14ac:dyDescent="0.35">
      <c r="B9091">
        <f t="shared" si="141"/>
        <v>9087</v>
      </c>
      <c r="C9091" s="5">
        <v>64.488596951691974</v>
      </c>
    </row>
    <row r="9092" spans="2:3" x14ac:dyDescent="0.35">
      <c r="B9092">
        <f t="shared" si="141"/>
        <v>9088</v>
      </c>
      <c r="C9092" s="5">
        <v>116.23834452629046</v>
      </c>
    </row>
    <row r="9093" spans="2:3" x14ac:dyDescent="0.35">
      <c r="B9093">
        <f t="shared" si="141"/>
        <v>9089</v>
      </c>
      <c r="C9093" s="5">
        <v>88.298018229681503</v>
      </c>
    </row>
    <row r="9094" spans="2:3" x14ac:dyDescent="0.35">
      <c r="B9094">
        <f t="shared" si="141"/>
        <v>9090</v>
      </c>
      <c r="C9094" s="5">
        <v>66.498888234740704</v>
      </c>
    </row>
    <row r="9095" spans="2:3" x14ac:dyDescent="0.35">
      <c r="B9095">
        <f t="shared" ref="B9095:B9158" si="142">B9094+1</f>
        <v>9091</v>
      </c>
      <c r="C9095" s="5">
        <v>185.40796763155041</v>
      </c>
    </row>
    <row r="9096" spans="2:3" x14ac:dyDescent="0.35">
      <c r="B9096">
        <f t="shared" si="142"/>
        <v>9092</v>
      </c>
      <c r="C9096" s="5">
        <v>282.23894769028311</v>
      </c>
    </row>
    <row r="9097" spans="2:3" x14ac:dyDescent="0.35">
      <c r="B9097">
        <f t="shared" si="142"/>
        <v>9093</v>
      </c>
      <c r="C9097" s="5">
        <v>186.43081915172633</v>
      </c>
    </row>
    <row r="9098" spans="2:3" x14ac:dyDescent="0.35">
      <c r="B9098">
        <f t="shared" si="142"/>
        <v>9094</v>
      </c>
      <c r="C9098" s="5">
        <v>155.15723363646035</v>
      </c>
    </row>
    <row r="9099" spans="2:3" x14ac:dyDescent="0.35">
      <c r="B9099">
        <f t="shared" si="142"/>
        <v>9095</v>
      </c>
      <c r="C9099" s="5">
        <v>182.22427786237813</v>
      </c>
    </row>
    <row r="9100" spans="2:3" x14ac:dyDescent="0.35">
      <c r="B9100">
        <f t="shared" si="142"/>
        <v>9096</v>
      </c>
      <c r="C9100" s="5">
        <v>344.23398966448553</v>
      </c>
    </row>
    <row r="9101" spans="2:3" x14ac:dyDescent="0.35">
      <c r="B9101">
        <f t="shared" si="142"/>
        <v>9097</v>
      </c>
      <c r="C9101" s="5">
        <v>191.62898385194381</v>
      </c>
    </row>
    <row r="9102" spans="2:3" x14ac:dyDescent="0.35">
      <c r="B9102">
        <f t="shared" si="142"/>
        <v>9098</v>
      </c>
      <c r="C9102" s="5">
        <v>157.39796550561036</v>
      </c>
    </row>
    <row r="9103" spans="2:3" x14ac:dyDescent="0.35">
      <c r="B9103">
        <f t="shared" si="142"/>
        <v>9099</v>
      </c>
      <c r="C9103" s="5">
        <v>61.284955543780747</v>
      </c>
    </row>
    <row r="9104" spans="2:3" x14ac:dyDescent="0.35">
      <c r="B9104">
        <f t="shared" si="142"/>
        <v>9100</v>
      </c>
      <c r="C9104" s="5">
        <v>63.81606428559509</v>
      </c>
    </row>
    <row r="9105" spans="2:3" x14ac:dyDescent="0.35">
      <c r="B9105">
        <f t="shared" si="142"/>
        <v>9101</v>
      </c>
      <c r="C9105" s="5">
        <v>142.72955883706831</v>
      </c>
    </row>
    <row r="9106" spans="2:3" x14ac:dyDescent="0.35">
      <c r="B9106">
        <f t="shared" si="142"/>
        <v>9102</v>
      </c>
      <c r="C9106" s="5">
        <v>155.71499704705042</v>
      </c>
    </row>
    <row r="9107" spans="2:3" x14ac:dyDescent="0.35">
      <c r="B9107">
        <f t="shared" si="142"/>
        <v>9103</v>
      </c>
      <c r="C9107" s="5">
        <v>80.100287829603417</v>
      </c>
    </row>
    <row r="9108" spans="2:3" x14ac:dyDescent="0.35">
      <c r="B9108">
        <f t="shared" si="142"/>
        <v>9104</v>
      </c>
      <c r="C9108" s="5">
        <v>324.63658098884372</v>
      </c>
    </row>
    <row r="9109" spans="2:3" x14ac:dyDescent="0.35">
      <c r="B9109">
        <f t="shared" si="142"/>
        <v>9105</v>
      </c>
      <c r="C9109" s="5">
        <v>98.841199268773536</v>
      </c>
    </row>
    <row r="9110" spans="2:3" x14ac:dyDescent="0.35">
      <c r="B9110">
        <f t="shared" si="142"/>
        <v>9106</v>
      </c>
      <c r="C9110" s="5">
        <v>262.38537524176559</v>
      </c>
    </row>
    <row r="9111" spans="2:3" x14ac:dyDescent="0.35">
      <c r="B9111">
        <f t="shared" si="142"/>
        <v>9107</v>
      </c>
      <c r="C9111" s="5">
        <v>161.11143507040359</v>
      </c>
    </row>
    <row r="9112" spans="2:3" x14ac:dyDescent="0.35">
      <c r="B9112">
        <f t="shared" si="142"/>
        <v>9108</v>
      </c>
      <c r="C9112" s="5">
        <v>200.03492146932055</v>
      </c>
    </row>
    <row r="9113" spans="2:3" x14ac:dyDescent="0.35">
      <c r="B9113">
        <f t="shared" si="142"/>
        <v>9109</v>
      </c>
      <c r="C9113" s="5">
        <v>159.87257355287872</v>
      </c>
    </row>
    <row r="9114" spans="2:3" x14ac:dyDescent="0.35">
      <c r="B9114">
        <f t="shared" si="142"/>
        <v>9110</v>
      </c>
      <c r="C9114" s="5">
        <v>111.03850849596739</v>
      </c>
    </row>
    <row r="9115" spans="2:3" x14ac:dyDescent="0.35">
      <c r="B9115">
        <f t="shared" si="142"/>
        <v>9111</v>
      </c>
      <c r="C9115" s="5">
        <v>281.19614274425322</v>
      </c>
    </row>
    <row r="9116" spans="2:3" x14ac:dyDescent="0.35">
      <c r="B9116">
        <f t="shared" si="142"/>
        <v>9112</v>
      </c>
      <c r="C9116" s="5">
        <v>108.83736629939169</v>
      </c>
    </row>
    <row r="9117" spans="2:3" x14ac:dyDescent="0.35">
      <c r="B9117">
        <f t="shared" si="142"/>
        <v>9113</v>
      </c>
      <c r="C9117" s="5">
        <v>140.40138499758277</v>
      </c>
    </row>
    <row r="9118" spans="2:3" x14ac:dyDescent="0.35">
      <c r="B9118">
        <f t="shared" si="142"/>
        <v>9114</v>
      </c>
      <c r="C9118" s="5">
        <v>241.95910471313567</v>
      </c>
    </row>
    <row r="9119" spans="2:3" x14ac:dyDescent="0.35">
      <c r="B9119">
        <f t="shared" si="142"/>
        <v>9115</v>
      </c>
      <c r="C9119" s="5">
        <v>286.67711924818389</v>
      </c>
    </row>
    <row r="9120" spans="2:3" x14ac:dyDescent="0.35">
      <c r="B9120">
        <f t="shared" si="142"/>
        <v>9116</v>
      </c>
      <c r="C9120" s="5">
        <v>602.92418631302405</v>
      </c>
    </row>
    <row r="9121" spans="2:3" x14ac:dyDescent="0.35">
      <c r="B9121">
        <f t="shared" si="142"/>
        <v>9117</v>
      </c>
      <c r="C9121" s="5">
        <v>715.53469733854058</v>
      </c>
    </row>
    <row r="9122" spans="2:3" x14ac:dyDescent="0.35">
      <c r="B9122">
        <f t="shared" si="142"/>
        <v>9118</v>
      </c>
      <c r="C9122" s="5">
        <v>925.17086742651213</v>
      </c>
    </row>
    <row r="9123" spans="2:3" x14ac:dyDescent="0.35">
      <c r="B9123">
        <f t="shared" si="142"/>
        <v>9119</v>
      </c>
      <c r="C9123" s="5">
        <v>46.472801807278671</v>
      </c>
    </row>
    <row r="9124" spans="2:3" x14ac:dyDescent="0.35">
      <c r="B9124">
        <f t="shared" si="142"/>
        <v>9120</v>
      </c>
      <c r="C9124" s="5">
        <v>93.041723451382552</v>
      </c>
    </row>
    <row r="9125" spans="2:3" x14ac:dyDescent="0.35">
      <c r="B9125">
        <f t="shared" si="142"/>
        <v>9121</v>
      </c>
      <c r="C9125" s="5">
        <v>342.32455552374853</v>
      </c>
    </row>
    <row r="9126" spans="2:3" x14ac:dyDescent="0.35">
      <c r="B9126">
        <f t="shared" si="142"/>
        <v>9122</v>
      </c>
      <c r="C9126" s="5">
        <v>744.96652688111283</v>
      </c>
    </row>
    <row r="9127" spans="2:3" x14ac:dyDescent="0.35">
      <c r="B9127">
        <f t="shared" si="142"/>
        <v>9123</v>
      </c>
      <c r="C9127" s="5">
        <v>453.18463568736377</v>
      </c>
    </row>
    <row r="9128" spans="2:3" x14ac:dyDescent="0.35">
      <c r="B9128">
        <f t="shared" si="142"/>
        <v>9124</v>
      </c>
      <c r="C9128" s="5">
        <v>207.48339478790939</v>
      </c>
    </row>
    <row r="9129" spans="2:3" x14ac:dyDescent="0.35">
      <c r="B9129">
        <f t="shared" si="142"/>
        <v>9125</v>
      </c>
      <c r="C9129" s="5">
        <v>86.462238766215435</v>
      </c>
    </row>
    <row r="9130" spans="2:3" x14ac:dyDescent="0.35">
      <c r="B9130">
        <f t="shared" si="142"/>
        <v>9126</v>
      </c>
      <c r="C9130" s="5">
        <v>214.8739606257279</v>
      </c>
    </row>
    <row r="9131" spans="2:3" x14ac:dyDescent="0.35">
      <c r="B9131">
        <f t="shared" si="142"/>
        <v>9127</v>
      </c>
      <c r="C9131" s="5">
        <v>162.53715966940118</v>
      </c>
    </row>
    <row r="9132" spans="2:3" x14ac:dyDescent="0.35">
      <c r="B9132">
        <f t="shared" si="142"/>
        <v>9128</v>
      </c>
      <c r="C9132" s="5">
        <v>115.97127600638507</v>
      </c>
    </row>
    <row r="9133" spans="2:3" x14ac:dyDescent="0.35">
      <c r="B9133">
        <f t="shared" si="142"/>
        <v>9129</v>
      </c>
      <c r="C9133" s="5">
        <v>147.88186633382134</v>
      </c>
    </row>
    <row r="9134" spans="2:3" x14ac:dyDescent="0.35">
      <c r="B9134">
        <f t="shared" si="142"/>
        <v>9130</v>
      </c>
      <c r="C9134" s="5">
        <v>176.46065356020219</v>
      </c>
    </row>
    <row r="9135" spans="2:3" x14ac:dyDescent="0.35">
      <c r="B9135">
        <f t="shared" si="142"/>
        <v>9131</v>
      </c>
      <c r="C9135" s="5">
        <v>367.55127923764979</v>
      </c>
    </row>
    <row r="9136" spans="2:3" x14ac:dyDescent="0.35">
      <c r="B9136">
        <f t="shared" si="142"/>
        <v>9132</v>
      </c>
      <c r="C9136" s="5">
        <v>48.525552421578588</v>
      </c>
    </row>
    <row r="9137" spans="2:3" x14ac:dyDescent="0.35">
      <c r="B9137">
        <f t="shared" si="142"/>
        <v>9133</v>
      </c>
      <c r="C9137" s="5">
        <v>110.24484008144503</v>
      </c>
    </row>
    <row r="9138" spans="2:3" x14ac:dyDescent="0.35">
      <c r="B9138">
        <f t="shared" si="142"/>
        <v>9134</v>
      </c>
      <c r="C9138" s="5">
        <v>269.29012709164351</v>
      </c>
    </row>
    <row r="9139" spans="2:3" x14ac:dyDescent="0.35">
      <c r="B9139">
        <f t="shared" si="142"/>
        <v>9135</v>
      </c>
      <c r="C9139" s="5">
        <v>78.74054493953517</v>
      </c>
    </row>
    <row r="9140" spans="2:3" x14ac:dyDescent="0.35">
      <c r="B9140">
        <f t="shared" si="142"/>
        <v>9136</v>
      </c>
      <c r="C9140" s="5">
        <v>202.00545545876872</v>
      </c>
    </row>
    <row r="9141" spans="2:3" x14ac:dyDescent="0.35">
      <c r="B9141">
        <f t="shared" si="142"/>
        <v>9137</v>
      </c>
      <c r="C9141" s="5">
        <v>330.15117073203874</v>
      </c>
    </row>
    <row r="9142" spans="2:3" x14ac:dyDescent="0.35">
      <c r="B9142">
        <f t="shared" si="142"/>
        <v>9138</v>
      </c>
      <c r="C9142" s="5">
        <v>291.33459333853864</v>
      </c>
    </row>
    <row r="9143" spans="2:3" x14ac:dyDescent="0.35">
      <c r="B9143">
        <f t="shared" si="142"/>
        <v>9139</v>
      </c>
      <c r="C9143" s="5">
        <v>133.92282329607997</v>
      </c>
    </row>
    <row r="9144" spans="2:3" x14ac:dyDescent="0.35">
      <c r="B9144">
        <f t="shared" si="142"/>
        <v>9140</v>
      </c>
      <c r="C9144" s="5">
        <v>263.32072281361508</v>
      </c>
    </row>
    <row r="9145" spans="2:3" x14ac:dyDescent="0.35">
      <c r="B9145">
        <f t="shared" si="142"/>
        <v>9141</v>
      </c>
      <c r="C9145" s="5">
        <v>221.80687560364638</v>
      </c>
    </row>
    <row r="9146" spans="2:3" x14ac:dyDescent="0.35">
      <c r="B9146">
        <f t="shared" si="142"/>
        <v>9142</v>
      </c>
      <c r="C9146" s="5">
        <v>36.368742463804487</v>
      </c>
    </row>
    <row r="9147" spans="2:3" x14ac:dyDescent="0.35">
      <c r="B9147">
        <f t="shared" si="142"/>
        <v>9143</v>
      </c>
      <c r="C9147" s="5">
        <v>306.86039991238238</v>
      </c>
    </row>
    <row r="9148" spans="2:3" x14ac:dyDescent="0.35">
      <c r="B9148">
        <f t="shared" si="142"/>
        <v>9144</v>
      </c>
      <c r="C9148" s="5">
        <v>163.83381464676299</v>
      </c>
    </row>
    <row r="9149" spans="2:3" x14ac:dyDescent="0.35">
      <c r="B9149">
        <f t="shared" si="142"/>
        <v>9145</v>
      </c>
      <c r="C9149" s="5">
        <v>127.21626522277175</v>
      </c>
    </row>
    <row r="9150" spans="2:3" x14ac:dyDescent="0.35">
      <c r="B9150">
        <f t="shared" si="142"/>
        <v>9146</v>
      </c>
      <c r="C9150" s="5">
        <v>69.207845941824786</v>
      </c>
    </row>
    <row r="9151" spans="2:3" x14ac:dyDescent="0.35">
      <c r="B9151">
        <f t="shared" si="142"/>
        <v>9147</v>
      </c>
      <c r="C9151" s="5">
        <v>167.41170743740238</v>
      </c>
    </row>
    <row r="9152" spans="2:3" x14ac:dyDescent="0.35">
      <c r="B9152">
        <f t="shared" si="142"/>
        <v>9148</v>
      </c>
      <c r="C9152" s="5">
        <v>400.7723125770122</v>
      </c>
    </row>
    <row r="9153" spans="2:3" x14ac:dyDescent="0.35">
      <c r="B9153">
        <f t="shared" si="142"/>
        <v>9149</v>
      </c>
      <c r="C9153" s="5">
        <v>411.16722077401039</v>
      </c>
    </row>
    <row r="9154" spans="2:3" x14ac:dyDescent="0.35">
      <c r="B9154">
        <f t="shared" si="142"/>
        <v>9150</v>
      </c>
      <c r="C9154" s="5">
        <v>367.883353319241</v>
      </c>
    </row>
    <row r="9155" spans="2:3" x14ac:dyDescent="0.35">
      <c r="B9155">
        <f t="shared" si="142"/>
        <v>9151</v>
      </c>
      <c r="C9155" s="5">
        <v>131.72993194441332</v>
      </c>
    </row>
    <row r="9156" spans="2:3" x14ac:dyDescent="0.35">
      <c r="B9156">
        <f t="shared" si="142"/>
        <v>9152</v>
      </c>
      <c r="C9156" s="5">
        <v>186.69075980753212</v>
      </c>
    </row>
    <row r="9157" spans="2:3" x14ac:dyDescent="0.35">
      <c r="B9157">
        <f t="shared" si="142"/>
        <v>9153</v>
      </c>
      <c r="C9157" s="5">
        <v>201.90778589984134</v>
      </c>
    </row>
    <row r="9158" spans="2:3" x14ac:dyDescent="0.35">
      <c r="B9158">
        <f t="shared" si="142"/>
        <v>9154</v>
      </c>
      <c r="C9158" s="5">
        <v>82.185088530936696</v>
      </c>
    </row>
    <row r="9159" spans="2:3" x14ac:dyDescent="0.35">
      <c r="B9159">
        <f t="shared" ref="B9159:B9222" si="143">B9158+1</f>
        <v>9155</v>
      </c>
      <c r="C9159" s="5">
        <v>67.626670814344038</v>
      </c>
    </row>
    <row r="9160" spans="2:3" x14ac:dyDescent="0.35">
      <c r="B9160">
        <f t="shared" si="143"/>
        <v>9156</v>
      </c>
      <c r="C9160" s="5">
        <v>255.62435477741795</v>
      </c>
    </row>
    <row r="9161" spans="2:3" x14ac:dyDescent="0.35">
      <c r="B9161">
        <f t="shared" si="143"/>
        <v>9157</v>
      </c>
      <c r="C9161" s="5">
        <v>248.50393562413873</v>
      </c>
    </row>
    <row r="9162" spans="2:3" x14ac:dyDescent="0.35">
      <c r="B9162">
        <f t="shared" si="143"/>
        <v>9158</v>
      </c>
      <c r="C9162" s="5">
        <v>182.95596810218439</v>
      </c>
    </row>
    <row r="9163" spans="2:3" x14ac:dyDescent="0.35">
      <c r="B9163">
        <f t="shared" si="143"/>
        <v>9159</v>
      </c>
      <c r="C9163" s="5">
        <v>175.50545542747039</v>
      </c>
    </row>
    <row r="9164" spans="2:3" x14ac:dyDescent="0.35">
      <c r="B9164">
        <f t="shared" si="143"/>
        <v>9160</v>
      </c>
      <c r="C9164" s="5">
        <v>194.04559941849681</v>
      </c>
    </row>
    <row r="9165" spans="2:3" x14ac:dyDescent="0.35">
      <c r="B9165">
        <f t="shared" si="143"/>
        <v>9161</v>
      </c>
      <c r="C9165" s="5">
        <v>178.70922352387373</v>
      </c>
    </row>
    <row r="9166" spans="2:3" x14ac:dyDescent="0.35">
      <c r="B9166">
        <f t="shared" si="143"/>
        <v>9162</v>
      </c>
      <c r="C9166" s="5">
        <v>145.90222006773234</v>
      </c>
    </row>
    <row r="9167" spans="2:3" x14ac:dyDescent="0.35">
      <c r="B9167">
        <f t="shared" si="143"/>
        <v>9163</v>
      </c>
      <c r="C9167" s="5">
        <v>148.06534776718937</v>
      </c>
    </row>
    <row r="9168" spans="2:3" x14ac:dyDescent="0.35">
      <c r="B9168">
        <f t="shared" si="143"/>
        <v>9164</v>
      </c>
      <c r="C9168" s="5">
        <v>125.28171219016114</v>
      </c>
    </row>
    <row r="9169" spans="2:3" x14ac:dyDescent="0.35">
      <c r="B9169">
        <f t="shared" si="143"/>
        <v>9165</v>
      </c>
      <c r="C9169" s="5">
        <v>129.33636175438798</v>
      </c>
    </row>
    <row r="9170" spans="2:3" x14ac:dyDescent="0.35">
      <c r="B9170">
        <f t="shared" si="143"/>
        <v>9166</v>
      </c>
      <c r="C9170" s="5">
        <v>223.18623887879113</v>
      </c>
    </row>
    <row r="9171" spans="2:3" x14ac:dyDescent="0.35">
      <c r="B9171">
        <f t="shared" si="143"/>
        <v>9167</v>
      </c>
      <c r="C9171" s="5">
        <v>395.55228025144322</v>
      </c>
    </row>
    <row r="9172" spans="2:3" x14ac:dyDescent="0.35">
      <c r="B9172">
        <f t="shared" si="143"/>
        <v>9168</v>
      </c>
      <c r="C9172" s="5">
        <v>864.26230578370007</v>
      </c>
    </row>
    <row r="9173" spans="2:3" x14ac:dyDescent="0.35">
      <c r="B9173">
        <f t="shared" si="143"/>
        <v>9169</v>
      </c>
      <c r="C9173" s="5">
        <v>123.72343430401843</v>
      </c>
    </row>
    <row r="9174" spans="2:3" x14ac:dyDescent="0.35">
      <c r="B9174">
        <f t="shared" si="143"/>
        <v>9170</v>
      </c>
      <c r="C9174" s="5">
        <v>201.73204291354992</v>
      </c>
    </row>
    <row r="9175" spans="2:3" x14ac:dyDescent="0.35">
      <c r="B9175">
        <f t="shared" si="143"/>
        <v>9171</v>
      </c>
      <c r="C9175" s="5">
        <v>276.10475817900874</v>
      </c>
    </row>
    <row r="9176" spans="2:3" x14ac:dyDescent="0.35">
      <c r="B9176">
        <f t="shared" si="143"/>
        <v>9172</v>
      </c>
      <c r="C9176" s="5">
        <v>161.44059869973546</v>
      </c>
    </row>
    <row r="9177" spans="2:3" x14ac:dyDescent="0.35">
      <c r="B9177">
        <f t="shared" si="143"/>
        <v>9173</v>
      </c>
      <c r="C9177" s="5">
        <v>598.5654407644397</v>
      </c>
    </row>
    <row r="9178" spans="2:3" x14ac:dyDescent="0.35">
      <c r="B9178">
        <f t="shared" si="143"/>
        <v>9174</v>
      </c>
      <c r="C9178" s="5">
        <v>137.79660548726778</v>
      </c>
    </row>
    <row r="9179" spans="2:3" x14ac:dyDescent="0.35">
      <c r="B9179">
        <f t="shared" si="143"/>
        <v>9175</v>
      </c>
      <c r="C9179" s="5">
        <v>127.71115214439222</v>
      </c>
    </row>
    <row r="9180" spans="2:3" x14ac:dyDescent="0.35">
      <c r="B9180">
        <f t="shared" si="143"/>
        <v>9176</v>
      </c>
      <c r="C9180" s="5">
        <v>42.806814983163605</v>
      </c>
    </row>
    <row r="9181" spans="2:3" x14ac:dyDescent="0.35">
      <c r="B9181">
        <f t="shared" si="143"/>
        <v>9177</v>
      </c>
      <c r="C9181" s="5">
        <v>246.41549488623548</v>
      </c>
    </row>
    <row r="9182" spans="2:3" x14ac:dyDescent="0.35">
      <c r="B9182">
        <f t="shared" si="143"/>
        <v>9178</v>
      </c>
      <c r="C9182" s="5">
        <v>156.53468835864109</v>
      </c>
    </row>
    <row r="9183" spans="2:3" x14ac:dyDescent="0.35">
      <c r="B9183">
        <f t="shared" si="143"/>
        <v>9179</v>
      </c>
      <c r="C9183" s="5">
        <v>63.703758163419835</v>
      </c>
    </row>
    <row r="9184" spans="2:3" x14ac:dyDescent="0.35">
      <c r="B9184">
        <f t="shared" si="143"/>
        <v>9180</v>
      </c>
      <c r="C9184" s="5">
        <v>94.826046474619929</v>
      </c>
    </row>
    <row r="9185" spans="2:3" x14ac:dyDescent="0.35">
      <c r="B9185">
        <f t="shared" si="143"/>
        <v>9181</v>
      </c>
      <c r="C9185" s="5">
        <v>67.682785078395824</v>
      </c>
    </row>
    <row r="9186" spans="2:3" x14ac:dyDescent="0.35">
      <c r="B9186">
        <f t="shared" si="143"/>
        <v>9182</v>
      </c>
      <c r="C9186" s="5">
        <v>109.25726372156709</v>
      </c>
    </row>
    <row r="9187" spans="2:3" x14ac:dyDescent="0.35">
      <c r="B9187">
        <f t="shared" si="143"/>
        <v>9183</v>
      </c>
      <c r="C9187" s="5">
        <v>90.969077830384023</v>
      </c>
    </row>
    <row r="9188" spans="2:3" x14ac:dyDescent="0.35">
      <c r="B9188">
        <f t="shared" si="143"/>
        <v>9184</v>
      </c>
      <c r="C9188" s="5">
        <v>455.10929651321493</v>
      </c>
    </row>
    <row r="9189" spans="2:3" x14ac:dyDescent="0.35">
      <c r="B9189">
        <f t="shared" si="143"/>
        <v>9185</v>
      </c>
      <c r="C9189" s="5">
        <v>139.90649956544576</v>
      </c>
    </row>
    <row r="9190" spans="2:3" x14ac:dyDescent="0.35">
      <c r="B9190">
        <f t="shared" si="143"/>
        <v>9186</v>
      </c>
      <c r="C9190" s="5">
        <v>128.06825775488218</v>
      </c>
    </row>
    <row r="9191" spans="2:3" x14ac:dyDescent="0.35">
      <c r="B9191">
        <f t="shared" si="143"/>
        <v>9187</v>
      </c>
      <c r="C9191" s="5">
        <v>518.31249107395843</v>
      </c>
    </row>
    <row r="9192" spans="2:3" x14ac:dyDescent="0.35">
      <c r="B9192">
        <f t="shared" si="143"/>
        <v>9188</v>
      </c>
      <c r="C9192" s="5">
        <v>203.82601822308513</v>
      </c>
    </row>
    <row r="9193" spans="2:3" x14ac:dyDescent="0.35">
      <c r="B9193">
        <f t="shared" si="143"/>
        <v>9189</v>
      </c>
      <c r="C9193" s="5">
        <v>201.92935358222491</v>
      </c>
    </row>
    <row r="9194" spans="2:3" x14ac:dyDescent="0.35">
      <c r="B9194">
        <f t="shared" si="143"/>
        <v>9190</v>
      </c>
      <c r="C9194" s="5">
        <v>279.70198609287354</v>
      </c>
    </row>
    <row r="9195" spans="2:3" x14ac:dyDescent="0.35">
      <c r="B9195">
        <f t="shared" si="143"/>
        <v>9191</v>
      </c>
      <c r="C9195" s="5">
        <v>157.63205528982314</v>
      </c>
    </row>
    <row r="9196" spans="2:3" x14ac:dyDescent="0.35">
      <c r="B9196">
        <f t="shared" si="143"/>
        <v>9192</v>
      </c>
      <c r="C9196" s="5">
        <v>124.43703842891672</v>
      </c>
    </row>
    <row r="9197" spans="2:3" x14ac:dyDescent="0.35">
      <c r="B9197">
        <f t="shared" si="143"/>
        <v>9193</v>
      </c>
      <c r="C9197" s="5">
        <v>303.10464263092473</v>
      </c>
    </row>
    <row r="9198" spans="2:3" x14ac:dyDescent="0.35">
      <c r="B9198">
        <f t="shared" si="143"/>
        <v>9194</v>
      </c>
      <c r="C9198" s="5">
        <v>149.74717271666631</v>
      </c>
    </row>
    <row r="9199" spans="2:3" x14ac:dyDescent="0.35">
      <c r="B9199">
        <f t="shared" si="143"/>
        <v>9195</v>
      </c>
      <c r="C9199" s="5">
        <v>93.67162743392214</v>
      </c>
    </row>
    <row r="9200" spans="2:3" x14ac:dyDescent="0.35">
      <c r="B9200">
        <f t="shared" si="143"/>
        <v>9196</v>
      </c>
      <c r="C9200" s="5">
        <v>69.751547641685207</v>
      </c>
    </row>
    <row r="9201" spans="2:3" x14ac:dyDescent="0.35">
      <c r="B9201">
        <f t="shared" si="143"/>
        <v>9197</v>
      </c>
      <c r="C9201" s="5">
        <v>161.06852712264967</v>
      </c>
    </row>
    <row r="9202" spans="2:3" x14ac:dyDescent="0.35">
      <c r="B9202">
        <f t="shared" si="143"/>
        <v>9198</v>
      </c>
      <c r="C9202" s="5">
        <v>266.37033226729943</v>
      </c>
    </row>
    <row r="9203" spans="2:3" x14ac:dyDescent="0.35">
      <c r="B9203">
        <f t="shared" si="143"/>
        <v>9199</v>
      </c>
      <c r="C9203" s="5">
        <v>543.15637774543711</v>
      </c>
    </row>
    <row r="9204" spans="2:3" x14ac:dyDescent="0.35">
      <c r="B9204">
        <f t="shared" si="143"/>
        <v>9200</v>
      </c>
      <c r="C9204" s="5">
        <v>94.070815842321636</v>
      </c>
    </row>
    <row r="9205" spans="2:3" x14ac:dyDescent="0.35">
      <c r="B9205">
        <f t="shared" si="143"/>
        <v>9201</v>
      </c>
      <c r="C9205" s="5">
        <v>125.33415814562066</v>
      </c>
    </row>
    <row r="9206" spans="2:3" x14ac:dyDescent="0.35">
      <c r="B9206">
        <f t="shared" si="143"/>
        <v>9202</v>
      </c>
      <c r="C9206" s="5">
        <v>335.07233395669954</v>
      </c>
    </row>
    <row r="9207" spans="2:3" x14ac:dyDescent="0.35">
      <c r="B9207">
        <f t="shared" si="143"/>
        <v>9203</v>
      </c>
      <c r="C9207" s="5">
        <v>180.49744172399301</v>
      </c>
    </row>
    <row r="9208" spans="2:3" x14ac:dyDescent="0.35">
      <c r="B9208">
        <f t="shared" si="143"/>
        <v>9204</v>
      </c>
      <c r="C9208" s="5">
        <v>55.866004941964519</v>
      </c>
    </row>
    <row r="9209" spans="2:3" x14ac:dyDescent="0.35">
      <c r="B9209">
        <f t="shared" si="143"/>
        <v>9205</v>
      </c>
      <c r="C9209" s="5">
        <v>322.05351046741237</v>
      </c>
    </row>
    <row r="9210" spans="2:3" x14ac:dyDescent="0.35">
      <c r="B9210">
        <f t="shared" si="143"/>
        <v>9206</v>
      </c>
      <c r="C9210" s="5">
        <v>199.05430620468826</v>
      </c>
    </row>
    <row r="9211" spans="2:3" x14ac:dyDescent="0.35">
      <c r="B9211">
        <f t="shared" si="143"/>
        <v>9207</v>
      </c>
      <c r="C9211" s="5">
        <v>181.84578392958639</v>
      </c>
    </row>
    <row r="9212" spans="2:3" x14ac:dyDescent="0.35">
      <c r="B9212">
        <f t="shared" si="143"/>
        <v>9208</v>
      </c>
      <c r="C9212" s="5">
        <v>56.371682936738331</v>
      </c>
    </row>
    <row r="9213" spans="2:3" x14ac:dyDescent="0.35">
      <c r="B9213">
        <f t="shared" si="143"/>
        <v>9209</v>
      </c>
      <c r="C9213" s="5">
        <v>187.50465117315903</v>
      </c>
    </row>
    <row r="9214" spans="2:3" x14ac:dyDescent="0.35">
      <c r="B9214">
        <f t="shared" si="143"/>
        <v>9210</v>
      </c>
      <c r="C9214" s="5">
        <v>55.181942236075137</v>
      </c>
    </row>
    <row r="9215" spans="2:3" x14ac:dyDescent="0.35">
      <c r="B9215">
        <f t="shared" si="143"/>
        <v>9211</v>
      </c>
      <c r="C9215" s="5">
        <v>230.64204814848731</v>
      </c>
    </row>
    <row r="9216" spans="2:3" x14ac:dyDescent="0.35">
      <c r="B9216">
        <f t="shared" si="143"/>
        <v>9212</v>
      </c>
      <c r="C9216" s="5">
        <v>30.98127347340958</v>
      </c>
    </row>
    <row r="9217" spans="2:3" x14ac:dyDescent="0.35">
      <c r="B9217">
        <f t="shared" si="143"/>
        <v>9213</v>
      </c>
      <c r="C9217" s="5">
        <v>77.990688679411988</v>
      </c>
    </row>
    <row r="9218" spans="2:3" x14ac:dyDescent="0.35">
      <c r="B9218">
        <f t="shared" si="143"/>
        <v>9214</v>
      </c>
      <c r="C9218" s="5">
        <v>138.60954659202687</v>
      </c>
    </row>
    <row r="9219" spans="2:3" x14ac:dyDescent="0.35">
      <c r="B9219">
        <f t="shared" si="143"/>
        <v>9215</v>
      </c>
      <c r="C9219" s="5">
        <v>69.780754741212007</v>
      </c>
    </row>
    <row r="9220" spans="2:3" x14ac:dyDescent="0.35">
      <c r="B9220">
        <f t="shared" si="143"/>
        <v>9216</v>
      </c>
      <c r="C9220" s="5">
        <v>1226.6756758662809</v>
      </c>
    </row>
    <row r="9221" spans="2:3" x14ac:dyDescent="0.35">
      <c r="B9221">
        <f t="shared" si="143"/>
        <v>9217</v>
      </c>
      <c r="C9221" s="5">
        <v>66.645762510141765</v>
      </c>
    </row>
    <row r="9222" spans="2:3" x14ac:dyDescent="0.35">
      <c r="B9222">
        <f t="shared" si="143"/>
        <v>9218</v>
      </c>
      <c r="C9222" s="5">
        <v>174.8682631437585</v>
      </c>
    </row>
    <row r="9223" spans="2:3" x14ac:dyDescent="0.35">
      <c r="B9223">
        <f t="shared" ref="B9223:B9286" si="144">B9222+1</f>
        <v>9219</v>
      </c>
      <c r="C9223" s="5">
        <v>84.458770751528789</v>
      </c>
    </row>
    <row r="9224" spans="2:3" x14ac:dyDescent="0.35">
      <c r="B9224">
        <f t="shared" si="144"/>
        <v>9220</v>
      </c>
      <c r="C9224" s="5">
        <v>118.85826850851983</v>
      </c>
    </row>
    <row r="9225" spans="2:3" x14ac:dyDescent="0.35">
      <c r="B9225">
        <f t="shared" si="144"/>
        <v>9221</v>
      </c>
      <c r="C9225" s="5">
        <v>30.933068001535865</v>
      </c>
    </row>
    <row r="9226" spans="2:3" x14ac:dyDescent="0.35">
      <c r="B9226">
        <f t="shared" si="144"/>
        <v>9222</v>
      </c>
      <c r="C9226" s="5">
        <v>203.584205191699</v>
      </c>
    </row>
    <row r="9227" spans="2:3" x14ac:dyDescent="0.35">
      <c r="B9227">
        <f t="shared" si="144"/>
        <v>9223</v>
      </c>
      <c r="C9227" s="5">
        <v>113.89121528232084</v>
      </c>
    </row>
    <row r="9228" spans="2:3" x14ac:dyDescent="0.35">
      <c r="B9228">
        <f t="shared" si="144"/>
        <v>9224</v>
      </c>
      <c r="C9228" s="5">
        <v>73.515998650756202</v>
      </c>
    </row>
    <row r="9229" spans="2:3" x14ac:dyDescent="0.35">
      <c r="B9229">
        <f t="shared" si="144"/>
        <v>9225</v>
      </c>
      <c r="C9229" s="5">
        <v>208.18335592393237</v>
      </c>
    </row>
    <row r="9230" spans="2:3" x14ac:dyDescent="0.35">
      <c r="B9230">
        <f t="shared" si="144"/>
        <v>9226</v>
      </c>
      <c r="C9230" s="5">
        <v>265.1988648429467</v>
      </c>
    </row>
    <row r="9231" spans="2:3" x14ac:dyDescent="0.35">
      <c r="B9231">
        <f t="shared" si="144"/>
        <v>9227</v>
      </c>
      <c r="C9231" s="5">
        <v>127.41046854689949</v>
      </c>
    </row>
    <row r="9232" spans="2:3" x14ac:dyDescent="0.35">
      <c r="B9232">
        <f t="shared" si="144"/>
        <v>9228</v>
      </c>
      <c r="C9232" s="5">
        <v>534.0784817751196</v>
      </c>
    </row>
    <row r="9233" spans="2:3" x14ac:dyDescent="0.35">
      <c r="B9233">
        <f t="shared" si="144"/>
        <v>9229</v>
      </c>
      <c r="C9233" s="5">
        <v>182.55723435820863</v>
      </c>
    </row>
    <row r="9234" spans="2:3" x14ac:dyDescent="0.35">
      <c r="B9234">
        <f t="shared" si="144"/>
        <v>9230</v>
      </c>
      <c r="C9234" s="5">
        <v>244.10180010639243</v>
      </c>
    </row>
    <row r="9235" spans="2:3" x14ac:dyDescent="0.35">
      <c r="B9235">
        <f t="shared" si="144"/>
        <v>9231</v>
      </c>
      <c r="C9235" s="5">
        <v>146.13421370801868</v>
      </c>
    </row>
    <row r="9236" spans="2:3" x14ac:dyDescent="0.35">
      <c r="B9236">
        <f t="shared" si="144"/>
        <v>9232</v>
      </c>
      <c r="C9236" s="5">
        <v>305.13206162231938</v>
      </c>
    </row>
    <row r="9237" spans="2:3" x14ac:dyDescent="0.35">
      <c r="B9237">
        <f t="shared" si="144"/>
        <v>9233</v>
      </c>
      <c r="C9237" s="5">
        <v>162.55511996865113</v>
      </c>
    </row>
    <row r="9238" spans="2:3" x14ac:dyDescent="0.35">
      <c r="B9238">
        <f t="shared" si="144"/>
        <v>9234</v>
      </c>
      <c r="C9238" s="5">
        <v>237.84975024223064</v>
      </c>
    </row>
    <row r="9239" spans="2:3" x14ac:dyDescent="0.35">
      <c r="B9239">
        <f t="shared" si="144"/>
        <v>9235</v>
      </c>
      <c r="C9239" s="5">
        <v>52.756331731849563</v>
      </c>
    </row>
    <row r="9240" spans="2:3" x14ac:dyDescent="0.35">
      <c r="B9240">
        <f t="shared" si="144"/>
        <v>9236</v>
      </c>
      <c r="C9240" s="5">
        <v>464.23865694567814</v>
      </c>
    </row>
    <row r="9241" spans="2:3" x14ac:dyDescent="0.35">
      <c r="B9241">
        <f t="shared" si="144"/>
        <v>9237</v>
      </c>
      <c r="C9241" s="5">
        <v>967.9643547810939</v>
      </c>
    </row>
    <row r="9242" spans="2:3" x14ac:dyDescent="0.35">
      <c r="B9242">
        <f t="shared" si="144"/>
        <v>9238</v>
      </c>
      <c r="C9242" s="5">
        <v>60.520166679918418</v>
      </c>
    </row>
    <row r="9243" spans="2:3" x14ac:dyDescent="0.35">
      <c r="B9243">
        <f t="shared" si="144"/>
        <v>9239</v>
      </c>
      <c r="C9243" s="5">
        <v>74.356235884155495</v>
      </c>
    </row>
    <row r="9244" spans="2:3" x14ac:dyDescent="0.35">
      <c r="B9244">
        <f t="shared" si="144"/>
        <v>9240</v>
      </c>
      <c r="C9244" s="5">
        <v>162.96289433836685</v>
      </c>
    </row>
    <row r="9245" spans="2:3" x14ac:dyDescent="0.35">
      <c r="B9245">
        <f t="shared" si="144"/>
        <v>9241</v>
      </c>
      <c r="C9245" s="5">
        <v>123.56425576919214</v>
      </c>
    </row>
    <row r="9246" spans="2:3" x14ac:dyDescent="0.35">
      <c r="B9246">
        <f t="shared" si="144"/>
        <v>9242</v>
      </c>
      <c r="C9246" s="5">
        <v>103.85114451377396</v>
      </c>
    </row>
    <row r="9247" spans="2:3" x14ac:dyDescent="0.35">
      <c r="B9247">
        <f t="shared" si="144"/>
        <v>9243</v>
      </c>
      <c r="C9247" s="5">
        <v>74.381677840795717</v>
      </c>
    </row>
    <row r="9248" spans="2:3" x14ac:dyDescent="0.35">
      <c r="B9248">
        <f t="shared" si="144"/>
        <v>9244</v>
      </c>
      <c r="C9248" s="5">
        <v>70.719860875433383</v>
      </c>
    </row>
    <row r="9249" spans="2:3" x14ac:dyDescent="0.35">
      <c r="B9249">
        <f t="shared" si="144"/>
        <v>9245</v>
      </c>
      <c r="C9249" s="5">
        <v>394.28624380863516</v>
      </c>
    </row>
    <row r="9250" spans="2:3" x14ac:dyDescent="0.35">
      <c r="B9250">
        <f t="shared" si="144"/>
        <v>9246</v>
      </c>
      <c r="C9250" s="5">
        <v>43.853457422064722</v>
      </c>
    </row>
    <row r="9251" spans="2:3" x14ac:dyDescent="0.35">
      <c r="B9251">
        <f t="shared" si="144"/>
        <v>9247</v>
      </c>
      <c r="C9251" s="5">
        <v>603.56984675836827</v>
      </c>
    </row>
    <row r="9252" spans="2:3" x14ac:dyDescent="0.35">
      <c r="B9252">
        <f t="shared" si="144"/>
        <v>9248</v>
      </c>
      <c r="C9252" s="5">
        <v>121.02138207177721</v>
      </c>
    </row>
    <row r="9253" spans="2:3" x14ac:dyDescent="0.35">
      <c r="B9253">
        <f t="shared" si="144"/>
        <v>9249</v>
      </c>
      <c r="C9253" s="5">
        <v>263.61194561103787</v>
      </c>
    </row>
    <row r="9254" spans="2:3" x14ac:dyDescent="0.35">
      <c r="B9254">
        <f t="shared" si="144"/>
        <v>9250</v>
      </c>
      <c r="C9254" s="5">
        <v>62.359286521707418</v>
      </c>
    </row>
    <row r="9255" spans="2:3" x14ac:dyDescent="0.35">
      <c r="B9255">
        <f t="shared" si="144"/>
        <v>9251</v>
      </c>
      <c r="C9255" s="5">
        <v>41.50858287160009</v>
      </c>
    </row>
    <row r="9256" spans="2:3" x14ac:dyDescent="0.35">
      <c r="B9256">
        <f t="shared" si="144"/>
        <v>9252</v>
      </c>
      <c r="C9256" s="5">
        <v>81.426079658177741</v>
      </c>
    </row>
    <row r="9257" spans="2:3" x14ac:dyDescent="0.35">
      <c r="B9257">
        <f t="shared" si="144"/>
        <v>9253</v>
      </c>
      <c r="C9257" s="5">
        <v>171.69396971212663</v>
      </c>
    </row>
    <row r="9258" spans="2:3" x14ac:dyDescent="0.35">
      <c r="B9258">
        <f t="shared" si="144"/>
        <v>9254</v>
      </c>
      <c r="C9258" s="5">
        <v>57.940196517639748</v>
      </c>
    </row>
    <row r="9259" spans="2:3" x14ac:dyDescent="0.35">
      <c r="B9259">
        <f t="shared" si="144"/>
        <v>9255</v>
      </c>
      <c r="C9259" s="5">
        <v>134.96099263610049</v>
      </c>
    </row>
    <row r="9260" spans="2:3" x14ac:dyDescent="0.35">
      <c r="B9260">
        <f t="shared" si="144"/>
        <v>9256</v>
      </c>
      <c r="C9260" s="5">
        <v>39.58463932352614</v>
      </c>
    </row>
    <row r="9261" spans="2:3" x14ac:dyDescent="0.35">
      <c r="B9261">
        <f t="shared" si="144"/>
        <v>9257</v>
      </c>
      <c r="C9261" s="5">
        <v>285.48298407104164</v>
      </c>
    </row>
    <row r="9262" spans="2:3" x14ac:dyDescent="0.35">
      <c r="B9262">
        <f t="shared" si="144"/>
        <v>9258</v>
      </c>
      <c r="C9262" s="5">
        <v>59.456110776862133</v>
      </c>
    </row>
    <row r="9263" spans="2:3" x14ac:dyDescent="0.35">
      <c r="B9263">
        <f t="shared" si="144"/>
        <v>9259</v>
      </c>
      <c r="C9263" s="5">
        <v>254.4998363768278</v>
      </c>
    </row>
    <row r="9264" spans="2:3" x14ac:dyDescent="0.35">
      <c r="B9264">
        <f t="shared" si="144"/>
        <v>9260</v>
      </c>
      <c r="C9264" s="5">
        <v>286.87949564867614</v>
      </c>
    </row>
    <row r="9265" spans="2:3" x14ac:dyDescent="0.35">
      <c r="B9265">
        <f t="shared" si="144"/>
        <v>9261</v>
      </c>
      <c r="C9265" s="5">
        <v>127.75511284484728</v>
      </c>
    </row>
    <row r="9266" spans="2:3" x14ac:dyDescent="0.35">
      <c r="B9266">
        <f t="shared" si="144"/>
        <v>9262</v>
      </c>
      <c r="C9266" s="5">
        <v>246.60958476461715</v>
      </c>
    </row>
    <row r="9267" spans="2:3" x14ac:dyDescent="0.35">
      <c r="B9267">
        <f t="shared" si="144"/>
        <v>9263</v>
      </c>
      <c r="C9267" s="5">
        <v>454.41257234999136</v>
      </c>
    </row>
    <row r="9268" spans="2:3" x14ac:dyDescent="0.35">
      <c r="B9268">
        <f t="shared" si="144"/>
        <v>9264</v>
      </c>
      <c r="C9268" s="5">
        <v>262.43704825392587</v>
      </c>
    </row>
    <row r="9269" spans="2:3" x14ac:dyDescent="0.35">
      <c r="B9269">
        <f t="shared" si="144"/>
        <v>9265</v>
      </c>
      <c r="C9269" s="5">
        <v>327.58157239120027</v>
      </c>
    </row>
    <row r="9270" spans="2:3" x14ac:dyDescent="0.35">
      <c r="B9270">
        <f t="shared" si="144"/>
        <v>9266</v>
      </c>
      <c r="C9270" s="5">
        <v>365.62034051495726</v>
      </c>
    </row>
    <row r="9271" spans="2:3" x14ac:dyDescent="0.35">
      <c r="B9271">
        <f t="shared" si="144"/>
        <v>9267</v>
      </c>
      <c r="C9271" s="5">
        <v>92.8697916956949</v>
      </c>
    </row>
    <row r="9272" spans="2:3" x14ac:dyDescent="0.35">
      <c r="B9272">
        <f t="shared" si="144"/>
        <v>9268</v>
      </c>
      <c r="C9272" s="5">
        <v>347.48128836746741</v>
      </c>
    </row>
    <row r="9273" spans="2:3" x14ac:dyDescent="0.35">
      <c r="B9273">
        <f t="shared" si="144"/>
        <v>9269</v>
      </c>
      <c r="C9273" s="5">
        <v>784.92438330682069</v>
      </c>
    </row>
    <row r="9274" spans="2:3" x14ac:dyDescent="0.35">
      <c r="B9274">
        <f t="shared" si="144"/>
        <v>9270</v>
      </c>
      <c r="C9274" s="5">
        <v>63.453816640724774</v>
      </c>
    </row>
    <row r="9275" spans="2:3" x14ac:dyDescent="0.35">
      <c r="B9275">
        <f t="shared" si="144"/>
        <v>9271</v>
      </c>
      <c r="C9275" s="5">
        <v>89.231712185832251</v>
      </c>
    </row>
    <row r="9276" spans="2:3" x14ac:dyDescent="0.35">
      <c r="B9276">
        <f t="shared" si="144"/>
        <v>9272</v>
      </c>
      <c r="C9276" s="5">
        <v>203.40908222032002</v>
      </c>
    </row>
    <row r="9277" spans="2:3" x14ac:dyDescent="0.35">
      <c r="B9277">
        <f t="shared" si="144"/>
        <v>9273</v>
      </c>
      <c r="C9277" s="5">
        <v>63.835691553137586</v>
      </c>
    </row>
    <row r="9278" spans="2:3" x14ac:dyDescent="0.35">
      <c r="B9278">
        <f t="shared" si="144"/>
        <v>9274</v>
      </c>
      <c r="C9278" s="5">
        <v>330.67617470827594</v>
      </c>
    </row>
    <row r="9279" spans="2:3" x14ac:dyDescent="0.35">
      <c r="B9279">
        <f t="shared" si="144"/>
        <v>9275</v>
      </c>
      <c r="C9279" s="5">
        <v>326.36233798689705</v>
      </c>
    </row>
    <row r="9280" spans="2:3" x14ac:dyDescent="0.35">
      <c r="B9280">
        <f t="shared" si="144"/>
        <v>9276</v>
      </c>
      <c r="C9280" s="5">
        <v>109.27594702199727</v>
      </c>
    </row>
    <row r="9281" spans="2:3" x14ac:dyDescent="0.35">
      <c r="B9281">
        <f t="shared" si="144"/>
        <v>9277</v>
      </c>
      <c r="C9281" s="5">
        <v>282.08993080823996</v>
      </c>
    </row>
    <row r="9282" spans="2:3" x14ac:dyDescent="0.35">
      <c r="B9282">
        <f t="shared" si="144"/>
        <v>9278</v>
      </c>
      <c r="C9282" s="5">
        <v>41.366952412486995</v>
      </c>
    </row>
    <row r="9283" spans="2:3" x14ac:dyDescent="0.35">
      <c r="B9283">
        <f t="shared" si="144"/>
        <v>9279</v>
      </c>
      <c r="C9283" s="5">
        <v>84.437545266903712</v>
      </c>
    </row>
    <row r="9284" spans="2:3" x14ac:dyDescent="0.35">
      <c r="B9284">
        <f t="shared" si="144"/>
        <v>9280</v>
      </c>
      <c r="C9284" s="5">
        <v>77.531097578028749</v>
      </c>
    </row>
    <row r="9285" spans="2:3" x14ac:dyDescent="0.35">
      <c r="B9285">
        <f t="shared" si="144"/>
        <v>9281</v>
      </c>
      <c r="C9285" s="5">
        <v>46.709141328917489</v>
      </c>
    </row>
    <row r="9286" spans="2:3" x14ac:dyDescent="0.35">
      <c r="B9286">
        <f t="shared" si="144"/>
        <v>9282</v>
      </c>
      <c r="C9286" s="5">
        <v>163.94221083263787</v>
      </c>
    </row>
    <row r="9287" spans="2:3" x14ac:dyDescent="0.35">
      <c r="B9287">
        <f t="shared" ref="B9287:B9350" si="145">B9286+1</f>
        <v>9283</v>
      </c>
      <c r="C9287" s="5">
        <v>33.499637015458617</v>
      </c>
    </row>
    <row r="9288" spans="2:3" x14ac:dyDescent="0.35">
      <c r="B9288">
        <f t="shared" si="145"/>
        <v>9284</v>
      </c>
      <c r="C9288" s="5">
        <v>80.031868499503318</v>
      </c>
    </row>
    <row r="9289" spans="2:3" x14ac:dyDescent="0.35">
      <c r="B9289">
        <f t="shared" si="145"/>
        <v>9285</v>
      </c>
      <c r="C9289" s="5">
        <v>131.1197879360881</v>
      </c>
    </row>
    <row r="9290" spans="2:3" x14ac:dyDescent="0.35">
      <c r="B9290">
        <f t="shared" si="145"/>
        <v>9286</v>
      </c>
      <c r="C9290" s="5">
        <v>64.608280231542849</v>
      </c>
    </row>
    <row r="9291" spans="2:3" x14ac:dyDescent="0.35">
      <c r="B9291">
        <f t="shared" si="145"/>
        <v>9287</v>
      </c>
      <c r="C9291" s="5">
        <v>159.43097049816026</v>
      </c>
    </row>
    <row r="9292" spans="2:3" x14ac:dyDescent="0.35">
      <c r="B9292">
        <f t="shared" si="145"/>
        <v>9288</v>
      </c>
      <c r="C9292" s="5">
        <v>156.50378263835145</v>
      </c>
    </row>
    <row r="9293" spans="2:3" x14ac:dyDescent="0.35">
      <c r="B9293">
        <f t="shared" si="145"/>
        <v>9289</v>
      </c>
      <c r="C9293" s="5">
        <v>147.18119809598625</v>
      </c>
    </row>
    <row r="9294" spans="2:3" x14ac:dyDescent="0.35">
      <c r="B9294">
        <f t="shared" si="145"/>
        <v>9290</v>
      </c>
      <c r="C9294" s="5">
        <v>141.65768826488988</v>
      </c>
    </row>
    <row r="9295" spans="2:3" x14ac:dyDescent="0.35">
      <c r="B9295">
        <f t="shared" si="145"/>
        <v>9291</v>
      </c>
      <c r="C9295" s="5">
        <v>143.04383215090238</v>
      </c>
    </row>
    <row r="9296" spans="2:3" x14ac:dyDescent="0.35">
      <c r="B9296">
        <f t="shared" si="145"/>
        <v>9292</v>
      </c>
      <c r="C9296" s="5">
        <v>233.62178779293791</v>
      </c>
    </row>
    <row r="9297" spans="2:3" x14ac:dyDescent="0.35">
      <c r="B9297">
        <f t="shared" si="145"/>
        <v>9293</v>
      </c>
      <c r="C9297" s="5">
        <v>120.07157176389227</v>
      </c>
    </row>
    <row r="9298" spans="2:3" x14ac:dyDescent="0.35">
      <c r="B9298">
        <f t="shared" si="145"/>
        <v>9294</v>
      </c>
      <c r="C9298" s="5">
        <v>185.25550116833003</v>
      </c>
    </row>
    <row r="9299" spans="2:3" x14ac:dyDescent="0.35">
      <c r="B9299">
        <f t="shared" si="145"/>
        <v>9295</v>
      </c>
      <c r="C9299" s="5">
        <v>192.52976087397741</v>
      </c>
    </row>
    <row r="9300" spans="2:3" x14ac:dyDescent="0.35">
      <c r="B9300">
        <f t="shared" si="145"/>
        <v>9296</v>
      </c>
      <c r="C9300" s="5">
        <v>75.636882875328979</v>
      </c>
    </row>
    <row r="9301" spans="2:3" x14ac:dyDescent="0.35">
      <c r="B9301">
        <f t="shared" si="145"/>
        <v>9297</v>
      </c>
      <c r="C9301" s="5">
        <v>247.07100171086455</v>
      </c>
    </row>
    <row r="9302" spans="2:3" x14ac:dyDescent="0.35">
      <c r="B9302">
        <f t="shared" si="145"/>
        <v>9298</v>
      </c>
      <c r="C9302" s="5">
        <v>367.99519921093281</v>
      </c>
    </row>
    <row r="9303" spans="2:3" x14ac:dyDescent="0.35">
      <c r="B9303">
        <f t="shared" si="145"/>
        <v>9299</v>
      </c>
      <c r="C9303" s="5">
        <v>99.933199047139709</v>
      </c>
    </row>
    <row r="9304" spans="2:3" x14ac:dyDescent="0.35">
      <c r="B9304">
        <f t="shared" si="145"/>
        <v>9300</v>
      </c>
      <c r="C9304" s="5">
        <v>58.414194199275101</v>
      </c>
    </row>
    <row r="9305" spans="2:3" x14ac:dyDescent="0.35">
      <c r="B9305">
        <f t="shared" si="145"/>
        <v>9301</v>
      </c>
      <c r="C9305" s="5">
        <v>402.91705767481994</v>
      </c>
    </row>
    <row r="9306" spans="2:3" x14ac:dyDescent="0.35">
      <c r="B9306">
        <f t="shared" si="145"/>
        <v>9302</v>
      </c>
      <c r="C9306" s="5">
        <v>84.549934678118376</v>
      </c>
    </row>
    <row r="9307" spans="2:3" x14ac:dyDescent="0.35">
      <c r="B9307">
        <f t="shared" si="145"/>
        <v>9303</v>
      </c>
      <c r="C9307" s="5">
        <v>139.23343340241163</v>
      </c>
    </row>
    <row r="9308" spans="2:3" x14ac:dyDescent="0.35">
      <c r="B9308">
        <f t="shared" si="145"/>
        <v>9304</v>
      </c>
      <c r="C9308" s="5">
        <v>1979.3594552088255</v>
      </c>
    </row>
    <row r="9309" spans="2:3" x14ac:dyDescent="0.35">
      <c r="B9309">
        <f t="shared" si="145"/>
        <v>9305</v>
      </c>
      <c r="C9309" s="5">
        <v>54.15313100382027</v>
      </c>
    </row>
    <row r="9310" spans="2:3" x14ac:dyDescent="0.35">
      <c r="B9310">
        <f t="shared" si="145"/>
        <v>9306</v>
      </c>
      <c r="C9310" s="5">
        <v>77.783888982503029</v>
      </c>
    </row>
    <row r="9311" spans="2:3" x14ac:dyDescent="0.35">
      <c r="B9311">
        <f t="shared" si="145"/>
        <v>9307</v>
      </c>
      <c r="C9311" s="5">
        <v>573.30158724471357</v>
      </c>
    </row>
    <row r="9312" spans="2:3" x14ac:dyDescent="0.35">
      <c r="B9312">
        <f t="shared" si="145"/>
        <v>9308</v>
      </c>
      <c r="C9312" s="5">
        <v>260.69984484584381</v>
      </c>
    </row>
    <row r="9313" spans="2:3" x14ac:dyDescent="0.35">
      <c r="B9313">
        <f t="shared" si="145"/>
        <v>9309</v>
      </c>
      <c r="C9313" s="5">
        <v>94.706279931005199</v>
      </c>
    </row>
    <row r="9314" spans="2:3" x14ac:dyDescent="0.35">
      <c r="B9314">
        <f t="shared" si="145"/>
        <v>9310</v>
      </c>
      <c r="C9314" s="5">
        <v>188.92320142806855</v>
      </c>
    </row>
    <row r="9315" spans="2:3" x14ac:dyDescent="0.35">
      <c r="B9315">
        <f t="shared" si="145"/>
        <v>9311</v>
      </c>
      <c r="C9315" s="5">
        <v>74.228276360836333</v>
      </c>
    </row>
    <row r="9316" spans="2:3" x14ac:dyDescent="0.35">
      <c r="B9316">
        <f t="shared" si="145"/>
        <v>9312</v>
      </c>
      <c r="C9316" s="5">
        <v>139.69731081578755</v>
      </c>
    </row>
    <row r="9317" spans="2:3" x14ac:dyDescent="0.35">
      <c r="B9317">
        <f t="shared" si="145"/>
        <v>9313</v>
      </c>
      <c r="C9317" s="5">
        <v>122.37209170920246</v>
      </c>
    </row>
    <row r="9318" spans="2:3" x14ac:dyDescent="0.35">
      <c r="B9318">
        <f t="shared" si="145"/>
        <v>9314</v>
      </c>
      <c r="C9318" s="5">
        <v>217.22163061215863</v>
      </c>
    </row>
    <row r="9319" spans="2:3" x14ac:dyDescent="0.35">
      <c r="B9319">
        <f t="shared" si="145"/>
        <v>9315</v>
      </c>
      <c r="C9319" s="5">
        <v>92.737384765793465</v>
      </c>
    </row>
    <row r="9320" spans="2:3" x14ac:dyDescent="0.35">
      <c r="B9320">
        <f t="shared" si="145"/>
        <v>9316</v>
      </c>
      <c r="C9320" s="5">
        <v>772.76437804894488</v>
      </c>
    </row>
    <row r="9321" spans="2:3" x14ac:dyDescent="0.35">
      <c r="B9321">
        <f t="shared" si="145"/>
        <v>9317</v>
      </c>
      <c r="C9321" s="5">
        <v>102.04503958185371</v>
      </c>
    </row>
    <row r="9322" spans="2:3" x14ac:dyDescent="0.35">
      <c r="B9322">
        <f t="shared" si="145"/>
        <v>9318</v>
      </c>
      <c r="C9322" s="5">
        <v>106.69502580201051</v>
      </c>
    </row>
    <row r="9323" spans="2:3" x14ac:dyDescent="0.35">
      <c r="B9323">
        <f t="shared" si="145"/>
        <v>9319</v>
      </c>
      <c r="C9323" s="5">
        <v>86.932755440118299</v>
      </c>
    </row>
    <row r="9324" spans="2:3" x14ac:dyDescent="0.35">
      <c r="B9324">
        <f t="shared" si="145"/>
        <v>9320</v>
      </c>
      <c r="C9324" s="5">
        <v>72.88085401683621</v>
      </c>
    </row>
    <row r="9325" spans="2:3" x14ac:dyDescent="0.35">
      <c r="B9325">
        <f t="shared" si="145"/>
        <v>9321</v>
      </c>
      <c r="C9325" s="5">
        <v>638.25401134547985</v>
      </c>
    </row>
    <row r="9326" spans="2:3" x14ac:dyDescent="0.35">
      <c r="B9326">
        <f t="shared" si="145"/>
        <v>9322</v>
      </c>
      <c r="C9326" s="5">
        <v>309.01013221618024</v>
      </c>
    </row>
    <row r="9327" spans="2:3" x14ac:dyDescent="0.35">
      <c r="B9327">
        <f t="shared" si="145"/>
        <v>9323</v>
      </c>
      <c r="C9327" s="5">
        <v>43.219219504403164</v>
      </c>
    </row>
    <row r="9328" spans="2:3" x14ac:dyDescent="0.35">
      <c r="B9328">
        <f t="shared" si="145"/>
        <v>9324</v>
      </c>
      <c r="C9328" s="5">
        <v>143.92947219367815</v>
      </c>
    </row>
    <row r="9329" spans="2:3" x14ac:dyDescent="0.35">
      <c r="B9329">
        <f t="shared" si="145"/>
        <v>9325</v>
      </c>
      <c r="C9329" s="5">
        <v>49.241873943583769</v>
      </c>
    </row>
    <row r="9330" spans="2:3" x14ac:dyDescent="0.35">
      <c r="B9330">
        <f t="shared" si="145"/>
        <v>9326</v>
      </c>
      <c r="C9330" s="5">
        <v>148.39644979502739</v>
      </c>
    </row>
    <row r="9331" spans="2:3" x14ac:dyDescent="0.35">
      <c r="B9331">
        <f t="shared" si="145"/>
        <v>9327</v>
      </c>
      <c r="C9331" s="5">
        <v>696.40436806004595</v>
      </c>
    </row>
    <row r="9332" spans="2:3" x14ac:dyDescent="0.35">
      <c r="B9332">
        <f t="shared" si="145"/>
        <v>9328</v>
      </c>
      <c r="C9332" s="5">
        <v>48.973767747538233</v>
      </c>
    </row>
    <row r="9333" spans="2:3" x14ac:dyDescent="0.35">
      <c r="B9333">
        <f t="shared" si="145"/>
        <v>9329</v>
      </c>
      <c r="C9333" s="5">
        <v>146.53818317572325</v>
      </c>
    </row>
    <row r="9334" spans="2:3" x14ac:dyDescent="0.35">
      <c r="B9334">
        <f t="shared" si="145"/>
        <v>9330</v>
      </c>
      <c r="C9334" s="5">
        <v>227.2486723103915</v>
      </c>
    </row>
    <row r="9335" spans="2:3" x14ac:dyDescent="0.35">
      <c r="B9335">
        <f t="shared" si="145"/>
        <v>9331</v>
      </c>
      <c r="C9335" s="5">
        <v>38.694040670528288</v>
      </c>
    </row>
    <row r="9336" spans="2:3" x14ac:dyDescent="0.35">
      <c r="B9336">
        <f t="shared" si="145"/>
        <v>9332</v>
      </c>
      <c r="C9336" s="5">
        <v>58.236720833858371</v>
      </c>
    </row>
    <row r="9337" spans="2:3" x14ac:dyDescent="0.35">
      <c r="B9337">
        <f t="shared" si="145"/>
        <v>9333</v>
      </c>
      <c r="C9337" s="5">
        <v>279.24966814304656</v>
      </c>
    </row>
    <row r="9338" spans="2:3" x14ac:dyDescent="0.35">
      <c r="B9338">
        <f t="shared" si="145"/>
        <v>9334</v>
      </c>
      <c r="C9338" s="5">
        <v>90.455610180597844</v>
      </c>
    </row>
    <row r="9339" spans="2:3" x14ac:dyDescent="0.35">
      <c r="B9339">
        <f t="shared" si="145"/>
        <v>9335</v>
      </c>
      <c r="C9339" s="5">
        <v>164.4897470300622</v>
      </c>
    </row>
    <row r="9340" spans="2:3" x14ac:dyDescent="0.35">
      <c r="B9340">
        <f t="shared" si="145"/>
        <v>9336</v>
      </c>
      <c r="C9340" s="5">
        <v>68.766961811574845</v>
      </c>
    </row>
    <row r="9341" spans="2:3" x14ac:dyDescent="0.35">
      <c r="B9341">
        <f t="shared" si="145"/>
        <v>9337</v>
      </c>
      <c r="C9341" s="5">
        <v>108.25558283704815</v>
      </c>
    </row>
    <row r="9342" spans="2:3" x14ac:dyDescent="0.35">
      <c r="B9342">
        <f t="shared" si="145"/>
        <v>9338</v>
      </c>
      <c r="C9342" s="5">
        <v>71.872734263074022</v>
      </c>
    </row>
    <row r="9343" spans="2:3" x14ac:dyDescent="0.35">
      <c r="B9343">
        <f t="shared" si="145"/>
        <v>9339</v>
      </c>
      <c r="C9343" s="5">
        <v>55.819834264640917</v>
      </c>
    </row>
    <row r="9344" spans="2:3" x14ac:dyDescent="0.35">
      <c r="B9344">
        <f t="shared" si="145"/>
        <v>9340</v>
      </c>
      <c r="C9344" s="5">
        <v>36.482412645226709</v>
      </c>
    </row>
    <row r="9345" spans="2:3" x14ac:dyDescent="0.35">
      <c r="B9345">
        <f t="shared" si="145"/>
        <v>9341</v>
      </c>
      <c r="C9345" s="5">
        <v>88.392576025887081</v>
      </c>
    </row>
    <row r="9346" spans="2:3" x14ac:dyDescent="0.35">
      <c r="B9346">
        <f t="shared" si="145"/>
        <v>9342</v>
      </c>
      <c r="C9346" s="5">
        <v>273.15395231798374</v>
      </c>
    </row>
    <row r="9347" spans="2:3" x14ac:dyDescent="0.35">
      <c r="B9347">
        <f t="shared" si="145"/>
        <v>9343</v>
      </c>
      <c r="C9347" s="5">
        <v>404.77655378544142</v>
      </c>
    </row>
    <row r="9348" spans="2:3" x14ac:dyDescent="0.35">
      <c r="B9348">
        <f t="shared" si="145"/>
        <v>9344</v>
      </c>
      <c r="C9348" s="5">
        <v>226.1917511302687</v>
      </c>
    </row>
    <row r="9349" spans="2:3" x14ac:dyDescent="0.35">
      <c r="B9349">
        <f t="shared" si="145"/>
        <v>9345</v>
      </c>
      <c r="C9349" s="5">
        <v>115.65188631076249</v>
      </c>
    </row>
    <row r="9350" spans="2:3" x14ac:dyDescent="0.35">
      <c r="B9350">
        <f t="shared" si="145"/>
        <v>9346</v>
      </c>
      <c r="C9350" s="5">
        <v>36.193314020608874</v>
      </c>
    </row>
    <row r="9351" spans="2:3" x14ac:dyDescent="0.35">
      <c r="B9351">
        <f t="shared" ref="B9351:B9414" si="146">B9350+1</f>
        <v>9347</v>
      </c>
      <c r="C9351" s="5">
        <v>56.45848732721965</v>
      </c>
    </row>
    <row r="9352" spans="2:3" x14ac:dyDescent="0.35">
      <c r="B9352">
        <f t="shared" si="146"/>
        <v>9348</v>
      </c>
      <c r="C9352" s="5">
        <v>307.03282860961252</v>
      </c>
    </row>
    <row r="9353" spans="2:3" x14ac:dyDescent="0.35">
      <c r="B9353">
        <f t="shared" si="146"/>
        <v>9349</v>
      </c>
      <c r="C9353" s="5">
        <v>151.06599473722576</v>
      </c>
    </row>
    <row r="9354" spans="2:3" x14ac:dyDescent="0.35">
      <c r="B9354">
        <f t="shared" si="146"/>
        <v>9350</v>
      </c>
      <c r="C9354" s="5">
        <v>61.139442398044636</v>
      </c>
    </row>
    <row r="9355" spans="2:3" x14ac:dyDescent="0.35">
      <c r="B9355">
        <f t="shared" si="146"/>
        <v>9351</v>
      </c>
      <c r="C9355" s="5">
        <v>76.33578590720262</v>
      </c>
    </row>
    <row r="9356" spans="2:3" x14ac:dyDescent="0.35">
      <c r="B9356">
        <f t="shared" si="146"/>
        <v>9352</v>
      </c>
      <c r="C9356" s="5">
        <v>62.086198716926546</v>
      </c>
    </row>
    <row r="9357" spans="2:3" x14ac:dyDescent="0.35">
      <c r="B9357">
        <f t="shared" si="146"/>
        <v>9353</v>
      </c>
      <c r="C9357" s="5">
        <v>67.606821347892591</v>
      </c>
    </row>
    <row r="9358" spans="2:3" x14ac:dyDescent="0.35">
      <c r="B9358">
        <f t="shared" si="146"/>
        <v>9354</v>
      </c>
      <c r="C9358" s="5">
        <v>39.85490617894984</v>
      </c>
    </row>
    <row r="9359" spans="2:3" x14ac:dyDescent="0.35">
      <c r="B9359">
        <f t="shared" si="146"/>
        <v>9355</v>
      </c>
      <c r="C9359" s="5">
        <v>299.69136453077925</v>
      </c>
    </row>
    <row r="9360" spans="2:3" x14ac:dyDescent="0.35">
      <c r="B9360">
        <f t="shared" si="146"/>
        <v>9356</v>
      </c>
      <c r="C9360" s="5">
        <v>74.151021194758698</v>
      </c>
    </row>
    <row r="9361" spans="2:3" x14ac:dyDescent="0.35">
      <c r="B9361">
        <f t="shared" si="146"/>
        <v>9357</v>
      </c>
      <c r="C9361" s="5">
        <v>137.21591629175725</v>
      </c>
    </row>
    <row r="9362" spans="2:3" x14ac:dyDescent="0.35">
      <c r="B9362">
        <f t="shared" si="146"/>
        <v>9358</v>
      </c>
      <c r="C9362" s="5">
        <v>58.364779151596842</v>
      </c>
    </row>
    <row r="9363" spans="2:3" x14ac:dyDescent="0.35">
      <c r="B9363">
        <f t="shared" si="146"/>
        <v>9359</v>
      </c>
      <c r="C9363" s="5">
        <v>128.60109969398573</v>
      </c>
    </row>
    <row r="9364" spans="2:3" x14ac:dyDescent="0.35">
      <c r="B9364">
        <f t="shared" si="146"/>
        <v>9360</v>
      </c>
      <c r="C9364" s="5">
        <v>200.41062596359262</v>
      </c>
    </row>
    <row r="9365" spans="2:3" x14ac:dyDescent="0.35">
      <c r="B9365">
        <f t="shared" si="146"/>
        <v>9361</v>
      </c>
      <c r="C9365" s="5">
        <v>86.97560681882004</v>
      </c>
    </row>
    <row r="9366" spans="2:3" x14ac:dyDescent="0.35">
      <c r="B9366">
        <f t="shared" si="146"/>
        <v>9362</v>
      </c>
      <c r="C9366" s="5">
        <v>225.72097550796568</v>
      </c>
    </row>
    <row r="9367" spans="2:3" x14ac:dyDescent="0.35">
      <c r="B9367">
        <f t="shared" si="146"/>
        <v>9363</v>
      </c>
      <c r="C9367" s="5">
        <v>213.56608181593197</v>
      </c>
    </row>
    <row r="9368" spans="2:3" x14ac:dyDescent="0.35">
      <c r="B9368">
        <f t="shared" si="146"/>
        <v>9364</v>
      </c>
      <c r="C9368" s="5">
        <v>83.974326451602764</v>
      </c>
    </row>
    <row r="9369" spans="2:3" x14ac:dyDescent="0.35">
      <c r="B9369">
        <f t="shared" si="146"/>
        <v>9365</v>
      </c>
      <c r="C9369" s="5">
        <v>76.971085316562878</v>
      </c>
    </row>
    <row r="9370" spans="2:3" x14ac:dyDescent="0.35">
      <c r="B9370">
        <f t="shared" si="146"/>
        <v>9366</v>
      </c>
      <c r="C9370" s="5">
        <v>165.60848767421516</v>
      </c>
    </row>
    <row r="9371" spans="2:3" x14ac:dyDescent="0.35">
      <c r="B9371">
        <f t="shared" si="146"/>
        <v>9367</v>
      </c>
      <c r="C9371" s="5">
        <v>103.50635857335686</v>
      </c>
    </row>
    <row r="9372" spans="2:3" x14ac:dyDescent="0.35">
      <c r="B9372">
        <f t="shared" si="146"/>
        <v>9368</v>
      </c>
      <c r="C9372" s="5">
        <v>52.17171354612578</v>
      </c>
    </row>
    <row r="9373" spans="2:3" x14ac:dyDescent="0.35">
      <c r="B9373">
        <f t="shared" si="146"/>
        <v>9369</v>
      </c>
      <c r="C9373" s="5">
        <v>233.4345378632249</v>
      </c>
    </row>
    <row r="9374" spans="2:3" x14ac:dyDescent="0.35">
      <c r="B9374">
        <f t="shared" si="146"/>
        <v>9370</v>
      </c>
      <c r="C9374" s="5">
        <v>490.9283857110135</v>
      </c>
    </row>
    <row r="9375" spans="2:3" x14ac:dyDescent="0.35">
      <c r="B9375">
        <f t="shared" si="146"/>
        <v>9371</v>
      </c>
      <c r="C9375" s="5">
        <v>173.60878946138482</v>
      </c>
    </row>
    <row r="9376" spans="2:3" x14ac:dyDescent="0.35">
      <c r="B9376">
        <f t="shared" si="146"/>
        <v>9372</v>
      </c>
      <c r="C9376" s="5">
        <v>134.75513041448195</v>
      </c>
    </row>
    <row r="9377" spans="2:3" x14ac:dyDescent="0.35">
      <c r="B9377">
        <f t="shared" si="146"/>
        <v>9373</v>
      </c>
      <c r="C9377" s="5">
        <v>285.43849130271514</v>
      </c>
    </row>
    <row r="9378" spans="2:3" x14ac:dyDescent="0.35">
      <c r="B9378">
        <f t="shared" si="146"/>
        <v>9374</v>
      </c>
      <c r="C9378" s="5">
        <v>166.58200459093672</v>
      </c>
    </row>
    <row r="9379" spans="2:3" x14ac:dyDescent="0.35">
      <c r="B9379">
        <f t="shared" si="146"/>
        <v>9375</v>
      </c>
      <c r="C9379" s="5">
        <v>255.26308234201966</v>
      </c>
    </row>
    <row r="9380" spans="2:3" x14ac:dyDescent="0.35">
      <c r="B9380">
        <f t="shared" si="146"/>
        <v>9376</v>
      </c>
      <c r="C9380" s="5">
        <v>63.910373545849595</v>
      </c>
    </row>
    <row r="9381" spans="2:3" x14ac:dyDescent="0.35">
      <c r="B9381">
        <f t="shared" si="146"/>
        <v>9377</v>
      </c>
      <c r="C9381" s="5">
        <v>120.47901169157026</v>
      </c>
    </row>
    <row r="9382" spans="2:3" x14ac:dyDescent="0.35">
      <c r="B9382">
        <f t="shared" si="146"/>
        <v>9378</v>
      </c>
      <c r="C9382" s="5">
        <v>148.6165419063621</v>
      </c>
    </row>
    <row r="9383" spans="2:3" x14ac:dyDescent="0.35">
      <c r="B9383">
        <f t="shared" si="146"/>
        <v>9379</v>
      </c>
      <c r="C9383" s="5">
        <v>178.89170049761753</v>
      </c>
    </row>
    <row r="9384" spans="2:3" x14ac:dyDescent="0.35">
      <c r="B9384">
        <f t="shared" si="146"/>
        <v>9380</v>
      </c>
      <c r="C9384" s="5">
        <v>73.177086442573852</v>
      </c>
    </row>
    <row r="9385" spans="2:3" x14ac:dyDescent="0.35">
      <c r="B9385">
        <f t="shared" si="146"/>
        <v>9381</v>
      </c>
      <c r="C9385" s="5">
        <v>233.40975820975893</v>
      </c>
    </row>
    <row r="9386" spans="2:3" x14ac:dyDescent="0.35">
      <c r="B9386">
        <f t="shared" si="146"/>
        <v>9382</v>
      </c>
      <c r="C9386" s="5">
        <v>185.77450858809814</v>
      </c>
    </row>
    <row r="9387" spans="2:3" x14ac:dyDescent="0.35">
      <c r="B9387">
        <f t="shared" si="146"/>
        <v>9383</v>
      </c>
      <c r="C9387" s="5">
        <v>139.86835617806923</v>
      </c>
    </row>
    <row r="9388" spans="2:3" x14ac:dyDescent="0.35">
      <c r="B9388">
        <f t="shared" si="146"/>
        <v>9384</v>
      </c>
      <c r="C9388" s="5">
        <v>87.117934472658121</v>
      </c>
    </row>
    <row r="9389" spans="2:3" x14ac:dyDescent="0.35">
      <c r="B9389">
        <f t="shared" si="146"/>
        <v>9385</v>
      </c>
      <c r="C9389" s="5">
        <v>332.31318235734824</v>
      </c>
    </row>
    <row r="9390" spans="2:3" x14ac:dyDescent="0.35">
      <c r="B9390">
        <f t="shared" si="146"/>
        <v>9386</v>
      </c>
      <c r="C9390" s="5">
        <v>96.852069853629459</v>
      </c>
    </row>
    <row r="9391" spans="2:3" x14ac:dyDescent="0.35">
      <c r="B9391">
        <f t="shared" si="146"/>
        <v>9387</v>
      </c>
      <c r="C9391" s="5">
        <v>111.37802569856855</v>
      </c>
    </row>
    <row r="9392" spans="2:3" x14ac:dyDescent="0.35">
      <c r="B9392">
        <f t="shared" si="146"/>
        <v>9388</v>
      </c>
      <c r="C9392" s="5">
        <v>254.27010858547314</v>
      </c>
    </row>
    <row r="9393" spans="2:3" x14ac:dyDescent="0.35">
      <c r="B9393">
        <f t="shared" si="146"/>
        <v>9389</v>
      </c>
      <c r="C9393" s="5">
        <v>228.29072042132637</v>
      </c>
    </row>
    <row r="9394" spans="2:3" x14ac:dyDescent="0.35">
      <c r="B9394">
        <f t="shared" si="146"/>
        <v>9390</v>
      </c>
      <c r="C9394" s="5">
        <v>76.171595133038906</v>
      </c>
    </row>
    <row r="9395" spans="2:3" x14ac:dyDescent="0.35">
      <c r="B9395">
        <f t="shared" si="146"/>
        <v>9391</v>
      </c>
      <c r="C9395" s="5">
        <v>54.797657138075095</v>
      </c>
    </row>
    <row r="9396" spans="2:3" x14ac:dyDescent="0.35">
      <c r="B9396">
        <f t="shared" si="146"/>
        <v>9392</v>
      </c>
      <c r="C9396" s="5">
        <v>51.940464856451555</v>
      </c>
    </row>
    <row r="9397" spans="2:3" x14ac:dyDescent="0.35">
      <c r="B9397">
        <f t="shared" si="146"/>
        <v>9393</v>
      </c>
      <c r="C9397" s="5">
        <v>48.27836224734402</v>
      </c>
    </row>
    <row r="9398" spans="2:3" x14ac:dyDescent="0.35">
      <c r="B9398">
        <f t="shared" si="146"/>
        <v>9394</v>
      </c>
      <c r="C9398" s="5">
        <v>44.642758297822965</v>
      </c>
    </row>
    <row r="9399" spans="2:3" x14ac:dyDescent="0.35">
      <c r="B9399">
        <f t="shared" si="146"/>
        <v>9395</v>
      </c>
      <c r="C9399" s="5">
        <v>47.413633820973452</v>
      </c>
    </row>
    <row r="9400" spans="2:3" x14ac:dyDescent="0.35">
      <c r="B9400">
        <f t="shared" si="146"/>
        <v>9396</v>
      </c>
      <c r="C9400" s="5">
        <v>117.27536358098227</v>
      </c>
    </row>
    <row r="9401" spans="2:3" x14ac:dyDescent="0.35">
      <c r="B9401">
        <f t="shared" si="146"/>
        <v>9397</v>
      </c>
      <c r="C9401" s="5">
        <v>265.72347544445091</v>
      </c>
    </row>
    <row r="9402" spans="2:3" x14ac:dyDescent="0.35">
      <c r="B9402">
        <f t="shared" si="146"/>
        <v>9398</v>
      </c>
      <c r="C9402" s="5">
        <v>48.083728947343737</v>
      </c>
    </row>
    <row r="9403" spans="2:3" x14ac:dyDescent="0.35">
      <c r="B9403">
        <f t="shared" si="146"/>
        <v>9399</v>
      </c>
      <c r="C9403" s="5">
        <v>66.075028584115017</v>
      </c>
    </row>
    <row r="9404" spans="2:3" x14ac:dyDescent="0.35">
      <c r="B9404">
        <f t="shared" si="146"/>
        <v>9400</v>
      </c>
      <c r="C9404" s="5">
        <v>112.40813688396119</v>
      </c>
    </row>
    <row r="9405" spans="2:3" x14ac:dyDescent="0.35">
      <c r="B9405">
        <f t="shared" si="146"/>
        <v>9401</v>
      </c>
      <c r="C9405" s="5">
        <v>241.2097665140613</v>
      </c>
    </row>
    <row r="9406" spans="2:3" x14ac:dyDescent="0.35">
      <c r="B9406">
        <f t="shared" si="146"/>
        <v>9402</v>
      </c>
      <c r="C9406" s="5">
        <v>59.144349051068708</v>
      </c>
    </row>
    <row r="9407" spans="2:3" x14ac:dyDescent="0.35">
      <c r="B9407">
        <f t="shared" si="146"/>
        <v>9403</v>
      </c>
      <c r="C9407" s="5">
        <v>92.320896214008442</v>
      </c>
    </row>
    <row r="9408" spans="2:3" x14ac:dyDescent="0.35">
      <c r="B9408">
        <f t="shared" si="146"/>
        <v>9404</v>
      </c>
      <c r="C9408" s="5">
        <v>491.94825050780958</v>
      </c>
    </row>
    <row r="9409" spans="2:3" x14ac:dyDescent="0.35">
      <c r="B9409">
        <f t="shared" si="146"/>
        <v>9405</v>
      </c>
      <c r="C9409" s="5">
        <v>151.66023573044757</v>
      </c>
    </row>
    <row r="9410" spans="2:3" x14ac:dyDescent="0.35">
      <c r="B9410">
        <f t="shared" si="146"/>
        <v>9406</v>
      </c>
      <c r="C9410" s="5">
        <v>163.90365957796769</v>
      </c>
    </row>
    <row r="9411" spans="2:3" x14ac:dyDescent="0.35">
      <c r="B9411">
        <f t="shared" si="146"/>
        <v>9407</v>
      </c>
      <c r="C9411" s="5">
        <v>221.38846175312455</v>
      </c>
    </row>
    <row r="9412" spans="2:3" x14ac:dyDescent="0.35">
      <c r="B9412">
        <f t="shared" si="146"/>
        <v>9408</v>
      </c>
      <c r="C9412" s="5">
        <v>317.66007482398413</v>
      </c>
    </row>
    <row r="9413" spans="2:3" x14ac:dyDescent="0.35">
      <c r="B9413">
        <f t="shared" si="146"/>
        <v>9409</v>
      </c>
      <c r="C9413" s="5">
        <v>88.727348124826662</v>
      </c>
    </row>
    <row r="9414" spans="2:3" x14ac:dyDescent="0.35">
      <c r="B9414">
        <f t="shared" si="146"/>
        <v>9410</v>
      </c>
      <c r="C9414" s="5">
        <v>463.0990408838357</v>
      </c>
    </row>
    <row r="9415" spans="2:3" x14ac:dyDescent="0.35">
      <c r="B9415">
        <f t="shared" ref="B9415:B9478" si="147">B9414+1</f>
        <v>9411</v>
      </c>
      <c r="C9415" s="5">
        <v>55.868461160201569</v>
      </c>
    </row>
    <row r="9416" spans="2:3" x14ac:dyDescent="0.35">
      <c r="B9416">
        <f t="shared" si="147"/>
        <v>9412</v>
      </c>
      <c r="C9416" s="5">
        <v>118.12348832521612</v>
      </c>
    </row>
    <row r="9417" spans="2:3" x14ac:dyDescent="0.35">
      <c r="B9417">
        <f t="shared" si="147"/>
        <v>9413</v>
      </c>
      <c r="C9417" s="5">
        <v>148.53426422904266</v>
      </c>
    </row>
    <row r="9418" spans="2:3" x14ac:dyDescent="0.35">
      <c r="B9418">
        <f t="shared" si="147"/>
        <v>9414</v>
      </c>
      <c r="C9418" s="5">
        <v>153.50198955272481</v>
      </c>
    </row>
    <row r="9419" spans="2:3" x14ac:dyDescent="0.35">
      <c r="B9419">
        <f t="shared" si="147"/>
        <v>9415</v>
      </c>
      <c r="C9419" s="5">
        <v>34.014781751845035</v>
      </c>
    </row>
    <row r="9420" spans="2:3" x14ac:dyDescent="0.35">
      <c r="B9420">
        <f t="shared" si="147"/>
        <v>9416</v>
      </c>
      <c r="C9420" s="5">
        <v>178.89199756789736</v>
      </c>
    </row>
    <row r="9421" spans="2:3" x14ac:dyDescent="0.35">
      <c r="B9421">
        <f t="shared" si="147"/>
        <v>9417</v>
      </c>
      <c r="C9421" s="5">
        <v>290.13511905539099</v>
      </c>
    </row>
    <row r="9422" spans="2:3" x14ac:dyDescent="0.35">
      <c r="B9422">
        <f t="shared" si="147"/>
        <v>9418</v>
      </c>
      <c r="C9422" s="5">
        <v>261.71225421098274</v>
      </c>
    </row>
    <row r="9423" spans="2:3" x14ac:dyDescent="0.35">
      <c r="B9423">
        <f t="shared" si="147"/>
        <v>9419</v>
      </c>
      <c r="C9423" s="5">
        <v>187.34994600735087</v>
      </c>
    </row>
    <row r="9424" spans="2:3" x14ac:dyDescent="0.35">
      <c r="B9424">
        <f t="shared" si="147"/>
        <v>9420</v>
      </c>
      <c r="C9424" s="5">
        <v>405.74332456185704</v>
      </c>
    </row>
    <row r="9425" spans="2:3" x14ac:dyDescent="0.35">
      <c r="B9425">
        <f t="shared" si="147"/>
        <v>9421</v>
      </c>
      <c r="C9425" s="5">
        <v>693.95065208108406</v>
      </c>
    </row>
    <row r="9426" spans="2:3" x14ac:dyDescent="0.35">
      <c r="B9426">
        <f t="shared" si="147"/>
        <v>9422</v>
      </c>
      <c r="C9426" s="5">
        <v>113.38970464298457</v>
      </c>
    </row>
    <row r="9427" spans="2:3" x14ac:dyDescent="0.35">
      <c r="B9427">
        <f t="shared" si="147"/>
        <v>9423</v>
      </c>
      <c r="C9427" s="5">
        <v>168.88552681943617</v>
      </c>
    </row>
    <row r="9428" spans="2:3" x14ac:dyDescent="0.35">
      <c r="B9428">
        <f t="shared" si="147"/>
        <v>9424</v>
      </c>
      <c r="C9428" s="5">
        <v>46.215735689634201</v>
      </c>
    </row>
    <row r="9429" spans="2:3" x14ac:dyDescent="0.35">
      <c r="B9429">
        <f t="shared" si="147"/>
        <v>9425</v>
      </c>
      <c r="C9429" s="5">
        <v>47.808121158989408</v>
      </c>
    </row>
    <row r="9430" spans="2:3" x14ac:dyDescent="0.35">
      <c r="B9430">
        <f t="shared" si="147"/>
        <v>9426</v>
      </c>
      <c r="C9430" s="5">
        <v>99.344100171471595</v>
      </c>
    </row>
    <row r="9431" spans="2:3" x14ac:dyDescent="0.35">
      <c r="B9431">
        <f t="shared" si="147"/>
        <v>9427</v>
      </c>
      <c r="C9431" s="5">
        <v>150.46691324726785</v>
      </c>
    </row>
    <row r="9432" spans="2:3" x14ac:dyDescent="0.35">
      <c r="B9432">
        <f t="shared" si="147"/>
        <v>9428</v>
      </c>
      <c r="C9432" s="5">
        <v>41.825718852782529</v>
      </c>
    </row>
    <row r="9433" spans="2:3" x14ac:dyDescent="0.35">
      <c r="B9433">
        <f t="shared" si="147"/>
        <v>9429</v>
      </c>
      <c r="C9433" s="5">
        <v>136.31719874571513</v>
      </c>
    </row>
    <row r="9434" spans="2:3" x14ac:dyDescent="0.35">
      <c r="B9434">
        <f t="shared" si="147"/>
        <v>9430</v>
      </c>
      <c r="C9434" s="5">
        <v>122.56818928058465</v>
      </c>
    </row>
    <row r="9435" spans="2:3" x14ac:dyDescent="0.35">
      <c r="B9435">
        <f t="shared" si="147"/>
        <v>9431</v>
      </c>
      <c r="C9435" s="5">
        <v>316.97156381349953</v>
      </c>
    </row>
    <row r="9436" spans="2:3" x14ac:dyDescent="0.35">
      <c r="B9436">
        <f t="shared" si="147"/>
        <v>9432</v>
      </c>
      <c r="C9436" s="5">
        <v>157.55521312091057</v>
      </c>
    </row>
    <row r="9437" spans="2:3" x14ac:dyDescent="0.35">
      <c r="B9437">
        <f t="shared" si="147"/>
        <v>9433</v>
      </c>
      <c r="C9437" s="5">
        <v>242.89493867845121</v>
      </c>
    </row>
    <row r="9438" spans="2:3" x14ac:dyDescent="0.35">
      <c r="B9438">
        <f t="shared" si="147"/>
        <v>9434</v>
      </c>
      <c r="C9438" s="5">
        <v>317.27466769651937</v>
      </c>
    </row>
    <row r="9439" spans="2:3" x14ac:dyDescent="0.35">
      <c r="B9439">
        <f t="shared" si="147"/>
        <v>9435</v>
      </c>
      <c r="C9439" s="5">
        <v>122.01411758282697</v>
      </c>
    </row>
    <row r="9440" spans="2:3" x14ac:dyDescent="0.35">
      <c r="B9440">
        <f t="shared" si="147"/>
        <v>9436</v>
      </c>
      <c r="C9440" s="5">
        <v>66.084880999625426</v>
      </c>
    </row>
    <row r="9441" spans="2:3" x14ac:dyDescent="0.35">
      <c r="B9441">
        <f t="shared" si="147"/>
        <v>9437</v>
      </c>
      <c r="C9441" s="5">
        <v>423.9376024747765</v>
      </c>
    </row>
    <row r="9442" spans="2:3" x14ac:dyDescent="0.35">
      <c r="B9442">
        <f t="shared" si="147"/>
        <v>9438</v>
      </c>
      <c r="C9442" s="5">
        <v>102.5254504931621</v>
      </c>
    </row>
    <row r="9443" spans="2:3" x14ac:dyDescent="0.35">
      <c r="B9443">
        <f t="shared" si="147"/>
        <v>9439</v>
      </c>
      <c r="C9443" s="5">
        <v>455.82909604052992</v>
      </c>
    </row>
    <row r="9444" spans="2:3" x14ac:dyDescent="0.35">
      <c r="B9444">
        <f t="shared" si="147"/>
        <v>9440</v>
      </c>
      <c r="C9444" s="5">
        <v>75.292826734658078</v>
      </c>
    </row>
    <row r="9445" spans="2:3" x14ac:dyDescent="0.35">
      <c r="B9445">
        <f t="shared" si="147"/>
        <v>9441</v>
      </c>
      <c r="C9445" s="5">
        <v>141.7072050648427</v>
      </c>
    </row>
    <row r="9446" spans="2:3" x14ac:dyDescent="0.35">
      <c r="B9446">
        <f t="shared" si="147"/>
        <v>9442</v>
      </c>
      <c r="C9446" s="5">
        <v>114.39892326437922</v>
      </c>
    </row>
    <row r="9447" spans="2:3" x14ac:dyDescent="0.35">
      <c r="B9447">
        <f t="shared" si="147"/>
        <v>9443</v>
      </c>
      <c r="C9447" s="5">
        <v>715.04830766644898</v>
      </c>
    </row>
    <row r="9448" spans="2:3" x14ac:dyDescent="0.35">
      <c r="B9448">
        <f t="shared" si="147"/>
        <v>9444</v>
      </c>
      <c r="C9448" s="5">
        <v>132.91225175376428</v>
      </c>
    </row>
    <row r="9449" spans="2:3" x14ac:dyDescent="0.35">
      <c r="B9449">
        <f t="shared" si="147"/>
        <v>9445</v>
      </c>
      <c r="C9449" s="5">
        <v>43.868509650085571</v>
      </c>
    </row>
    <row r="9450" spans="2:3" x14ac:dyDescent="0.35">
      <c r="B9450">
        <f t="shared" si="147"/>
        <v>9446</v>
      </c>
      <c r="C9450" s="5">
        <v>33.19404215563371</v>
      </c>
    </row>
    <row r="9451" spans="2:3" x14ac:dyDescent="0.35">
      <c r="B9451">
        <f t="shared" si="147"/>
        <v>9447</v>
      </c>
      <c r="C9451" s="5">
        <v>238.86428211149496</v>
      </c>
    </row>
    <row r="9452" spans="2:3" x14ac:dyDescent="0.35">
      <c r="B9452">
        <f t="shared" si="147"/>
        <v>9448</v>
      </c>
      <c r="C9452" s="5">
        <v>121.23926144943387</v>
      </c>
    </row>
    <row r="9453" spans="2:3" x14ac:dyDescent="0.35">
      <c r="B9453">
        <f t="shared" si="147"/>
        <v>9449</v>
      </c>
      <c r="C9453" s="5">
        <v>74.019724104148864</v>
      </c>
    </row>
    <row r="9454" spans="2:3" x14ac:dyDescent="0.35">
      <c r="B9454">
        <f t="shared" si="147"/>
        <v>9450</v>
      </c>
      <c r="C9454" s="5">
        <v>49.656019850975568</v>
      </c>
    </row>
    <row r="9455" spans="2:3" x14ac:dyDescent="0.35">
      <c r="B9455">
        <f t="shared" si="147"/>
        <v>9451</v>
      </c>
      <c r="C9455" s="5">
        <v>176.44125490049464</v>
      </c>
    </row>
    <row r="9456" spans="2:3" x14ac:dyDescent="0.35">
      <c r="B9456">
        <f t="shared" si="147"/>
        <v>9452</v>
      </c>
      <c r="C9456" s="5">
        <v>207.19659410976388</v>
      </c>
    </row>
    <row r="9457" spans="2:3" x14ac:dyDescent="0.35">
      <c r="B9457">
        <f t="shared" si="147"/>
        <v>9453</v>
      </c>
      <c r="C9457" s="5">
        <v>37.148360028723836</v>
      </c>
    </row>
    <row r="9458" spans="2:3" x14ac:dyDescent="0.35">
      <c r="B9458">
        <f t="shared" si="147"/>
        <v>9454</v>
      </c>
      <c r="C9458" s="5">
        <v>255.33273276812716</v>
      </c>
    </row>
    <row r="9459" spans="2:3" x14ac:dyDescent="0.35">
      <c r="B9459">
        <f t="shared" si="147"/>
        <v>9455</v>
      </c>
      <c r="C9459" s="5">
        <v>381.13223437719535</v>
      </c>
    </row>
    <row r="9460" spans="2:3" x14ac:dyDescent="0.35">
      <c r="B9460">
        <f t="shared" si="147"/>
        <v>9456</v>
      </c>
      <c r="C9460" s="5">
        <v>197.6771161840216</v>
      </c>
    </row>
    <row r="9461" spans="2:3" x14ac:dyDescent="0.35">
      <c r="B9461">
        <f t="shared" si="147"/>
        <v>9457</v>
      </c>
      <c r="C9461" s="5">
        <v>580.33251255392008</v>
      </c>
    </row>
    <row r="9462" spans="2:3" x14ac:dyDescent="0.35">
      <c r="B9462">
        <f t="shared" si="147"/>
        <v>9458</v>
      </c>
      <c r="C9462" s="5">
        <v>513.77867887820787</v>
      </c>
    </row>
    <row r="9463" spans="2:3" x14ac:dyDescent="0.35">
      <c r="B9463">
        <f t="shared" si="147"/>
        <v>9459</v>
      </c>
      <c r="C9463" s="5">
        <v>252.89171126976598</v>
      </c>
    </row>
    <row r="9464" spans="2:3" x14ac:dyDescent="0.35">
      <c r="B9464">
        <f t="shared" si="147"/>
        <v>9460</v>
      </c>
      <c r="C9464" s="5">
        <v>156.93097190583615</v>
      </c>
    </row>
    <row r="9465" spans="2:3" x14ac:dyDescent="0.35">
      <c r="B9465">
        <f t="shared" si="147"/>
        <v>9461</v>
      </c>
      <c r="C9465" s="5">
        <v>364.59657444518621</v>
      </c>
    </row>
    <row r="9466" spans="2:3" x14ac:dyDescent="0.35">
      <c r="B9466">
        <f t="shared" si="147"/>
        <v>9462</v>
      </c>
      <c r="C9466" s="5">
        <v>88.059275969225936</v>
      </c>
    </row>
    <row r="9467" spans="2:3" x14ac:dyDescent="0.35">
      <c r="B9467">
        <f t="shared" si="147"/>
        <v>9463</v>
      </c>
      <c r="C9467" s="5">
        <v>45.659908978204214</v>
      </c>
    </row>
    <row r="9468" spans="2:3" x14ac:dyDescent="0.35">
      <c r="B9468">
        <f t="shared" si="147"/>
        <v>9464</v>
      </c>
      <c r="C9468" s="5">
        <v>285.60196339410555</v>
      </c>
    </row>
    <row r="9469" spans="2:3" x14ac:dyDescent="0.35">
      <c r="B9469">
        <f t="shared" si="147"/>
        <v>9465</v>
      </c>
      <c r="C9469" s="5">
        <v>59.621264752873515</v>
      </c>
    </row>
    <row r="9470" spans="2:3" x14ac:dyDescent="0.35">
      <c r="B9470">
        <f t="shared" si="147"/>
        <v>9466</v>
      </c>
      <c r="C9470" s="5">
        <v>161.95226450840158</v>
      </c>
    </row>
    <row r="9471" spans="2:3" x14ac:dyDescent="0.35">
      <c r="B9471">
        <f t="shared" si="147"/>
        <v>9467</v>
      </c>
      <c r="C9471" s="5">
        <v>74.724960402495682</v>
      </c>
    </row>
    <row r="9472" spans="2:3" x14ac:dyDescent="0.35">
      <c r="B9472">
        <f t="shared" si="147"/>
        <v>9468</v>
      </c>
      <c r="C9472" s="5">
        <v>70.309531160993544</v>
      </c>
    </row>
    <row r="9473" spans="2:3" x14ac:dyDescent="0.35">
      <c r="B9473">
        <f t="shared" si="147"/>
        <v>9469</v>
      </c>
      <c r="C9473" s="5">
        <v>219.00725299179769</v>
      </c>
    </row>
    <row r="9474" spans="2:3" x14ac:dyDescent="0.35">
      <c r="B9474">
        <f t="shared" si="147"/>
        <v>9470</v>
      </c>
      <c r="C9474" s="5">
        <v>121.26317024790902</v>
      </c>
    </row>
    <row r="9475" spans="2:3" x14ac:dyDescent="0.35">
      <c r="B9475">
        <f t="shared" si="147"/>
        <v>9471</v>
      </c>
      <c r="C9475" s="5">
        <v>65.962634571789948</v>
      </c>
    </row>
    <row r="9476" spans="2:3" x14ac:dyDescent="0.35">
      <c r="B9476">
        <f t="shared" si="147"/>
        <v>9472</v>
      </c>
      <c r="C9476" s="5">
        <v>56.008628767785048</v>
      </c>
    </row>
    <row r="9477" spans="2:3" x14ac:dyDescent="0.35">
      <c r="B9477">
        <f t="shared" si="147"/>
        <v>9473</v>
      </c>
      <c r="C9477" s="5">
        <v>193.09993725502667</v>
      </c>
    </row>
    <row r="9478" spans="2:3" x14ac:dyDescent="0.35">
      <c r="B9478">
        <f t="shared" si="147"/>
        <v>9474</v>
      </c>
      <c r="C9478" s="5">
        <v>219.78595281575292</v>
      </c>
    </row>
    <row r="9479" spans="2:3" x14ac:dyDescent="0.35">
      <c r="B9479">
        <f t="shared" ref="B9479:B9542" si="148">B9478+1</f>
        <v>9475</v>
      </c>
      <c r="C9479" s="5">
        <v>274.50575629093044</v>
      </c>
    </row>
    <row r="9480" spans="2:3" x14ac:dyDescent="0.35">
      <c r="B9480">
        <f t="shared" si="148"/>
        <v>9476</v>
      </c>
      <c r="C9480" s="5">
        <v>352.95400802205694</v>
      </c>
    </row>
    <row r="9481" spans="2:3" x14ac:dyDescent="0.35">
      <c r="B9481">
        <f t="shared" si="148"/>
        <v>9477</v>
      </c>
      <c r="C9481" s="5">
        <v>121.5383968200383</v>
      </c>
    </row>
    <row r="9482" spans="2:3" x14ac:dyDescent="0.35">
      <c r="B9482">
        <f t="shared" si="148"/>
        <v>9478</v>
      </c>
      <c r="C9482" s="5">
        <v>228.89010468503184</v>
      </c>
    </row>
    <row r="9483" spans="2:3" x14ac:dyDescent="0.35">
      <c r="B9483">
        <f t="shared" si="148"/>
        <v>9479</v>
      </c>
      <c r="C9483" s="5">
        <v>56.190277228278866</v>
      </c>
    </row>
    <row r="9484" spans="2:3" x14ac:dyDescent="0.35">
      <c r="B9484">
        <f t="shared" si="148"/>
        <v>9480</v>
      </c>
      <c r="C9484" s="5">
        <v>142.92607523013396</v>
      </c>
    </row>
    <row r="9485" spans="2:3" x14ac:dyDescent="0.35">
      <c r="B9485">
        <f t="shared" si="148"/>
        <v>9481</v>
      </c>
      <c r="C9485" s="5">
        <v>138.24801890928737</v>
      </c>
    </row>
    <row r="9486" spans="2:3" x14ac:dyDescent="0.35">
      <c r="B9486">
        <f t="shared" si="148"/>
        <v>9482</v>
      </c>
      <c r="C9486" s="5">
        <v>367.83937576867623</v>
      </c>
    </row>
    <row r="9487" spans="2:3" x14ac:dyDescent="0.35">
      <c r="B9487">
        <f t="shared" si="148"/>
        <v>9483</v>
      </c>
      <c r="C9487" s="5">
        <v>98.959679126013185</v>
      </c>
    </row>
    <row r="9488" spans="2:3" x14ac:dyDescent="0.35">
      <c r="B9488">
        <f t="shared" si="148"/>
        <v>9484</v>
      </c>
      <c r="C9488" s="5">
        <v>193.91154315629714</v>
      </c>
    </row>
    <row r="9489" spans="2:3" x14ac:dyDescent="0.35">
      <c r="B9489">
        <f t="shared" si="148"/>
        <v>9485</v>
      </c>
      <c r="C9489" s="5">
        <v>85.773409140863677</v>
      </c>
    </row>
    <row r="9490" spans="2:3" x14ac:dyDescent="0.35">
      <c r="B9490">
        <f t="shared" si="148"/>
        <v>9486</v>
      </c>
      <c r="C9490" s="5">
        <v>77.98544518382964</v>
      </c>
    </row>
    <row r="9491" spans="2:3" x14ac:dyDescent="0.35">
      <c r="B9491">
        <f t="shared" si="148"/>
        <v>9487</v>
      </c>
      <c r="C9491" s="5">
        <v>112.63544602409003</v>
      </c>
    </row>
    <row r="9492" spans="2:3" x14ac:dyDescent="0.35">
      <c r="B9492">
        <f t="shared" si="148"/>
        <v>9488</v>
      </c>
      <c r="C9492" s="5">
        <v>184.82098788152663</v>
      </c>
    </row>
    <row r="9493" spans="2:3" x14ac:dyDescent="0.35">
      <c r="B9493">
        <f t="shared" si="148"/>
        <v>9489</v>
      </c>
      <c r="C9493" s="5">
        <v>40.007369722286391</v>
      </c>
    </row>
    <row r="9494" spans="2:3" x14ac:dyDescent="0.35">
      <c r="B9494">
        <f t="shared" si="148"/>
        <v>9490</v>
      </c>
      <c r="C9494" s="5">
        <v>78.650184183731085</v>
      </c>
    </row>
    <row r="9495" spans="2:3" x14ac:dyDescent="0.35">
      <c r="B9495">
        <f t="shared" si="148"/>
        <v>9491</v>
      </c>
      <c r="C9495" s="5">
        <v>213.28622815392015</v>
      </c>
    </row>
    <row r="9496" spans="2:3" x14ac:dyDescent="0.35">
      <c r="B9496">
        <f t="shared" si="148"/>
        <v>9492</v>
      </c>
      <c r="C9496" s="5">
        <v>99.115348792192648</v>
      </c>
    </row>
    <row r="9497" spans="2:3" x14ac:dyDescent="0.35">
      <c r="B9497">
        <f t="shared" si="148"/>
        <v>9493</v>
      </c>
      <c r="C9497" s="5">
        <v>201.49861914486542</v>
      </c>
    </row>
    <row r="9498" spans="2:3" x14ac:dyDescent="0.35">
      <c r="B9498">
        <f t="shared" si="148"/>
        <v>9494</v>
      </c>
      <c r="C9498" s="5">
        <v>87.473833766115433</v>
      </c>
    </row>
    <row r="9499" spans="2:3" x14ac:dyDescent="0.35">
      <c r="B9499">
        <f t="shared" si="148"/>
        <v>9495</v>
      </c>
      <c r="C9499" s="5">
        <v>83.58125983461764</v>
      </c>
    </row>
    <row r="9500" spans="2:3" x14ac:dyDescent="0.35">
      <c r="B9500">
        <f t="shared" si="148"/>
        <v>9496</v>
      </c>
      <c r="C9500" s="5">
        <v>1531.7068885848005</v>
      </c>
    </row>
    <row r="9501" spans="2:3" x14ac:dyDescent="0.35">
      <c r="B9501">
        <f t="shared" si="148"/>
        <v>9497</v>
      </c>
      <c r="C9501" s="5">
        <v>486.9626643150587</v>
      </c>
    </row>
    <row r="9502" spans="2:3" x14ac:dyDescent="0.35">
      <c r="B9502">
        <f t="shared" si="148"/>
        <v>9498</v>
      </c>
      <c r="C9502" s="5">
        <v>212.67614787679989</v>
      </c>
    </row>
    <row r="9503" spans="2:3" x14ac:dyDescent="0.35">
      <c r="B9503">
        <f t="shared" si="148"/>
        <v>9499</v>
      </c>
      <c r="C9503" s="5">
        <v>100.62143685351708</v>
      </c>
    </row>
    <row r="9504" spans="2:3" x14ac:dyDescent="0.35">
      <c r="B9504">
        <f t="shared" si="148"/>
        <v>9500</v>
      </c>
      <c r="C9504" s="5">
        <v>113.38035162132175</v>
      </c>
    </row>
    <row r="9505" spans="2:3" x14ac:dyDescent="0.35">
      <c r="B9505">
        <f t="shared" si="148"/>
        <v>9501</v>
      </c>
      <c r="C9505" s="5">
        <v>205.78931613636598</v>
      </c>
    </row>
    <row r="9506" spans="2:3" x14ac:dyDescent="0.35">
      <c r="B9506">
        <f t="shared" si="148"/>
        <v>9502</v>
      </c>
      <c r="C9506" s="5">
        <v>458.79377922514061</v>
      </c>
    </row>
    <row r="9507" spans="2:3" x14ac:dyDescent="0.35">
      <c r="B9507">
        <f t="shared" si="148"/>
        <v>9503</v>
      </c>
      <c r="C9507" s="5">
        <v>203.15082252120482</v>
      </c>
    </row>
    <row r="9508" spans="2:3" x14ac:dyDescent="0.35">
      <c r="B9508">
        <f t="shared" si="148"/>
        <v>9504</v>
      </c>
      <c r="C9508" s="5">
        <v>58.111185933368006</v>
      </c>
    </row>
    <row r="9509" spans="2:3" x14ac:dyDescent="0.35">
      <c r="B9509">
        <f t="shared" si="148"/>
        <v>9505</v>
      </c>
      <c r="C9509" s="5">
        <v>278.40927683385144</v>
      </c>
    </row>
    <row r="9510" spans="2:3" x14ac:dyDescent="0.35">
      <c r="B9510">
        <f t="shared" si="148"/>
        <v>9506</v>
      </c>
      <c r="C9510" s="5">
        <v>695.07686078962968</v>
      </c>
    </row>
    <row r="9511" spans="2:3" x14ac:dyDescent="0.35">
      <c r="B9511">
        <f t="shared" si="148"/>
        <v>9507</v>
      </c>
      <c r="C9511" s="5">
        <v>45.359318963392361</v>
      </c>
    </row>
    <row r="9512" spans="2:3" x14ac:dyDescent="0.35">
      <c r="B9512">
        <f t="shared" si="148"/>
        <v>9508</v>
      </c>
      <c r="C9512" s="5">
        <v>140.51419905656573</v>
      </c>
    </row>
    <row r="9513" spans="2:3" x14ac:dyDescent="0.35">
      <c r="B9513">
        <f t="shared" si="148"/>
        <v>9509</v>
      </c>
      <c r="C9513" s="5">
        <v>147.05586497521759</v>
      </c>
    </row>
    <row r="9514" spans="2:3" x14ac:dyDescent="0.35">
      <c r="B9514">
        <f t="shared" si="148"/>
        <v>9510</v>
      </c>
      <c r="C9514" s="5">
        <v>44.713200742246642</v>
      </c>
    </row>
    <row r="9515" spans="2:3" x14ac:dyDescent="0.35">
      <c r="B9515">
        <f t="shared" si="148"/>
        <v>9511</v>
      </c>
      <c r="C9515" s="5">
        <v>76.237108748953659</v>
      </c>
    </row>
    <row r="9516" spans="2:3" x14ac:dyDescent="0.35">
      <c r="B9516">
        <f t="shared" si="148"/>
        <v>9512</v>
      </c>
      <c r="C9516" s="5">
        <v>58.452651256528902</v>
      </c>
    </row>
    <row r="9517" spans="2:3" x14ac:dyDescent="0.35">
      <c r="B9517">
        <f t="shared" si="148"/>
        <v>9513</v>
      </c>
      <c r="C9517" s="5">
        <v>117.24680272120466</v>
      </c>
    </row>
    <row r="9518" spans="2:3" x14ac:dyDescent="0.35">
      <c r="B9518">
        <f t="shared" si="148"/>
        <v>9514</v>
      </c>
      <c r="C9518" s="5">
        <v>76.478416499177712</v>
      </c>
    </row>
    <row r="9519" spans="2:3" x14ac:dyDescent="0.35">
      <c r="B9519">
        <f t="shared" si="148"/>
        <v>9515</v>
      </c>
      <c r="C9519" s="5">
        <v>245.38337697531728</v>
      </c>
    </row>
    <row r="9520" spans="2:3" x14ac:dyDescent="0.35">
      <c r="B9520">
        <f t="shared" si="148"/>
        <v>9516</v>
      </c>
      <c r="C9520" s="5">
        <v>149.99990059739881</v>
      </c>
    </row>
    <row r="9521" spans="2:3" x14ac:dyDescent="0.35">
      <c r="B9521">
        <f t="shared" si="148"/>
        <v>9517</v>
      </c>
      <c r="C9521" s="5">
        <v>133.82459294181683</v>
      </c>
    </row>
    <row r="9522" spans="2:3" x14ac:dyDescent="0.35">
      <c r="B9522">
        <f t="shared" si="148"/>
        <v>9518</v>
      </c>
      <c r="C9522" s="5">
        <v>810.41358584363286</v>
      </c>
    </row>
    <row r="9523" spans="2:3" x14ac:dyDescent="0.35">
      <c r="B9523">
        <f t="shared" si="148"/>
        <v>9519</v>
      </c>
      <c r="C9523" s="5">
        <v>150.09556873870034</v>
      </c>
    </row>
    <row r="9524" spans="2:3" x14ac:dyDescent="0.35">
      <c r="B9524">
        <f t="shared" si="148"/>
        <v>9520</v>
      </c>
      <c r="C9524" s="5">
        <v>187.68056943799431</v>
      </c>
    </row>
    <row r="9525" spans="2:3" x14ac:dyDescent="0.35">
      <c r="B9525">
        <f t="shared" si="148"/>
        <v>9521</v>
      </c>
      <c r="C9525" s="5">
        <v>69.916190316399664</v>
      </c>
    </row>
    <row r="9526" spans="2:3" x14ac:dyDescent="0.35">
      <c r="B9526">
        <f t="shared" si="148"/>
        <v>9522</v>
      </c>
      <c r="C9526" s="5">
        <v>399.95248617156676</v>
      </c>
    </row>
    <row r="9527" spans="2:3" x14ac:dyDescent="0.35">
      <c r="B9527">
        <f t="shared" si="148"/>
        <v>9523</v>
      </c>
      <c r="C9527" s="5">
        <v>108.77926239337106</v>
      </c>
    </row>
    <row r="9528" spans="2:3" x14ac:dyDescent="0.35">
      <c r="B9528">
        <f t="shared" si="148"/>
        <v>9524</v>
      </c>
      <c r="C9528" s="5">
        <v>144.39907828944834</v>
      </c>
    </row>
    <row r="9529" spans="2:3" x14ac:dyDescent="0.35">
      <c r="B9529">
        <f t="shared" si="148"/>
        <v>9525</v>
      </c>
      <c r="C9529" s="5">
        <v>136.40453967106012</v>
      </c>
    </row>
    <row r="9530" spans="2:3" x14ac:dyDescent="0.35">
      <c r="B9530">
        <f t="shared" si="148"/>
        <v>9526</v>
      </c>
      <c r="C9530" s="5">
        <v>78.465435417489843</v>
      </c>
    </row>
    <row r="9531" spans="2:3" x14ac:dyDescent="0.35">
      <c r="B9531">
        <f t="shared" si="148"/>
        <v>9527</v>
      </c>
      <c r="C9531" s="5">
        <v>103.90902641023919</v>
      </c>
    </row>
    <row r="9532" spans="2:3" x14ac:dyDescent="0.35">
      <c r="B9532">
        <f t="shared" si="148"/>
        <v>9528</v>
      </c>
      <c r="C9532" s="5">
        <v>267.14825945026371</v>
      </c>
    </row>
    <row r="9533" spans="2:3" x14ac:dyDescent="0.35">
      <c r="B9533">
        <f t="shared" si="148"/>
        <v>9529</v>
      </c>
      <c r="C9533" s="5">
        <v>68.690968783356482</v>
      </c>
    </row>
    <row r="9534" spans="2:3" x14ac:dyDescent="0.35">
      <c r="B9534">
        <f t="shared" si="148"/>
        <v>9530</v>
      </c>
      <c r="C9534" s="5">
        <v>323.61431460949751</v>
      </c>
    </row>
    <row r="9535" spans="2:3" x14ac:dyDescent="0.35">
      <c r="B9535">
        <f t="shared" si="148"/>
        <v>9531</v>
      </c>
      <c r="C9535" s="5">
        <v>57.750154170749184</v>
      </c>
    </row>
    <row r="9536" spans="2:3" x14ac:dyDescent="0.35">
      <c r="B9536">
        <f t="shared" si="148"/>
        <v>9532</v>
      </c>
      <c r="C9536" s="5">
        <v>328.51653405126558</v>
      </c>
    </row>
    <row r="9537" spans="2:3" x14ac:dyDescent="0.35">
      <c r="B9537">
        <f t="shared" si="148"/>
        <v>9533</v>
      </c>
      <c r="C9537" s="5">
        <v>40.696715403457496</v>
      </c>
    </row>
    <row r="9538" spans="2:3" x14ac:dyDescent="0.35">
      <c r="B9538">
        <f t="shared" si="148"/>
        <v>9534</v>
      </c>
      <c r="C9538" s="5">
        <v>215.42947719269193</v>
      </c>
    </row>
    <row r="9539" spans="2:3" x14ac:dyDescent="0.35">
      <c r="B9539">
        <f t="shared" si="148"/>
        <v>9535</v>
      </c>
      <c r="C9539" s="5">
        <v>289.59404359780365</v>
      </c>
    </row>
    <row r="9540" spans="2:3" x14ac:dyDescent="0.35">
      <c r="B9540">
        <f t="shared" si="148"/>
        <v>9536</v>
      </c>
      <c r="C9540" s="5">
        <v>45.815008184529425</v>
      </c>
    </row>
    <row r="9541" spans="2:3" x14ac:dyDescent="0.35">
      <c r="B9541">
        <f t="shared" si="148"/>
        <v>9537</v>
      </c>
      <c r="C9541" s="5">
        <v>67.637405394272093</v>
      </c>
    </row>
    <row r="9542" spans="2:3" x14ac:dyDescent="0.35">
      <c r="B9542">
        <f t="shared" si="148"/>
        <v>9538</v>
      </c>
      <c r="C9542" s="5">
        <v>80.880646237101104</v>
      </c>
    </row>
    <row r="9543" spans="2:3" x14ac:dyDescent="0.35">
      <c r="B9543">
        <f t="shared" ref="B9543:B9606" si="149">B9542+1</f>
        <v>9539</v>
      </c>
      <c r="C9543" s="5">
        <v>45.582912148905436</v>
      </c>
    </row>
    <row r="9544" spans="2:3" x14ac:dyDescent="0.35">
      <c r="B9544">
        <f t="shared" si="149"/>
        <v>9540</v>
      </c>
      <c r="C9544" s="5">
        <v>122.73942608307658</v>
      </c>
    </row>
    <row r="9545" spans="2:3" x14ac:dyDescent="0.35">
      <c r="B9545">
        <f t="shared" si="149"/>
        <v>9541</v>
      </c>
      <c r="C9545" s="5">
        <v>154.92730681884802</v>
      </c>
    </row>
    <row r="9546" spans="2:3" x14ac:dyDescent="0.35">
      <c r="B9546">
        <f t="shared" si="149"/>
        <v>9542</v>
      </c>
      <c r="C9546" s="5">
        <v>38.170463136370337</v>
      </c>
    </row>
    <row r="9547" spans="2:3" x14ac:dyDescent="0.35">
      <c r="B9547">
        <f t="shared" si="149"/>
        <v>9543</v>
      </c>
      <c r="C9547" s="5">
        <v>35.938728271280986</v>
      </c>
    </row>
    <row r="9548" spans="2:3" x14ac:dyDescent="0.35">
      <c r="B9548">
        <f t="shared" si="149"/>
        <v>9544</v>
      </c>
      <c r="C9548" s="5">
        <v>747.69379628633999</v>
      </c>
    </row>
    <row r="9549" spans="2:3" x14ac:dyDescent="0.35">
      <c r="B9549">
        <f t="shared" si="149"/>
        <v>9545</v>
      </c>
      <c r="C9549" s="5">
        <v>70.954784424079179</v>
      </c>
    </row>
    <row r="9550" spans="2:3" x14ac:dyDescent="0.35">
      <c r="B9550">
        <f t="shared" si="149"/>
        <v>9546</v>
      </c>
      <c r="C9550" s="5">
        <v>85.438462500175703</v>
      </c>
    </row>
    <row r="9551" spans="2:3" x14ac:dyDescent="0.35">
      <c r="B9551">
        <f t="shared" si="149"/>
        <v>9547</v>
      </c>
      <c r="C9551" s="5">
        <v>177.42470502513305</v>
      </c>
    </row>
    <row r="9552" spans="2:3" x14ac:dyDescent="0.35">
      <c r="B9552">
        <f t="shared" si="149"/>
        <v>9548</v>
      </c>
      <c r="C9552" s="5">
        <v>257.61702006578975</v>
      </c>
    </row>
    <row r="9553" spans="2:3" x14ac:dyDescent="0.35">
      <c r="B9553">
        <f t="shared" si="149"/>
        <v>9549</v>
      </c>
      <c r="C9553" s="5">
        <v>208.89834229469281</v>
      </c>
    </row>
    <row r="9554" spans="2:3" x14ac:dyDescent="0.35">
      <c r="B9554">
        <f t="shared" si="149"/>
        <v>9550</v>
      </c>
      <c r="C9554" s="5">
        <v>259.32987834135395</v>
      </c>
    </row>
    <row r="9555" spans="2:3" x14ac:dyDescent="0.35">
      <c r="B9555">
        <f t="shared" si="149"/>
        <v>9551</v>
      </c>
      <c r="C9555" s="5">
        <v>101.91387724907219</v>
      </c>
    </row>
    <row r="9556" spans="2:3" x14ac:dyDescent="0.35">
      <c r="B9556">
        <f t="shared" si="149"/>
        <v>9552</v>
      </c>
      <c r="C9556" s="5">
        <v>226.51736902859756</v>
      </c>
    </row>
    <row r="9557" spans="2:3" x14ac:dyDescent="0.35">
      <c r="B9557">
        <f t="shared" si="149"/>
        <v>9553</v>
      </c>
      <c r="C9557" s="5">
        <v>144.45974601136098</v>
      </c>
    </row>
    <row r="9558" spans="2:3" x14ac:dyDescent="0.35">
      <c r="B9558">
        <f t="shared" si="149"/>
        <v>9554</v>
      </c>
      <c r="C9558" s="5">
        <v>100.53494505114355</v>
      </c>
    </row>
    <row r="9559" spans="2:3" x14ac:dyDescent="0.35">
      <c r="B9559">
        <f t="shared" si="149"/>
        <v>9555</v>
      </c>
      <c r="C9559" s="5">
        <v>122.79533778461268</v>
      </c>
    </row>
    <row r="9560" spans="2:3" x14ac:dyDescent="0.35">
      <c r="B9560">
        <f t="shared" si="149"/>
        <v>9556</v>
      </c>
      <c r="C9560" s="5">
        <v>234.71087479022685</v>
      </c>
    </row>
    <row r="9561" spans="2:3" x14ac:dyDescent="0.35">
      <c r="B9561">
        <f t="shared" si="149"/>
        <v>9557</v>
      </c>
      <c r="C9561" s="5">
        <v>101.41915959343345</v>
      </c>
    </row>
    <row r="9562" spans="2:3" x14ac:dyDescent="0.35">
      <c r="B9562">
        <f t="shared" si="149"/>
        <v>9558</v>
      </c>
      <c r="C9562" s="5">
        <v>261.76436714776275</v>
      </c>
    </row>
    <row r="9563" spans="2:3" x14ac:dyDescent="0.35">
      <c r="B9563">
        <f t="shared" si="149"/>
        <v>9559</v>
      </c>
      <c r="C9563" s="5">
        <v>215.57192859828044</v>
      </c>
    </row>
    <row r="9564" spans="2:3" x14ac:dyDescent="0.35">
      <c r="B9564">
        <f t="shared" si="149"/>
        <v>9560</v>
      </c>
      <c r="C9564" s="5">
        <v>226.89361090450095</v>
      </c>
    </row>
    <row r="9565" spans="2:3" x14ac:dyDescent="0.35">
      <c r="B9565">
        <f t="shared" si="149"/>
        <v>9561</v>
      </c>
      <c r="C9565" s="5">
        <v>120.18886153814508</v>
      </c>
    </row>
    <row r="9566" spans="2:3" x14ac:dyDescent="0.35">
      <c r="B9566">
        <f t="shared" si="149"/>
        <v>9562</v>
      </c>
      <c r="C9566" s="5">
        <v>74.336382087575217</v>
      </c>
    </row>
    <row r="9567" spans="2:3" x14ac:dyDescent="0.35">
      <c r="B9567">
        <f t="shared" si="149"/>
        <v>9563</v>
      </c>
      <c r="C9567" s="5">
        <v>194.66705904330979</v>
      </c>
    </row>
    <row r="9568" spans="2:3" x14ac:dyDescent="0.35">
      <c r="B9568">
        <f t="shared" si="149"/>
        <v>9564</v>
      </c>
      <c r="C9568" s="5">
        <v>214.68490656694578</v>
      </c>
    </row>
    <row r="9569" spans="2:3" x14ac:dyDescent="0.35">
      <c r="B9569">
        <f t="shared" si="149"/>
        <v>9565</v>
      </c>
      <c r="C9569" s="5">
        <v>182.14440114569521</v>
      </c>
    </row>
    <row r="9570" spans="2:3" x14ac:dyDescent="0.35">
      <c r="B9570">
        <f t="shared" si="149"/>
        <v>9566</v>
      </c>
      <c r="C9570" s="5">
        <v>230.51799918383037</v>
      </c>
    </row>
    <row r="9571" spans="2:3" x14ac:dyDescent="0.35">
      <c r="B9571">
        <f t="shared" si="149"/>
        <v>9567</v>
      </c>
      <c r="C9571" s="5">
        <v>427.60132996587106</v>
      </c>
    </row>
    <row r="9572" spans="2:3" x14ac:dyDescent="0.35">
      <c r="B9572">
        <f t="shared" si="149"/>
        <v>9568</v>
      </c>
      <c r="C9572" s="5">
        <v>265.24855310332993</v>
      </c>
    </row>
    <row r="9573" spans="2:3" x14ac:dyDescent="0.35">
      <c r="B9573">
        <f t="shared" si="149"/>
        <v>9569</v>
      </c>
      <c r="C9573" s="5">
        <v>126.53608248545866</v>
      </c>
    </row>
    <row r="9574" spans="2:3" x14ac:dyDescent="0.35">
      <c r="B9574">
        <f t="shared" si="149"/>
        <v>9570</v>
      </c>
      <c r="C9574" s="5">
        <v>212.65219193315895</v>
      </c>
    </row>
    <row r="9575" spans="2:3" x14ac:dyDescent="0.35">
      <c r="B9575">
        <f t="shared" si="149"/>
        <v>9571</v>
      </c>
      <c r="C9575" s="5">
        <v>103.18667629663071</v>
      </c>
    </row>
    <row r="9576" spans="2:3" x14ac:dyDescent="0.35">
      <c r="B9576">
        <f t="shared" si="149"/>
        <v>9572</v>
      </c>
      <c r="C9576" s="5">
        <v>93.048527156226726</v>
      </c>
    </row>
    <row r="9577" spans="2:3" x14ac:dyDescent="0.35">
      <c r="B9577">
        <f t="shared" si="149"/>
        <v>9573</v>
      </c>
      <c r="C9577" s="5">
        <v>61.527071496018628</v>
      </c>
    </row>
    <row r="9578" spans="2:3" x14ac:dyDescent="0.35">
      <c r="B9578">
        <f t="shared" si="149"/>
        <v>9574</v>
      </c>
      <c r="C9578" s="5">
        <v>117.84950482164061</v>
      </c>
    </row>
    <row r="9579" spans="2:3" x14ac:dyDescent="0.35">
      <c r="B9579">
        <f t="shared" si="149"/>
        <v>9575</v>
      </c>
      <c r="C9579" s="5">
        <v>150.48174124397144</v>
      </c>
    </row>
    <row r="9580" spans="2:3" x14ac:dyDescent="0.35">
      <c r="B9580">
        <f t="shared" si="149"/>
        <v>9576</v>
      </c>
      <c r="C9580" s="5">
        <v>376.09831324563942</v>
      </c>
    </row>
    <row r="9581" spans="2:3" x14ac:dyDescent="0.35">
      <c r="B9581">
        <f t="shared" si="149"/>
        <v>9577</v>
      </c>
      <c r="C9581" s="5">
        <v>96.009247746940275</v>
      </c>
    </row>
    <row r="9582" spans="2:3" x14ac:dyDescent="0.35">
      <c r="B9582">
        <f t="shared" si="149"/>
        <v>9578</v>
      </c>
      <c r="C9582" s="5">
        <v>134.59586115028443</v>
      </c>
    </row>
    <row r="9583" spans="2:3" x14ac:dyDescent="0.35">
      <c r="B9583">
        <f t="shared" si="149"/>
        <v>9579</v>
      </c>
      <c r="C9583" s="5">
        <v>207.45519710994608</v>
      </c>
    </row>
    <row r="9584" spans="2:3" x14ac:dyDescent="0.35">
      <c r="B9584">
        <f t="shared" si="149"/>
        <v>9580</v>
      </c>
      <c r="C9584" s="5">
        <v>54.48720232140311</v>
      </c>
    </row>
    <row r="9585" spans="2:3" x14ac:dyDescent="0.35">
      <c r="B9585">
        <f t="shared" si="149"/>
        <v>9581</v>
      </c>
      <c r="C9585" s="5">
        <v>314.64312457482959</v>
      </c>
    </row>
    <row r="9586" spans="2:3" x14ac:dyDescent="0.35">
      <c r="B9586">
        <f t="shared" si="149"/>
        <v>9582</v>
      </c>
      <c r="C9586" s="5">
        <v>197.44619365630425</v>
      </c>
    </row>
    <row r="9587" spans="2:3" x14ac:dyDescent="0.35">
      <c r="B9587">
        <f t="shared" si="149"/>
        <v>9583</v>
      </c>
      <c r="C9587" s="5">
        <v>358.10084429510005</v>
      </c>
    </row>
    <row r="9588" spans="2:3" x14ac:dyDescent="0.35">
      <c r="B9588">
        <f t="shared" si="149"/>
        <v>9584</v>
      </c>
      <c r="C9588" s="5">
        <v>73.21203221990659</v>
      </c>
    </row>
    <row r="9589" spans="2:3" x14ac:dyDescent="0.35">
      <c r="B9589">
        <f t="shared" si="149"/>
        <v>9585</v>
      </c>
      <c r="C9589" s="5">
        <v>88.917493187692855</v>
      </c>
    </row>
    <row r="9590" spans="2:3" x14ac:dyDescent="0.35">
      <c r="B9590">
        <f t="shared" si="149"/>
        <v>9586</v>
      </c>
      <c r="C9590" s="5">
        <v>65.243053990111264</v>
      </c>
    </row>
    <row r="9591" spans="2:3" x14ac:dyDescent="0.35">
      <c r="B9591">
        <f t="shared" si="149"/>
        <v>9587</v>
      </c>
      <c r="C9591" s="5">
        <v>246.46689426137962</v>
      </c>
    </row>
    <row r="9592" spans="2:3" x14ac:dyDescent="0.35">
      <c r="B9592">
        <f t="shared" si="149"/>
        <v>9588</v>
      </c>
      <c r="C9592" s="5">
        <v>211.56904947189187</v>
      </c>
    </row>
    <row r="9593" spans="2:3" x14ac:dyDescent="0.35">
      <c r="B9593">
        <f t="shared" si="149"/>
        <v>9589</v>
      </c>
      <c r="C9593" s="5">
        <v>214.52016174460763</v>
      </c>
    </row>
    <row r="9594" spans="2:3" x14ac:dyDescent="0.35">
      <c r="B9594">
        <f t="shared" si="149"/>
        <v>9590</v>
      </c>
      <c r="C9594" s="5">
        <v>490.68903587811786</v>
      </c>
    </row>
    <row r="9595" spans="2:3" x14ac:dyDescent="0.35">
      <c r="B9595">
        <f t="shared" si="149"/>
        <v>9591</v>
      </c>
      <c r="C9595" s="5">
        <v>141.23613654370973</v>
      </c>
    </row>
    <row r="9596" spans="2:3" x14ac:dyDescent="0.35">
      <c r="B9596">
        <f t="shared" si="149"/>
        <v>9592</v>
      </c>
      <c r="C9596" s="5">
        <v>59.989558861214995</v>
      </c>
    </row>
    <row r="9597" spans="2:3" x14ac:dyDescent="0.35">
      <c r="B9597">
        <f t="shared" si="149"/>
        <v>9593</v>
      </c>
      <c r="C9597" s="5">
        <v>126.19800322716816</v>
      </c>
    </row>
    <row r="9598" spans="2:3" x14ac:dyDescent="0.35">
      <c r="B9598">
        <f t="shared" si="149"/>
        <v>9594</v>
      </c>
      <c r="C9598" s="5">
        <v>173.33389672649361</v>
      </c>
    </row>
    <row r="9599" spans="2:3" x14ac:dyDescent="0.35">
      <c r="B9599">
        <f t="shared" si="149"/>
        <v>9595</v>
      </c>
      <c r="C9599" s="5">
        <v>181.60233867829658</v>
      </c>
    </row>
    <row r="9600" spans="2:3" x14ac:dyDescent="0.35">
      <c r="B9600">
        <f t="shared" si="149"/>
        <v>9596</v>
      </c>
      <c r="C9600" s="5">
        <v>300.70842645057496</v>
      </c>
    </row>
    <row r="9601" spans="2:3" x14ac:dyDescent="0.35">
      <c r="B9601">
        <f t="shared" si="149"/>
        <v>9597</v>
      </c>
      <c r="C9601" s="5">
        <v>120.25508886257511</v>
      </c>
    </row>
    <row r="9602" spans="2:3" x14ac:dyDescent="0.35">
      <c r="B9602">
        <f t="shared" si="149"/>
        <v>9598</v>
      </c>
      <c r="C9602" s="5">
        <v>253.29428175226639</v>
      </c>
    </row>
    <row r="9603" spans="2:3" x14ac:dyDescent="0.35">
      <c r="B9603">
        <f t="shared" si="149"/>
        <v>9599</v>
      </c>
      <c r="C9603" s="5">
        <v>117.16201824073106</v>
      </c>
    </row>
    <row r="9604" spans="2:3" x14ac:dyDescent="0.35">
      <c r="B9604">
        <f t="shared" si="149"/>
        <v>9600</v>
      </c>
      <c r="C9604" s="5">
        <v>112.94452141002239</v>
      </c>
    </row>
    <row r="9605" spans="2:3" x14ac:dyDescent="0.35">
      <c r="B9605">
        <f t="shared" si="149"/>
        <v>9601</v>
      </c>
      <c r="C9605" s="5">
        <v>119.17999047907647</v>
      </c>
    </row>
    <row r="9606" spans="2:3" x14ac:dyDescent="0.35">
      <c r="B9606">
        <f t="shared" si="149"/>
        <v>9602</v>
      </c>
      <c r="C9606" s="5">
        <v>276.71565840262389</v>
      </c>
    </row>
    <row r="9607" spans="2:3" x14ac:dyDescent="0.35">
      <c r="B9607">
        <f t="shared" ref="B9607:B9670" si="150">B9606+1</f>
        <v>9603</v>
      </c>
      <c r="C9607" s="5">
        <v>210.64281407496193</v>
      </c>
    </row>
    <row r="9608" spans="2:3" x14ac:dyDescent="0.35">
      <c r="B9608">
        <f t="shared" si="150"/>
        <v>9604</v>
      </c>
      <c r="C9608" s="5">
        <v>41.368004986058573</v>
      </c>
    </row>
    <row r="9609" spans="2:3" x14ac:dyDescent="0.35">
      <c r="B9609">
        <f t="shared" si="150"/>
        <v>9605</v>
      </c>
      <c r="C9609" s="5">
        <v>159.41235513157707</v>
      </c>
    </row>
    <row r="9610" spans="2:3" x14ac:dyDescent="0.35">
      <c r="B9610">
        <f t="shared" si="150"/>
        <v>9606</v>
      </c>
      <c r="C9610" s="5">
        <v>61.636222113761391</v>
      </c>
    </row>
    <row r="9611" spans="2:3" x14ac:dyDescent="0.35">
      <c r="B9611">
        <f t="shared" si="150"/>
        <v>9607</v>
      </c>
      <c r="C9611" s="5">
        <v>87.653539539927735</v>
      </c>
    </row>
    <row r="9612" spans="2:3" x14ac:dyDescent="0.35">
      <c r="B9612">
        <f t="shared" si="150"/>
        <v>9608</v>
      </c>
      <c r="C9612" s="5">
        <v>90.962188165629982</v>
      </c>
    </row>
    <row r="9613" spans="2:3" x14ac:dyDescent="0.35">
      <c r="B9613">
        <f t="shared" si="150"/>
        <v>9609</v>
      </c>
      <c r="C9613" s="5">
        <v>354.24779305944327</v>
      </c>
    </row>
    <row r="9614" spans="2:3" x14ac:dyDescent="0.35">
      <c r="B9614">
        <f t="shared" si="150"/>
        <v>9610</v>
      </c>
      <c r="C9614" s="5">
        <v>199.96558574671835</v>
      </c>
    </row>
    <row r="9615" spans="2:3" x14ac:dyDescent="0.35">
      <c r="B9615">
        <f t="shared" si="150"/>
        <v>9611</v>
      </c>
      <c r="C9615" s="5">
        <v>137.31909470188316</v>
      </c>
    </row>
    <row r="9616" spans="2:3" x14ac:dyDescent="0.35">
      <c r="B9616">
        <f t="shared" si="150"/>
        <v>9612</v>
      </c>
      <c r="C9616" s="5">
        <v>172.02151527734145</v>
      </c>
    </row>
    <row r="9617" spans="2:3" x14ac:dyDescent="0.35">
      <c r="B9617">
        <f t="shared" si="150"/>
        <v>9613</v>
      </c>
      <c r="C9617" s="5">
        <v>261.52170305562873</v>
      </c>
    </row>
    <row r="9618" spans="2:3" x14ac:dyDescent="0.35">
      <c r="B9618">
        <f t="shared" si="150"/>
        <v>9614</v>
      </c>
      <c r="C9618" s="5">
        <v>139.71941997850567</v>
      </c>
    </row>
    <row r="9619" spans="2:3" x14ac:dyDescent="0.35">
      <c r="B9619">
        <f t="shared" si="150"/>
        <v>9615</v>
      </c>
      <c r="C9619" s="5">
        <v>94.502576764966946</v>
      </c>
    </row>
    <row r="9620" spans="2:3" x14ac:dyDescent="0.35">
      <c r="B9620">
        <f t="shared" si="150"/>
        <v>9616</v>
      </c>
      <c r="C9620" s="5">
        <v>110.36068827594542</v>
      </c>
    </row>
    <row r="9621" spans="2:3" x14ac:dyDescent="0.35">
      <c r="B9621">
        <f t="shared" si="150"/>
        <v>9617</v>
      </c>
      <c r="C9621" s="5">
        <v>188.49167783658416</v>
      </c>
    </row>
    <row r="9622" spans="2:3" x14ac:dyDescent="0.35">
      <c r="B9622">
        <f t="shared" si="150"/>
        <v>9618</v>
      </c>
      <c r="C9622" s="5">
        <v>382.79128455888622</v>
      </c>
    </row>
    <row r="9623" spans="2:3" x14ac:dyDescent="0.35">
      <c r="B9623">
        <f t="shared" si="150"/>
        <v>9619</v>
      </c>
      <c r="C9623" s="5">
        <v>71.134855231207553</v>
      </c>
    </row>
    <row r="9624" spans="2:3" x14ac:dyDescent="0.35">
      <c r="B9624">
        <f t="shared" si="150"/>
        <v>9620</v>
      </c>
      <c r="C9624" s="5">
        <v>99.770177338409496</v>
      </c>
    </row>
    <row r="9625" spans="2:3" x14ac:dyDescent="0.35">
      <c r="B9625">
        <f t="shared" si="150"/>
        <v>9621</v>
      </c>
      <c r="C9625" s="5">
        <v>63.637116436309363</v>
      </c>
    </row>
    <row r="9626" spans="2:3" x14ac:dyDescent="0.35">
      <c r="B9626">
        <f t="shared" si="150"/>
        <v>9622</v>
      </c>
      <c r="C9626" s="5">
        <v>155.65257512971453</v>
      </c>
    </row>
    <row r="9627" spans="2:3" x14ac:dyDescent="0.35">
      <c r="B9627">
        <f t="shared" si="150"/>
        <v>9623</v>
      </c>
      <c r="C9627" s="5">
        <v>120.19623307319335</v>
      </c>
    </row>
    <row r="9628" spans="2:3" x14ac:dyDescent="0.35">
      <c r="B9628">
        <f t="shared" si="150"/>
        <v>9624</v>
      </c>
      <c r="C9628" s="5">
        <v>198.79769602602968</v>
      </c>
    </row>
    <row r="9629" spans="2:3" x14ac:dyDescent="0.35">
      <c r="B9629">
        <f t="shared" si="150"/>
        <v>9625</v>
      </c>
      <c r="C9629" s="5">
        <v>56.851376683123547</v>
      </c>
    </row>
    <row r="9630" spans="2:3" x14ac:dyDescent="0.35">
      <c r="B9630">
        <f t="shared" si="150"/>
        <v>9626</v>
      </c>
      <c r="C9630" s="5">
        <v>211.09887374859207</v>
      </c>
    </row>
    <row r="9631" spans="2:3" x14ac:dyDescent="0.35">
      <c r="B9631">
        <f t="shared" si="150"/>
        <v>9627</v>
      </c>
      <c r="C9631" s="5">
        <v>59.513339763122715</v>
      </c>
    </row>
    <row r="9632" spans="2:3" x14ac:dyDescent="0.35">
      <c r="B9632">
        <f t="shared" si="150"/>
        <v>9628</v>
      </c>
      <c r="C9632" s="5">
        <v>215.75687879837278</v>
      </c>
    </row>
    <row r="9633" spans="2:3" x14ac:dyDescent="0.35">
      <c r="B9633">
        <f t="shared" si="150"/>
        <v>9629</v>
      </c>
      <c r="C9633" s="5">
        <v>105.41239907311441</v>
      </c>
    </row>
    <row r="9634" spans="2:3" x14ac:dyDescent="0.35">
      <c r="B9634">
        <f t="shared" si="150"/>
        <v>9630</v>
      </c>
      <c r="C9634" s="5">
        <v>308.26777237654414</v>
      </c>
    </row>
    <row r="9635" spans="2:3" x14ac:dyDescent="0.35">
      <c r="B9635">
        <f t="shared" si="150"/>
        <v>9631</v>
      </c>
      <c r="C9635" s="5">
        <v>219.55472354218958</v>
      </c>
    </row>
    <row r="9636" spans="2:3" x14ac:dyDescent="0.35">
      <c r="B9636">
        <f t="shared" si="150"/>
        <v>9632</v>
      </c>
      <c r="C9636" s="5">
        <v>120.25991094373758</v>
      </c>
    </row>
    <row r="9637" spans="2:3" x14ac:dyDescent="0.35">
      <c r="B9637">
        <f t="shared" si="150"/>
        <v>9633</v>
      </c>
      <c r="C9637" s="5">
        <v>190.76184238786919</v>
      </c>
    </row>
    <row r="9638" spans="2:3" x14ac:dyDescent="0.35">
      <c r="B9638">
        <f t="shared" si="150"/>
        <v>9634</v>
      </c>
      <c r="C9638" s="5">
        <v>574.34125843329741</v>
      </c>
    </row>
    <row r="9639" spans="2:3" x14ac:dyDescent="0.35">
      <c r="B9639">
        <f t="shared" si="150"/>
        <v>9635</v>
      </c>
      <c r="C9639" s="5">
        <v>44.755520933810338</v>
      </c>
    </row>
    <row r="9640" spans="2:3" x14ac:dyDescent="0.35">
      <c r="B9640">
        <f t="shared" si="150"/>
        <v>9636</v>
      </c>
      <c r="C9640" s="5">
        <v>51.960581379750835</v>
      </c>
    </row>
    <row r="9641" spans="2:3" x14ac:dyDescent="0.35">
      <c r="B9641">
        <f t="shared" si="150"/>
        <v>9637</v>
      </c>
      <c r="C9641" s="5">
        <v>119.68633346184338</v>
      </c>
    </row>
    <row r="9642" spans="2:3" x14ac:dyDescent="0.35">
      <c r="B9642">
        <f t="shared" si="150"/>
        <v>9638</v>
      </c>
      <c r="C9642" s="5">
        <v>85.177619352496507</v>
      </c>
    </row>
    <row r="9643" spans="2:3" x14ac:dyDescent="0.35">
      <c r="B9643">
        <f t="shared" si="150"/>
        <v>9639</v>
      </c>
      <c r="C9643" s="5">
        <v>345.90890810643435</v>
      </c>
    </row>
    <row r="9644" spans="2:3" x14ac:dyDescent="0.35">
      <c r="B9644">
        <f t="shared" si="150"/>
        <v>9640</v>
      </c>
      <c r="C9644" s="5">
        <v>134.75643554177233</v>
      </c>
    </row>
    <row r="9645" spans="2:3" x14ac:dyDescent="0.35">
      <c r="B9645">
        <f t="shared" si="150"/>
        <v>9641</v>
      </c>
      <c r="C9645" s="5">
        <v>48.688045992811581</v>
      </c>
    </row>
    <row r="9646" spans="2:3" x14ac:dyDescent="0.35">
      <c r="B9646">
        <f t="shared" si="150"/>
        <v>9642</v>
      </c>
      <c r="C9646" s="5">
        <v>119.6326687850849</v>
      </c>
    </row>
    <row r="9647" spans="2:3" x14ac:dyDescent="0.35">
      <c r="B9647">
        <f t="shared" si="150"/>
        <v>9643</v>
      </c>
      <c r="C9647" s="5">
        <v>617.34418397144168</v>
      </c>
    </row>
    <row r="9648" spans="2:3" x14ac:dyDescent="0.35">
      <c r="B9648">
        <f t="shared" si="150"/>
        <v>9644</v>
      </c>
      <c r="C9648" s="5">
        <v>60.957281041553017</v>
      </c>
    </row>
    <row r="9649" spans="2:3" x14ac:dyDescent="0.35">
      <c r="B9649">
        <f t="shared" si="150"/>
        <v>9645</v>
      </c>
      <c r="C9649" s="5">
        <v>139.46004650169186</v>
      </c>
    </row>
    <row r="9650" spans="2:3" x14ac:dyDescent="0.35">
      <c r="B9650">
        <f t="shared" si="150"/>
        <v>9646</v>
      </c>
      <c r="C9650" s="5">
        <v>233.11491883383508</v>
      </c>
    </row>
    <row r="9651" spans="2:3" x14ac:dyDescent="0.35">
      <c r="B9651">
        <f t="shared" si="150"/>
        <v>9647</v>
      </c>
      <c r="C9651" s="5">
        <v>1599.8802697699416</v>
      </c>
    </row>
    <row r="9652" spans="2:3" x14ac:dyDescent="0.35">
      <c r="B9652">
        <f t="shared" si="150"/>
        <v>9648</v>
      </c>
      <c r="C9652" s="5">
        <v>204.63779608034162</v>
      </c>
    </row>
    <row r="9653" spans="2:3" x14ac:dyDescent="0.35">
      <c r="B9653">
        <f t="shared" si="150"/>
        <v>9649</v>
      </c>
      <c r="C9653" s="5">
        <v>163.33844728387487</v>
      </c>
    </row>
    <row r="9654" spans="2:3" x14ac:dyDescent="0.35">
      <c r="B9654">
        <f t="shared" si="150"/>
        <v>9650</v>
      </c>
      <c r="C9654" s="5">
        <v>82.604044496647575</v>
      </c>
    </row>
    <row r="9655" spans="2:3" x14ac:dyDescent="0.35">
      <c r="B9655">
        <f t="shared" si="150"/>
        <v>9651</v>
      </c>
      <c r="C9655" s="5">
        <v>71.296786527228377</v>
      </c>
    </row>
    <row r="9656" spans="2:3" x14ac:dyDescent="0.35">
      <c r="B9656">
        <f t="shared" si="150"/>
        <v>9652</v>
      </c>
      <c r="C9656" s="5">
        <v>64.193618330047087</v>
      </c>
    </row>
    <row r="9657" spans="2:3" x14ac:dyDescent="0.35">
      <c r="B9657">
        <f t="shared" si="150"/>
        <v>9653</v>
      </c>
      <c r="C9657" s="5">
        <v>207.47930202342968</v>
      </c>
    </row>
    <row r="9658" spans="2:3" x14ac:dyDescent="0.35">
      <c r="B9658">
        <f t="shared" si="150"/>
        <v>9654</v>
      </c>
      <c r="C9658" s="5">
        <v>92.412954104892208</v>
      </c>
    </row>
    <row r="9659" spans="2:3" x14ac:dyDescent="0.35">
      <c r="B9659">
        <f t="shared" si="150"/>
        <v>9655</v>
      </c>
      <c r="C9659" s="5">
        <v>119.23057319461151</v>
      </c>
    </row>
    <row r="9660" spans="2:3" x14ac:dyDescent="0.35">
      <c r="B9660">
        <f t="shared" si="150"/>
        <v>9656</v>
      </c>
      <c r="C9660" s="5">
        <v>102.40818589575501</v>
      </c>
    </row>
    <row r="9661" spans="2:3" x14ac:dyDescent="0.35">
      <c r="B9661">
        <f t="shared" si="150"/>
        <v>9657</v>
      </c>
      <c r="C9661" s="5">
        <v>63.688210820282706</v>
      </c>
    </row>
    <row r="9662" spans="2:3" x14ac:dyDescent="0.35">
      <c r="B9662">
        <f t="shared" si="150"/>
        <v>9658</v>
      </c>
      <c r="C9662" s="5">
        <v>191.34263174555758</v>
      </c>
    </row>
    <row r="9663" spans="2:3" x14ac:dyDescent="0.35">
      <c r="B9663">
        <f t="shared" si="150"/>
        <v>9659</v>
      </c>
      <c r="C9663" s="5">
        <v>268.01553983616162</v>
      </c>
    </row>
    <row r="9664" spans="2:3" x14ac:dyDescent="0.35">
      <c r="B9664">
        <f t="shared" si="150"/>
        <v>9660</v>
      </c>
      <c r="C9664" s="5">
        <v>410.0130173119843</v>
      </c>
    </row>
    <row r="9665" spans="2:3" x14ac:dyDescent="0.35">
      <c r="B9665">
        <f t="shared" si="150"/>
        <v>9661</v>
      </c>
      <c r="C9665" s="5">
        <v>44.951791326585884</v>
      </c>
    </row>
    <row r="9666" spans="2:3" x14ac:dyDescent="0.35">
      <c r="B9666">
        <f t="shared" si="150"/>
        <v>9662</v>
      </c>
      <c r="C9666" s="5">
        <v>183.96160512812111</v>
      </c>
    </row>
    <row r="9667" spans="2:3" x14ac:dyDescent="0.35">
      <c r="B9667">
        <f t="shared" si="150"/>
        <v>9663</v>
      </c>
      <c r="C9667" s="5">
        <v>109.32434683664493</v>
      </c>
    </row>
    <row r="9668" spans="2:3" x14ac:dyDescent="0.35">
      <c r="B9668">
        <f t="shared" si="150"/>
        <v>9664</v>
      </c>
      <c r="C9668" s="5">
        <v>131.38652955237438</v>
      </c>
    </row>
    <row r="9669" spans="2:3" x14ac:dyDescent="0.35">
      <c r="B9669">
        <f t="shared" si="150"/>
        <v>9665</v>
      </c>
      <c r="C9669" s="5">
        <v>139.10327228722647</v>
      </c>
    </row>
    <row r="9670" spans="2:3" x14ac:dyDescent="0.35">
      <c r="B9670">
        <f t="shared" si="150"/>
        <v>9666</v>
      </c>
      <c r="C9670" s="5">
        <v>71.465673454674089</v>
      </c>
    </row>
    <row r="9671" spans="2:3" x14ac:dyDescent="0.35">
      <c r="B9671">
        <f t="shared" ref="B9671:B9734" si="151">B9670+1</f>
        <v>9667</v>
      </c>
      <c r="C9671" s="5">
        <v>64.440950539411503</v>
      </c>
    </row>
    <row r="9672" spans="2:3" x14ac:dyDescent="0.35">
      <c r="B9672">
        <f t="shared" si="151"/>
        <v>9668</v>
      </c>
      <c r="C9672" s="5">
        <v>180.32963044582959</v>
      </c>
    </row>
    <row r="9673" spans="2:3" x14ac:dyDescent="0.35">
      <c r="B9673">
        <f t="shared" si="151"/>
        <v>9669</v>
      </c>
      <c r="C9673" s="5">
        <v>111.85386869667131</v>
      </c>
    </row>
    <row r="9674" spans="2:3" x14ac:dyDescent="0.35">
      <c r="B9674">
        <f t="shared" si="151"/>
        <v>9670</v>
      </c>
      <c r="C9674" s="5">
        <v>118.33578588980245</v>
      </c>
    </row>
    <row r="9675" spans="2:3" x14ac:dyDescent="0.35">
      <c r="B9675">
        <f t="shared" si="151"/>
        <v>9671</v>
      </c>
      <c r="C9675" s="5">
        <v>382.55533002965416</v>
      </c>
    </row>
    <row r="9676" spans="2:3" x14ac:dyDescent="0.35">
      <c r="B9676">
        <f t="shared" si="151"/>
        <v>9672</v>
      </c>
      <c r="C9676" s="5">
        <v>99.257786778697323</v>
      </c>
    </row>
    <row r="9677" spans="2:3" x14ac:dyDescent="0.35">
      <c r="B9677">
        <f t="shared" si="151"/>
        <v>9673</v>
      </c>
      <c r="C9677" s="5">
        <v>44.384129460649433</v>
      </c>
    </row>
    <row r="9678" spans="2:3" x14ac:dyDescent="0.35">
      <c r="B9678">
        <f t="shared" si="151"/>
        <v>9674</v>
      </c>
      <c r="C9678" s="5">
        <v>316.52566534504427</v>
      </c>
    </row>
    <row r="9679" spans="2:3" x14ac:dyDescent="0.35">
      <c r="B9679">
        <f t="shared" si="151"/>
        <v>9675</v>
      </c>
      <c r="C9679" s="5">
        <v>185.80578761646379</v>
      </c>
    </row>
    <row r="9680" spans="2:3" x14ac:dyDescent="0.35">
      <c r="B9680">
        <f t="shared" si="151"/>
        <v>9676</v>
      </c>
      <c r="C9680" s="5">
        <v>215.24406321034857</v>
      </c>
    </row>
    <row r="9681" spans="2:3" x14ac:dyDescent="0.35">
      <c r="B9681">
        <f t="shared" si="151"/>
        <v>9677</v>
      </c>
      <c r="C9681" s="5">
        <v>337.22332289477828</v>
      </c>
    </row>
    <row r="9682" spans="2:3" x14ac:dyDescent="0.35">
      <c r="B9682">
        <f t="shared" si="151"/>
        <v>9678</v>
      </c>
      <c r="C9682" s="5">
        <v>341.92912930302555</v>
      </c>
    </row>
    <row r="9683" spans="2:3" x14ac:dyDescent="0.35">
      <c r="B9683">
        <f t="shared" si="151"/>
        <v>9679</v>
      </c>
      <c r="C9683" s="5">
        <v>204.59721261948147</v>
      </c>
    </row>
    <row r="9684" spans="2:3" x14ac:dyDescent="0.35">
      <c r="B9684">
        <f t="shared" si="151"/>
        <v>9680</v>
      </c>
      <c r="C9684" s="5">
        <v>124.46153198023772</v>
      </c>
    </row>
    <row r="9685" spans="2:3" x14ac:dyDescent="0.35">
      <c r="B9685">
        <f t="shared" si="151"/>
        <v>9681</v>
      </c>
      <c r="C9685" s="5">
        <v>208.88646602489533</v>
      </c>
    </row>
    <row r="9686" spans="2:3" x14ac:dyDescent="0.35">
      <c r="B9686">
        <f t="shared" si="151"/>
        <v>9682</v>
      </c>
      <c r="C9686" s="5">
        <v>80.880460897002607</v>
      </c>
    </row>
    <row r="9687" spans="2:3" x14ac:dyDescent="0.35">
      <c r="B9687">
        <f t="shared" si="151"/>
        <v>9683</v>
      </c>
      <c r="C9687" s="5">
        <v>78.767321618210445</v>
      </c>
    </row>
    <row r="9688" spans="2:3" x14ac:dyDescent="0.35">
      <c r="B9688">
        <f t="shared" si="151"/>
        <v>9684</v>
      </c>
      <c r="C9688" s="5">
        <v>62.599708737184713</v>
      </c>
    </row>
    <row r="9689" spans="2:3" x14ac:dyDescent="0.35">
      <c r="B9689">
        <f t="shared" si="151"/>
        <v>9685</v>
      </c>
      <c r="C9689" s="5">
        <v>79.958805179542438</v>
      </c>
    </row>
    <row r="9690" spans="2:3" x14ac:dyDescent="0.35">
      <c r="B9690">
        <f t="shared" si="151"/>
        <v>9686</v>
      </c>
      <c r="C9690" s="5">
        <v>112.2815392153674</v>
      </c>
    </row>
    <row r="9691" spans="2:3" x14ac:dyDescent="0.35">
      <c r="B9691">
        <f t="shared" si="151"/>
        <v>9687</v>
      </c>
      <c r="C9691" s="5">
        <v>130.49580118435233</v>
      </c>
    </row>
    <row r="9692" spans="2:3" x14ac:dyDescent="0.35">
      <c r="B9692">
        <f t="shared" si="151"/>
        <v>9688</v>
      </c>
      <c r="C9692" s="5">
        <v>182.61547380697027</v>
      </c>
    </row>
    <row r="9693" spans="2:3" x14ac:dyDescent="0.35">
      <c r="B9693">
        <f t="shared" si="151"/>
        <v>9689</v>
      </c>
      <c r="C9693" s="5">
        <v>109.91138049353606</v>
      </c>
    </row>
    <row r="9694" spans="2:3" x14ac:dyDescent="0.35">
      <c r="B9694">
        <f t="shared" si="151"/>
        <v>9690</v>
      </c>
      <c r="C9694" s="5">
        <v>157.51734694647033</v>
      </c>
    </row>
    <row r="9695" spans="2:3" x14ac:dyDescent="0.35">
      <c r="B9695">
        <f t="shared" si="151"/>
        <v>9691</v>
      </c>
      <c r="C9695" s="5">
        <v>89.170571792261313</v>
      </c>
    </row>
    <row r="9696" spans="2:3" x14ac:dyDescent="0.35">
      <c r="B9696">
        <f t="shared" si="151"/>
        <v>9692</v>
      </c>
      <c r="C9696" s="5">
        <v>86.578364353130254</v>
      </c>
    </row>
    <row r="9697" spans="2:3" x14ac:dyDescent="0.35">
      <c r="B9697">
        <f t="shared" si="151"/>
        <v>9693</v>
      </c>
      <c r="C9697" s="5">
        <v>55.444443118215474</v>
      </c>
    </row>
    <row r="9698" spans="2:3" x14ac:dyDescent="0.35">
      <c r="B9698">
        <f t="shared" si="151"/>
        <v>9694</v>
      </c>
      <c r="C9698" s="5">
        <v>92.018140276978016</v>
      </c>
    </row>
    <row r="9699" spans="2:3" x14ac:dyDescent="0.35">
      <c r="B9699">
        <f t="shared" si="151"/>
        <v>9695</v>
      </c>
      <c r="C9699" s="5">
        <v>109.58820004171226</v>
      </c>
    </row>
    <row r="9700" spans="2:3" x14ac:dyDescent="0.35">
      <c r="B9700">
        <f t="shared" si="151"/>
        <v>9696</v>
      </c>
      <c r="C9700" s="5">
        <v>190.4527667374858</v>
      </c>
    </row>
    <row r="9701" spans="2:3" x14ac:dyDescent="0.35">
      <c r="B9701">
        <f t="shared" si="151"/>
        <v>9697</v>
      </c>
      <c r="C9701" s="5">
        <v>52.553796612203925</v>
      </c>
    </row>
    <row r="9702" spans="2:3" x14ac:dyDescent="0.35">
      <c r="B9702">
        <f t="shared" si="151"/>
        <v>9698</v>
      </c>
      <c r="C9702" s="5">
        <v>75.938736257170916</v>
      </c>
    </row>
    <row r="9703" spans="2:3" x14ac:dyDescent="0.35">
      <c r="B9703">
        <f t="shared" si="151"/>
        <v>9699</v>
      </c>
      <c r="C9703" s="5">
        <v>31.836748621422096</v>
      </c>
    </row>
    <row r="9704" spans="2:3" x14ac:dyDescent="0.35">
      <c r="B9704">
        <f t="shared" si="151"/>
        <v>9700</v>
      </c>
      <c r="C9704" s="5">
        <v>104.77953929146344</v>
      </c>
    </row>
    <row r="9705" spans="2:3" x14ac:dyDescent="0.35">
      <c r="B9705">
        <f t="shared" si="151"/>
        <v>9701</v>
      </c>
      <c r="C9705" s="5">
        <v>58.159296231272819</v>
      </c>
    </row>
    <row r="9706" spans="2:3" x14ac:dyDescent="0.35">
      <c r="B9706">
        <f t="shared" si="151"/>
        <v>9702</v>
      </c>
      <c r="C9706" s="5">
        <v>144.21075811411876</v>
      </c>
    </row>
    <row r="9707" spans="2:3" x14ac:dyDescent="0.35">
      <c r="B9707">
        <f t="shared" si="151"/>
        <v>9703</v>
      </c>
      <c r="C9707" s="5">
        <v>139.12637228333548</v>
      </c>
    </row>
    <row r="9708" spans="2:3" x14ac:dyDescent="0.35">
      <c r="B9708">
        <f t="shared" si="151"/>
        <v>9704</v>
      </c>
      <c r="C9708" s="5">
        <v>396.49135260540731</v>
      </c>
    </row>
    <row r="9709" spans="2:3" x14ac:dyDescent="0.35">
      <c r="B9709">
        <f t="shared" si="151"/>
        <v>9705</v>
      </c>
      <c r="C9709" s="5">
        <v>229.76098885141624</v>
      </c>
    </row>
    <row r="9710" spans="2:3" x14ac:dyDescent="0.35">
      <c r="B9710">
        <f t="shared" si="151"/>
        <v>9706</v>
      </c>
      <c r="C9710" s="5">
        <v>39.307259584466038</v>
      </c>
    </row>
    <row r="9711" spans="2:3" x14ac:dyDescent="0.35">
      <c r="B9711">
        <f t="shared" si="151"/>
        <v>9707</v>
      </c>
      <c r="C9711" s="5">
        <v>79.560399593384119</v>
      </c>
    </row>
    <row r="9712" spans="2:3" x14ac:dyDescent="0.35">
      <c r="B9712">
        <f t="shared" si="151"/>
        <v>9708</v>
      </c>
      <c r="C9712" s="5">
        <v>223.86188936423326</v>
      </c>
    </row>
    <row r="9713" spans="2:3" x14ac:dyDescent="0.35">
      <c r="B9713">
        <f t="shared" si="151"/>
        <v>9709</v>
      </c>
      <c r="C9713" s="5">
        <v>43.482880716701075</v>
      </c>
    </row>
    <row r="9714" spans="2:3" x14ac:dyDescent="0.35">
      <c r="B9714">
        <f t="shared" si="151"/>
        <v>9710</v>
      </c>
      <c r="C9714" s="5">
        <v>49.733752096740837</v>
      </c>
    </row>
    <row r="9715" spans="2:3" x14ac:dyDescent="0.35">
      <c r="B9715">
        <f t="shared" si="151"/>
        <v>9711</v>
      </c>
      <c r="C9715" s="5">
        <v>189.83126007467007</v>
      </c>
    </row>
    <row r="9716" spans="2:3" x14ac:dyDescent="0.35">
      <c r="B9716">
        <f t="shared" si="151"/>
        <v>9712</v>
      </c>
      <c r="C9716" s="5">
        <v>41.041677446675287</v>
      </c>
    </row>
    <row r="9717" spans="2:3" x14ac:dyDescent="0.35">
      <c r="B9717">
        <f t="shared" si="151"/>
        <v>9713</v>
      </c>
      <c r="C9717" s="5">
        <v>99.815411657182793</v>
      </c>
    </row>
    <row r="9718" spans="2:3" x14ac:dyDescent="0.35">
      <c r="B9718">
        <f t="shared" si="151"/>
        <v>9714</v>
      </c>
      <c r="C9718" s="5">
        <v>341.49324282263439</v>
      </c>
    </row>
    <row r="9719" spans="2:3" x14ac:dyDescent="0.35">
      <c r="B9719">
        <f t="shared" si="151"/>
        <v>9715</v>
      </c>
      <c r="C9719" s="5">
        <v>113.62147439798517</v>
      </c>
    </row>
    <row r="9720" spans="2:3" x14ac:dyDescent="0.35">
      <c r="B9720">
        <f t="shared" si="151"/>
        <v>9716</v>
      </c>
      <c r="C9720" s="5">
        <v>117.65384988582447</v>
      </c>
    </row>
    <row r="9721" spans="2:3" x14ac:dyDescent="0.35">
      <c r="B9721">
        <f t="shared" si="151"/>
        <v>9717</v>
      </c>
      <c r="C9721" s="5">
        <v>71.920282738220052</v>
      </c>
    </row>
    <row r="9722" spans="2:3" x14ac:dyDescent="0.35">
      <c r="B9722">
        <f t="shared" si="151"/>
        <v>9718</v>
      </c>
      <c r="C9722" s="5">
        <v>126.17636700784884</v>
      </c>
    </row>
    <row r="9723" spans="2:3" x14ac:dyDescent="0.35">
      <c r="B9723">
        <f t="shared" si="151"/>
        <v>9719</v>
      </c>
      <c r="C9723" s="5">
        <v>848.60635674126809</v>
      </c>
    </row>
    <row r="9724" spans="2:3" x14ac:dyDescent="0.35">
      <c r="B9724">
        <f t="shared" si="151"/>
        <v>9720</v>
      </c>
      <c r="C9724" s="5">
        <v>237.29796883172074</v>
      </c>
    </row>
    <row r="9725" spans="2:3" x14ac:dyDescent="0.35">
      <c r="B9725">
        <f t="shared" si="151"/>
        <v>9721</v>
      </c>
      <c r="C9725" s="5">
        <v>273.27779951647506</v>
      </c>
    </row>
    <row r="9726" spans="2:3" x14ac:dyDescent="0.35">
      <c r="B9726">
        <f t="shared" si="151"/>
        <v>9722</v>
      </c>
      <c r="C9726" s="5">
        <v>382.7971487332149</v>
      </c>
    </row>
    <row r="9727" spans="2:3" x14ac:dyDescent="0.35">
      <c r="B9727">
        <f t="shared" si="151"/>
        <v>9723</v>
      </c>
      <c r="C9727" s="5">
        <v>39.404065126877555</v>
      </c>
    </row>
    <row r="9728" spans="2:3" x14ac:dyDescent="0.35">
      <c r="B9728">
        <f t="shared" si="151"/>
        <v>9724</v>
      </c>
      <c r="C9728" s="5">
        <v>302.72587268120003</v>
      </c>
    </row>
    <row r="9729" spans="2:3" x14ac:dyDescent="0.35">
      <c r="B9729">
        <f t="shared" si="151"/>
        <v>9725</v>
      </c>
      <c r="C9729" s="5">
        <v>316.72675010812952</v>
      </c>
    </row>
    <row r="9730" spans="2:3" x14ac:dyDescent="0.35">
      <c r="B9730">
        <f t="shared" si="151"/>
        <v>9726</v>
      </c>
      <c r="C9730" s="5">
        <v>127.24270460873838</v>
      </c>
    </row>
    <row r="9731" spans="2:3" x14ac:dyDescent="0.35">
      <c r="B9731">
        <f t="shared" si="151"/>
        <v>9727</v>
      </c>
      <c r="C9731" s="5">
        <v>207.43237810892589</v>
      </c>
    </row>
    <row r="9732" spans="2:3" x14ac:dyDescent="0.35">
      <c r="B9732">
        <f t="shared" si="151"/>
        <v>9728</v>
      </c>
      <c r="C9732" s="5">
        <v>84.587218203509806</v>
      </c>
    </row>
    <row r="9733" spans="2:3" x14ac:dyDescent="0.35">
      <c r="B9733">
        <f t="shared" si="151"/>
        <v>9729</v>
      </c>
      <c r="C9733" s="5">
        <v>93.139108964420032</v>
      </c>
    </row>
    <row r="9734" spans="2:3" x14ac:dyDescent="0.35">
      <c r="B9734">
        <f t="shared" si="151"/>
        <v>9730</v>
      </c>
      <c r="C9734" s="5">
        <v>235.58217100263283</v>
      </c>
    </row>
    <row r="9735" spans="2:3" x14ac:dyDescent="0.35">
      <c r="B9735">
        <f t="shared" ref="B9735:B9798" si="152">B9734+1</f>
        <v>9731</v>
      </c>
      <c r="C9735" s="5">
        <v>114.97104057382209</v>
      </c>
    </row>
    <row r="9736" spans="2:3" x14ac:dyDescent="0.35">
      <c r="B9736">
        <f t="shared" si="152"/>
        <v>9732</v>
      </c>
      <c r="C9736" s="5">
        <v>73.855949548142917</v>
      </c>
    </row>
    <row r="9737" spans="2:3" x14ac:dyDescent="0.35">
      <c r="B9737">
        <f t="shared" si="152"/>
        <v>9733</v>
      </c>
      <c r="C9737" s="5">
        <v>45.526115094334038</v>
      </c>
    </row>
    <row r="9738" spans="2:3" x14ac:dyDescent="0.35">
      <c r="B9738">
        <f t="shared" si="152"/>
        <v>9734</v>
      </c>
      <c r="C9738" s="5">
        <v>528.12837695109363</v>
      </c>
    </row>
    <row r="9739" spans="2:3" x14ac:dyDescent="0.35">
      <c r="B9739">
        <f t="shared" si="152"/>
        <v>9735</v>
      </c>
      <c r="C9739" s="5">
        <v>92.187087768478705</v>
      </c>
    </row>
    <row r="9740" spans="2:3" x14ac:dyDescent="0.35">
      <c r="B9740">
        <f t="shared" si="152"/>
        <v>9736</v>
      </c>
      <c r="C9740" s="5">
        <v>219.69838096192225</v>
      </c>
    </row>
    <row r="9741" spans="2:3" x14ac:dyDescent="0.35">
      <c r="B9741">
        <f t="shared" si="152"/>
        <v>9737</v>
      </c>
      <c r="C9741" s="5">
        <v>133.76064534783367</v>
      </c>
    </row>
    <row r="9742" spans="2:3" x14ac:dyDescent="0.35">
      <c r="B9742">
        <f t="shared" si="152"/>
        <v>9738</v>
      </c>
      <c r="C9742" s="5">
        <v>70.139416362792005</v>
      </c>
    </row>
    <row r="9743" spans="2:3" x14ac:dyDescent="0.35">
      <c r="B9743">
        <f t="shared" si="152"/>
        <v>9739</v>
      </c>
      <c r="C9743" s="5">
        <v>107.10992096801667</v>
      </c>
    </row>
    <row r="9744" spans="2:3" x14ac:dyDescent="0.35">
      <c r="B9744">
        <f t="shared" si="152"/>
        <v>9740</v>
      </c>
      <c r="C9744" s="5">
        <v>131.66891826714144</v>
      </c>
    </row>
    <row r="9745" spans="2:3" x14ac:dyDescent="0.35">
      <c r="B9745">
        <f t="shared" si="152"/>
        <v>9741</v>
      </c>
      <c r="C9745" s="5">
        <v>28.467267747743382</v>
      </c>
    </row>
    <row r="9746" spans="2:3" x14ac:dyDescent="0.35">
      <c r="B9746">
        <f t="shared" si="152"/>
        <v>9742</v>
      </c>
      <c r="C9746" s="5">
        <v>236.1247309416606</v>
      </c>
    </row>
    <row r="9747" spans="2:3" x14ac:dyDescent="0.35">
      <c r="B9747">
        <f t="shared" si="152"/>
        <v>9743</v>
      </c>
      <c r="C9747" s="5">
        <v>422.15158297358522</v>
      </c>
    </row>
    <row r="9748" spans="2:3" x14ac:dyDescent="0.35">
      <c r="B9748">
        <f t="shared" si="152"/>
        <v>9744</v>
      </c>
      <c r="C9748" s="5">
        <v>1230.455816697742</v>
      </c>
    </row>
    <row r="9749" spans="2:3" x14ac:dyDescent="0.35">
      <c r="B9749">
        <f t="shared" si="152"/>
        <v>9745</v>
      </c>
      <c r="C9749" s="5">
        <v>251.71891568764286</v>
      </c>
    </row>
    <row r="9750" spans="2:3" x14ac:dyDescent="0.35">
      <c r="B9750">
        <f t="shared" si="152"/>
        <v>9746</v>
      </c>
      <c r="C9750" s="5">
        <v>138.29083123897249</v>
      </c>
    </row>
    <row r="9751" spans="2:3" x14ac:dyDescent="0.35">
      <c r="B9751">
        <f t="shared" si="152"/>
        <v>9747</v>
      </c>
      <c r="C9751" s="5">
        <v>219.7320029483198</v>
      </c>
    </row>
    <row r="9752" spans="2:3" x14ac:dyDescent="0.35">
      <c r="B9752">
        <f t="shared" si="152"/>
        <v>9748</v>
      </c>
      <c r="C9752" s="5">
        <v>130.90488316130467</v>
      </c>
    </row>
    <row r="9753" spans="2:3" x14ac:dyDescent="0.35">
      <c r="B9753">
        <f t="shared" si="152"/>
        <v>9749</v>
      </c>
      <c r="C9753" s="5">
        <v>362.88354362341607</v>
      </c>
    </row>
    <row r="9754" spans="2:3" x14ac:dyDescent="0.35">
      <c r="B9754">
        <f t="shared" si="152"/>
        <v>9750</v>
      </c>
      <c r="C9754" s="5">
        <v>207.65939895682834</v>
      </c>
    </row>
    <row r="9755" spans="2:3" x14ac:dyDescent="0.35">
      <c r="B9755">
        <f t="shared" si="152"/>
        <v>9751</v>
      </c>
      <c r="C9755" s="5">
        <v>129.90641789339742</v>
      </c>
    </row>
    <row r="9756" spans="2:3" x14ac:dyDescent="0.35">
      <c r="B9756">
        <f t="shared" si="152"/>
        <v>9752</v>
      </c>
      <c r="C9756" s="5">
        <v>185.96516775061465</v>
      </c>
    </row>
    <row r="9757" spans="2:3" x14ac:dyDescent="0.35">
      <c r="B9757">
        <f t="shared" si="152"/>
        <v>9753</v>
      </c>
      <c r="C9757" s="5">
        <v>146.75886452908918</v>
      </c>
    </row>
    <row r="9758" spans="2:3" x14ac:dyDescent="0.35">
      <c r="B9758">
        <f t="shared" si="152"/>
        <v>9754</v>
      </c>
      <c r="C9758" s="5">
        <v>188.6407153414431</v>
      </c>
    </row>
    <row r="9759" spans="2:3" x14ac:dyDescent="0.35">
      <c r="B9759">
        <f t="shared" si="152"/>
        <v>9755</v>
      </c>
      <c r="C9759" s="5">
        <v>52.499860923043819</v>
      </c>
    </row>
    <row r="9760" spans="2:3" x14ac:dyDescent="0.35">
      <c r="B9760">
        <f t="shared" si="152"/>
        <v>9756</v>
      </c>
      <c r="C9760" s="5">
        <v>117.50002325985933</v>
      </c>
    </row>
    <row r="9761" spans="2:3" x14ac:dyDescent="0.35">
      <c r="B9761">
        <f t="shared" si="152"/>
        <v>9757</v>
      </c>
      <c r="C9761" s="5">
        <v>157.73386410957099</v>
      </c>
    </row>
    <row r="9762" spans="2:3" x14ac:dyDescent="0.35">
      <c r="B9762">
        <f t="shared" si="152"/>
        <v>9758</v>
      </c>
      <c r="C9762" s="5">
        <v>293.56088063532911</v>
      </c>
    </row>
    <row r="9763" spans="2:3" x14ac:dyDescent="0.35">
      <c r="B9763">
        <f t="shared" si="152"/>
        <v>9759</v>
      </c>
      <c r="C9763" s="5">
        <v>110.92166181158655</v>
      </c>
    </row>
    <row r="9764" spans="2:3" x14ac:dyDescent="0.35">
      <c r="B9764">
        <f t="shared" si="152"/>
        <v>9760</v>
      </c>
      <c r="C9764" s="5">
        <v>161.74564805773181</v>
      </c>
    </row>
    <row r="9765" spans="2:3" x14ac:dyDescent="0.35">
      <c r="B9765">
        <f t="shared" si="152"/>
        <v>9761</v>
      </c>
      <c r="C9765" s="5">
        <v>87.234309386167936</v>
      </c>
    </row>
    <row r="9766" spans="2:3" x14ac:dyDescent="0.35">
      <c r="B9766">
        <f t="shared" si="152"/>
        <v>9762</v>
      </c>
      <c r="C9766" s="5">
        <v>132.34889855337084</v>
      </c>
    </row>
    <row r="9767" spans="2:3" x14ac:dyDescent="0.35">
      <c r="B9767">
        <f t="shared" si="152"/>
        <v>9763</v>
      </c>
      <c r="C9767" s="5">
        <v>96.842660532879222</v>
      </c>
    </row>
    <row r="9768" spans="2:3" x14ac:dyDescent="0.35">
      <c r="B9768">
        <f t="shared" si="152"/>
        <v>9764</v>
      </c>
      <c r="C9768" s="5">
        <v>168.85248143167917</v>
      </c>
    </row>
    <row r="9769" spans="2:3" x14ac:dyDescent="0.35">
      <c r="B9769">
        <f t="shared" si="152"/>
        <v>9765</v>
      </c>
      <c r="C9769" s="5">
        <v>94.151101515254823</v>
      </c>
    </row>
    <row r="9770" spans="2:3" x14ac:dyDescent="0.35">
      <c r="B9770">
        <f t="shared" si="152"/>
        <v>9766</v>
      </c>
      <c r="C9770" s="5">
        <v>77.92890672809753</v>
      </c>
    </row>
    <row r="9771" spans="2:3" x14ac:dyDescent="0.35">
      <c r="B9771">
        <f t="shared" si="152"/>
        <v>9767</v>
      </c>
      <c r="C9771" s="5">
        <v>77.192863268152522</v>
      </c>
    </row>
    <row r="9772" spans="2:3" x14ac:dyDescent="0.35">
      <c r="B9772">
        <f t="shared" si="152"/>
        <v>9768</v>
      </c>
      <c r="C9772" s="5">
        <v>249.1892390977533</v>
      </c>
    </row>
    <row r="9773" spans="2:3" x14ac:dyDescent="0.35">
      <c r="B9773">
        <f t="shared" si="152"/>
        <v>9769</v>
      </c>
      <c r="C9773" s="5">
        <v>257.77768898825616</v>
      </c>
    </row>
    <row r="9774" spans="2:3" x14ac:dyDescent="0.35">
      <c r="B9774">
        <f t="shared" si="152"/>
        <v>9770</v>
      </c>
      <c r="C9774" s="5">
        <v>42.365015482436782</v>
      </c>
    </row>
    <row r="9775" spans="2:3" x14ac:dyDescent="0.35">
      <c r="B9775">
        <f t="shared" si="152"/>
        <v>9771</v>
      </c>
      <c r="C9775" s="5">
        <v>126.84660763103365</v>
      </c>
    </row>
    <row r="9776" spans="2:3" x14ac:dyDescent="0.35">
      <c r="B9776">
        <f t="shared" si="152"/>
        <v>9772</v>
      </c>
      <c r="C9776" s="5">
        <v>112.47570374761696</v>
      </c>
    </row>
    <row r="9777" spans="2:3" x14ac:dyDescent="0.35">
      <c r="B9777">
        <f t="shared" si="152"/>
        <v>9773</v>
      </c>
      <c r="C9777" s="5">
        <v>119.71017746823283</v>
      </c>
    </row>
    <row r="9778" spans="2:3" x14ac:dyDescent="0.35">
      <c r="B9778">
        <f t="shared" si="152"/>
        <v>9774</v>
      </c>
      <c r="C9778" s="5">
        <v>39.737114670695235</v>
      </c>
    </row>
    <row r="9779" spans="2:3" x14ac:dyDescent="0.35">
      <c r="B9779">
        <f t="shared" si="152"/>
        <v>9775</v>
      </c>
      <c r="C9779" s="5">
        <v>110.29299758821988</v>
      </c>
    </row>
    <row r="9780" spans="2:3" x14ac:dyDescent="0.35">
      <c r="B9780">
        <f t="shared" si="152"/>
        <v>9776</v>
      </c>
      <c r="C9780" s="5">
        <v>349.14816854128554</v>
      </c>
    </row>
    <row r="9781" spans="2:3" x14ac:dyDescent="0.35">
      <c r="B9781">
        <f t="shared" si="152"/>
        <v>9777</v>
      </c>
      <c r="C9781" s="5">
        <v>81.358561183539749</v>
      </c>
    </row>
    <row r="9782" spans="2:3" x14ac:dyDescent="0.35">
      <c r="B9782">
        <f t="shared" si="152"/>
        <v>9778</v>
      </c>
      <c r="C9782" s="5">
        <v>143.38752020165035</v>
      </c>
    </row>
    <row r="9783" spans="2:3" x14ac:dyDescent="0.35">
      <c r="B9783">
        <f t="shared" si="152"/>
        <v>9779</v>
      </c>
      <c r="C9783" s="5">
        <v>43.672270413691059</v>
      </c>
    </row>
    <row r="9784" spans="2:3" x14ac:dyDescent="0.35">
      <c r="B9784">
        <f t="shared" si="152"/>
        <v>9780</v>
      </c>
      <c r="C9784" s="5">
        <v>116.71869284429619</v>
      </c>
    </row>
    <row r="9785" spans="2:3" x14ac:dyDescent="0.35">
      <c r="B9785">
        <f t="shared" si="152"/>
        <v>9781</v>
      </c>
      <c r="C9785" s="5">
        <v>157.5455816706627</v>
      </c>
    </row>
    <row r="9786" spans="2:3" x14ac:dyDescent="0.35">
      <c r="B9786">
        <f t="shared" si="152"/>
        <v>9782</v>
      </c>
      <c r="C9786" s="5">
        <v>104.07752399377399</v>
      </c>
    </row>
    <row r="9787" spans="2:3" x14ac:dyDescent="0.35">
      <c r="B9787">
        <f t="shared" si="152"/>
        <v>9783</v>
      </c>
      <c r="C9787" s="5">
        <v>208.3677272280419</v>
      </c>
    </row>
    <row r="9788" spans="2:3" x14ac:dyDescent="0.35">
      <c r="B9788">
        <f t="shared" si="152"/>
        <v>9784</v>
      </c>
      <c r="C9788" s="5">
        <v>198.64713072603135</v>
      </c>
    </row>
    <row r="9789" spans="2:3" x14ac:dyDescent="0.35">
      <c r="B9789">
        <f t="shared" si="152"/>
        <v>9785</v>
      </c>
      <c r="C9789" s="5">
        <v>289.5238104426216</v>
      </c>
    </row>
    <row r="9790" spans="2:3" x14ac:dyDescent="0.35">
      <c r="B9790">
        <f t="shared" si="152"/>
        <v>9786</v>
      </c>
      <c r="C9790" s="5">
        <v>80.635910524507025</v>
      </c>
    </row>
    <row r="9791" spans="2:3" x14ac:dyDescent="0.35">
      <c r="B9791">
        <f t="shared" si="152"/>
        <v>9787</v>
      </c>
      <c r="C9791" s="5">
        <v>123.92900188075635</v>
      </c>
    </row>
    <row r="9792" spans="2:3" x14ac:dyDescent="0.35">
      <c r="B9792">
        <f t="shared" si="152"/>
        <v>9788</v>
      </c>
      <c r="C9792" s="5">
        <v>487.53316451317721</v>
      </c>
    </row>
    <row r="9793" spans="2:3" x14ac:dyDescent="0.35">
      <c r="B9793">
        <f t="shared" si="152"/>
        <v>9789</v>
      </c>
      <c r="C9793" s="5">
        <v>237.63951133865532</v>
      </c>
    </row>
    <row r="9794" spans="2:3" x14ac:dyDescent="0.35">
      <c r="B9794">
        <f t="shared" si="152"/>
        <v>9790</v>
      </c>
      <c r="C9794" s="5">
        <v>260.66075762478067</v>
      </c>
    </row>
    <row r="9795" spans="2:3" x14ac:dyDescent="0.35">
      <c r="B9795">
        <f t="shared" si="152"/>
        <v>9791</v>
      </c>
      <c r="C9795" s="5">
        <v>222.53602663567258</v>
      </c>
    </row>
    <row r="9796" spans="2:3" x14ac:dyDescent="0.35">
      <c r="B9796">
        <f t="shared" si="152"/>
        <v>9792</v>
      </c>
      <c r="C9796" s="5">
        <v>181.02353851634734</v>
      </c>
    </row>
    <row r="9797" spans="2:3" x14ac:dyDescent="0.35">
      <c r="B9797">
        <f t="shared" si="152"/>
        <v>9793</v>
      </c>
      <c r="C9797" s="5">
        <v>69.489554975297125</v>
      </c>
    </row>
    <row r="9798" spans="2:3" x14ac:dyDescent="0.35">
      <c r="B9798">
        <f t="shared" si="152"/>
        <v>9794</v>
      </c>
      <c r="C9798" s="5">
        <v>113.99253037098659</v>
      </c>
    </row>
    <row r="9799" spans="2:3" x14ac:dyDescent="0.35">
      <c r="B9799">
        <f t="shared" ref="B9799:B9862" si="153">B9798+1</f>
        <v>9795</v>
      </c>
      <c r="C9799" s="5">
        <v>81.963128211543548</v>
      </c>
    </row>
    <row r="9800" spans="2:3" x14ac:dyDescent="0.35">
      <c r="B9800">
        <f t="shared" si="153"/>
        <v>9796</v>
      </c>
      <c r="C9800" s="5">
        <v>150.86261353841405</v>
      </c>
    </row>
    <row r="9801" spans="2:3" x14ac:dyDescent="0.35">
      <c r="B9801">
        <f t="shared" si="153"/>
        <v>9797</v>
      </c>
      <c r="C9801" s="5">
        <v>52.823394715083694</v>
      </c>
    </row>
    <row r="9802" spans="2:3" x14ac:dyDescent="0.35">
      <c r="B9802">
        <f t="shared" si="153"/>
        <v>9798</v>
      </c>
      <c r="C9802" s="5">
        <v>1071.6088327126467</v>
      </c>
    </row>
    <row r="9803" spans="2:3" x14ac:dyDescent="0.35">
      <c r="B9803">
        <f t="shared" si="153"/>
        <v>9799</v>
      </c>
      <c r="C9803" s="5">
        <v>265.72936103594634</v>
      </c>
    </row>
    <row r="9804" spans="2:3" x14ac:dyDescent="0.35">
      <c r="B9804">
        <f t="shared" si="153"/>
        <v>9800</v>
      </c>
      <c r="C9804" s="5">
        <v>130.00442079131392</v>
      </c>
    </row>
    <row r="9805" spans="2:3" x14ac:dyDescent="0.35">
      <c r="B9805">
        <f t="shared" si="153"/>
        <v>9801</v>
      </c>
      <c r="C9805" s="5">
        <v>152.995794183783</v>
      </c>
    </row>
    <row r="9806" spans="2:3" x14ac:dyDescent="0.35">
      <c r="B9806">
        <f t="shared" si="153"/>
        <v>9802</v>
      </c>
      <c r="C9806" s="5">
        <v>118.47782719525493</v>
      </c>
    </row>
    <row r="9807" spans="2:3" x14ac:dyDescent="0.35">
      <c r="B9807">
        <f t="shared" si="153"/>
        <v>9803</v>
      </c>
      <c r="C9807" s="5">
        <v>77.524159205106443</v>
      </c>
    </row>
    <row r="9808" spans="2:3" x14ac:dyDescent="0.35">
      <c r="B9808">
        <f t="shared" si="153"/>
        <v>9804</v>
      </c>
      <c r="C9808" s="5">
        <v>39.251666714353064</v>
      </c>
    </row>
    <row r="9809" spans="2:3" x14ac:dyDescent="0.35">
      <c r="B9809">
        <f t="shared" si="153"/>
        <v>9805</v>
      </c>
      <c r="C9809" s="5">
        <v>92.556102098476899</v>
      </c>
    </row>
    <row r="9810" spans="2:3" x14ac:dyDescent="0.35">
      <c r="B9810">
        <f t="shared" si="153"/>
        <v>9806</v>
      </c>
      <c r="C9810" s="5">
        <v>286.43436656667222</v>
      </c>
    </row>
    <row r="9811" spans="2:3" x14ac:dyDescent="0.35">
      <c r="B9811">
        <f t="shared" si="153"/>
        <v>9807</v>
      </c>
      <c r="C9811" s="5">
        <v>227.67405507712178</v>
      </c>
    </row>
    <row r="9812" spans="2:3" x14ac:dyDescent="0.35">
      <c r="B9812">
        <f t="shared" si="153"/>
        <v>9808</v>
      </c>
      <c r="C9812" s="5">
        <v>71.941966213394693</v>
      </c>
    </row>
    <row r="9813" spans="2:3" x14ac:dyDescent="0.35">
      <c r="B9813">
        <f t="shared" si="153"/>
        <v>9809</v>
      </c>
      <c r="C9813" s="5">
        <v>93.76006106150173</v>
      </c>
    </row>
    <row r="9814" spans="2:3" x14ac:dyDescent="0.35">
      <c r="B9814">
        <f t="shared" si="153"/>
        <v>9810</v>
      </c>
      <c r="C9814" s="5">
        <v>225.67140616183869</v>
      </c>
    </row>
    <row r="9815" spans="2:3" x14ac:dyDescent="0.35">
      <c r="B9815">
        <f t="shared" si="153"/>
        <v>9811</v>
      </c>
      <c r="C9815" s="5">
        <v>184.68209489884819</v>
      </c>
    </row>
    <row r="9816" spans="2:3" x14ac:dyDescent="0.35">
      <c r="B9816">
        <f t="shared" si="153"/>
        <v>9812</v>
      </c>
      <c r="C9816" s="5">
        <v>218.55088056338886</v>
      </c>
    </row>
    <row r="9817" spans="2:3" x14ac:dyDescent="0.35">
      <c r="B9817">
        <f t="shared" si="153"/>
        <v>9813</v>
      </c>
      <c r="C9817" s="5">
        <v>121.50130704767793</v>
      </c>
    </row>
    <row r="9818" spans="2:3" x14ac:dyDescent="0.35">
      <c r="B9818">
        <f t="shared" si="153"/>
        <v>9814</v>
      </c>
      <c r="C9818" s="5">
        <v>231.31956460307572</v>
      </c>
    </row>
    <row r="9819" spans="2:3" x14ac:dyDescent="0.35">
      <c r="B9819">
        <f t="shared" si="153"/>
        <v>9815</v>
      </c>
      <c r="C9819" s="5">
        <v>66.013932278456679</v>
      </c>
    </row>
    <row r="9820" spans="2:3" x14ac:dyDescent="0.35">
      <c r="B9820">
        <f t="shared" si="153"/>
        <v>9816</v>
      </c>
      <c r="C9820" s="5">
        <v>53.751259451889766</v>
      </c>
    </row>
    <row r="9821" spans="2:3" x14ac:dyDescent="0.35">
      <c r="B9821">
        <f t="shared" si="153"/>
        <v>9817</v>
      </c>
      <c r="C9821" s="5">
        <v>436.20754895376092</v>
      </c>
    </row>
    <row r="9822" spans="2:3" x14ac:dyDescent="0.35">
      <c r="B9822">
        <f t="shared" si="153"/>
        <v>9818</v>
      </c>
      <c r="C9822" s="5">
        <v>54.053735909860045</v>
      </c>
    </row>
    <row r="9823" spans="2:3" x14ac:dyDescent="0.35">
      <c r="B9823">
        <f t="shared" si="153"/>
        <v>9819</v>
      </c>
      <c r="C9823" s="5">
        <v>197.13355607349555</v>
      </c>
    </row>
    <row r="9824" spans="2:3" x14ac:dyDescent="0.35">
      <c r="B9824">
        <f t="shared" si="153"/>
        <v>9820</v>
      </c>
      <c r="C9824" s="5">
        <v>146.13678978275712</v>
      </c>
    </row>
    <row r="9825" spans="2:3" x14ac:dyDescent="0.35">
      <c r="B9825">
        <f t="shared" si="153"/>
        <v>9821</v>
      </c>
      <c r="C9825" s="5">
        <v>36.276660880699112</v>
      </c>
    </row>
    <row r="9826" spans="2:3" x14ac:dyDescent="0.35">
      <c r="B9826">
        <f t="shared" si="153"/>
        <v>9822</v>
      </c>
      <c r="C9826" s="5">
        <v>399.6868374265743</v>
      </c>
    </row>
    <row r="9827" spans="2:3" x14ac:dyDescent="0.35">
      <c r="B9827">
        <f t="shared" si="153"/>
        <v>9823</v>
      </c>
      <c r="C9827" s="5">
        <v>977.44226924779127</v>
      </c>
    </row>
    <row r="9828" spans="2:3" x14ac:dyDescent="0.35">
      <c r="B9828">
        <f t="shared" si="153"/>
        <v>9824</v>
      </c>
      <c r="C9828" s="5">
        <v>159.47377267783381</v>
      </c>
    </row>
    <row r="9829" spans="2:3" x14ac:dyDescent="0.35">
      <c r="B9829">
        <f t="shared" si="153"/>
        <v>9825</v>
      </c>
      <c r="C9829" s="5">
        <v>73.285144765512328</v>
      </c>
    </row>
    <row r="9830" spans="2:3" x14ac:dyDescent="0.35">
      <c r="B9830">
        <f t="shared" si="153"/>
        <v>9826</v>
      </c>
      <c r="C9830" s="5">
        <v>122.85592485836806</v>
      </c>
    </row>
    <row r="9831" spans="2:3" x14ac:dyDescent="0.35">
      <c r="B9831">
        <f t="shared" si="153"/>
        <v>9827</v>
      </c>
      <c r="C9831" s="5">
        <v>84.847667591915354</v>
      </c>
    </row>
    <row r="9832" spans="2:3" x14ac:dyDescent="0.35">
      <c r="B9832">
        <f t="shared" si="153"/>
        <v>9828</v>
      </c>
      <c r="C9832" s="5">
        <v>92.898706008289906</v>
      </c>
    </row>
    <row r="9833" spans="2:3" x14ac:dyDescent="0.35">
      <c r="B9833">
        <f t="shared" si="153"/>
        <v>9829</v>
      </c>
      <c r="C9833" s="5">
        <v>127.63947257451902</v>
      </c>
    </row>
    <row r="9834" spans="2:3" x14ac:dyDescent="0.35">
      <c r="B9834">
        <f t="shared" si="153"/>
        <v>9830</v>
      </c>
      <c r="C9834" s="5">
        <v>247.29458992287047</v>
      </c>
    </row>
    <row r="9835" spans="2:3" x14ac:dyDescent="0.35">
      <c r="B9835">
        <f t="shared" si="153"/>
        <v>9831</v>
      </c>
      <c r="C9835" s="5">
        <v>101.83890352256599</v>
      </c>
    </row>
    <row r="9836" spans="2:3" x14ac:dyDescent="0.35">
      <c r="B9836">
        <f t="shared" si="153"/>
        <v>9832</v>
      </c>
      <c r="C9836" s="5">
        <v>218.99314325482931</v>
      </c>
    </row>
    <row r="9837" spans="2:3" x14ac:dyDescent="0.35">
      <c r="B9837">
        <f t="shared" si="153"/>
        <v>9833</v>
      </c>
      <c r="C9837" s="5">
        <v>247.77012926289063</v>
      </c>
    </row>
    <row r="9838" spans="2:3" x14ac:dyDescent="0.35">
      <c r="B9838">
        <f t="shared" si="153"/>
        <v>9834</v>
      </c>
      <c r="C9838" s="5">
        <v>71.274789595200048</v>
      </c>
    </row>
    <row r="9839" spans="2:3" x14ac:dyDescent="0.35">
      <c r="B9839">
        <f t="shared" si="153"/>
        <v>9835</v>
      </c>
      <c r="C9839" s="5">
        <v>195.00211816777076</v>
      </c>
    </row>
    <row r="9840" spans="2:3" x14ac:dyDescent="0.35">
      <c r="B9840">
        <f t="shared" si="153"/>
        <v>9836</v>
      </c>
      <c r="C9840" s="5">
        <v>102.36257353949823</v>
      </c>
    </row>
    <row r="9841" spans="2:3" x14ac:dyDescent="0.35">
      <c r="B9841">
        <f t="shared" si="153"/>
        <v>9837</v>
      </c>
      <c r="C9841" s="5">
        <v>188.80547623645936</v>
      </c>
    </row>
    <row r="9842" spans="2:3" x14ac:dyDescent="0.35">
      <c r="B9842">
        <f t="shared" si="153"/>
        <v>9838</v>
      </c>
      <c r="C9842" s="5">
        <v>342.46039372780837</v>
      </c>
    </row>
    <row r="9843" spans="2:3" x14ac:dyDescent="0.35">
      <c r="B9843">
        <f t="shared" si="153"/>
        <v>9839</v>
      </c>
      <c r="C9843" s="5">
        <v>123.25714834297261</v>
      </c>
    </row>
    <row r="9844" spans="2:3" x14ac:dyDescent="0.35">
      <c r="B9844">
        <f t="shared" si="153"/>
        <v>9840</v>
      </c>
      <c r="C9844" s="5">
        <v>173.95378906457975</v>
      </c>
    </row>
    <row r="9845" spans="2:3" x14ac:dyDescent="0.35">
      <c r="B9845">
        <f t="shared" si="153"/>
        <v>9841</v>
      </c>
      <c r="C9845" s="5">
        <v>94.953045868796579</v>
      </c>
    </row>
    <row r="9846" spans="2:3" x14ac:dyDescent="0.35">
      <c r="B9846">
        <f t="shared" si="153"/>
        <v>9842</v>
      </c>
      <c r="C9846" s="5">
        <v>465.48652749243638</v>
      </c>
    </row>
    <row r="9847" spans="2:3" x14ac:dyDescent="0.35">
      <c r="B9847">
        <f t="shared" si="153"/>
        <v>9843</v>
      </c>
      <c r="C9847" s="5">
        <v>109.9557198131962</v>
      </c>
    </row>
    <row r="9848" spans="2:3" x14ac:dyDescent="0.35">
      <c r="B9848">
        <f t="shared" si="153"/>
        <v>9844</v>
      </c>
      <c r="C9848" s="5">
        <v>198.24712711565303</v>
      </c>
    </row>
    <row r="9849" spans="2:3" x14ac:dyDescent="0.35">
      <c r="B9849">
        <f t="shared" si="153"/>
        <v>9845</v>
      </c>
      <c r="C9849" s="5">
        <v>202.62373882614997</v>
      </c>
    </row>
    <row r="9850" spans="2:3" x14ac:dyDescent="0.35">
      <c r="B9850">
        <f t="shared" si="153"/>
        <v>9846</v>
      </c>
      <c r="C9850" s="5">
        <v>122.17017562759183</v>
      </c>
    </row>
    <row r="9851" spans="2:3" x14ac:dyDescent="0.35">
      <c r="B9851">
        <f t="shared" si="153"/>
        <v>9847</v>
      </c>
      <c r="C9851" s="5">
        <v>44.834556820833591</v>
      </c>
    </row>
    <row r="9852" spans="2:3" x14ac:dyDescent="0.35">
      <c r="B9852">
        <f t="shared" si="153"/>
        <v>9848</v>
      </c>
      <c r="C9852" s="5">
        <v>82.268673149452979</v>
      </c>
    </row>
    <row r="9853" spans="2:3" x14ac:dyDescent="0.35">
      <c r="B9853">
        <f t="shared" si="153"/>
        <v>9849</v>
      </c>
      <c r="C9853" s="5">
        <v>175.39049362678875</v>
      </c>
    </row>
    <row r="9854" spans="2:3" x14ac:dyDescent="0.35">
      <c r="B9854">
        <f t="shared" si="153"/>
        <v>9850</v>
      </c>
      <c r="C9854" s="5">
        <v>265.22716680664689</v>
      </c>
    </row>
    <row r="9855" spans="2:3" x14ac:dyDescent="0.35">
      <c r="B9855">
        <f t="shared" si="153"/>
        <v>9851</v>
      </c>
      <c r="C9855" s="5">
        <v>174.84818722183061</v>
      </c>
    </row>
    <row r="9856" spans="2:3" x14ac:dyDescent="0.35">
      <c r="B9856">
        <f t="shared" si="153"/>
        <v>9852</v>
      </c>
      <c r="C9856" s="5">
        <v>368.27461569761073</v>
      </c>
    </row>
    <row r="9857" spans="2:3" x14ac:dyDescent="0.35">
      <c r="B9857">
        <f t="shared" si="153"/>
        <v>9853</v>
      </c>
      <c r="C9857" s="5">
        <v>62.144614723063107</v>
      </c>
    </row>
    <row r="9858" spans="2:3" x14ac:dyDescent="0.35">
      <c r="B9858">
        <f t="shared" si="153"/>
        <v>9854</v>
      </c>
      <c r="C9858" s="5">
        <v>45.910229637927735</v>
      </c>
    </row>
    <row r="9859" spans="2:3" x14ac:dyDescent="0.35">
      <c r="B9859">
        <f t="shared" si="153"/>
        <v>9855</v>
      </c>
      <c r="C9859" s="5">
        <v>151.92861791589945</v>
      </c>
    </row>
    <row r="9860" spans="2:3" x14ac:dyDescent="0.35">
      <c r="B9860">
        <f t="shared" si="153"/>
        <v>9856</v>
      </c>
      <c r="C9860" s="5">
        <v>32.930512092967689</v>
      </c>
    </row>
    <row r="9861" spans="2:3" x14ac:dyDescent="0.35">
      <c r="B9861">
        <f t="shared" si="153"/>
        <v>9857</v>
      </c>
      <c r="C9861" s="5">
        <v>80.487889190329923</v>
      </c>
    </row>
    <row r="9862" spans="2:3" x14ac:dyDescent="0.35">
      <c r="B9862">
        <f t="shared" si="153"/>
        <v>9858</v>
      </c>
      <c r="C9862" s="5">
        <v>168.91670602805678</v>
      </c>
    </row>
    <row r="9863" spans="2:3" x14ac:dyDescent="0.35">
      <c r="B9863">
        <f t="shared" ref="B9863:B9926" si="154">B9862+1</f>
        <v>9859</v>
      </c>
      <c r="C9863" s="5">
        <v>165.06150298337084</v>
      </c>
    </row>
    <row r="9864" spans="2:3" x14ac:dyDescent="0.35">
      <c r="B9864">
        <f t="shared" si="154"/>
        <v>9860</v>
      </c>
      <c r="C9864" s="5">
        <v>97.727910822221659</v>
      </c>
    </row>
    <row r="9865" spans="2:3" x14ac:dyDescent="0.35">
      <c r="B9865">
        <f t="shared" si="154"/>
        <v>9861</v>
      </c>
      <c r="C9865" s="5">
        <v>58.415474244926202</v>
      </c>
    </row>
    <row r="9866" spans="2:3" x14ac:dyDescent="0.35">
      <c r="B9866">
        <f t="shared" si="154"/>
        <v>9862</v>
      </c>
      <c r="C9866" s="5">
        <v>523.77475019498797</v>
      </c>
    </row>
    <row r="9867" spans="2:3" x14ac:dyDescent="0.35">
      <c r="B9867">
        <f t="shared" si="154"/>
        <v>9863</v>
      </c>
      <c r="C9867" s="5">
        <v>87.894129754007864</v>
      </c>
    </row>
    <row r="9868" spans="2:3" x14ac:dyDescent="0.35">
      <c r="B9868">
        <f t="shared" si="154"/>
        <v>9864</v>
      </c>
      <c r="C9868" s="5">
        <v>72.570530748543007</v>
      </c>
    </row>
    <row r="9869" spans="2:3" x14ac:dyDescent="0.35">
      <c r="B9869">
        <f t="shared" si="154"/>
        <v>9865</v>
      </c>
      <c r="C9869" s="5">
        <v>428.24605755274752</v>
      </c>
    </row>
    <row r="9870" spans="2:3" x14ac:dyDescent="0.35">
      <c r="B9870">
        <f t="shared" si="154"/>
        <v>9866</v>
      </c>
      <c r="C9870" s="5">
        <v>69.410733202245694</v>
      </c>
    </row>
    <row r="9871" spans="2:3" x14ac:dyDescent="0.35">
      <c r="B9871">
        <f t="shared" si="154"/>
        <v>9867</v>
      </c>
      <c r="C9871" s="5">
        <v>152.1589869648578</v>
      </c>
    </row>
    <row r="9872" spans="2:3" x14ac:dyDescent="0.35">
      <c r="B9872">
        <f t="shared" si="154"/>
        <v>9868</v>
      </c>
      <c r="C9872" s="5">
        <v>83.734294324403947</v>
      </c>
    </row>
    <row r="9873" spans="2:3" x14ac:dyDescent="0.35">
      <c r="B9873">
        <f t="shared" si="154"/>
        <v>9869</v>
      </c>
      <c r="C9873" s="5">
        <v>275.6840961708013</v>
      </c>
    </row>
    <row r="9874" spans="2:3" x14ac:dyDescent="0.35">
      <c r="B9874">
        <f t="shared" si="154"/>
        <v>9870</v>
      </c>
      <c r="C9874" s="5">
        <v>58.91408061686834</v>
      </c>
    </row>
    <row r="9875" spans="2:3" x14ac:dyDescent="0.35">
      <c r="B9875">
        <f t="shared" si="154"/>
        <v>9871</v>
      </c>
      <c r="C9875" s="5">
        <v>67.605768497985238</v>
      </c>
    </row>
    <row r="9876" spans="2:3" x14ac:dyDescent="0.35">
      <c r="B9876">
        <f t="shared" si="154"/>
        <v>9872</v>
      </c>
      <c r="C9876" s="5">
        <v>268.62214346396826</v>
      </c>
    </row>
    <row r="9877" spans="2:3" x14ac:dyDescent="0.35">
      <c r="B9877">
        <f t="shared" si="154"/>
        <v>9873</v>
      </c>
      <c r="C9877" s="5">
        <v>63.34385997207545</v>
      </c>
    </row>
    <row r="9878" spans="2:3" x14ac:dyDescent="0.35">
      <c r="B9878">
        <f t="shared" si="154"/>
        <v>9874</v>
      </c>
      <c r="C9878" s="5">
        <v>107.79341970644941</v>
      </c>
    </row>
    <row r="9879" spans="2:3" x14ac:dyDescent="0.35">
      <c r="B9879">
        <f t="shared" si="154"/>
        <v>9875</v>
      </c>
      <c r="C9879" s="5">
        <v>836.56316813429817</v>
      </c>
    </row>
    <row r="9880" spans="2:3" x14ac:dyDescent="0.35">
      <c r="B9880">
        <f t="shared" si="154"/>
        <v>9876</v>
      </c>
      <c r="C9880" s="5">
        <v>208.76603899123936</v>
      </c>
    </row>
    <row r="9881" spans="2:3" x14ac:dyDescent="0.35">
      <c r="B9881">
        <f t="shared" si="154"/>
        <v>9877</v>
      </c>
      <c r="C9881" s="5">
        <v>136.47362862450984</v>
      </c>
    </row>
    <row r="9882" spans="2:3" x14ac:dyDescent="0.35">
      <c r="B9882">
        <f t="shared" si="154"/>
        <v>9878</v>
      </c>
      <c r="C9882" s="5">
        <v>148.05322458062025</v>
      </c>
    </row>
    <row r="9883" spans="2:3" x14ac:dyDescent="0.35">
      <c r="B9883">
        <f t="shared" si="154"/>
        <v>9879</v>
      </c>
      <c r="C9883" s="5">
        <v>72.564682524771001</v>
      </c>
    </row>
    <row r="9884" spans="2:3" x14ac:dyDescent="0.35">
      <c r="B9884">
        <f t="shared" si="154"/>
        <v>9880</v>
      </c>
      <c r="C9884" s="5">
        <v>131.1076712523508</v>
      </c>
    </row>
    <row r="9885" spans="2:3" x14ac:dyDescent="0.35">
      <c r="B9885">
        <f t="shared" si="154"/>
        <v>9881</v>
      </c>
      <c r="C9885" s="5">
        <v>205.32478825278204</v>
      </c>
    </row>
    <row r="9886" spans="2:3" x14ac:dyDescent="0.35">
      <c r="B9886">
        <f t="shared" si="154"/>
        <v>9882</v>
      </c>
      <c r="C9886" s="5">
        <v>119.44425783820442</v>
      </c>
    </row>
    <row r="9887" spans="2:3" x14ac:dyDescent="0.35">
      <c r="B9887">
        <f t="shared" si="154"/>
        <v>9883</v>
      </c>
      <c r="C9887" s="5">
        <v>99.806744650996478</v>
      </c>
    </row>
    <row r="9888" spans="2:3" x14ac:dyDescent="0.35">
      <c r="B9888">
        <f t="shared" si="154"/>
        <v>9884</v>
      </c>
      <c r="C9888" s="5">
        <v>122.26745512696668</v>
      </c>
    </row>
    <row r="9889" spans="2:3" x14ac:dyDescent="0.35">
      <c r="B9889">
        <f t="shared" si="154"/>
        <v>9885</v>
      </c>
      <c r="C9889" s="5">
        <v>126.66677533244888</v>
      </c>
    </row>
    <row r="9890" spans="2:3" x14ac:dyDescent="0.35">
      <c r="B9890">
        <f t="shared" si="154"/>
        <v>9886</v>
      </c>
      <c r="C9890" s="5">
        <v>66.884458333772002</v>
      </c>
    </row>
    <row r="9891" spans="2:3" x14ac:dyDescent="0.35">
      <c r="B9891">
        <f t="shared" si="154"/>
        <v>9887</v>
      </c>
      <c r="C9891" s="5">
        <v>54.337686380944241</v>
      </c>
    </row>
    <row r="9892" spans="2:3" x14ac:dyDescent="0.35">
      <c r="B9892">
        <f t="shared" si="154"/>
        <v>9888</v>
      </c>
      <c r="C9892" s="5">
        <v>65.374111632487143</v>
      </c>
    </row>
    <row r="9893" spans="2:3" x14ac:dyDescent="0.35">
      <c r="B9893">
        <f t="shared" si="154"/>
        <v>9889</v>
      </c>
      <c r="C9893" s="5">
        <v>165.44248249724725</v>
      </c>
    </row>
    <row r="9894" spans="2:3" x14ac:dyDescent="0.35">
      <c r="B9894">
        <f t="shared" si="154"/>
        <v>9890</v>
      </c>
      <c r="C9894" s="5">
        <v>208.81429286732691</v>
      </c>
    </row>
    <row r="9895" spans="2:3" x14ac:dyDescent="0.35">
      <c r="B9895">
        <f t="shared" si="154"/>
        <v>9891</v>
      </c>
      <c r="C9895" s="5">
        <v>77.1078004385962</v>
      </c>
    </row>
    <row r="9896" spans="2:3" x14ac:dyDescent="0.35">
      <c r="B9896">
        <f t="shared" si="154"/>
        <v>9892</v>
      </c>
      <c r="C9896" s="5">
        <v>89.061746753842698</v>
      </c>
    </row>
    <row r="9897" spans="2:3" x14ac:dyDescent="0.35">
      <c r="B9897">
        <f t="shared" si="154"/>
        <v>9893</v>
      </c>
      <c r="C9897" s="5">
        <v>132.80893588161004</v>
      </c>
    </row>
    <row r="9898" spans="2:3" x14ac:dyDescent="0.35">
      <c r="B9898">
        <f t="shared" si="154"/>
        <v>9894</v>
      </c>
      <c r="C9898" s="5">
        <v>88.542962792599639</v>
      </c>
    </row>
    <row r="9899" spans="2:3" x14ac:dyDescent="0.35">
      <c r="B9899">
        <f t="shared" si="154"/>
        <v>9895</v>
      </c>
      <c r="C9899" s="5">
        <v>103.19928054881103</v>
      </c>
    </row>
    <row r="9900" spans="2:3" x14ac:dyDescent="0.35">
      <c r="B9900">
        <f t="shared" si="154"/>
        <v>9896</v>
      </c>
      <c r="C9900" s="5">
        <v>193.11466006073661</v>
      </c>
    </row>
    <row r="9901" spans="2:3" x14ac:dyDescent="0.35">
      <c r="B9901">
        <f t="shared" si="154"/>
        <v>9897</v>
      </c>
      <c r="C9901" s="5">
        <v>67.525290854160431</v>
      </c>
    </row>
    <row r="9902" spans="2:3" x14ac:dyDescent="0.35">
      <c r="B9902">
        <f t="shared" si="154"/>
        <v>9898</v>
      </c>
      <c r="C9902" s="5">
        <v>104.30022139876834</v>
      </c>
    </row>
    <row r="9903" spans="2:3" x14ac:dyDescent="0.35">
      <c r="B9903">
        <f t="shared" si="154"/>
        <v>9899</v>
      </c>
      <c r="C9903" s="5">
        <v>292.73788069895983</v>
      </c>
    </row>
    <row r="9904" spans="2:3" x14ac:dyDescent="0.35">
      <c r="B9904">
        <f t="shared" si="154"/>
        <v>9900</v>
      </c>
      <c r="C9904" s="5">
        <v>282.5881897846146</v>
      </c>
    </row>
    <row r="9905" spans="2:3" x14ac:dyDescent="0.35">
      <c r="B9905">
        <f t="shared" si="154"/>
        <v>9901</v>
      </c>
      <c r="C9905" s="5">
        <v>437.3786899493337</v>
      </c>
    </row>
    <row r="9906" spans="2:3" x14ac:dyDescent="0.35">
      <c r="B9906">
        <f t="shared" si="154"/>
        <v>9902</v>
      </c>
      <c r="C9906" s="5">
        <v>115.17406890530795</v>
      </c>
    </row>
    <row r="9907" spans="2:3" x14ac:dyDescent="0.35">
      <c r="B9907">
        <f t="shared" si="154"/>
        <v>9903</v>
      </c>
      <c r="C9907" s="5">
        <v>395.49064458737922</v>
      </c>
    </row>
    <row r="9908" spans="2:3" x14ac:dyDescent="0.35">
      <c r="B9908">
        <f t="shared" si="154"/>
        <v>9904</v>
      </c>
      <c r="C9908" s="5">
        <v>79.947106823035654</v>
      </c>
    </row>
    <row r="9909" spans="2:3" x14ac:dyDescent="0.35">
      <c r="B9909">
        <f t="shared" si="154"/>
        <v>9905</v>
      </c>
      <c r="C9909" s="5">
        <v>91.21969546488323</v>
      </c>
    </row>
    <row r="9910" spans="2:3" x14ac:dyDescent="0.35">
      <c r="B9910">
        <f t="shared" si="154"/>
        <v>9906</v>
      </c>
      <c r="C9910" s="5">
        <v>327.28905136919019</v>
      </c>
    </row>
    <row r="9911" spans="2:3" x14ac:dyDescent="0.35">
      <c r="B9911">
        <f t="shared" si="154"/>
        <v>9907</v>
      </c>
      <c r="C9911" s="5">
        <v>333.57889771478335</v>
      </c>
    </row>
    <row r="9912" spans="2:3" x14ac:dyDescent="0.35">
      <c r="B9912">
        <f t="shared" si="154"/>
        <v>9908</v>
      </c>
      <c r="C9912" s="5">
        <v>32.613697050264271</v>
      </c>
    </row>
    <row r="9913" spans="2:3" x14ac:dyDescent="0.35">
      <c r="B9913">
        <f t="shared" si="154"/>
        <v>9909</v>
      </c>
      <c r="C9913" s="5">
        <v>73.911483095418035</v>
      </c>
    </row>
    <row r="9914" spans="2:3" x14ac:dyDescent="0.35">
      <c r="B9914">
        <f t="shared" si="154"/>
        <v>9910</v>
      </c>
      <c r="C9914" s="5">
        <v>192.05570930682455</v>
      </c>
    </row>
    <row r="9915" spans="2:3" x14ac:dyDescent="0.35">
      <c r="B9915">
        <f t="shared" si="154"/>
        <v>9911</v>
      </c>
      <c r="C9915" s="5">
        <v>90.717575037271473</v>
      </c>
    </row>
    <row r="9916" spans="2:3" x14ac:dyDescent="0.35">
      <c r="B9916">
        <f t="shared" si="154"/>
        <v>9912</v>
      </c>
      <c r="C9916" s="5">
        <v>57.642694143064617</v>
      </c>
    </row>
    <row r="9917" spans="2:3" x14ac:dyDescent="0.35">
      <c r="B9917">
        <f t="shared" si="154"/>
        <v>9913</v>
      </c>
      <c r="C9917" s="5">
        <v>286.07063851382526</v>
      </c>
    </row>
    <row r="9918" spans="2:3" x14ac:dyDescent="0.35">
      <c r="B9918">
        <f t="shared" si="154"/>
        <v>9914</v>
      </c>
      <c r="C9918" s="5">
        <v>61.743802578439613</v>
      </c>
    </row>
    <row r="9919" spans="2:3" x14ac:dyDescent="0.35">
      <c r="B9919">
        <f t="shared" si="154"/>
        <v>9915</v>
      </c>
      <c r="C9919" s="5">
        <v>74.952906490965546</v>
      </c>
    </row>
    <row r="9920" spans="2:3" x14ac:dyDescent="0.35">
      <c r="B9920">
        <f t="shared" si="154"/>
        <v>9916</v>
      </c>
      <c r="C9920" s="5">
        <v>128.23845217195048</v>
      </c>
    </row>
    <row r="9921" spans="2:3" x14ac:dyDescent="0.35">
      <c r="B9921">
        <f t="shared" si="154"/>
        <v>9917</v>
      </c>
      <c r="C9921" s="5">
        <v>136.11110470813378</v>
      </c>
    </row>
    <row r="9922" spans="2:3" x14ac:dyDescent="0.35">
      <c r="B9922">
        <f t="shared" si="154"/>
        <v>9918</v>
      </c>
      <c r="C9922" s="5">
        <v>122.65027764585017</v>
      </c>
    </row>
    <row r="9923" spans="2:3" x14ac:dyDescent="0.35">
      <c r="B9923">
        <f t="shared" si="154"/>
        <v>9919</v>
      </c>
      <c r="C9923" s="5">
        <v>127.27876269735557</v>
      </c>
    </row>
    <row r="9924" spans="2:3" x14ac:dyDescent="0.35">
      <c r="B9924">
        <f t="shared" si="154"/>
        <v>9920</v>
      </c>
      <c r="C9924" s="5">
        <v>69.585148150155575</v>
      </c>
    </row>
    <row r="9925" spans="2:3" x14ac:dyDescent="0.35">
      <c r="B9925">
        <f t="shared" si="154"/>
        <v>9921</v>
      </c>
      <c r="C9925" s="5">
        <v>497.27784664707463</v>
      </c>
    </row>
    <row r="9926" spans="2:3" x14ac:dyDescent="0.35">
      <c r="B9926">
        <f t="shared" si="154"/>
        <v>9922</v>
      </c>
      <c r="C9926" s="5">
        <v>122.22501612986215</v>
      </c>
    </row>
    <row r="9927" spans="2:3" x14ac:dyDescent="0.35">
      <c r="B9927">
        <f t="shared" ref="B9927:B9990" si="155">B9926+1</f>
        <v>9923</v>
      </c>
      <c r="C9927" s="5">
        <v>119.41177488893229</v>
      </c>
    </row>
    <row r="9928" spans="2:3" x14ac:dyDescent="0.35">
      <c r="B9928">
        <f t="shared" si="155"/>
        <v>9924</v>
      </c>
      <c r="C9928" s="5">
        <v>77.362372626410334</v>
      </c>
    </row>
    <row r="9929" spans="2:3" x14ac:dyDescent="0.35">
      <c r="B9929">
        <f t="shared" si="155"/>
        <v>9925</v>
      </c>
      <c r="C9929" s="5">
        <v>159.32427190404559</v>
      </c>
    </row>
    <row r="9930" spans="2:3" x14ac:dyDescent="0.35">
      <c r="B9930">
        <f t="shared" si="155"/>
        <v>9926</v>
      </c>
      <c r="C9930" s="5">
        <v>94.361609283286157</v>
      </c>
    </row>
    <row r="9931" spans="2:3" x14ac:dyDescent="0.35">
      <c r="B9931">
        <f t="shared" si="155"/>
        <v>9927</v>
      </c>
      <c r="C9931" s="5">
        <v>96.530336547647153</v>
      </c>
    </row>
    <row r="9932" spans="2:3" x14ac:dyDescent="0.35">
      <c r="B9932">
        <f t="shared" si="155"/>
        <v>9928</v>
      </c>
      <c r="C9932" s="5">
        <v>122.63028351215317</v>
      </c>
    </row>
    <row r="9933" spans="2:3" x14ac:dyDescent="0.35">
      <c r="B9933">
        <f t="shared" si="155"/>
        <v>9929</v>
      </c>
      <c r="C9933" s="5">
        <v>134.27428248497853</v>
      </c>
    </row>
    <row r="9934" spans="2:3" x14ac:dyDescent="0.35">
      <c r="B9934">
        <f t="shared" si="155"/>
        <v>9930</v>
      </c>
      <c r="C9934" s="5">
        <v>104.66756619488871</v>
      </c>
    </row>
    <row r="9935" spans="2:3" x14ac:dyDescent="0.35">
      <c r="B9935">
        <f t="shared" si="155"/>
        <v>9931</v>
      </c>
      <c r="C9935" s="5">
        <v>72.294965921209041</v>
      </c>
    </row>
    <row r="9936" spans="2:3" x14ac:dyDescent="0.35">
      <c r="B9936">
        <f t="shared" si="155"/>
        <v>9932</v>
      </c>
      <c r="C9936" s="5">
        <v>155.1152869354583</v>
      </c>
    </row>
    <row r="9937" spans="2:3" x14ac:dyDescent="0.35">
      <c r="B9937">
        <f t="shared" si="155"/>
        <v>9933</v>
      </c>
      <c r="C9937" s="5">
        <v>603.77840997984185</v>
      </c>
    </row>
    <row r="9938" spans="2:3" x14ac:dyDescent="0.35">
      <c r="B9938">
        <f t="shared" si="155"/>
        <v>9934</v>
      </c>
      <c r="C9938" s="5">
        <v>284.37516162607255</v>
      </c>
    </row>
    <row r="9939" spans="2:3" x14ac:dyDescent="0.35">
      <c r="B9939">
        <f t="shared" si="155"/>
        <v>9935</v>
      </c>
      <c r="C9939" s="5">
        <v>176.68523239581233</v>
      </c>
    </row>
    <row r="9940" spans="2:3" x14ac:dyDescent="0.35">
      <c r="B9940">
        <f t="shared" si="155"/>
        <v>9936</v>
      </c>
      <c r="C9940" s="5">
        <v>65.741542394674752</v>
      </c>
    </row>
    <row r="9941" spans="2:3" x14ac:dyDescent="0.35">
      <c r="B9941">
        <f t="shared" si="155"/>
        <v>9937</v>
      </c>
      <c r="C9941" s="5">
        <v>189.6954901491759</v>
      </c>
    </row>
    <row r="9942" spans="2:3" x14ac:dyDescent="0.35">
      <c r="B9942">
        <f t="shared" si="155"/>
        <v>9938</v>
      </c>
      <c r="C9942" s="5">
        <v>720.21499678189264</v>
      </c>
    </row>
    <row r="9943" spans="2:3" x14ac:dyDescent="0.35">
      <c r="B9943">
        <f t="shared" si="155"/>
        <v>9939</v>
      </c>
      <c r="C9943" s="5">
        <v>265.39158483068638</v>
      </c>
    </row>
    <row r="9944" spans="2:3" x14ac:dyDescent="0.35">
      <c r="B9944">
        <f t="shared" si="155"/>
        <v>9940</v>
      </c>
      <c r="C9944" s="5">
        <v>59.608062577221766</v>
      </c>
    </row>
    <row r="9945" spans="2:3" x14ac:dyDescent="0.35">
      <c r="B9945">
        <f t="shared" si="155"/>
        <v>9941</v>
      </c>
      <c r="C9945" s="5">
        <v>106.93477705708457</v>
      </c>
    </row>
    <row r="9946" spans="2:3" x14ac:dyDescent="0.35">
      <c r="B9946">
        <f t="shared" si="155"/>
        <v>9942</v>
      </c>
      <c r="C9946" s="5">
        <v>86.722399080885211</v>
      </c>
    </row>
    <row r="9947" spans="2:3" x14ac:dyDescent="0.35">
      <c r="B9947">
        <f t="shared" si="155"/>
        <v>9943</v>
      </c>
      <c r="C9947" s="5">
        <v>112.83935060746693</v>
      </c>
    </row>
    <row r="9948" spans="2:3" x14ac:dyDescent="0.35">
      <c r="B9948">
        <f t="shared" si="155"/>
        <v>9944</v>
      </c>
      <c r="C9948" s="5">
        <v>357.84022811084617</v>
      </c>
    </row>
    <row r="9949" spans="2:3" x14ac:dyDescent="0.35">
      <c r="B9949">
        <f t="shared" si="155"/>
        <v>9945</v>
      </c>
      <c r="C9949" s="5">
        <v>121.09259293440805</v>
      </c>
    </row>
    <row r="9950" spans="2:3" x14ac:dyDescent="0.35">
      <c r="B9950">
        <f t="shared" si="155"/>
        <v>9946</v>
      </c>
      <c r="C9950" s="5">
        <v>337.91538624159051</v>
      </c>
    </row>
    <row r="9951" spans="2:3" x14ac:dyDescent="0.35">
      <c r="B9951">
        <f t="shared" si="155"/>
        <v>9947</v>
      </c>
      <c r="C9951" s="5">
        <v>282.33187666209187</v>
      </c>
    </row>
    <row r="9952" spans="2:3" x14ac:dyDescent="0.35">
      <c r="B9952">
        <f t="shared" si="155"/>
        <v>9948</v>
      </c>
      <c r="C9952" s="5">
        <v>189.77495232408836</v>
      </c>
    </row>
    <row r="9953" spans="2:3" x14ac:dyDescent="0.35">
      <c r="B9953">
        <f t="shared" si="155"/>
        <v>9949</v>
      </c>
      <c r="C9953" s="5">
        <v>47.413396580229872</v>
      </c>
    </row>
    <row r="9954" spans="2:3" x14ac:dyDescent="0.35">
      <c r="B9954">
        <f t="shared" si="155"/>
        <v>9950</v>
      </c>
      <c r="C9954" s="5">
        <v>221.52894368959323</v>
      </c>
    </row>
    <row r="9955" spans="2:3" x14ac:dyDescent="0.35">
      <c r="B9955">
        <f t="shared" si="155"/>
        <v>9951</v>
      </c>
      <c r="C9955" s="5">
        <v>79.660626850941654</v>
      </c>
    </row>
    <row r="9956" spans="2:3" x14ac:dyDescent="0.35">
      <c r="B9956">
        <f t="shared" si="155"/>
        <v>9952</v>
      </c>
      <c r="C9956" s="5">
        <v>91.246434589965759</v>
      </c>
    </row>
    <row r="9957" spans="2:3" x14ac:dyDescent="0.35">
      <c r="B9957">
        <f t="shared" si="155"/>
        <v>9953</v>
      </c>
      <c r="C9957" s="5">
        <v>153.83796718784808</v>
      </c>
    </row>
    <row r="9958" spans="2:3" x14ac:dyDescent="0.35">
      <c r="B9958">
        <f t="shared" si="155"/>
        <v>9954</v>
      </c>
      <c r="C9958" s="5">
        <v>286.43065654261881</v>
      </c>
    </row>
    <row r="9959" spans="2:3" x14ac:dyDescent="0.35">
      <c r="B9959">
        <f t="shared" si="155"/>
        <v>9955</v>
      </c>
      <c r="C9959" s="5">
        <v>199.23000494409223</v>
      </c>
    </row>
    <row r="9960" spans="2:3" x14ac:dyDescent="0.35">
      <c r="B9960">
        <f t="shared" si="155"/>
        <v>9956</v>
      </c>
      <c r="C9960" s="5">
        <v>168.42504449018946</v>
      </c>
    </row>
    <row r="9961" spans="2:3" x14ac:dyDescent="0.35">
      <c r="B9961">
        <f t="shared" si="155"/>
        <v>9957</v>
      </c>
      <c r="C9961" s="5">
        <v>178.91199991458203</v>
      </c>
    </row>
    <row r="9962" spans="2:3" x14ac:dyDescent="0.35">
      <c r="B9962">
        <f t="shared" si="155"/>
        <v>9958</v>
      </c>
      <c r="C9962" s="5">
        <v>252.63174709000188</v>
      </c>
    </row>
    <row r="9963" spans="2:3" x14ac:dyDescent="0.35">
      <c r="B9963">
        <f t="shared" si="155"/>
        <v>9959</v>
      </c>
      <c r="C9963" s="5">
        <v>62.872189147403795</v>
      </c>
    </row>
    <row r="9964" spans="2:3" x14ac:dyDescent="0.35">
      <c r="B9964">
        <f t="shared" si="155"/>
        <v>9960</v>
      </c>
      <c r="C9964" s="5">
        <v>120.7096169490505</v>
      </c>
    </row>
    <row r="9965" spans="2:3" x14ac:dyDescent="0.35">
      <c r="B9965">
        <f t="shared" si="155"/>
        <v>9961</v>
      </c>
      <c r="C9965" s="5">
        <v>364.06530400105999</v>
      </c>
    </row>
    <row r="9966" spans="2:3" x14ac:dyDescent="0.35">
      <c r="B9966">
        <f t="shared" si="155"/>
        <v>9962</v>
      </c>
      <c r="C9966" s="5">
        <v>89.189615903260432</v>
      </c>
    </row>
    <row r="9967" spans="2:3" x14ac:dyDescent="0.35">
      <c r="B9967">
        <f t="shared" si="155"/>
        <v>9963</v>
      </c>
      <c r="C9967" s="5">
        <v>105.73828698246426</v>
      </c>
    </row>
    <row r="9968" spans="2:3" x14ac:dyDescent="0.35">
      <c r="B9968">
        <f t="shared" si="155"/>
        <v>9964</v>
      </c>
      <c r="C9968" s="5">
        <v>227.83497969587302</v>
      </c>
    </row>
    <row r="9969" spans="2:3" x14ac:dyDescent="0.35">
      <c r="B9969">
        <f t="shared" si="155"/>
        <v>9965</v>
      </c>
      <c r="C9969" s="5">
        <v>72.553038411456555</v>
      </c>
    </row>
    <row r="9970" spans="2:3" x14ac:dyDescent="0.35">
      <c r="B9970">
        <f t="shared" si="155"/>
        <v>9966</v>
      </c>
      <c r="C9970" s="5">
        <v>934.69335988598675</v>
      </c>
    </row>
    <row r="9971" spans="2:3" x14ac:dyDescent="0.35">
      <c r="B9971">
        <f t="shared" si="155"/>
        <v>9967</v>
      </c>
      <c r="C9971" s="5">
        <v>184.10376185299575</v>
      </c>
    </row>
    <row r="9972" spans="2:3" x14ac:dyDescent="0.35">
      <c r="B9972">
        <f t="shared" si="155"/>
        <v>9968</v>
      </c>
      <c r="C9972" s="5">
        <v>182.36765670662194</v>
      </c>
    </row>
    <row r="9973" spans="2:3" x14ac:dyDescent="0.35">
      <c r="B9973">
        <f t="shared" si="155"/>
        <v>9969</v>
      </c>
      <c r="C9973" s="5">
        <v>219.81816857666669</v>
      </c>
    </row>
    <row r="9974" spans="2:3" x14ac:dyDescent="0.35">
      <c r="B9974">
        <f t="shared" si="155"/>
        <v>9970</v>
      </c>
      <c r="C9974" s="5">
        <v>227.67101559431549</v>
      </c>
    </row>
    <row r="9975" spans="2:3" x14ac:dyDescent="0.35">
      <c r="B9975">
        <f t="shared" si="155"/>
        <v>9971</v>
      </c>
      <c r="C9975" s="5">
        <v>23.16655894540574</v>
      </c>
    </row>
    <row r="9976" spans="2:3" x14ac:dyDescent="0.35">
      <c r="B9976">
        <f t="shared" si="155"/>
        <v>9972</v>
      </c>
      <c r="C9976" s="5">
        <v>249.98730199504109</v>
      </c>
    </row>
    <row r="9977" spans="2:3" x14ac:dyDescent="0.35">
      <c r="B9977">
        <f t="shared" si="155"/>
        <v>9973</v>
      </c>
      <c r="C9977" s="5">
        <v>134.91881269951324</v>
      </c>
    </row>
    <row r="9978" spans="2:3" x14ac:dyDescent="0.35">
      <c r="B9978">
        <f t="shared" si="155"/>
        <v>9974</v>
      </c>
      <c r="C9978" s="5">
        <v>43.818639210844033</v>
      </c>
    </row>
    <row r="9979" spans="2:3" x14ac:dyDescent="0.35">
      <c r="B9979">
        <f t="shared" si="155"/>
        <v>9975</v>
      </c>
      <c r="C9979" s="5">
        <v>264.83603219269253</v>
      </c>
    </row>
    <row r="9980" spans="2:3" x14ac:dyDescent="0.35">
      <c r="B9980">
        <f t="shared" si="155"/>
        <v>9976</v>
      </c>
      <c r="C9980" s="5">
        <v>98.306353663781294</v>
      </c>
    </row>
    <row r="9981" spans="2:3" x14ac:dyDescent="0.35">
      <c r="B9981">
        <f t="shared" si="155"/>
        <v>9977</v>
      </c>
      <c r="C9981" s="5">
        <v>94.823959072358448</v>
      </c>
    </row>
    <row r="9982" spans="2:3" x14ac:dyDescent="0.35">
      <c r="B9982">
        <f t="shared" si="155"/>
        <v>9978</v>
      </c>
      <c r="C9982" s="5">
        <v>263.92158959599544</v>
      </c>
    </row>
    <row r="9983" spans="2:3" x14ac:dyDescent="0.35">
      <c r="B9983">
        <f t="shared" si="155"/>
        <v>9979</v>
      </c>
      <c r="C9983" s="5">
        <v>408.81494238277753</v>
      </c>
    </row>
    <row r="9984" spans="2:3" x14ac:dyDescent="0.35">
      <c r="B9984">
        <f t="shared" si="155"/>
        <v>9980</v>
      </c>
      <c r="C9984" s="5">
        <v>27.934054086626904</v>
      </c>
    </row>
    <row r="9985" spans="2:3" x14ac:dyDescent="0.35">
      <c r="B9985">
        <f t="shared" si="155"/>
        <v>9981</v>
      </c>
      <c r="C9985" s="5">
        <v>74.627781800074416</v>
      </c>
    </row>
    <row r="9986" spans="2:3" x14ac:dyDescent="0.35">
      <c r="B9986">
        <f t="shared" si="155"/>
        <v>9982</v>
      </c>
      <c r="C9986" s="5">
        <v>75.943697875569029</v>
      </c>
    </row>
    <row r="9987" spans="2:3" x14ac:dyDescent="0.35">
      <c r="B9987">
        <f t="shared" si="155"/>
        <v>9983</v>
      </c>
      <c r="C9987" s="5">
        <v>230.76237334703541</v>
      </c>
    </row>
    <row r="9988" spans="2:3" x14ac:dyDescent="0.35">
      <c r="B9988">
        <f t="shared" si="155"/>
        <v>9984</v>
      </c>
      <c r="C9988" s="5">
        <v>100.65322497550302</v>
      </c>
    </row>
    <row r="9989" spans="2:3" x14ac:dyDescent="0.35">
      <c r="B9989">
        <f t="shared" si="155"/>
        <v>9985</v>
      </c>
      <c r="C9989" s="5">
        <v>152.89341179079156</v>
      </c>
    </row>
    <row r="9990" spans="2:3" x14ac:dyDescent="0.35">
      <c r="B9990">
        <f t="shared" si="155"/>
        <v>9986</v>
      </c>
      <c r="C9990" s="5">
        <v>121.10744084284903</v>
      </c>
    </row>
    <row r="9991" spans="2:3" x14ac:dyDescent="0.35">
      <c r="B9991">
        <f t="shared" ref="B9991:B10004" si="156">B9990+1</f>
        <v>9987</v>
      </c>
      <c r="C9991" s="5">
        <v>261.2353051939017</v>
      </c>
    </row>
    <row r="9992" spans="2:3" x14ac:dyDescent="0.35">
      <c r="B9992">
        <f t="shared" si="156"/>
        <v>9988</v>
      </c>
      <c r="C9992" s="5">
        <v>196.65148259072683</v>
      </c>
    </row>
    <row r="9993" spans="2:3" x14ac:dyDescent="0.35">
      <c r="B9993">
        <f t="shared" si="156"/>
        <v>9989</v>
      </c>
      <c r="C9993" s="5">
        <v>48.343656778936193</v>
      </c>
    </row>
    <row r="9994" spans="2:3" x14ac:dyDescent="0.35">
      <c r="B9994">
        <f t="shared" si="156"/>
        <v>9990</v>
      </c>
      <c r="C9994" s="5">
        <v>336.23077325937038</v>
      </c>
    </row>
    <row r="9995" spans="2:3" x14ac:dyDescent="0.35">
      <c r="B9995">
        <f t="shared" si="156"/>
        <v>9991</v>
      </c>
      <c r="C9995" s="5">
        <v>110.28714838336211</v>
      </c>
    </row>
    <row r="9996" spans="2:3" x14ac:dyDescent="0.35">
      <c r="B9996">
        <f t="shared" si="156"/>
        <v>9992</v>
      </c>
      <c r="C9996" s="5">
        <v>68.993669925975112</v>
      </c>
    </row>
    <row r="9997" spans="2:3" x14ac:dyDescent="0.35">
      <c r="B9997">
        <f t="shared" si="156"/>
        <v>9993</v>
      </c>
      <c r="C9997" s="5">
        <v>272.64771881070249</v>
      </c>
    </row>
    <row r="9998" spans="2:3" x14ac:dyDescent="0.35">
      <c r="B9998">
        <f t="shared" si="156"/>
        <v>9994</v>
      </c>
      <c r="C9998" s="5">
        <v>157.3754548559904</v>
      </c>
    </row>
    <row r="9999" spans="2:3" x14ac:dyDescent="0.35">
      <c r="B9999">
        <f t="shared" si="156"/>
        <v>9995</v>
      </c>
      <c r="C9999" s="5">
        <v>96.535595352621883</v>
      </c>
    </row>
    <row r="10000" spans="2:3" x14ac:dyDescent="0.35">
      <c r="B10000">
        <f t="shared" si="156"/>
        <v>9996</v>
      </c>
      <c r="C10000" s="5">
        <v>112.02277953756246</v>
      </c>
    </row>
    <row r="10001" spans="2:3" x14ac:dyDescent="0.35">
      <c r="B10001">
        <f t="shared" si="156"/>
        <v>9997</v>
      </c>
      <c r="C10001" s="5">
        <v>162.56524892696447</v>
      </c>
    </row>
    <row r="10002" spans="2:3" x14ac:dyDescent="0.35">
      <c r="B10002">
        <f t="shared" si="156"/>
        <v>9998</v>
      </c>
      <c r="C10002" s="5">
        <v>157.53868101228809</v>
      </c>
    </row>
    <row r="10003" spans="2:3" x14ac:dyDescent="0.35">
      <c r="B10003">
        <f t="shared" si="156"/>
        <v>9999</v>
      </c>
      <c r="C10003" s="5">
        <v>125.32206874817959</v>
      </c>
    </row>
    <row r="10004" spans="2:3" x14ac:dyDescent="0.35">
      <c r="B10004">
        <f t="shared" si="156"/>
        <v>10000</v>
      </c>
      <c r="C10004" s="5">
        <v>185.51628397401035</v>
      </c>
    </row>
  </sheetData>
  <mergeCells count="8">
    <mergeCell ref="V2:W2"/>
    <mergeCell ref="E2:F2"/>
    <mergeCell ref="E19:F19"/>
    <mergeCell ref="E29:F29"/>
    <mergeCell ref="E4:F4"/>
    <mergeCell ref="E14:F14"/>
    <mergeCell ref="B2:C2"/>
    <mergeCell ref="H2:I2"/>
  </mergeCell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659D2-21A2-4AE8-A28D-86215243C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Financials</vt:lpstr>
      <vt:lpstr>Assumptions</vt:lpstr>
      <vt:lpstr>Wacc</vt:lpstr>
      <vt:lpstr>Distributions</vt:lpstr>
      <vt:lpstr>Standard DCF</vt:lpstr>
      <vt:lpstr>DCF with uncertainty</vt:lpstr>
      <vt:lpstr>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ULRICO LUIGI NAVA</cp:lastModifiedBy>
  <dcterms:created xsi:type="dcterms:W3CDTF">2015-06-05T18:17:20Z</dcterms:created>
  <dcterms:modified xsi:type="dcterms:W3CDTF">2025-06-09T14:57:21Z</dcterms:modified>
</cp:coreProperties>
</file>