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80361bfcab1dab/Документы/Uni/СА/L2/"/>
    </mc:Choice>
  </mc:AlternateContent>
  <xr:revisionPtr revIDLastSave="227" documentId="8_{EC0946EE-974F-5F4B-BA89-37B3BFA0EDA2}" xr6:coauthVersionLast="47" xr6:coauthVersionMax="47" xr10:uidLastSave="{D9CB16F1-1167-764D-AF08-1693DEDF1DE6}"/>
  <bookViews>
    <workbookView xWindow="0" yWindow="720" windowWidth="29400" windowHeight="18400" xr2:uid="{217014C0-2DAE-004F-94EA-31E065AE575C}"/>
  </bookViews>
  <sheets>
    <sheet name="Метод иерархий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H29" i="1"/>
  <c r="H33" i="1"/>
  <c r="H32" i="1"/>
  <c r="H31" i="1"/>
  <c r="H30" i="1"/>
  <c r="H23" i="1"/>
  <c r="H22" i="1"/>
  <c r="H26" i="1"/>
  <c r="H25" i="1"/>
  <c r="H24" i="1"/>
  <c r="H19" i="1"/>
  <c r="H18" i="1"/>
  <c r="H17" i="1"/>
  <c r="J15" i="1" s="1"/>
  <c r="L19" i="1" s="1"/>
  <c r="H16" i="1"/>
  <c r="H15" i="1"/>
  <c r="F12" i="1"/>
  <c r="F11" i="1"/>
  <c r="F10" i="1"/>
  <c r="J22" i="1" l="1"/>
  <c r="L22" i="1" s="1"/>
  <c r="B36" i="1" s="1"/>
  <c r="H10" i="1"/>
  <c r="J10" i="1" s="1"/>
  <c r="J29" i="1"/>
  <c r="L29" i="1" s="1"/>
  <c r="L24" i="1"/>
  <c r="D36" i="1" s="1"/>
  <c r="L15" i="1"/>
  <c r="L17" i="1"/>
  <c r="L16" i="1"/>
  <c r="L18" i="1"/>
  <c r="J11" i="1" l="1"/>
  <c r="J12" i="1"/>
  <c r="L33" i="1"/>
  <c r="L32" i="1"/>
  <c r="L31" i="1"/>
  <c r="L30" i="1"/>
  <c r="L26" i="1"/>
  <c r="L23" i="1"/>
  <c r="C36" i="1" s="1"/>
  <c r="L25" i="1"/>
  <c r="E36" i="1" s="1"/>
</calcChain>
</file>

<file path=xl/sharedStrings.xml><?xml version="1.0" encoding="utf-8"?>
<sst xmlns="http://schemas.openxmlformats.org/spreadsheetml/2006/main" count="103" uniqueCount="31">
  <si>
    <t>Фирма</t>
  </si>
  <si>
    <t>ТФ1</t>
  </si>
  <si>
    <t>ТФ2</t>
  </si>
  <si>
    <t>ТФ3</t>
  </si>
  <si>
    <t>ТФ4</t>
  </si>
  <si>
    <t>ТФ5</t>
  </si>
  <si>
    <t>ТФ6</t>
  </si>
  <si>
    <t>Опыт работы с данной продукцией, лет</t>
  </si>
  <si>
    <t>Уровень развития торговой сети</t>
  </si>
  <si>
    <t>развитая</t>
  </si>
  <si>
    <t>средняя</t>
  </si>
  <si>
    <t>средняя (немного хуже, чем у ТФ4)</t>
  </si>
  <si>
    <t>средняя (немного лучше, чем у ТФ4 и ТФ5)</t>
  </si>
  <si>
    <t>Репутация</t>
  </si>
  <si>
    <t>сомнительная</t>
  </si>
  <si>
    <t>хорошая</t>
  </si>
  <si>
    <t>К3 - основной критерий, К1 - менее важный, К2 - еще менее важный</t>
  </si>
  <si>
    <t>К1</t>
  </si>
  <si>
    <t>К2</t>
  </si>
  <si>
    <t>К3</t>
  </si>
  <si>
    <t>Вывод</t>
  </si>
  <si>
    <t>Сумма</t>
  </si>
  <si>
    <t>Локальные приоритеты</t>
  </si>
  <si>
    <t>Средние геометрические</t>
  </si>
  <si>
    <t>Множество Парето</t>
  </si>
  <si>
    <t>Глобальные приоритеты</t>
  </si>
  <si>
    <t>GТФ2</t>
  </si>
  <si>
    <t>GТФ3</t>
  </si>
  <si>
    <t>GТФ4</t>
  </si>
  <si>
    <t>GТФ5</t>
  </si>
  <si>
    <t>GТФ6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</si>
</sst>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2"/>
      <color rgb="FF9C0006"/>
      <name val="Calibri"/>
      <family val="2"/>
      <scheme val="minor"/>
    </font>
    <font>
      <sz val="14"/>
      <color theme="1"/>
      <name val="TimesNewRomanPSMT"/>
    </font>
    <font>
      <sz val="14"/>
      <color rgb="FF9C0006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1" xfId="0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2" fontId="1" fillId="0" borderId="9" xfId="0" applyNumberFormat="1" applyFont="1" applyBorder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2" borderId="2" xfId="1" applyFont="1" applyBorder="1" applyAlignment="1">
      <alignment horizontal="center" vertical="center" wrapText="1"/>
    </xf>
    <xf numFmtId="0" fontId="5" fillId="2" borderId="4" xfId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1" fillId="0" borderId="9" xfId="0" applyNumberFormat="1" applyFont="1" applyBorder="1" applyAlignment="1">
      <alignment horizontal="center" vertical="center" wrapText="1"/>
    </xf>
    <xf numFmtId="12" fontId="1" fillId="0" borderId="11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9B2A-CF3F-D64A-8A89-44D4500BCDB7}">
  <dimension ref="A1:N37"/>
  <sheetViews>
    <sheetView tabSelected="1" topLeftCell="A14" workbookViewId="0">
      <selection activeCell="H40" sqref="H40"/>
    </sheetView>
  </sheetViews>
  <sheetFormatPr baseColWidth="10" defaultRowHeight="16"/>
  <cols>
    <col min="1" max="1" width="18.83203125" customWidth="1"/>
    <col min="2" max="2" width="14.33203125" customWidth="1"/>
    <col min="6" max="6" width="27.1640625" bestFit="1" customWidth="1"/>
    <col min="8" max="8" width="26.33203125" bestFit="1" customWidth="1"/>
    <col min="10" max="10" width="25" bestFit="1" customWidth="1"/>
    <col min="12" max="12" width="25" bestFit="1" customWidth="1"/>
  </cols>
  <sheetData>
    <row r="1" spans="1:14" ht="20" thickBot="1">
      <c r="A1" s="1" t="s">
        <v>0</v>
      </c>
      <c r="B1" s="2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4" ht="58" thickBot="1">
      <c r="A2" s="3" t="s">
        <v>7</v>
      </c>
      <c r="B2" s="28">
        <v>5</v>
      </c>
      <c r="C2" s="4">
        <v>2</v>
      </c>
      <c r="D2" s="4">
        <v>6</v>
      </c>
      <c r="E2" s="4">
        <v>5</v>
      </c>
      <c r="F2" s="4">
        <v>7</v>
      </c>
      <c r="G2" s="4">
        <v>4</v>
      </c>
    </row>
    <row r="3" spans="1:14" ht="115" thickBot="1">
      <c r="A3" s="3" t="s">
        <v>8</v>
      </c>
      <c r="B3" s="28" t="s">
        <v>9</v>
      </c>
      <c r="C3" s="4" t="s">
        <v>9</v>
      </c>
      <c r="D3" s="4" t="s">
        <v>9</v>
      </c>
      <c r="E3" s="4" t="s">
        <v>10</v>
      </c>
      <c r="F3" s="4" t="s">
        <v>11</v>
      </c>
      <c r="G3" s="4" t="s">
        <v>12</v>
      </c>
    </row>
    <row r="4" spans="1:14" ht="39" thickBot="1">
      <c r="A4" s="3" t="s">
        <v>13</v>
      </c>
      <c r="B4" s="28" t="s">
        <v>14</v>
      </c>
      <c r="C4" s="4" t="s">
        <v>15</v>
      </c>
      <c r="D4" s="4" t="s">
        <v>10</v>
      </c>
      <c r="E4" s="4" t="s">
        <v>15</v>
      </c>
      <c r="F4" s="5" t="s">
        <v>10</v>
      </c>
      <c r="G4" s="4" t="s">
        <v>15</v>
      </c>
    </row>
    <row r="5" spans="1:14" ht="19" thickBot="1">
      <c r="C5" s="43" t="s">
        <v>24</v>
      </c>
      <c r="D5" s="44"/>
      <c r="E5" s="44"/>
      <c r="F5" s="44"/>
      <c r="G5" s="45"/>
    </row>
    <row r="6" spans="1:14" ht="17" thickBot="1"/>
    <row r="7" spans="1:14" ht="19" thickBot="1">
      <c r="A7" s="43" t="s">
        <v>16</v>
      </c>
      <c r="B7" s="44"/>
      <c r="C7" s="44"/>
      <c r="D7" s="44"/>
      <c r="E7" s="44"/>
      <c r="F7" s="44"/>
      <c r="G7" s="45"/>
    </row>
    <row r="8" spans="1:14" ht="17" thickBot="1"/>
    <row r="9" spans="1:14" ht="18">
      <c r="A9" s="9"/>
      <c r="B9" s="10" t="s">
        <v>17</v>
      </c>
      <c r="C9" s="10" t="s">
        <v>18</v>
      </c>
      <c r="D9" s="11" t="s">
        <v>19</v>
      </c>
      <c r="E9" s="19"/>
      <c r="F9" s="18" t="s">
        <v>23</v>
      </c>
      <c r="G9" s="19"/>
      <c r="H9" s="18" t="s">
        <v>21</v>
      </c>
      <c r="I9" s="19"/>
      <c r="J9" s="18" t="s">
        <v>22</v>
      </c>
      <c r="K9" s="19"/>
      <c r="L9" s="18" t="s">
        <v>20</v>
      </c>
    </row>
    <row r="10" spans="1:14" ht="18">
      <c r="A10" s="12" t="s">
        <v>17</v>
      </c>
      <c r="B10" s="8">
        <v>1</v>
      </c>
      <c r="C10" s="8">
        <v>3</v>
      </c>
      <c r="D10" s="16">
        <v>0.33333333333333331</v>
      </c>
      <c r="F10" s="20">
        <f>GEOMEAN(B10:D10)</f>
        <v>1</v>
      </c>
      <c r="G10" s="21"/>
      <c r="H10" s="20">
        <f>SUM(F10:F12)</f>
        <v>3.8716922073686968</v>
      </c>
      <c r="I10" s="21"/>
      <c r="J10" s="20">
        <f>F10/H10</f>
        <v>0.25828499437449498</v>
      </c>
      <c r="K10" s="21"/>
      <c r="L10" s="22" t="s">
        <v>19</v>
      </c>
    </row>
    <row r="11" spans="1:14" ht="18">
      <c r="A11" s="12" t="s">
        <v>18</v>
      </c>
      <c r="B11" s="17">
        <v>0.33333333333333331</v>
      </c>
      <c r="C11" s="8">
        <v>1</v>
      </c>
      <c r="D11" s="16">
        <v>0.2</v>
      </c>
      <c r="F11" s="20">
        <f>GEOMEAN(B11:D11)</f>
        <v>0.40548013303822666</v>
      </c>
      <c r="G11" s="21"/>
      <c r="H11" s="20"/>
      <c r="I11" s="21"/>
      <c r="J11" s="20">
        <f>F11/H10</f>
        <v>0.10472943388074786</v>
      </c>
      <c r="K11" s="21"/>
      <c r="L11" s="22" t="s">
        <v>17</v>
      </c>
    </row>
    <row r="12" spans="1:14" ht="19" thickBot="1">
      <c r="A12" s="13" t="s">
        <v>19</v>
      </c>
      <c r="B12" s="14">
        <v>3</v>
      </c>
      <c r="C12" s="14">
        <v>5</v>
      </c>
      <c r="D12" s="15">
        <v>1</v>
      </c>
      <c r="E12" s="24"/>
      <c r="F12" s="23">
        <f>GEOMEAN(B12:D12)</f>
        <v>2.4662120743304699</v>
      </c>
      <c r="G12" s="24"/>
      <c r="H12" s="23"/>
      <c r="I12" s="24"/>
      <c r="J12" s="23">
        <f>F12/H10</f>
        <v>0.63698557174475712</v>
      </c>
      <c r="K12" s="24"/>
      <c r="L12" s="25" t="s">
        <v>18</v>
      </c>
    </row>
    <row r="13" spans="1:14" ht="19" thickBot="1">
      <c r="F13" s="26"/>
      <c r="G13" s="21"/>
      <c r="H13" s="26"/>
      <c r="I13" s="21"/>
      <c r="J13" s="26"/>
      <c r="K13" s="21"/>
      <c r="L13" s="21"/>
    </row>
    <row r="14" spans="1:14" ht="19">
      <c r="A14" s="30" t="s">
        <v>17</v>
      </c>
      <c r="B14" s="31" t="s">
        <v>2</v>
      </c>
      <c r="C14" s="31" t="s">
        <v>3</v>
      </c>
      <c r="D14" s="31" t="s">
        <v>4</v>
      </c>
      <c r="E14" s="31" t="s">
        <v>5</v>
      </c>
      <c r="F14" s="32" t="s">
        <v>6</v>
      </c>
      <c r="G14" s="19"/>
      <c r="H14" s="18" t="s">
        <v>23</v>
      </c>
      <c r="I14" s="19"/>
      <c r="J14" s="18" t="s">
        <v>21</v>
      </c>
      <c r="K14" s="19"/>
      <c r="L14" s="18" t="s">
        <v>22</v>
      </c>
      <c r="M14" s="19"/>
      <c r="N14" s="18" t="s">
        <v>20</v>
      </c>
    </row>
    <row r="15" spans="1:14" ht="19">
      <c r="A15" s="33" t="s">
        <v>2</v>
      </c>
      <c r="B15" s="29">
        <v>1</v>
      </c>
      <c r="C15" s="37">
        <v>0.2</v>
      </c>
      <c r="D15" s="37">
        <v>0.25</v>
      </c>
      <c r="E15" s="37">
        <v>0.16666666666666666</v>
      </c>
      <c r="F15" s="38">
        <v>0.33333333333333331</v>
      </c>
      <c r="H15" s="20">
        <f>GEOMEAN(B15:F15)</f>
        <v>0.30813391353661779</v>
      </c>
      <c r="I15" s="21"/>
      <c r="J15" s="20">
        <f>SUM(H15:H19)</f>
        <v>6.4478037146005835</v>
      </c>
      <c r="K15" s="21"/>
      <c r="L15" s="20">
        <f>H15/J15</f>
        <v>4.7788972365717476E-2</v>
      </c>
      <c r="M15" s="21"/>
      <c r="N15" s="22" t="s">
        <v>5</v>
      </c>
    </row>
    <row r="16" spans="1:14" ht="19">
      <c r="A16" s="33" t="s">
        <v>3</v>
      </c>
      <c r="B16" s="29">
        <v>5</v>
      </c>
      <c r="C16" s="29">
        <v>1</v>
      </c>
      <c r="D16" s="29">
        <v>2</v>
      </c>
      <c r="E16" s="37">
        <v>0.5</v>
      </c>
      <c r="F16" s="34">
        <v>3</v>
      </c>
      <c r="H16" s="20">
        <f>GEOMEAN(B16:F16)</f>
        <v>1.7187719275874789</v>
      </c>
      <c r="I16" s="21"/>
      <c r="J16" s="20"/>
      <c r="K16" s="21"/>
      <c r="L16" s="20">
        <f>H16/J15</f>
        <v>0.26656703641511986</v>
      </c>
      <c r="M16" s="21"/>
      <c r="N16" s="22" t="s">
        <v>3</v>
      </c>
    </row>
    <row r="17" spans="1:14" ht="19">
      <c r="A17" s="33" t="s">
        <v>4</v>
      </c>
      <c r="B17" s="29">
        <v>4</v>
      </c>
      <c r="C17" s="37">
        <v>0.5</v>
      </c>
      <c r="D17" s="29">
        <v>1</v>
      </c>
      <c r="E17" s="37">
        <v>0.33333333333333331</v>
      </c>
      <c r="F17" s="34">
        <v>2</v>
      </c>
      <c r="G17" s="40"/>
      <c r="H17" s="20">
        <f>GEOMEAN(B17:F17)</f>
        <v>1.0592238410488122</v>
      </c>
      <c r="I17" s="21"/>
      <c r="J17" s="20"/>
      <c r="K17" s="21"/>
      <c r="L17" s="20">
        <f>H17/J15</f>
        <v>0.16427668830089798</v>
      </c>
      <c r="M17" s="21"/>
      <c r="N17" s="22" t="s">
        <v>4</v>
      </c>
    </row>
    <row r="18" spans="1:14" ht="19">
      <c r="A18" s="33" t="s">
        <v>5</v>
      </c>
      <c r="B18" s="29">
        <v>6</v>
      </c>
      <c r="C18" s="29">
        <v>2</v>
      </c>
      <c r="D18" s="29">
        <v>3</v>
      </c>
      <c r="E18" s="29">
        <v>1</v>
      </c>
      <c r="F18" s="34">
        <v>4</v>
      </c>
      <c r="H18" s="20">
        <f>GEOMEAN(B18:F18)</f>
        <v>2.7019200770412271</v>
      </c>
      <c r="J18" s="20"/>
      <c r="L18" s="20">
        <f>H18/J15</f>
        <v>0.41904502628126306</v>
      </c>
      <c r="N18" s="22" t="s">
        <v>6</v>
      </c>
    </row>
    <row r="19" spans="1:14" ht="20" thickBot="1">
      <c r="A19" s="35" t="s">
        <v>6</v>
      </c>
      <c r="B19" s="36">
        <v>3</v>
      </c>
      <c r="C19" s="39">
        <v>0.33333333333333331</v>
      </c>
      <c r="D19" s="39">
        <v>0.5</v>
      </c>
      <c r="E19" s="39">
        <v>0.25</v>
      </c>
      <c r="F19" s="4">
        <v>1</v>
      </c>
      <c r="G19" s="24"/>
      <c r="H19" s="23">
        <f>GEOMEAN(B19:F19)</f>
        <v>0.6597539553864471</v>
      </c>
      <c r="I19" s="24"/>
      <c r="J19" s="23"/>
      <c r="K19" s="24"/>
      <c r="L19" s="23">
        <f>H19/J15</f>
        <v>0.10232227663700155</v>
      </c>
      <c r="M19" s="24"/>
      <c r="N19" s="25" t="s">
        <v>2</v>
      </c>
    </row>
    <row r="20" spans="1:14" ht="17" thickBot="1"/>
    <row r="21" spans="1:14" ht="19">
      <c r="A21" s="30" t="s">
        <v>18</v>
      </c>
      <c r="B21" s="31" t="s">
        <v>2</v>
      </c>
      <c r="C21" s="31" t="s">
        <v>3</v>
      </c>
      <c r="D21" s="31" t="s">
        <v>4</v>
      </c>
      <c r="E21" s="31" t="s">
        <v>5</v>
      </c>
      <c r="F21" s="32" t="s">
        <v>6</v>
      </c>
      <c r="G21" s="19"/>
      <c r="H21" s="18" t="s">
        <v>23</v>
      </c>
      <c r="I21" s="19"/>
      <c r="J21" s="18" t="s">
        <v>21</v>
      </c>
      <c r="K21" s="19"/>
      <c r="L21" s="18" t="s">
        <v>22</v>
      </c>
      <c r="M21" s="19"/>
      <c r="N21" s="18" t="s">
        <v>20</v>
      </c>
    </row>
    <row r="22" spans="1:14" ht="19">
      <c r="A22" s="33" t="s">
        <v>2</v>
      </c>
      <c r="B22" s="29">
        <v>1</v>
      </c>
      <c r="C22" s="37">
        <v>1</v>
      </c>
      <c r="D22" s="37">
        <v>5</v>
      </c>
      <c r="E22" s="37">
        <v>6</v>
      </c>
      <c r="F22" s="38">
        <v>4</v>
      </c>
      <c r="H22" s="20">
        <f>GEOMEAN(B22:F22)</f>
        <v>2.6051710846973521</v>
      </c>
      <c r="I22" s="21"/>
      <c r="J22" s="20">
        <f>SUM(H22:H26)</f>
        <v>6.8988023968806074</v>
      </c>
      <c r="K22" s="21"/>
      <c r="L22" s="20">
        <f>H22/J22</f>
        <v>0.37762656977612774</v>
      </c>
      <c r="M22" s="21"/>
      <c r="N22" s="22" t="s">
        <v>2</v>
      </c>
    </row>
    <row r="23" spans="1:14" ht="19">
      <c r="A23" s="33" t="s">
        <v>3</v>
      </c>
      <c r="B23" s="29">
        <v>1</v>
      </c>
      <c r="C23" s="29">
        <v>1</v>
      </c>
      <c r="D23" s="29">
        <v>5</v>
      </c>
      <c r="E23" s="37">
        <v>6</v>
      </c>
      <c r="F23" s="34">
        <v>4</v>
      </c>
      <c r="H23" s="20">
        <f>GEOMEAN(B23:F23)</f>
        <v>2.6051710846973521</v>
      </c>
      <c r="I23" s="21"/>
      <c r="J23" s="20"/>
      <c r="K23" s="21"/>
      <c r="L23" s="20">
        <f>H23/J22</f>
        <v>0.37762656977612774</v>
      </c>
      <c r="M23" s="21"/>
      <c r="N23" s="22" t="s">
        <v>3</v>
      </c>
    </row>
    <row r="24" spans="1:14" ht="19">
      <c r="A24" s="33" t="s">
        <v>4</v>
      </c>
      <c r="B24" s="37">
        <v>0.2</v>
      </c>
      <c r="C24" s="37">
        <v>0.2</v>
      </c>
      <c r="D24" s="29">
        <v>1</v>
      </c>
      <c r="E24" s="37">
        <v>2</v>
      </c>
      <c r="F24" s="38">
        <v>0.5</v>
      </c>
      <c r="G24" s="40"/>
      <c r="H24" s="20">
        <f>GEOMEAN(B24:F24)</f>
        <v>0.52530556088075342</v>
      </c>
      <c r="I24" s="21"/>
      <c r="J24" s="20"/>
      <c r="K24" s="21"/>
      <c r="L24" s="20">
        <f>H24/J22</f>
        <v>7.6144456770971994E-2</v>
      </c>
      <c r="M24" s="21"/>
      <c r="N24" s="22" t="s">
        <v>6</v>
      </c>
    </row>
    <row r="25" spans="1:14" ht="19">
      <c r="A25" s="33" t="s">
        <v>5</v>
      </c>
      <c r="B25" s="37">
        <v>0.16666666666666666</v>
      </c>
      <c r="C25" s="37">
        <v>0.16666666666666666</v>
      </c>
      <c r="D25" s="37">
        <v>0.5</v>
      </c>
      <c r="E25" s="29">
        <v>1</v>
      </c>
      <c r="F25" s="38">
        <v>0.33333333333333331</v>
      </c>
      <c r="H25" s="20">
        <f>GEOMEAN(B25:F25)</f>
        <v>0.34127875184653655</v>
      </c>
      <c r="J25" s="20"/>
      <c r="L25" s="20">
        <f>H25/J22</f>
        <v>4.9469274841217464E-2</v>
      </c>
      <c r="N25" s="22" t="s">
        <v>4</v>
      </c>
    </row>
    <row r="26" spans="1:14" ht="20" thickBot="1">
      <c r="A26" s="35" t="s">
        <v>6</v>
      </c>
      <c r="B26" s="39">
        <v>0.25</v>
      </c>
      <c r="C26" s="39">
        <v>0.25</v>
      </c>
      <c r="D26" s="39">
        <v>2</v>
      </c>
      <c r="E26" s="39">
        <v>3</v>
      </c>
      <c r="F26" s="4">
        <v>1</v>
      </c>
      <c r="G26" s="24"/>
      <c r="H26" s="23">
        <f>GEOMEAN(B26:F26)</f>
        <v>0.82187591475861288</v>
      </c>
      <c r="I26" s="24"/>
      <c r="J26" s="23"/>
      <c r="K26" s="24"/>
      <c r="L26" s="23">
        <f>H26/J22</f>
        <v>0.11913312883555498</v>
      </c>
      <c r="M26" s="24"/>
      <c r="N26" s="25" t="s">
        <v>5</v>
      </c>
    </row>
    <row r="27" spans="1:14" ht="17" thickBot="1"/>
    <row r="28" spans="1:14" ht="19">
      <c r="A28" s="30" t="s">
        <v>19</v>
      </c>
      <c r="B28" s="31" t="s">
        <v>2</v>
      </c>
      <c r="C28" s="31" t="s">
        <v>3</v>
      </c>
      <c r="D28" s="31" t="s">
        <v>4</v>
      </c>
      <c r="E28" s="31" t="s">
        <v>5</v>
      </c>
      <c r="F28" s="32" t="s">
        <v>6</v>
      </c>
      <c r="G28" s="19"/>
      <c r="H28" s="18" t="s">
        <v>23</v>
      </c>
      <c r="I28" s="19"/>
      <c r="J28" s="18" t="s">
        <v>21</v>
      </c>
      <c r="K28" s="19"/>
      <c r="L28" s="18" t="s">
        <v>22</v>
      </c>
      <c r="M28" s="19"/>
      <c r="N28" s="18" t="s">
        <v>20</v>
      </c>
    </row>
    <row r="29" spans="1:14" ht="19">
      <c r="A29" s="33" t="s">
        <v>2</v>
      </c>
      <c r="B29" s="29">
        <v>1</v>
      </c>
      <c r="C29" s="37">
        <v>5</v>
      </c>
      <c r="D29" s="37">
        <v>1</v>
      </c>
      <c r="E29" s="37">
        <v>5</v>
      </c>
      <c r="F29" s="38">
        <v>1</v>
      </c>
      <c r="H29" s="20">
        <f>GEOMEAN(B29:F29)</f>
        <v>1.9036539387158786</v>
      </c>
      <c r="I29" s="21"/>
      <c r="J29" s="20">
        <f>SUM(H29:H33)</f>
        <v>6.4724233916339866</v>
      </c>
      <c r="K29" s="21"/>
      <c r="L29" s="20">
        <f>H29/J29</f>
        <v>0.29411764705882354</v>
      </c>
      <c r="M29" s="21"/>
      <c r="N29" s="22" t="s">
        <v>2</v>
      </c>
    </row>
    <row r="30" spans="1:14" ht="19">
      <c r="A30" s="33" t="s">
        <v>3</v>
      </c>
      <c r="B30" s="37">
        <v>0.2</v>
      </c>
      <c r="C30" s="29">
        <v>1</v>
      </c>
      <c r="D30" s="37">
        <v>0.2</v>
      </c>
      <c r="E30" s="37">
        <v>1</v>
      </c>
      <c r="F30" s="38">
        <v>0.2</v>
      </c>
      <c r="H30" s="20">
        <f>GEOMEAN(B30:F30)</f>
        <v>0.3807307877431757</v>
      </c>
      <c r="I30" s="21"/>
      <c r="J30" s="20"/>
      <c r="K30" s="21"/>
      <c r="L30" s="20">
        <f>H30/J29</f>
        <v>5.8823529411764712E-2</v>
      </c>
      <c r="M30" s="21"/>
      <c r="N30" s="22" t="s">
        <v>4</v>
      </c>
    </row>
    <row r="31" spans="1:14" ht="19">
      <c r="A31" s="33" t="s">
        <v>4</v>
      </c>
      <c r="B31" s="37">
        <v>1</v>
      </c>
      <c r="C31" s="37">
        <v>5</v>
      </c>
      <c r="D31" s="29">
        <v>1</v>
      </c>
      <c r="E31" s="37">
        <v>5</v>
      </c>
      <c r="F31" s="38">
        <v>1</v>
      </c>
      <c r="G31" s="40"/>
      <c r="H31" s="20">
        <f>GEOMEAN(B31:F31)</f>
        <v>1.9036539387158786</v>
      </c>
      <c r="I31" s="21"/>
      <c r="J31" s="20"/>
      <c r="K31" s="21"/>
      <c r="L31" s="20">
        <f>H31/J29</f>
        <v>0.29411764705882354</v>
      </c>
      <c r="M31" s="21"/>
      <c r="N31" s="22" t="s">
        <v>6</v>
      </c>
    </row>
    <row r="32" spans="1:14" ht="19">
      <c r="A32" s="33" t="s">
        <v>5</v>
      </c>
      <c r="B32" s="37">
        <v>0.2</v>
      </c>
      <c r="C32" s="37">
        <v>1</v>
      </c>
      <c r="D32" s="37">
        <v>0.2</v>
      </c>
      <c r="E32" s="29">
        <v>1</v>
      </c>
      <c r="F32" s="38">
        <v>0.2</v>
      </c>
      <c r="H32" s="20">
        <f>GEOMEAN(B32:F32)</f>
        <v>0.3807307877431757</v>
      </c>
      <c r="J32" s="20"/>
      <c r="L32" s="20">
        <f>H32/J29</f>
        <v>5.8823529411764712E-2</v>
      </c>
      <c r="N32" s="22" t="s">
        <v>3</v>
      </c>
    </row>
    <row r="33" spans="1:14" ht="20" thickBot="1">
      <c r="A33" s="35" t="s">
        <v>6</v>
      </c>
      <c r="B33" s="39">
        <v>1</v>
      </c>
      <c r="C33" s="39">
        <v>5</v>
      </c>
      <c r="D33" s="39">
        <v>1</v>
      </c>
      <c r="E33" s="39">
        <v>5</v>
      </c>
      <c r="F33" s="4">
        <v>1</v>
      </c>
      <c r="G33" s="24"/>
      <c r="H33" s="23">
        <f>GEOMEAN(B33:F33)</f>
        <v>1.9036539387158786</v>
      </c>
      <c r="I33" s="24"/>
      <c r="J33" s="23"/>
      <c r="K33" s="24"/>
      <c r="L33" s="23">
        <f>H33/J29</f>
        <v>0.29411764705882354</v>
      </c>
      <c r="M33" s="24"/>
      <c r="N33" s="25" t="s">
        <v>5</v>
      </c>
    </row>
    <row r="34" spans="1:14" ht="17" thickBot="1"/>
    <row r="35" spans="1:14" ht="18">
      <c r="A35" s="46" t="s">
        <v>25</v>
      </c>
      <c r="B35" s="10" t="s">
        <v>26</v>
      </c>
      <c r="C35" s="10" t="s">
        <v>27</v>
      </c>
      <c r="D35" s="10" t="s">
        <v>28</v>
      </c>
      <c r="E35" s="10" t="s">
        <v>29</v>
      </c>
      <c r="F35" s="11" t="s">
        <v>30</v>
      </c>
    </row>
    <row r="36" spans="1:14" ht="18">
      <c r="A36" s="47"/>
      <c r="B36" s="41">
        <f>L15*J10+L22*J11+L29*J12</f>
        <v>0.2392404889016122</v>
      </c>
      <c r="C36" s="41">
        <f>L16*J10+L23*J11+L30*J12</f>
        <v>0.1458686218862851</v>
      </c>
      <c r="D36" s="41">
        <f>L17*J10+L24*J11+L31*J12</f>
        <v>0.23775346693642646</v>
      </c>
      <c r="E36" s="41">
        <f>L18*J10+L25*J11+L32*J12</f>
        <v>0.15088367091872545</v>
      </c>
      <c r="F36" s="42">
        <f>L19*J10+L26*J11+L33*J12</f>
        <v>0.22625375135695072</v>
      </c>
    </row>
    <row r="37" spans="1:14" ht="17" thickBot="1">
      <c r="A37" s="48"/>
      <c r="B37" s="6"/>
      <c r="C37" s="6"/>
      <c r="D37" s="6"/>
      <c r="E37" s="6"/>
      <c r="F37" s="7"/>
    </row>
  </sheetData>
  <mergeCells count="3">
    <mergeCell ref="A7:G7"/>
    <mergeCell ref="C5:G5"/>
    <mergeCell ref="A35:A37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Метод иерархий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 Альхимович</dc:creator>
  <cp:lastModifiedBy>Нина Альхимович</cp:lastModifiedBy>
  <dcterms:created xsi:type="dcterms:W3CDTF">2024-02-16T13:12:50Z</dcterms:created>
  <dcterms:modified xsi:type="dcterms:W3CDTF">2024-02-28T11:44:00Z</dcterms:modified>
</cp:coreProperties>
</file>