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JN\"/>
    </mc:Choice>
  </mc:AlternateContent>
  <xr:revisionPtr revIDLastSave="0" documentId="13_ncr:1_{9E9002C8-B9B4-4B7D-9F4A-6A1E5D8594D0}" xr6:coauthVersionLast="47" xr6:coauthVersionMax="47" xr10:uidLastSave="{00000000-0000-0000-0000-000000000000}"/>
  <bookViews>
    <workbookView xWindow="-96" yWindow="0" windowWidth="11712" windowHeight="12336" firstSheet="3" activeTab="5" xr2:uid="{ABE1D20F-5B2C-4935-A37B-F132A39EEC46}"/>
  </bookViews>
  <sheets>
    <sheet name="data" sheetId="1" r:id="rId1"/>
    <sheet name="dummy" sheetId="2" r:id="rId2"/>
    <sheet name="analysis" sheetId="4" r:id="rId3"/>
    <sheet name="#analysis" sheetId="6" r:id="rId4"/>
    <sheet name="py" sheetId="7" r:id="rId5"/>
    <sheet name="new_hire" sheetId="11" r:id="rId6"/>
    <sheet name="total_data" sheetId="1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2" i="12" l="1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2" i="1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T8" i="7"/>
  <c r="G207" i="1"/>
  <c r="T3" i="7"/>
  <c r="T4" i="7"/>
  <c r="T5" i="7"/>
  <c r="T6" i="7"/>
  <c r="T7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" i="7"/>
  <c r="A201" i="4"/>
  <c r="C201" i="4"/>
  <c r="D201" i="4"/>
  <c r="E201" i="4"/>
  <c r="J201" i="4"/>
  <c r="O201" i="4"/>
  <c r="T201" i="4"/>
  <c r="W201" i="4"/>
  <c r="AB201" i="4"/>
  <c r="AL201" i="4"/>
  <c r="E2" i="4"/>
  <c r="C2" i="4"/>
  <c r="A2" i="4"/>
  <c r="E201" i="7"/>
  <c r="A201" i="7"/>
  <c r="E200" i="7"/>
  <c r="A200" i="7"/>
  <c r="E199" i="7"/>
  <c r="A199" i="7"/>
  <c r="E198" i="7"/>
  <c r="A198" i="7"/>
  <c r="E197" i="7"/>
  <c r="A197" i="7"/>
  <c r="E196" i="7"/>
  <c r="A196" i="7"/>
  <c r="E195" i="7"/>
  <c r="A195" i="7"/>
  <c r="E194" i="7"/>
  <c r="A194" i="7"/>
  <c r="E193" i="7"/>
  <c r="A193" i="7"/>
  <c r="E192" i="7"/>
  <c r="A192" i="7"/>
  <c r="E191" i="7"/>
  <c r="A191" i="7"/>
  <c r="E190" i="7"/>
  <c r="A190" i="7"/>
  <c r="E189" i="7"/>
  <c r="A189" i="7"/>
  <c r="E188" i="7"/>
  <c r="A188" i="7"/>
  <c r="E187" i="7"/>
  <c r="A187" i="7"/>
  <c r="E186" i="7"/>
  <c r="A186" i="7"/>
  <c r="E185" i="7"/>
  <c r="A185" i="7"/>
  <c r="E184" i="7"/>
  <c r="A184" i="7"/>
  <c r="E183" i="7"/>
  <c r="A183" i="7"/>
  <c r="E182" i="7"/>
  <c r="A182" i="7"/>
  <c r="E181" i="7"/>
  <c r="A181" i="7"/>
  <c r="E180" i="7"/>
  <c r="A180" i="7"/>
  <c r="E179" i="7"/>
  <c r="A179" i="7"/>
  <c r="E178" i="7"/>
  <c r="A178" i="7"/>
  <c r="E177" i="7"/>
  <c r="A177" i="7"/>
  <c r="E176" i="7"/>
  <c r="A176" i="7"/>
  <c r="E175" i="7"/>
  <c r="A175" i="7"/>
  <c r="E174" i="7"/>
  <c r="A174" i="7"/>
  <c r="E173" i="7"/>
  <c r="A173" i="7"/>
  <c r="E172" i="7"/>
  <c r="A172" i="7"/>
  <c r="E171" i="7"/>
  <c r="A171" i="7"/>
  <c r="E170" i="7"/>
  <c r="A170" i="7"/>
  <c r="E169" i="7"/>
  <c r="A169" i="7"/>
  <c r="E168" i="7"/>
  <c r="A168" i="7"/>
  <c r="E167" i="7"/>
  <c r="A167" i="7"/>
  <c r="E166" i="7"/>
  <c r="A166" i="7"/>
  <c r="E165" i="7"/>
  <c r="A165" i="7"/>
  <c r="E164" i="7"/>
  <c r="A164" i="7"/>
  <c r="E163" i="7"/>
  <c r="A163" i="7"/>
  <c r="E162" i="7"/>
  <c r="A162" i="7"/>
  <c r="E161" i="7"/>
  <c r="A161" i="7"/>
  <c r="E160" i="7"/>
  <c r="A160" i="7"/>
  <c r="E159" i="7"/>
  <c r="A159" i="7"/>
  <c r="E158" i="7"/>
  <c r="A158" i="7"/>
  <c r="E157" i="7"/>
  <c r="A157" i="7"/>
  <c r="E156" i="7"/>
  <c r="A156" i="7"/>
  <c r="E155" i="7"/>
  <c r="A155" i="7"/>
  <c r="E154" i="7"/>
  <c r="A154" i="7"/>
  <c r="E153" i="7"/>
  <c r="A153" i="7"/>
  <c r="E152" i="7"/>
  <c r="A152" i="7"/>
  <c r="E151" i="7"/>
  <c r="A151" i="7"/>
  <c r="E150" i="7"/>
  <c r="A150" i="7"/>
  <c r="E149" i="7"/>
  <c r="A149" i="7"/>
  <c r="E148" i="7"/>
  <c r="A148" i="7"/>
  <c r="E147" i="7"/>
  <c r="A147" i="7"/>
  <c r="E146" i="7"/>
  <c r="A146" i="7"/>
  <c r="E145" i="7"/>
  <c r="A145" i="7"/>
  <c r="E144" i="7"/>
  <c r="A144" i="7"/>
  <c r="E143" i="7"/>
  <c r="A143" i="7"/>
  <c r="E142" i="7"/>
  <c r="A142" i="7"/>
  <c r="E141" i="7"/>
  <c r="A141" i="7"/>
  <c r="E140" i="7"/>
  <c r="A140" i="7"/>
  <c r="E139" i="7"/>
  <c r="A139" i="7"/>
  <c r="E138" i="7"/>
  <c r="A138" i="7"/>
  <c r="E137" i="7"/>
  <c r="A137" i="7"/>
  <c r="E136" i="7"/>
  <c r="A136" i="7"/>
  <c r="E135" i="7"/>
  <c r="A135" i="7"/>
  <c r="E134" i="7"/>
  <c r="A134" i="7"/>
  <c r="E133" i="7"/>
  <c r="A133" i="7"/>
  <c r="E132" i="7"/>
  <c r="A132" i="7"/>
  <c r="E131" i="7"/>
  <c r="A131" i="7"/>
  <c r="E130" i="7"/>
  <c r="A130" i="7"/>
  <c r="E129" i="7"/>
  <c r="A129" i="7"/>
  <c r="E128" i="7"/>
  <c r="A128" i="7"/>
  <c r="E127" i="7"/>
  <c r="A127" i="7"/>
  <c r="E126" i="7"/>
  <c r="A126" i="7"/>
  <c r="E125" i="7"/>
  <c r="A125" i="7"/>
  <c r="E124" i="7"/>
  <c r="A124" i="7"/>
  <c r="E123" i="7"/>
  <c r="A123" i="7"/>
  <c r="E122" i="7"/>
  <c r="A122" i="7"/>
  <c r="E121" i="7"/>
  <c r="A121" i="7"/>
  <c r="E120" i="7"/>
  <c r="A120" i="7"/>
  <c r="E119" i="7"/>
  <c r="A119" i="7"/>
  <c r="E118" i="7"/>
  <c r="A118" i="7"/>
  <c r="E117" i="7"/>
  <c r="A117" i="7"/>
  <c r="E116" i="7"/>
  <c r="A116" i="7"/>
  <c r="E115" i="7"/>
  <c r="A115" i="7"/>
  <c r="E114" i="7"/>
  <c r="A114" i="7"/>
  <c r="E113" i="7"/>
  <c r="A113" i="7"/>
  <c r="E112" i="7"/>
  <c r="A112" i="7"/>
  <c r="E111" i="7"/>
  <c r="A111" i="7"/>
  <c r="E110" i="7"/>
  <c r="A110" i="7"/>
  <c r="E109" i="7"/>
  <c r="A109" i="7"/>
  <c r="E108" i="7"/>
  <c r="A108" i="7"/>
  <c r="E107" i="7"/>
  <c r="A107" i="7"/>
  <c r="E106" i="7"/>
  <c r="A106" i="7"/>
  <c r="E105" i="7"/>
  <c r="A105" i="7"/>
  <c r="E104" i="7"/>
  <c r="A104" i="7"/>
  <c r="E103" i="7"/>
  <c r="A103" i="7"/>
  <c r="E102" i="7"/>
  <c r="A102" i="7"/>
  <c r="E101" i="7"/>
  <c r="A101" i="7"/>
  <c r="E100" i="7"/>
  <c r="A100" i="7"/>
  <c r="E99" i="7"/>
  <c r="A99" i="7"/>
  <c r="E98" i="7"/>
  <c r="A98" i="7"/>
  <c r="E97" i="7"/>
  <c r="A97" i="7"/>
  <c r="E96" i="7"/>
  <c r="A96" i="7"/>
  <c r="E95" i="7"/>
  <c r="A95" i="7"/>
  <c r="E94" i="7"/>
  <c r="A94" i="7"/>
  <c r="E93" i="7"/>
  <c r="A93" i="7"/>
  <c r="E92" i="7"/>
  <c r="A92" i="7"/>
  <c r="E91" i="7"/>
  <c r="A91" i="7"/>
  <c r="E90" i="7"/>
  <c r="A90" i="7"/>
  <c r="E89" i="7"/>
  <c r="A89" i="7"/>
  <c r="E88" i="7"/>
  <c r="A88" i="7"/>
  <c r="E87" i="7"/>
  <c r="A87" i="7"/>
  <c r="E86" i="7"/>
  <c r="A86" i="7"/>
  <c r="E85" i="7"/>
  <c r="A85" i="7"/>
  <c r="E84" i="7"/>
  <c r="A84" i="7"/>
  <c r="E83" i="7"/>
  <c r="A83" i="7"/>
  <c r="E82" i="7"/>
  <c r="A82" i="7"/>
  <c r="E81" i="7"/>
  <c r="A81" i="7"/>
  <c r="E80" i="7"/>
  <c r="A80" i="7"/>
  <c r="E79" i="7"/>
  <c r="A79" i="7"/>
  <c r="E78" i="7"/>
  <c r="A78" i="7"/>
  <c r="E77" i="7"/>
  <c r="A77" i="7"/>
  <c r="E76" i="7"/>
  <c r="A76" i="7"/>
  <c r="E75" i="7"/>
  <c r="A75" i="7"/>
  <c r="E74" i="7"/>
  <c r="A74" i="7"/>
  <c r="E73" i="7"/>
  <c r="A73" i="7"/>
  <c r="E72" i="7"/>
  <c r="A72" i="7"/>
  <c r="E71" i="7"/>
  <c r="A71" i="7"/>
  <c r="E70" i="7"/>
  <c r="A70" i="7"/>
  <c r="E69" i="7"/>
  <c r="A69" i="7"/>
  <c r="E68" i="7"/>
  <c r="A68" i="7"/>
  <c r="E67" i="7"/>
  <c r="A67" i="7"/>
  <c r="E66" i="7"/>
  <c r="A66" i="7"/>
  <c r="E65" i="7"/>
  <c r="A65" i="7"/>
  <c r="E64" i="7"/>
  <c r="A64" i="7"/>
  <c r="E63" i="7"/>
  <c r="A63" i="7"/>
  <c r="E62" i="7"/>
  <c r="A62" i="7"/>
  <c r="E61" i="7"/>
  <c r="A61" i="7"/>
  <c r="E60" i="7"/>
  <c r="A60" i="7"/>
  <c r="E59" i="7"/>
  <c r="A59" i="7"/>
  <c r="E58" i="7"/>
  <c r="A58" i="7"/>
  <c r="E57" i="7"/>
  <c r="A57" i="7"/>
  <c r="E56" i="7"/>
  <c r="A56" i="7"/>
  <c r="E55" i="7"/>
  <c r="A55" i="7"/>
  <c r="E54" i="7"/>
  <c r="A54" i="7"/>
  <c r="E53" i="7"/>
  <c r="A53" i="7"/>
  <c r="E52" i="7"/>
  <c r="A52" i="7"/>
  <c r="E51" i="7"/>
  <c r="A51" i="7"/>
  <c r="E50" i="7"/>
  <c r="A50" i="7"/>
  <c r="E49" i="7"/>
  <c r="A49" i="7"/>
  <c r="E48" i="7"/>
  <c r="A48" i="7"/>
  <c r="E47" i="7"/>
  <c r="A47" i="7"/>
  <c r="E46" i="7"/>
  <c r="A46" i="7"/>
  <c r="E45" i="7"/>
  <c r="A45" i="7"/>
  <c r="E44" i="7"/>
  <c r="A44" i="7"/>
  <c r="E43" i="7"/>
  <c r="A43" i="7"/>
  <c r="E42" i="7"/>
  <c r="A42" i="7"/>
  <c r="E41" i="7"/>
  <c r="A41" i="7"/>
  <c r="E40" i="7"/>
  <c r="A40" i="7"/>
  <c r="E39" i="7"/>
  <c r="A39" i="7"/>
  <c r="E38" i="7"/>
  <c r="A38" i="7"/>
  <c r="E37" i="7"/>
  <c r="A37" i="7"/>
  <c r="E36" i="7"/>
  <c r="A36" i="7"/>
  <c r="E35" i="7"/>
  <c r="A35" i="7"/>
  <c r="E34" i="7"/>
  <c r="A34" i="7"/>
  <c r="E33" i="7"/>
  <c r="A33" i="7"/>
  <c r="E32" i="7"/>
  <c r="A32" i="7"/>
  <c r="E31" i="7"/>
  <c r="A31" i="7"/>
  <c r="E30" i="7"/>
  <c r="A30" i="7"/>
  <c r="E29" i="7"/>
  <c r="A29" i="7"/>
  <c r="E28" i="7"/>
  <c r="A28" i="7"/>
  <c r="E27" i="7"/>
  <c r="A27" i="7"/>
  <c r="E26" i="7"/>
  <c r="A26" i="7"/>
  <c r="E25" i="7"/>
  <c r="A25" i="7"/>
  <c r="E24" i="7"/>
  <c r="A24" i="7"/>
  <c r="E23" i="7"/>
  <c r="A23" i="7"/>
  <c r="E22" i="7"/>
  <c r="A22" i="7"/>
  <c r="E21" i="7"/>
  <c r="A21" i="7"/>
  <c r="E20" i="7"/>
  <c r="A20" i="7"/>
  <c r="E19" i="7"/>
  <c r="A19" i="7"/>
  <c r="E18" i="7"/>
  <c r="A18" i="7"/>
  <c r="E17" i="7"/>
  <c r="A17" i="7"/>
  <c r="E16" i="7"/>
  <c r="A16" i="7"/>
  <c r="E15" i="7"/>
  <c r="A15" i="7"/>
  <c r="E14" i="7"/>
  <c r="A14" i="7"/>
  <c r="E13" i="7"/>
  <c r="A13" i="7"/>
  <c r="E12" i="7"/>
  <c r="A12" i="7"/>
  <c r="E11" i="7"/>
  <c r="A11" i="7"/>
  <c r="E10" i="7"/>
  <c r="A10" i="7"/>
  <c r="E9" i="7"/>
  <c r="A9" i="7"/>
  <c r="E8" i="7"/>
  <c r="A8" i="7"/>
  <c r="E7" i="7"/>
  <c r="A7" i="7"/>
  <c r="E6" i="7"/>
  <c r="A6" i="7"/>
  <c r="E5" i="7"/>
  <c r="A5" i="7"/>
  <c r="E4" i="7"/>
  <c r="A4" i="7"/>
  <c r="E3" i="7"/>
  <c r="A3" i="7"/>
  <c r="E2" i="7"/>
  <c r="A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" i="7"/>
  <c r="R4" i="6"/>
  <c r="R3" i="6"/>
  <c r="R2" i="6"/>
  <c r="P4" i="6"/>
  <c r="P3" i="6"/>
  <c r="P2" i="6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" i="4"/>
  <c r="AE3" i="2"/>
  <c r="E200" i="4"/>
  <c r="D200" i="4"/>
  <c r="C200" i="4"/>
  <c r="A200" i="4"/>
  <c r="E199" i="4"/>
  <c r="D199" i="4"/>
  <c r="C199" i="4"/>
  <c r="A199" i="4"/>
  <c r="E198" i="4"/>
  <c r="D198" i="4"/>
  <c r="C198" i="4"/>
  <c r="A198" i="4"/>
  <c r="E197" i="4"/>
  <c r="D197" i="4"/>
  <c r="C197" i="4"/>
  <c r="A197" i="4"/>
  <c r="E196" i="4"/>
  <c r="D196" i="4"/>
  <c r="C196" i="4"/>
  <c r="A196" i="4"/>
  <c r="E195" i="4"/>
  <c r="D195" i="4"/>
  <c r="C195" i="4"/>
  <c r="A195" i="4"/>
  <c r="E194" i="4"/>
  <c r="D194" i="4"/>
  <c r="C194" i="4"/>
  <c r="A194" i="4"/>
  <c r="E193" i="4"/>
  <c r="D193" i="4"/>
  <c r="C193" i="4"/>
  <c r="A193" i="4"/>
  <c r="E192" i="4"/>
  <c r="D192" i="4"/>
  <c r="C192" i="4"/>
  <c r="A192" i="4"/>
  <c r="E191" i="4"/>
  <c r="D191" i="4"/>
  <c r="C191" i="4"/>
  <c r="A191" i="4"/>
  <c r="E190" i="4"/>
  <c r="D190" i="4"/>
  <c r="C190" i="4"/>
  <c r="A190" i="4"/>
  <c r="E189" i="4"/>
  <c r="D189" i="4"/>
  <c r="C189" i="4"/>
  <c r="A189" i="4"/>
  <c r="E188" i="4"/>
  <c r="D188" i="4"/>
  <c r="C188" i="4"/>
  <c r="A188" i="4"/>
  <c r="E187" i="4"/>
  <c r="D187" i="4"/>
  <c r="C187" i="4"/>
  <c r="A187" i="4"/>
  <c r="E186" i="4"/>
  <c r="D186" i="4"/>
  <c r="C186" i="4"/>
  <c r="A186" i="4"/>
  <c r="E185" i="4"/>
  <c r="D185" i="4"/>
  <c r="C185" i="4"/>
  <c r="A185" i="4"/>
  <c r="E184" i="4"/>
  <c r="D184" i="4"/>
  <c r="C184" i="4"/>
  <c r="A184" i="4"/>
  <c r="E183" i="4"/>
  <c r="D183" i="4"/>
  <c r="C183" i="4"/>
  <c r="A183" i="4"/>
  <c r="E182" i="4"/>
  <c r="D182" i="4"/>
  <c r="C182" i="4"/>
  <c r="A182" i="4"/>
  <c r="E181" i="4"/>
  <c r="D181" i="4"/>
  <c r="C181" i="4"/>
  <c r="A181" i="4"/>
  <c r="E180" i="4"/>
  <c r="D180" i="4"/>
  <c r="C180" i="4"/>
  <c r="A180" i="4"/>
  <c r="E179" i="4"/>
  <c r="D179" i="4"/>
  <c r="C179" i="4"/>
  <c r="A179" i="4"/>
  <c r="E178" i="4"/>
  <c r="D178" i="4"/>
  <c r="C178" i="4"/>
  <c r="A178" i="4"/>
  <c r="E177" i="4"/>
  <c r="D177" i="4"/>
  <c r="C177" i="4"/>
  <c r="A177" i="4"/>
  <c r="E176" i="4"/>
  <c r="D176" i="4"/>
  <c r="C176" i="4"/>
  <c r="A176" i="4"/>
  <c r="E175" i="4"/>
  <c r="D175" i="4"/>
  <c r="C175" i="4"/>
  <c r="A175" i="4"/>
  <c r="E174" i="4"/>
  <c r="D174" i="4"/>
  <c r="C174" i="4"/>
  <c r="A174" i="4"/>
  <c r="E173" i="4"/>
  <c r="D173" i="4"/>
  <c r="C173" i="4"/>
  <c r="A173" i="4"/>
  <c r="E172" i="4"/>
  <c r="D172" i="4"/>
  <c r="C172" i="4"/>
  <c r="A172" i="4"/>
  <c r="E171" i="4"/>
  <c r="D171" i="4"/>
  <c r="C171" i="4"/>
  <c r="A171" i="4"/>
  <c r="E170" i="4"/>
  <c r="D170" i="4"/>
  <c r="C170" i="4"/>
  <c r="A170" i="4"/>
  <c r="E169" i="4"/>
  <c r="D169" i="4"/>
  <c r="C169" i="4"/>
  <c r="A169" i="4"/>
  <c r="E168" i="4"/>
  <c r="D168" i="4"/>
  <c r="C168" i="4"/>
  <c r="A168" i="4"/>
  <c r="E167" i="4"/>
  <c r="D167" i="4"/>
  <c r="C167" i="4"/>
  <c r="A167" i="4"/>
  <c r="E166" i="4"/>
  <c r="D166" i="4"/>
  <c r="C166" i="4"/>
  <c r="A166" i="4"/>
  <c r="E165" i="4"/>
  <c r="D165" i="4"/>
  <c r="C165" i="4"/>
  <c r="A165" i="4"/>
  <c r="E164" i="4"/>
  <c r="D164" i="4"/>
  <c r="C164" i="4"/>
  <c r="A164" i="4"/>
  <c r="E163" i="4"/>
  <c r="D163" i="4"/>
  <c r="C163" i="4"/>
  <c r="A163" i="4"/>
  <c r="E162" i="4"/>
  <c r="D162" i="4"/>
  <c r="C162" i="4"/>
  <c r="A162" i="4"/>
  <c r="E161" i="4"/>
  <c r="D161" i="4"/>
  <c r="C161" i="4"/>
  <c r="A161" i="4"/>
  <c r="E160" i="4"/>
  <c r="D160" i="4"/>
  <c r="C160" i="4"/>
  <c r="A160" i="4"/>
  <c r="E159" i="4"/>
  <c r="D159" i="4"/>
  <c r="C159" i="4"/>
  <c r="A159" i="4"/>
  <c r="E158" i="4"/>
  <c r="D158" i="4"/>
  <c r="C158" i="4"/>
  <c r="A158" i="4"/>
  <c r="E157" i="4"/>
  <c r="D157" i="4"/>
  <c r="C157" i="4"/>
  <c r="A157" i="4"/>
  <c r="E156" i="4"/>
  <c r="D156" i="4"/>
  <c r="C156" i="4"/>
  <c r="A156" i="4"/>
  <c r="E155" i="4"/>
  <c r="D155" i="4"/>
  <c r="C155" i="4"/>
  <c r="A155" i="4"/>
  <c r="E154" i="4"/>
  <c r="D154" i="4"/>
  <c r="C154" i="4"/>
  <c r="A154" i="4"/>
  <c r="E153" i="4"/>
  <c r="D153" i="4"/>
  <c r="C153" i="4"/>
  <c r="A153" i="4"/>
  <c r="E152" i="4"/>
  <c r="D152" i="4"/>
  <c r="C152" i="4"/>
  <c r="A152" i="4"/>
  <c r="E151" i="4"/>
  <c r="D151" i="4"/>
  <c r="C151" i="4"/>
  <c r="A151" i="4"/>
  <c r="E150" i="4"/>
  <c r="D150" i="4"/>
  <c r="C150" i="4"/>
  <c r="A150" i="4"/>
  <c r="E149" i="4"/>
  <c r="D149" i="4"/>
  <c r="C149" i="4"/>
  <c r="A149" i="4"/>
  <c r="E148" i="4"/>
  <c r="D148" i="4"/>
  <c r="C148" i="4"/>
  <c r="A148" i="4"/>
  <c r="E147" i="4"/>
  <c r="D147" i="4"/>
  <c r="C147" i="4"/>
  <c r="A147" i="4"/>
  <c r="E146" i="4"/>
  <c r="D146" i="4"/>
  <c r="C146" i="4"/>
  <c r="A146" i="4"/>
  <c r="E145" i="4"/>
  <c r="D145" i="4"/>
  <c r="C145" i="4"/>
  <c r="A145" i="4"/>
  <c r="E144" i="4"/>
  <c r="D144" i="4"/>
  <c r="C144" i="4"/>
  <c r="A144" i="4"/>
  <c r="E143" i="4"/>
  <c r="D143" i="4"/>
  <c r="C143" i="4"/>
  <c r="A143" i="4"/>
  <c r="E142" i="4"/>
  <c r="D142" i="4"/>
  <c r="C142" i="4"/>
  <c r="A142" i="4"/>
  <c r="E141" i="4"/>
  <c r="D141" i="4"/>
  <c r="C141" i="4"/>
  <c r="A141" i="4"/>
  <c r="E140" i="4"/>
  <c r="D140" i="4"/>
  <c r="C140" i="4"/>
  <c r="A140" i="4"/>
  <c r="E139" i="4"/>
  <c r="D139" i="4"/>
  <c r="C139" i="4"/>
  <c r="A139" i="4"/>
  <c r="E138" i="4"/>
  <c r="D138" i="4"/>
  <c r="C138" i="4"/>
  <c r="A138" i="4"/>
  <c r="E137" i="4"/>
  <c r="D137" i="4"/>
  <c r="C137" i="4"/>
  <c r="A137" i="4"/>
  <c r="E136" i="4"/>
  <c r="D136" i="4"/>
  <c r="C136" i="4"/>
  <c r="A136" i="4"/>
  <c r="E135" i="4"/>
  <c r="D135" i="4"/>
  <c r="C135" i="4"/>
  <c r="A135" i="4"/>
  <c r="E134" i="4"/>
  <c r="D134" i="4"/>
  <c r="C134" i="4"/>
  <c r="A134" i="4"/>
  <c r="E133" i="4"/>
  <c r="D133" i="4"/>
  <c r="C133" i="4"/>
  <c r="A133" i="4"/>
  <c r="E132" i="4"/>
  <c r="D132" i="4"/>
  <c r="C132" i="4"/>
  <c r="A132" i="4"/>
  <c r="E131" i="4"/>
  <c r="D131" i="4"/>
  <c r="C131" i="4"/>
  <c r="A131" i="4"/>
  <c r="E130" i="4"/>
  <c r="D130" i="4"/>
  <c r="C130" i="4"/>
  <c r="A130" i="4"/>
  <c r="E129" i="4"/>
  <c r="D129" i="4"/>
  <c r="C129" i="4"/>
  <c r="A129" i="4"/>
  <c r="E128" i="4"/>
  <c r="D128" i="4"/>
  <c r="C128" i="4"/>
  <c r="A128" i="4"/>
  <c r="E127" i="4"/>
  <c r="D127" i="4"/>
  <c r="C127" i="4"/>
  <c r="A127" i="4"/>
  <c r="E126" i="4"/>
  <c r="D126" i="4"/>
  <c r="C126" i="4"/>
  <c r="A126" i="4"/>
  <c r="E125" i="4"/>
  <c r="D125" i="4"/>
  <c r="C125" i="4"/>
  <c r="A125" i="4"/>
  <c r="E124" i="4"/>
  <c r="D124" i="4"/>
  <c r="C124" i="4"/>
  <c r="A124" i="4"/>
  <c r="E123" i="4"/>
  <c r="D123" i="4"/>
  <c r="C123" i="4"/>
  <c r="A123" i="4"/>
  <c r="E122" i="4"/>
  <c r="D122" i="4"/>
  <c r="C122" i="4"/>
  <c r="A122" i="4"/>
  <c r="E121" i="4"/>
  <c r="D121" i="4"/>
  <c r="C121" i="4"/>
  <c r="A121" i="4"/>
  <c r="E120" i="4"/>
  <c r="D120" i="4"/>
  <c r="C120" i="4"/>
  <c r="A120" i="4"/>
  <c r="E119" i="4"/>
  <c r="D119" i="4"/>
  <c r="C119" i="4"/>
  <c r="A119" i="4"/>
  <c r="E118" i="4"/>
  <c r="D118" i="4"/>
  <c r="C118" i="4"/>
  <c r="A118" i="4"/>
  <c r="E117" i="4"/>
  <c r="D117" i="4"/>
  <c r="C117" i="4"/>
  <c r="A117" i="4"/>
  <c r="E116" i="4"/>
  <c r="D116" i="4"/>
  <c r="C116" i="4"/>
  <c r="A116" i="4"/>
  <c r="E115" i="4"/>
  <c r="D115" i="4"/>
  <c r="C115" i="4"/>
  <c r="A115" i="4"/>
  <c r="E114" i="4"/>
  <c r="D114" i="4"/>
  <c r="C114" i="4"/>
  <c r="A114" i="4"/>
  <c r="E113" i="4"/>
  <c r="D113" i="4"/>
  <c r="C113" i="4"/>
  <c r="A113" i="4"/>
  <c r="E112" i="4"/>
  <c r="D112" i="4"/>
  <c r="C112" i="4"/>
  <c r="A112" i="4"/>
  <c r="E111" i="4"/>
  <c r="D111" i="4"/>
  <c r="C111" i="4"/>
  <c r="A111" i="4"/>
  <c r="E110" i="4"/>
  <c r="D110" i="4"/>
  <c r="C110" i="4"/>
  <c r="A110" i="4"/>
  <c r="E109" i="4"/>
  <c r="D109" i="4"/>
  <c r="C109" i="4"/>
  <c r="A109" i="4"/>
  <c r="E108" i="4"/>
  <c r="D108" i="4"/>
  <c r="C108" i="4"/>
  <c r="A108" i="4"/>
  <c r="E107" i="4"/>
  <c r="D107" i="4"/>
  <c r="C107" i="4"/>
  <c r="A107" i="4"/>
  <c r="E106" i="4"/>
  <c r="D106" i="4"/>
  <c r="C106" i="4"/>
  <c r="A106" i="4"/>
  <c r="E105" i="4"/>
  <c r="D105" i="4"/>
  <c r="C105" i="4"/>
  <c r="A105" i="4"/>
  <c r="E104" i="4"/>
  <c r="D104" i="4"/>
  <c r="C104" i="4"/>
  <c r="A104" i="4"/>
  <c r="E103" i="4"/>
  <c r="D103" i="4"/>
  <c r="C103" i="4"/>
  <c r="A103" i="4"/>
  <c r="E102" i="4"/>
  <c r="D102" i="4"/>
  <c r="C102" i="4"/>
  <c r="A102" i="4"/>
  <c r="E101" i="4"/>
  <c r="D101" i="4"/>
  <c r="C101" i="4"/>
  <c r="A101" i="4"/>
  <c r="E100" i="4"/>
  <c r="D100" i="4"/>
  <c r="C100" i="4"/>
  <c r="A100" i="4"/>
  <c r="E99" i="4"/>
  <c r="D99" i="4"/>
  <c r="C99" i="4"/>
  <c r="A99" i="4"/>
  <c r="E98" i="4"/>
  <c r="D98" i="4"/>
  <c r="C98" i="4"/>
  <c r="A98" i="4"/>
  <c r="E97" i="4"/>
  <c r="D97" i="4"/>
  <c r="C97" i="4"/>
  <c r="A97" i="4"/>
  <c r="E96" i="4"/>
  <c r="D96" i="4"/>
  <c r="C96" i="4"/>
  <c r="A96" i="4"/>
  <c r="E95" i="4"/>
  <c r="D95" i="4"/>
  <c r="C95" i="4"/>
  <c r="A95" i="4"/>
  <c r="E94" i="4"/>
  <c r="D94" i="4"/>
  <c r="C94" i="4"/>
  <c r="A94" i="4"/>
  <c r="E93" i="4"/>
  <c r="D93" i="4"/>
  <c r="C93" i="4"/>
  <c r="A93" i="4"/>
  <c r="E92" i="4"/>
  <c r="D92" i="4"/>
  <c r="C92" i="4"/>
  <c r="A92" i="4"/>
  <c r="E91" i="4"/>
  <c r="D91" i="4"/>
  <c r="C91" i="4"/>
  <c r="A91" i="4"/>
  <c r="E90" i="4"/>
  <c r="D90" i="4"/>
  <c r="C90" i="4"/>
  <c r="A90" i="4"/>
  <c r="E89" i="4"/>
  <c r="D89" i="4"/>
  <c r="C89" i="4"/>
  <c r="A89" i="4"/>
  <c r="E88" i="4"/>
  <c r="D88" i="4"/>
  <c r="C88" i="4"/>
  <c r="A88" i="4"/>
  <c r="E87" i="4"/>
  <c r="D87" i="4"/>
  <c r="C87" i="4"/>
  <c r="A87" i="4"/>
  <c r="E86" i="4"/>
  <c r="D86" i="4"/>
  <c r="C86" i="4"/>
  <c r="A86" i="4"/>
  <c r="E85" i="4"/>
  <c r="D85" i="4"/>
  <c r="C85" i="4"/>
  <c r="A85" i="4"/>
  <c r="E84" i="4"/>
  <c r="D84" i="4"/>
  <c r="C84" i="4"/>
  <c r="A84" i="4"/>
  <c r="E83" i="4"/>
  <c r="D83" i="4"/>
  <c r="C83" i="4"/>
  <c r="A83" i="4"/>
  <c r="E82" i="4"/>
  <c r="D82" i="4"/>
  <c r="C82" i="4"/>
  <c r="A82" i="4"/>
  <c r="E81" i="4"/>
  <c r="D81" i="4"/>
  <c r="C81" i="4"/>
  <c r="A81" i="4"/>
  <c r="E80" i="4"/>
  <c r="D80" i="4"/>
  <c r="C80" i="4"/>
  <c r="A80" i="4"/>
  <c r="E79" i="4"/>
  <c r="D79" i="4"/>
  <c r="C79" i="4"/>
  <c r="A79" i="4"/>
  <c r="E78" i="4"/>
  <c r="D78" i="4"/>
  <c r="C78" i="4"/>
  <c r="A78" i="4"/>
  <c r="E77" i="4"/>
  <c r="D77" i="4"/>
  <c r="C77" i="4"/>
  <c r="A77" i="4"/>
  <c r="E76" i="4"/>
  <c r="D76" i="4"/>
  <c r="C76" i="4"/>
  <c r="A76" i="4"/>
  <c r="E75" i="4"/>
  <c r="D75" i="4"/>
  <c r="C75" i="4"/>
  <c r="A75" i="4"/>
  <c r="E74" i="4"/>
  <c r="D74" i="4"/>
  <c r="C74" i="4"/>
  <c r="A74" i="4"/>
  <c r="E73" i="4"/>
  <c r="D73" i="4"/>
  <c r="C73" i="4"/>
  <c r="A73" i="4"/>
  <c r="E72" i="4"/>
  <c r="D72" i="4"/>
  <c r="C72" i="4"/>
  <c r="A72" i="4"/>
  <c r="E71" i="4"/>
  <c r="D71" i="4"/>
  <c r="C71" i="4"/>
  <c r="A71" i="4"/>
  <c r="E70" i="4"/>
  <c r="D70" i="4"/>
  <c r="C70" i="4"/>
  <c r="A70" i="4"/>
  <c r="E69" i="4"/>
  <c r="D69" i="4"/>
  <c r="C69" i="4"/>
  <c r="A69" i="4"/>
  <c r="E68" i="4"/>
  <c r="D68" i="4"/>
  <c r="C68" i="4"/>
  <c r="A68" i="4"/>
  <c r="E67" i="4"/>
  <c r="D67" i="4"/>
  <c r="C67" i="4"/>
  <c r="A67" i="4"/>
  <c r="E66" i="4"/>
  <c r="D66" i="4"/>
  <c r="C66" i="4"/>
  <c r="A66" i="4"/>
  <c r="E65" i="4"/>
  <c r="D65" i="4"/>
  <c r="C65" i="4"/>
  <c r="A65" i="4"/>
  <c r="E64" i="4"/>
  <c r="D64" i="4"/>
  <c r="C64" i="4"/>
  <c r="A64" i="4"/>
  <c r="E63" i="4"/>
  <c r="D63" i="4"/>
  <c r="C63" i="4"/>
  <c r="A63" i="4"/>
  <c r="E62" i="4"/>
  <c r="D62" i="4"/>
  <c r="C62" i="4"/>
  <c r="A62" i="4"/>
  <c r="E61" i="4"/>
  <c r="D61" i="4"/>
  <c r="C61" i="4"/>
  <c r="A61" i="4"/>
  <c r="E60" i="4"/>
  <c r="D60" i="4"/>
  <c r="C60" i="4"/>
  <c r="A60" i="4"/>
  <c r="E59" i="4"/>
  <c r="D59" i="4"/>
  <c r="C59" i="4"/>
  <c r="A59" i="4"/>
  <c r="E58" i="4"/>
  <c r="D58" i="4"/>
  <c r="C58" i="4"/>
  <c r="A58" i="4"/>
  <c r="E57" i="4"/>
  <c r="D57" i="4"/>
  <c r="C57" i="4"/>
  <c r="A57" i="4"/>
  <c r="E56" i="4"/>
  <c r="D56" i="4"/>
  <c r="C56" i="4"/>
  <c r="A56" i="4"/>
  <c r="E55" i="4"/>
  <c r="D55" i="4"/>
  <c r="C55" i="4"/>
  <c r="A55" i="4"/>
  <c r="E54" i="4"/>
  <c r="D54" i="4"/>
  <c r="C54" i="4"/>
  <c r="A54" i="4"/>
  <c r="E53" i="4"/>
  <c r="D53" i="4"/>
  <c r="C53" i="4"/>
  <c r="A53" i="4"/>
  <c r="E52" i="4"/>
  <c r="D52" i="4"/>
  <c r="C52" i="4"/>
  <c r="A52" i="4"/>
  <c r="E51" i="4"/>
  <c r="D51" i="4"/>
  <c r="C51" i="4"/>
  <c r="A51" i="4"/>
  <c r="E50" i="4"/>
  <c r="D50" i="4"/>
  <c r="C50" i="4"/>
  <c r="A50" i="4"/>
  <c r="E49" i="4"/>
  <c r="D49" i="4"/>
  <c r="C49" i="4"/>
  <c r="A49" i="4"/>
  <c r="E48" i="4"/>
  <c r="D48" i="4"/>
  <c r="C48" i="4"/>
  <c r="A48" i="4"/>
  <c r="E47" i="4"/>
  <c r="D47" i="4"/>
  <c r="C47" i="4"/>
  <c r="A47" i="4"/>
  <c r="E46" i="4"/>
  <c r="D46" i="4"/>
  <c r="C46" i="4"/>
  <c r="A46" i="4"/>
  <c r="E45" i="4"/>
  <c r="D45" i="4"/>
  <c r="C45" i="4"/>
  <c r="A45" i="4"/>
  <c r="E44" i="4"/>
  <c r="D44" i="4"/>
  <c r="C44" i="4"/>
  <c r="A44" i="4"/>
  <c r="E43" i="4"/>
  <c r="D43" i="4"/>
  <c r="C43" i="4"/>
  <c r="A43" i="4"/>
  <c r="E42" i="4"/>
  <c r="D42" i="4"/>
  <c r="C42" i="4"/>
  <c r="A42" i="4"/>
  <c r="E41" i="4"/>
  <c r="D41" i="4"/>
  <c r="C41" i="4"/>
  <c r="A41" i="4"/>
  <c r="E40" i="4"/>
  <c r="D40" i="4"/>
  <c r="C40" i="4"/>
  <c r="A40" i="4"/>
  <c r="E39" i="4"/>
  <c r="D39" i="4"/>
  <c r="C39" i="4"/>
  <c r="A39" i="4"/>
  <c r="E38" i="4"/>
  <c r="D38" i="4"/>
  <c r="C38" i="4"/>
  <c r="A38" i="4"/>
  <c r="E37" i="4"/>
  <c r="D37" i="4"/>
  <c r="C37" i="4"/>
  <c r="A37" i="4"/>
  <c r="E36" i="4"/>
  <c r="D36" i="4"/>
  <c r="C36" i="4"/>
  <c r="A36" i="4"/>
  <c r="E35" i="4"/>
  <c r="D35" i="4"/>
  <c r="C35" i="4"/>
  <c r="A35" i="4"/>
  <c r="E34" i="4"/>
  <c r="D34" i="4"/>
  <c r="C34" i="4"/>
  <c r="A34" i="4"/>
  <c r="E33" i="4"/>
  <c r="D33" i="4"/>
  <c r="C33" i="4"/>
  <c r="A33" i="4"/>
  <c r="E32" i="4"/>
  <c r="D32" i="4"/>
  <c r="C32" i="4"/>
  <c r="A32" i="4"/>
  <c r="E31" i="4"/>
  <c r="D31" i="4"/>
  <c r="C31" i="4"/>
  <c r="A31" i="4"/>
  <c r="E30" i="4"/>
  <c r="D30" i="4"/>
  <c r="C30" i="4"/>
  <c r="A30" i="4"/>
  <c r="E29" i="4"/>
  <c r="D29" i="4"/>
  <c r="C29" i="4"/>
  <c r="A29" i="4"/>
  <c r="E28" i="4"/>
  <c r="D28" i="4"/>
  <c r="C28" i="4"/>
  <c r="A28" i="4"/>
  <c r="E27" i="4"/>
  <c r="D27" i="4"/>
  <c r="C27" i="4"/>
  <c r="A27" i="4"/>
  <c r="E26" i="4"/>
  <c r="D26" i="4"/>
  <c r="C26" i="4"/>
  <c r="A26" i="4"/>
  <c r="E25" i="4"/>
  <c r="D25" i="4"/>
  <c r="C25" i="4"/>
  <c r="A25" i="4"/>
  <c r="E24" i="4"/>
  <c r="D24" i="4"/>
  <c r="C24" i="4"/>
  <c r="A24" i="4"/>
  <c r="E23" i="4"/>
  <c r="D23" i="4"/>
  <c r="C23" i="4"/>
  <c r="A23" i="4"/>
  <c r="E22" i="4"/>
  <c r="D22" i="4"/>
  <c r="C22" i="4"/>
  <c r="A22" i="4"/>
  <c r="E21" i="4"/>
  <c r="D21" i="4"/>
  <c r="C21" i="4"/>
  <c r="A21" i="4"/>
  <c r="E20" i="4"/>
  <c r="D20" i="4"/>
  <c r="C20" i="4"/>
  <c r="A20" i="4"/>
  <c r="E19" i="4"/>
  <c r="D19" i="4"/>
  <c r="C19" i="4"/>
  <c r="A19" i="4"/>
  <c r="E18" i="4"/>
  <c r="D18" i="4"/>
  <c r="C18" i="4"/>
  <c r="A18" i="4"/>
  <c r="E17" i="4"/>
  <c r="D17" i="4"/>
  <c r="C17" i="4"/>
  <c r="A17" i="4"/>
  <c r="E16" i="4"/>
  <c r="D16" i="4"/>
  <c r="C16" i="4"/>
  <c r="A16" i="4"/>
  <c r="E15" i="4"/>
  <c r="D15" i="4"/>
  <c r="C15" i="4"/>
  <c r="A15" i="4"/>
  <c r="E14" i="4"/>
  <c r="D14" i="4"/>
  <c r="C14" i="4"/>
  <c r="A14" i="4"/>
  <c r="E13" i="4"/>
  <c r="D13" i="4"/>
  <c r="C13" i="4"/>
  <c r="A13" i="4"/>
  <c r="E12" i="4"/>
  <c r="D12" i="4"/>
  <c r="C12" i="4"/>
  <c r="A12" i="4"/>
  <c r="E11" i="4"/>
  <c r="D11" i="4"/>
  <c r="C11" i="4"/>
  <c r="A11" i="4"/>
  <c r="E10" i="4"/>
  <c r="D10" i="4"/>
  <c r="C10" i="4"/>
  <c r="A10" i="4"/>
  <c r="E9" i="4"/>
  <c r="D9" i="4"/>
  <c r="C9" i="4"/>
  <c r="A9" i="4"/>
  <c r="E8" i="4"/>
  <c r="D8" i="4"/>
  <c r="C8" i="4"/>
  <c r="A8" i="4"/>
  <c r="E7" i="4"/>
  <c r="D7" i="4"/>
  <c r="C7" i="4"/>
  <c r="A7" i="4"/>
  <c r="E6" i="4"/>
  <c r="D6" i="4"/>
  <c r="C6" i="4"/>
  <c r="A6" i="4"/>
  <c r="E5" i="4"/>
  <c r="D5" i="4"/>
  <c r="C5" i="4"/>
  <c r="A5" i="4"/>
  <c r="E4" i="4"/>
  <c r="D4" i="4"/>
  <c r="C4" i="4"/>
  <c r="A4" i="4"/>
  <c r="E3" i="4"/>
  <c r="D3" i="4"/>
  <c r="C3" i="4"/>
  <c r="A3" i="4"/>
  <c r="D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5" i="2"/>
  <c r="D196" i="2"/>
  <c r="D197" i="2"/>
  <c r="D198" i="2"/>
  <c r="D199" i="2"/>
  <c r="D200" i="2"/>
  <c r="D201" i="2"/>
  <c r="D202" i="2"/>
  <c r="D19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3" i="2"/>
  <c r="C3" i="6" l="1"/>
  <c r="F4" i="6"/>
  <c r="H4" i="6"/>
  <c r="J2" i="6"/>
  <c r="L4" i="6"/>
  <c r="N2" i="6"/>
  <c r="T2" i="6"/>
  <c r="N4" i="6"/>
  <c r="T4" i="6"/>
  <c r="N3" i="6"/>
  <c r="T3" i="6"/>
  <c r="C4" i="6"/>
  <c r="J3" i="6"/>
  <c r="F2" i="6"/>
  <c r="J4" i="6"/>
  <c r="F3" i="6"/>
  <c r="L2" i="6"/>
  <c r="L3" i="6"/>
  <c r="H2" i="6"/>
  <c r="H3" i="6"/>
  <c r="C2" i="6"/>
</calcChain>
</file>

<file path=xl/sharedStrings.xml><?xml version="1.0" encoding="utf-8"?>
<sst xmlns="http://schemas.openxmlformats.org/spreadsheetml/2006/main" count="4557" uniqueCount="506">
  <si>
    <t>Robert Gonzalez</t>
  </si>
  <si>
    <t>Michael Hernandez</t>
  </si>
  <si>
    <t>Andrew Johnson</t>
  </si>
  <si>
    <t>Nicholas Johnson</t>
  </si>
  <si>
    <t>Samantha Williams</t>
  </si>
  <si>
    <t>Kim Larson</t>
  </si>
  <si>
    <t>Age</t>
  </si>
  <si>
    <t>Gender</t>
  </si>
  <si>
    <t>Male</t>
  </si>
  <si>
    <t>Female</t>
  </si>
  <si>
    <t>Name</t>
  </si>
  <si>
    <t>Douglas Lindsey</t>
  </si>
  <si>
    <t>Anthony Roberson</t>
  </si>
  <si>
    <t>Thomas Miller</t>
  </si>
  <si>
    <t>Joshua Lewis</t>
  </si>
  <si>
    <t>Stephanie Bailey</t>
  </si>
  <si>
    <t>Jonathan King</t>
  </si>
  <si>
    <t>Kyle Figueroa</t>
  </si>
  <si>
    <t>Shannon Allen</t>
  </si>
  <si>
    <t>Daryl Noble</t>
  </si>
  <si>
    <t>Tracy Figueroa</t>
  </si>
  <si>
    <t>Eric Sanders</t>
  </si>
  <si>
    <t>Joshua Nelson</t>
  </si>
  <si>
    <t>Donald Davis</t>
  </si>
  <si>
    <t>Ms. Emily Dawson</t>
  </si>
  <si>
    <t>Angela Davis</t>
  </si>
  <si>
    <t>Melissa Galvan</t>
  </si>
  <si>
    <t>Erin Smith</t>
  </si>
  <si>
    <t>James Hernandez</t>
  </si>
  <si>
    <t>Amanda White</t>
  </si>
  <si>
    <t>Michael Morton DDS</t>
  </si>
  <si>
    <t>Michelle Moreno</t>
  </si>
  <si>
    <t>Shannon Wilson</t>
  </si>
  <si>
    <t>Chad Zamora</t>
  </si>
  <si>
    <t>Stephanie Rivera</t>
  </si>
  <si>
    <t>Tracy Briggs</t>
  </si>
  <si>
    <t>Kimberly Cooper</t>
  </si>
  <si>
    <t>Heather Mueller</t>
  </si>
  <si>
    <t>Susan Johnson</t>
  </si>
  <si>
    <t>Stephen Watson</t>
  </si>
  <si>
    <t>Amanda Brown</t>
  </si>
  <si>
    <t>Michelle Perez</t>
  </si>
  <si>
    <t>Emily Palmer</t>
  </si>
  <si>
    <t>Steven Anderson</t>
  </si>
  <si>
    <t>Dennis Nash</t>
  </si>
  <si>
    <t>Robin Hurst</t>
  </si>
  <si>
    <t>Jesse Solis</t>
  </si>
  <si>
    <t>Carlos Bush</t>
  </si>
  <si>
    <t>Vicki Kim</t>
  </si>
  <si>
    <t>Karen Harmon</t>
  </si>
  <si>
    <t>Alexandra Wilson</t>
  </si>
  <si>
    <t>Stephanie Lawson</t>
  </si>
  <si>
    <t>Walter Barker</t>
  </si>
  <si>
    <t>Mallory Lawrence</t>
  </si>
  <si>
    <t>Jonathan Stanley</t>
  </si>
  <si>
    <t>Jamie Wells</t>
  </si>
  <si>
    <t>James Berg</t>
  </si>
  <si>
    <t>Elizabeth Bowen</t>
  </si>
  <si>
    <t>Cynthia Ochoa</t>
  </si>
  <si>
    <t>Kristine Smith</t>
  </si>
  <si>
    <t>Walter Jones</t>
  </si>
  <si>
    <t>Brian Anderson</t>
  </si>
  <si>
    <t>Alexis Smith DDS</t>
  </si>
  <si>
    <t>Jessica Robinson</t>
  </si>
  <si>
    <t>Harold Nguyen</t>
  </si>
  <si>
    <t>Marilyn Williams</t>
  </si>
  <si>
    <t>Victoria Townsend</t>
  </si>
  <si>
    <t>David Odom</t>
  </si>
  <si>
    <t>Melissa Nguyen</t>
  </si>
  <si>
    <t>Rachel Harris</t>
  </si>
  <si>
    <t>Lori Garcia</t>
  </si>
  <si>
    <t>Dr. Corey Orr</t>
  </si>
  <si>
    <t>Janet Campbell</t>
  </si>
  <si>
    <t>Glen Johnson</t>
  </si>
  <si>
    <t>Brandon Vega</t>
  </si>
  <si>
    <t>Maria Short</t>
  </si>
  <si>
    <t>Alejandro Rice</t>
  </si>
  <si>
    <t>Debra Chen</t>
  </si>
  <si>
    <t>Dana Taylor</t>
  </si>
  <si>
    <t>Jordan Morales</t>
  </si>
  <si>
    <t>Gregory Wong</t>
  </si>
  <si>
    <t>Thomas Baxter</t>
  </si>
  <si>
    <t>Amy Garcia</t>
  </si>
  <si>
    <t>Bradley Paul</t>
  </si>
  <si>
    <t>John Moore</t>
  </si>
  <si>
    <t>Allison Smith</t>
  </si>
  <si>
    <t>Melissa Dunn</t>
  </si>
  <si>
    <t>Daniel Mata</t>
  </si>
  <si>
    <t>Paula Gamble</t>
  </si>
  <si>
    <t>Sarah Fernandez</t>
  </si>
  <si>
    <t>Kathryn Scott</t>
  </si>
  <si>
    <t>Steven Schroeder</t>
  </si>
  <si>
    <t>Calvin Mullen</t>
  </si>
  <si>
    <t>Mark Wilson</t>
  </si>
  <si>
    <t>Debbie Torres</t>
  </si>
  <si>
    <t>Carrie Lowe DVM</t>
  </si>
  <si>
    <t>Jerry Mccoy</t>
  </si>
  <si>
    <t>Ashley Bradshaw</t>
  </si>
  <si>
    <t>Molly Jones</t>
  </si>
  <si>
    <t>Daniel Young</t>
  </si>
  <si>
    <t>Sarah Levy</t>
  </si>
  <si>
    <t>Susan Foley</t>
  </si>
  <si>
    <t>Gail Taylor</t>
  </si>
  <si>
    <t>Colleen Jacobson</t>
  </si>
  <si>
    <t>Patricia Campos</t>
  </si>
  <si>
    <t>Amy Carr</t>
  </si>
  <si>
    <t>Renee Jones</t>
  </si>
  <si>
    <t>Cheryl Spencer</t>
  </si>
  <si>
    <t>Mary Barber</t>
  </si>
  <si>
    <t>Christy Snyder</t>
  </si>
  <si>
    <t>Tracy Morris</t>
  </si>
  <si>
    <t>Brittany Jackson</t>
  </si>
  <si>
    <t>Ronald Flores</t>
  </si>
  <si>
    <t>William Taylor</t>
  </si>
  <si>
    <t>Jeffrey Hodges</t>
  </si>
  <si>
    <t>Michael Raymond</t>
  </si>
  <si>
    <t>Patrick Green</t>
  </si>
  <si>
    <t>Jennifer Gilbert</t>
  </si>
  <si>
    <t>Justin Williams</t>
  </si>
  <si>
    <t>Kevin Welch</t>
  </si>
  <si>
    <t>Jackie Holden</t>
  </si>
  <si>
    <t>Brian Thomas</t>
  </si>
  <si>
    <t>Danielle Rodriguez</t>
  </si>
  <si>
    <t>Kathleen May</t>
  </si>
  <si>
    <t>Robert Ward</t>
  </si>
  <si>
    <t>Samantha Baldwin</t>
  </si>
  <si>
    <t>Michael Moore</t>
  </si>
  <si>
    <t>Mr. Brandon Weber</t>
  </si>
  <si>
    <t>Adrian Walker</t>
  </si>
  <si>
    <t>Michael Rodriguez</t>
  </si>
  <si>
    <t>Johnathan Williams</t>
  </si>
  <si>
    <t>Jeffery Fields</t>
  </si>
  <si>
    <t>Dawn Martin</t>
  </si>
  <si>
    <t>Jill Anderson</t>
  </si>
  <si>
    <t>Alicia Butler</t>
  </si>
  <si>
    <t>Samantha Allen</t>
  </si>
  <si>
    <t>Geoffrey Kelley</t>
  </si>
  <si>
    <t>James Lee</t>
  </si>
  <si>
    <t>Michael Perez</t>
  </si>
  <si>
    <t>John Elliott</t>
  </si>
  <si>
    <t>Stacy Wilson</t>
  </si>
  <si>
    <t>Patrick Manning</t>
  </si>
  <si>
    <t>Denise Singleton</t>
  </si>
  <si>
    <t>Alyssa Montoya</t>
  </si>
  <si>
    <t>Rhonda Skinner</t>
  </si>
  <si>
    <t>Timothy Avery</t>
  </si>
  <si>
    <t>Angela Carpenter</t>
  </si>
  <si>
    <t>Jessica Tate</t>
  </si>
  <si>
    <t>Matthew Martin</t>
  </si>
  <si>
    <t>Timothy Johnson</t>
  </si>
  <si>
    <t>James Reese</t>
  </si>
  <si>
    <t>Katrina Williams</t>
  </si>
  <si>
    <t>Jasmine Payne</t>
  </si>
  <si>
    <t>Mrs. Heidi Villa</t>
  </si>
  <si>
    <t>Patricia Collins</t>
  </si>
  <si>
    <t>Cesar Davis</t>
  </si>
  <si>
    <t>Brett Butler</t>
  </si>
  <si>
    <t>Cristina Garcia</t>
  </si>
  <si>
    <t>Joshua White</t>
  </si>
  <si>
    <t>Bethany Castro</t>
  </si>
  <si>
    <t>Mary Singh</t>
  </si>
  <si>
    <t>Scott Johnson</t>
  </si>
  <si>
    <t>Matthew Moran</t>
  </si>
  <si>
    <t>Susan Hill</t>
  </si>
  <si>
    <t>Sherry Werner</t>
  </si>
  <si>
    <t>Jon Hays</t>
  </si>
  <si>
    <t>Kelly Bryant</t>
  </si>
  <si>
    <t>Ryan Avila</t>
  </si>
  <si>
    <t>Jenny Riley</t>
  </si>
  <si>
    <t>Elizabeth Williams</t>
  </si>
  <si>
    <t>Michael Oneal</t>
  </si>
  <si>
    <t>Daniel Lopez</t>
  </si>
  <si>
    <t>William Thomas</t>
  </si>
  <si>
    <t>Anthony Barton</t>
  </si>
  <si>
    <t>William Reed</t>
  </si>
  <si>
    <t>Yvette Hughes</t>
  </si>
  <si>
    <t>Leslie Wallace</t>
  </si>
  <si>
    <t>Alexis Hickman</t>
  </si>
  <si>
    <t>Mrs. Laura Gonzalez</t>
  </si>
  <si>
    <t>Joshua Fowler</t>
  </si>
  <si>
    <t>Shannon Gray</t>
  </si>
  <si>
    <t>Vincent Jones</t>
  </si>
  <si>
    <t>Cindy West</t>
  </si>
  <si>
    <t>Autumn Taylor</t>
  </si>
  <si>
    <t>Patricia Ortega</t>
  </si>
  <si>
    <t>Andrew Dalton</t>
  </si>
  <si>
    <t>Michael Riley</t>
  </si>
  <si>
    <t>Kara Garcia</t>
  </si>
  <si>
    <t>Carrie Smith</t>
  </si>
  <si>
    <t>Dr. Shane Lewis</t>
  </si>
  <si>
    <t>Russell Newton</t>
  </si>
  <si>
    <t>Tyrone Underwood</t>
  </si>
  <si>
    <t>Brian Delgado</t>
  </si>
  <si>
    <t>Manuel Sanchez</t>
  </si>
  <si>
    <t>Joshua Chen</t>
  </si>
  <si>
    <t>Douglas Sweeney</t>
  </si>
  <si>
    <t>Joseph Friedman</t>
  </si>
  <si>
    <t>Steven Hernandez</t>
  </si>
  <si>
    <t>Shannon Ingram</t>
  </si>
  <si>
    <t>Drew Rojas</t>
  </si>
  <si>
    <t>Michael Baker</t>
  </si>
  <si>
    <t>Stephanie Fisher</t>
  </si>
  <si>
    <t>Jeremy Miller</t>
  </si>
  <si>
    <t>Daniel Pierce</t>
  </si>
  <si>
    <t>Victor Gutierrez</t>
  </si>
  <si>
    <t>Department</t>
  </si>
  <si>
    <t>Marketing</t>
  </si>
  <si>
    <t>IT</t>
  </si>
  <si>
    <t>Sales</t>
  </si>
  <si>
    <t>HR</t>
  </si>
  <si>
    <t>Finance</t>
  </si>
  <si>
    <t>Position</t>
  </si>
  <si>
    <t>Analyst</t>
  </si>
  <si>
    <t>Manager</t>
  </si>
  <si>
    <t>Intern</t>
  </si>
  <si>
    <t>Team Lead</t>
  </si>
  <si>
    <t>Junior Developer</t>
  </si>
  <si>
    <t>Senior Developer</t>
  </si>
  <si>
    <t>Salary</t>
  </si>
  <si>
    <t>melissasanchez@hoffman.biz</t>
  </si>
  <si>
    <t>iclayton@shepherd.com</t>
  </si>
  <si>
    <t>johnsonmaria@smith.com</t>
  </si>
  <si>
    <t>travisbrooks@graham-spencer.com</t>
  </si>
  <si>
    <t>timothy05@page.info</t>
  </si>
  <si>
    <t>hskinner@keller.com</t>
  </si>
  <si>
    <t>bradleythomas@trujillo-reid.net</t>
  </si>
  <si>
    <t>gordon58@clayton.com</t>
  </si>
  <si>
    <t>joseph33@ramos-larson.net</t>
  </si>
  <si>
    <t>smorris@white-ochoa.org</t>
  </si>
  <si>
    <t>ruth52@reeves.com</t>
  </si>
  <si>
    <t>paula24@allen-david.com</t>
  </si>
  <si>
    <t>jennavargas@thompson-knight.biz</t>
  </si>
  <si>
    <t>angelaphillips@kramer.com</t>
  </si>
  <si>
    <t>brandy02@dean.net</t>
  </si>
  <si>
    <t>lcole@ryan.com</t>
  </si>
  <si>
    <t>lorraine89@santos.com</t>
  </si>
  <si>
    <t>ugarcia@morgan.com</t>
  </si>
  <si>
    <t>lindatorres@villarreal.com</t>
  </si>
  <si>
    <t>kmartinez@burnett-wilson.com</t>
  </si>
  <si>
    <t>uballard@murray.com</t>
  </si>
  <si>
    <t>russellchristopher@rollins.org</t>
  </si>
  <si>
    <t>lisa27@garcia.net</t>
  </si>
  <si>
    <t>amanda42@harris.com</t>
  </si>
  <si>
    <t>terrydustin@schmidt.com</t>
  </si>
  <si>
    <t>pwilliams@johnson.com</t>
  </si>
  <si>
    <t>audreysmith@reyes.net</t>
  </si>
  <si>
    <t>fdavila@brown.net</t>
  </si>
  <si>
    <t>justinjones@mccarthy.net</t>
  </si>
  <si>
    <t>hstrong@parker-montoya.com</t>
  </si>
  <si>
    <t>nortonryan@benjamin-welch.com</t>
  </si>
  <si>
    <t>lthomas@garcia.com</t>
  </si>
  <si>
    <t>emilytaylor@porter-ellison.org</t>
  </si>
  <si>
    <t>millermichael@perez.com</t>
  </si>
  <si>
    <t>ericaward@welch-thomas.org</t>
  </si>
  <si>
    <t>alice43@allen-jones.com</t>
  </si>
  <si>
    <t>xmendez@logan-santiago.info</t>
  </si>
  <si>
    <t>davidhenry@lawrence-ray.info</t>
  </si>
  <si>
    <t>lopezmary@garcia.com</t>
  </si>
  <si>
    <t>jeremycasey@hall.biz</t>
  </si>
  <si>
    <t>wcantu@bennett.info</t>
  </si>
  <si>
    <t>danielpatton@smith.com</t>
  </si>
  <si>
    <t>ajohnson@mathews-cordova.net</t>
  </si>
  <si>
    <t>ewilliams@day.com</t>
  </si>
  <si>
    <t>phillipsmark@davis.com</t>
  </si>
  <si>
    <t>jorgeharrison@golden-dyer.com</t>
  </si>
  <si>
    <t>melissa17@arias.org</t>
  </si>
  <si>
    <t>hectorharris@nichols.com</t>
  </si>
  <si>
    <t>gprice@solis.com</t>
  </si>
  <si>
    <t>paulasmith@burns.info</t>
  </si>
  <si>
    <t>stewartjohn@curry.com</t>
  </si>
  <si>
    <t>nicole26@turner-barron.com</t>
  </si>
  <si>
    <t>jamesvanessa@porter-rogers.net</t>
  </si>
  <si>
    <t>jose69@peters-castro.com</t>
  </si>
  <si>
    <t>sarah18@anderson.info</t>
  </si>
  <si>
    <t>nathan56@spears-nichols.com</t>
  </si>
  <si>
    <t>ckennedy@mcdonald-hernandez.net</t>
  </si>
  <si>
    <t>palmerchristopher@melendez.com</t>
  </si>
  <si>
    <t>corey48@young.com</t>
  </si>
  <si>
    <t>jacksonmatthew@warren-aguirre.biz</t>
  </si>
  <si>
    <t>qjohnson@reed.net</t>
  </si>
  <si>
    <t>nicholasmoon@weaver-mills.com</t>
  </si>
  <si>
    <t>frank50@gonzalez.com</t>
  </si>
  <si>
    <t>haleyandrew@olsen.net</t>
  </si>
  <si>
    <t>donald41@lutz.com</t>
  </si>
  <si>
    <t>carol37@george.org</t>
  </si>
  <si>
    <t>nelsonjonathan@parker.biz</t>
  </si>
  <si>
    <t>wesley74@jones.com</t>
  </si>
  <si>
    <t>valeriemurray@powell.biz</t>
  </si>
  <si>
    <t>jackpeterson@sims.com</t>
  </si>
  <si>
    <t>douglasjohn@franklin-yu.com</t>
  </si>
  <si>
    <t>florestracy@hernandez-carr.com</t>
  </si>
  <si>
    <t>jimenezmichelle@blackwell.info</t>
  </si>
  <si>
    <t>smithmatthew@lee-hart.com</t>
  </si>
  <si>
    <t>christinaquinn@gilbert.com</t>
  </si>
  <si>
    <t>natkinson@gomez-ward.info</t>
  </si>
  <si>
    <t>fgonzalez@snyder.net</t>
  </si>
  <si>
    <t>tcarpenter@martinez.net</t>
  </si>
  <si>
    <t>joshuageorge@wilson.com</t>
  </si>
  <si>
    <t>rebecca12@hernandez.biz</t>
  </si>
  <si>
    <t>dbarker@gardner-castro.com</t>
  </si>
  <si>
    <t>tcantu@smith.com</t>
  </si>
  <si>
    <t>qwright@bennett-brown.org</t>
  </si>
  <si>
    <t>whitakershelby@sanders-rodriguez.org</t>
  </si>
  <si>
    <t>ybond@rodriguez.biz</t>
  </si>
  <si>
    <t>laura14@clark.net</t>
  </si>
  <si>
    <t>jessicaryan@williams-small.com</t>
  </si>
  <si>
    <t>michelle58@wyatt.com</t>
  </si>
  <si>
    <t>imartinez@tyler.com</t>
  </si>
  <si>
    <t>hstokes@woods.biz</t>
  </si>
  <si>
    <t>daniel01@martin-alvarado.com</t>
  </si>
  <si>
    <t>thomaspeck@mcmahon.com</t>
  </si>
  <si>
    <t>john20@phelps.biz</t>
  </si>
  <si>
    <t>greenjames@sandoval.com</t>
  </si>
  <si>
    <t>stephanie96@atkins.biz</t>
  </si>
  <si>
    <t>johnsonlisa@escobar.biz</t>
  </si>
  <si>
    <t>gravesjesus@brewer-perez.com</t>
  </si>
  <si>
    <t>ystout@brown.net</t>
  </si>
  <si>
    <t>kimberlymcdonald@nelson-gonzalez.com</t>
  </si>
  <si>
    <t>matthewmolina@davis.com</t>
  </si>
  <si>
    <t>benitezamanda@whitaker.com</t>
  </si>
  <si>
    <t>faith36@williams.com</t>
  </si>
  <si>
    <t>nelsonjasmine@green-kidd.com</t>
  </si>
  <si>
    <t>warren01@giles.net</t>
  </si>
  <si>
    <t>xdyer@barr.biz</t>
  </si>
  <si>
    <t>sandracarson@briggs-johnson.com</t>
  </si>
  <si>
    <t>william59@welch-rodriguez.com</t>
  </si>
  <si>
    <t>rosarionicholas@chaney.biz</t>
  </si>
  <si>
    <t>michaeljones@smith.info</t>
  </si>
  <si>
    <t>morriscynthia@lee.info</t>
  </si>
  <si>
    <t>westderek@wright.com</t>
  </si>
  <si>
    <t>fernandezandrea@yoder.net</t>
  </si>
  <si>
    <t>gdavis@little.info</t>
  </si>
  <si>
    <t>nancyclarke@hull.org</t>
  </si>
  <si>
    <t>andersoncynthia@shannon.com</t>
  </si>
  <si>
    <t>sfry@alvarado.com</t>
  </si>
  <si>
    <t>kathywaters@johnson.com</t>
  </si>
  <si>
    <t>talexander@dalton.com</t>
  </si>
  <si>
    <t>nelsonwilliam@rocha.com</t>
  </si>
  <si>
    <t>zsullivan@mccormick-roman.com</t>
  </si>
  <si>
    <t>kgomez@cox-barry.net</t>
  </si>
  <si>
    <t>qsanchez@jones.com</t>
  </si>
  <si>
    <t>lee16@heath.info</t>
  </si>
  <si>
    <t>jasonjohnson@shah.org</t>
  </si>
  <si>
    <t>emma55@weaver.com</t>
  </si>
  <si>
    <t>patrickbarnett@raymond-mayer.com</t>
  </si>
  <si>
    <t>hickmankimberly@johnson-moore.net</t>
  </si>
  <si>
    <t>guzmanbrandon@shaw.net</t>
  </si>
  <si>
    <t>staceybowman@mcdonald.com</t>
  </si>
  <si>
    <t>johnvazquez@francis.com</t>
  </si>
  <si>
    <t>sarah42@hall.com</t>
  </si>
  <si>
    <t>lindabryant@johnson-mclaughlin.com</t>
  </si>
  <si>
    <t>ortizkyle@jenkins.net</t>
  </si>
  <si>
    <t>mark37@caldwell.com</t>
  </si>
  <si>
    <t>shanson@sheppard-beard.com</t>
  </si>
  <si>
    <t>kcummings@camacho.com</t>
  </si>
  <si>
    <t>douglas31@cooper.com</t>
  </si>
  <si>
    <t>ihensley@davenport-brown.com</t>
  </si>
  <si>
    <t>vjohnston@montoya.info</t>
  </si>
  <si>
    <t>pcontreras@brooks.com</t>
  </si>
  <si>
    <t>stefanie55@frank.com</t>
  </si>
  <si>
    <t>mwilson@cabrera.org</t>
  </si>
  <si>
    <t>kelly70@stevenson.com</t>
  </si>
  <si>
    <t>rwilliamson@brown.com</t>
  </si>
  <si>
    <t>danielletorres@pearson.net</t>
  </si>
  <si>
    <t>loganjames@mccoy.info</t>
  </si>
  <si>
    <t>tiffany89@morse-newman.com</t>
  </si>
  <si>
    <t>ashleyhernandez@freeman-brennan.com</t>
  </si>
  <si>
    <t>fflowers@brown-clark.com</t>
  </si>
  <si>
    <t>jeffrey62@casey.com</t>
  </si>
  <si>
    <t>alvarezmichelle@wolf.com</t>
  </si>
  <si>
    <t>danielkane@friedman.com</t>
  </si>
  <si>
    <t>douglasrodriguez@davis.info</t>
  </si>
  <si>
    <t>johnsondavid@perez-crosby.com</t>
  </si>
  <si>
    <t>juancombs@richards-miller.com</t>
  </si>
  <si>
    <t>davismelissa@butler.com</t>
  </si>
  <si>
    <t>ywilliams@evans.net</t>
  </si>
  <si>
    <t>ytrujillo@harris.com</t>
  </si>
  <si>
    <t>rogersann@lee.com</t>
  </si>
  <si>
    <t>davidanderson@rogers.com</t>
  </si>
  <si>
    <t>scottmartin@jones.com</t>
  </si>
  <si>
    <t>christine69@lewis.com</t>
  </si>
  <si>
    <t>porterwhitney@powers.info</t>
  </si>
  <si>
    <t>jameshurst@fisher-atkinson.com</t>
  </si>
  <si>
    <t>ashleynewton@goodwin.org</t>
  </si>
  <si>
    <t>xmyers@klein.net</t>
  </si>
  <si>
    <t>ffrost@miller.net</t>
  </si>
  <si>
    <t>gbaker@farrell-patton.com</t>
  </si>
  <si>
    <t>vevans@sloan.org</t>
  </si>
  <si>
    <t>victoria37@shaw.com</t>
  </si>
  <si>
    <t>kristina79@hernandez.com</t>
  </si>
  <si>
    <t>susancampbell@ramirez.com</t>
  </si>
  <si>
    <t>weissshannon@flores.com</t>
  </si>
  <si>
    <t>linda29@white.com</t>
  </si>
  <si>
    <t>kpowell@collins.net</t>
  </si>
  <si>
    <t>robert63@guerrero.com</t>
  </si>
  <si>
    <t>xrush@lane.com</t>
  </si>
  <si>
    <t>edwardalvarez@osborne.org</t>
  </si>
  <si>
    <t>gregory88@robinson-patel.biz</t>
  </si>
  <si>
    <t>ilarson@potts-frye.com</t>
  </si>
  <si>
    <t>darrellchristian@evans.com</t>
  </si>
  <si>
    <t>bgross@hensley.com</t>
  </si>
  <si>
    <t>lisasoto@martin.com</t>
  </si>
  <si>
    <t>guzmanjamie@brown.org</t>
  </si>
  <si>
    <t>brownjennifer@cooper-ibarra.com</t>
  </si>
  <si>
    <t>xgray@jones.com</t>
  </si>
  <si>
    <t>kjohnson@lee.com</t>
  </si>
  <si>
    <t>ericabarr@aguilar.info</t>
  </si>
  <si>
    <t>evargas@mcpherson-fox.com</t>
  </si>
  <si>
    <t>steve21@henderson.com</t>
  </si>
  <si>
    <t>carlos95@knight.com</t>
  </si>
  <si>
    <t>abriggs@peters.biz</t>
  </si>
  <si>
    <t>juan88@jennings.info</t>
  </si>
  <si>
    <t>larsengary@walsh-oliver.info</t>
  </si>
  <si>
    <t>kathy54@allen-rodriguez.com</t>
  </si>
  <si>
    <t>fmoore@allen.com</t>
  </si>
  <si>
    <t>yryan@simpson.com</t>
  </si>
  <si>
    <t>rblevins@cooper.info</t>
  </si>
  <si>
    <t>william56@rivers.com</t>
  </si>
  <si>
    <t>alexis45@harrington-wood.com</t>
  </si>
  <si>
    <t>Email</t>
  </si>
  <si>
    <t>Team Collaboration and Communication</t>
  </si>
  <si>
    <t>Inclusivity and Diversity</t>
  </si>
  <si>
    <t>Employee Growth and Development</t>
  </si>
  <si>
    <t>Work-Life Balance</t>
  </si>
  <si>
    <t>Company Values and Ethical Practices</t>
  </si>
  <si>
    <t>Innovation and Creativity</t>
  </si>
  <si>
    <t>Customer Focus</t>
  </si>
  <si>
    <t>Environmental Responsibility</t>
  </si>
  <si>
    <t>Leadership and Empowerment</t>
  </si>
  <si>
    <t>TOTAL</t>
  </si>
  <si>
    <t>TOTAL (20)</t>
  </si>
  <si>
    <t>TOTAL (10)</t>
  </si>
  <si>
    <t>TOTAL (15)</t>
  </si>
  <si>
    <t>HIGH</t>
  </si>
  <si>
    <t>AVERAGE</t>
  </si>
  <si>
    <t>LOW</t>
  </si>
  <si>
    <t>OVERALL TOTAL</t>
  </si>
  <si>
    <t>MEASURES</t>
  </si>
  <si>
    <t>Team Communication</t>
  </si>
  <si>
    <t>Inclusivity &amp; Diversity</t>
  </si>
  <si>
    <t>Employee Growth</t>
  </si>
  <si>
    <t>Innovation &amp; Creativity</t>
  </si>
  <si>
    <t>Ethical Practices</t>
  </si>
  <si>
    <t>Leadership Empowerment</t>
  </si>
  <si>
    <t>Eco-friendly</t>
  </si>
  <si>
    <t>Supervisor</t>
  </si>
  <si>
    <t>Employee</t>
  </si>
  <si>
    <t>HCRI</t>
  </si>
  <si>
    <t>BARS</t>
  </si>
  <si>
    <t>Level 2</t>
  </si>
  <si>
    <t>Level 1</t>
  </si>
  <si>
    <t>Level 4</t>
  </si>
  <si>
    <t>Level 3</t>
  </si>
  <si>
    <t>Cost Per Employee</t>
  </si>
  <si>
    <t>Employee Hours</t>
  </si>
  <si>
    <t>Tasks Completed</t>
  </si>
  <si>
    <t>Profit</t>
  </si>
  <si>
    <t>Expenses (salary &amp; benefits)</t>
  </si>
  <si>
    <t>Compensation Satisfaction Score</t>
  </si>
  <si>
    <t>Productivity Per Employee</t>
  </si>
  <si>
    <t>No.of employees</t>
  </si>
  <si>
    <t>Analysis</t>
  </si>
  <si>
    <t>Values</t>
  </si>
  <si>
    <t>Revnue_Per_Employee</t>
  </si>
  <si>
    <t>No of Hires</t>
  </si>
  <si>
    <t>Employee Name</t>
  </si>
  <si>
    <t>New Hires performance satisfaction (100)</t>
  </si>
  <si>
    <t>Time to Fill(Days 10)</t>
  </si>
  <si>
    <t>Sourcing Channel</t>
  </si>
  <si>
    <t>Agent</t>
  </si>
  <si>
    <t>Target Given</t>
  </si>
  <si>
    <t>Target Achieved</t>
  </si>
  <si>
    <t>Performance Differential</t>
  </si>
  <si>
    <t>Induction Program Cost (20000)</t>
  </si>
  <si>
    <t>Recruitng Cost (30000)</t>
  </si>
  <si>
    <t>Campus</t>
  </si>
  <si>
    <t>Linkedin</t>
  </si>
  <si>
    <t>Referral</t>
  </si>
  <si>
    <t>Indeed</t>
  </si>
  <si>
    <t>Performance Rating</t>
  </si>
  <si>
    <t>Type of Training</t>
  </si>
  <si>
    <t>MEDIUM</t>
  </si>
  <si>
    <t>On the Job</t>
  </si>
  <si>
    <t>Off the Job</t>
  </si>
  <si>
    <t>Content Satisfaction</t>
  </si>
  <si>
    <t>Skill Development</t>
  </si>
  <si>
    <t>Knowledge Level</t>
  </si>
  <si>
    <t>Culture Satisfaction Score</t>
  </si>
  <si>
    <t xml:space="preserve">Hours of Training </t>
  </si>
  <si>
    <t>Hours Satisfaction</t>
  </si>
  <si>
    <t>Employee Training Satisfaction</t>
  </si>
  <si>
    <t>LEVEL 4</t>
  </si>
  <si>
    <t>LEVEL 2</t>
  </si>
  <si>
    <t>LEVEL 3</t>
  </si>
  <si>
    <t>LEVEL 1</t>
  </si>
  <si>
    <t>Status</t>
  </si>
  <si>
    <t>Working</t>
  </si>
  <si>
    <t>Left</t>
  </si>
  <si>
    <t>Overall Employee Satisfaction</t>
  </si>
  <si>
    <t>Experience in Years</t>
  </si>
  <si>
    <t>Work_life_Balance</t>
  </si>
  <si>
    <t>Turnover_ratio</t>
  </si>
  <si>
    <t>High Performer</t>
  </si>
  <si>
    <t>Medium Performer</t>
  </si>
  <si>
    <t>Low Performer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</si>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</sst>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8" borderId="1" xfId="0" applyFill="1" applyBorder="1"/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2" fillId="13" borderId="7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10" fontId="0" fillId="5" borderId="1" xfId="1" applyNumberFormat="1" applyFont="1" applyFill="1" applyBorder="1"/>
    <xf numFmtId="1" fontId="0" fillId="5" borderId="1" xfId="0" applyNumberFormat="1" applyFill="1" applyBorder="1"/>
    <xf numFmtId="0" fontId="2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0" fillId="5" borderId="6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  <color rgb="FFFFCCFF"/>
      <color rgb="FFCCFFCC"/>
      <color rgb="FFFFFFCC"/>
      <color rgb="FFCC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New%20folder\DCS%20-%20SEM%205\HR%20LAB\new_ecom.xlsx" TargetMode="External"/><Relationship Id="rId1" Type="http://schemas.openxmlformats.org/officeDocument/2006/relationships/externalLinkPath" Target="file:///F:\New%20folder\DCS%20-%20SEM%205\HR%20LAB\new_e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2">
          <cell r="O2">
            <v>2</v>
          </cell>
          <cell r="P2">
            <v>5</v>
          </cell>
        </row>
        <row r="3">
          <cell r="O3">
            <v>6</v>
          </cell>
          <cell r="P3">
            <v>8</v>
          </cell>
        </row>
        <row r="4">
          <cell r="O4">
            <v>5</v>
          </cell>
          <cell r="P4">
            <v>8</v>
          </cell>
        </row>
        <row r="5">
          <cell r="O5">
            <v>4</v>
          </cell>
          <cell r="P5">
            <v>10</v>
          </cell>
        </row>
        <row r="6">
          <cell r="O6">
            <v>5</v>
          </cell>
          <cell r="P6">
            <v>6</v>
          </cell>
        </row>
        <row r="7">
          <cell r="O7">
            <v>6</v>
          </cell>
          <cell r="P7">
            <v>8</v>
          </cell>
        </row>
        <row r="8">
          <cell r="O8">
            <v>7</v>
          </cell>
          <cell r="P8">
            <v>6</v>
          </cell>
        </row>
        <row r="9">
          <cell r="O9">
            <v>3</v>
          </cell>
          <cell r="P9">
            <v>9</v>
          </cell>
        </row>
        <row r="10">
          <cell r="O10">
            <v>2</v>
          </cell>
          <cell r="P10">
            <v>5</v>
          </cell>
        </row>
        <row r="11">
          <cell r="O11">
            <v>6</v>
          </cell>
          <cell r="P11">
            <v>8</v>
          </cell>
        </row>
        <row r="12">
          <cell r="O12">
            <v>5</v>
          </cell>
          <cell r="P12">
            <v>4</v>
          </cell>
        </row>
        <row r="13">
          <cell r="O13">
            <v>7</v>
          </cell>
          <cell r="P13">
            <v>7</v>
          </cell>
        </row>
        <row r="14">
          <cell r="O14">
            <v>4</v>
          </cell>
          <cell r="P14">
            <v>8</v>
          </cell>
        </row>
        <row r="15">
          <cell r="O15">
            <v>7</v>
          </cell>
          <cell r="P15">
            <v>8</v>
          </cell>
        </row>
        <row r="16">
          <cell r="O16">
            <v>2</v>
          </cell>
          <cell r="P16">
            <v>5</v>
          </cell>
        </row>
        <row r="17">
          <cell r="O17">
            <v>4</v>
          </cell>
          <cell r="P17">
            <v>7</v>
          </cell>
        </row>
        <row r="18">
          <cell r="O18">
            <v>3</v>
          </cell>
          <cell r="P18">
            <v>7</v>
          </cell>
        </row>
        <row r="19">
          <cell r="O19">
            <v>5</v>
          </cell>
          <cell r="P19">
            <v>6</v>
          </cell>
        </row>
        <row r="20">
          <cell r="O20">
            <v>5</v>
          </cell>
          <cell r="P20">
            <v>7</v>
          </cell>
        </row>
        <row r="21">
          <cell r="O21">
            <v>6</v>
          </cell>
          <cell r="P21">
            <v>6</v>
          </cell>
        </row>
        <row r="22">
          <cell r="O22">
            <v>2</v>
          </cell>
          <cell r="P22">
            <v>6</v>
          </cell>
        </row>
        <row r="23">
          <cell r="O23">
            <v>2</v>
          </cell>
          <cell r="P23">
            <v>6</v>
          </cell>
        </row>
        <row r="24">
          <cell r="O24">
            <v>6</v>
          </cell>
          <cell r="P24">
            <v>5</v>
          </cell>
        </row>
        <row r="25">
          <cell r="O25">
            <v>3</v>
          </cell>
          <cell r="P25">
            <v>5</v>
          </cell>
        </row>
        <row r="26">
          <cell r="O26">
            <v>7</v>
          </cell>
          <cell r="P26">
            <v>4</v>
          </cell>
        </row>
        <row r="27">
          <cell r="O27">
            <v>7</v>
          </cell>
          <cell r="P27">
            <v>9</v>
          </cell>
        </row>
        <row r="28">
          <cell r="O28">
            <v>4</v>
          </cell>
          <cell r="P28">
            <v>7</v>
          </cell>
        </row>
        <row r="29">
          <cell r="O29">
            <v>6</v>
          </cell>
          <cell r="P29">
            <v>8</v>
          </cell>
        </row>
        <row r="30">
          <cell r="O30">
            <v>2</v>
          </cell>
          <cell r="P30">
            <v>8</v>
          </cell>
        </row>
        <row r="31">
          <cell r="O31">
            <v>6</v>
          </cell>
          <cell r="P31">
            <v>4</v>
          </cell>
        </row>
        <row r="32">
          <cell r="O32">
            <v>7</v>
          </cell>
          <cell r="P32">
            <v>6</v>
          </cell>
        </row>
        <row r="33">
          <cell r="O33">
            <v>7</v>
          </cell>
          <cell r="P33">
            <v>10</v>
          </cell>
        </row>
        <row r="34">
          <cell r="O34">
            <v>7</v>
          </cell>
          <cell r="P34">
            <v>7</v>
          </cell>
        </row>
        <row r="35">
          <cell r="O35">
            <v>7</v>
          </cell>
          <cell r="P35">
            <v>8</v>
          </cell>
        </row>
        <row r="36">
          <cell r="O36">
            <v>7</v>
          </cell>
          <cell r="P36">
            <v>10</v>
          </cell>
        </row>
        <row r="37">
          <cell r="O37">
            <v>5</v>
          </cell>
          <cell r="P37">
            <v>5</v>
          </cell>
        </row>
        <row r="38">
          <cell r="O38">
            <v>6</v>
          </cell>
          <cell r="P38">
            <v>8</v>
          </cell>
        </row>
        <row r="39">
          <cell r="O39">
            <v>4</v>
          </cell>
          <cell r="P39">
            <v>5</v>
          </cell>
        </row>
        <row r="40">
          <cell r="O40">
            <v>6</v>
          </cell>
          <cell r="P40">
            <v>4</v>
          </cell>
        </row>
        <row r="41">
          <cell r="O41">
            <v>6</v>
          </cell>
          <cell r="P41">
            <v>8</v>
          </cell>
        </row>
        <row r="42">
          <cell r="O42">
            <v>5</v>
          </cell>
          <cell r="P42">
            <v>4</v>
          </cell>
        </row>
        <row r="43">
          <cell r="O43">
            <v>3</v>
          </cell>
          <cell r="P43">
            <v>5</v>
          </cell>
        </row>
        <row r="44">
          <cell r="O44">
            <v>5</v>
          </cell>
          <cell r="P44">
            <v>9</v>
          </cell>
        </row>
        <row r="45">
          <cell r="O45">
            <v>3</v>
          </cell>
          <cell r="P45">
            <v>8</v>
          </cell>
        </row>
        <row r="46">
          <cell r="O46">
            <v>3</v>
          </cell>
          <cell r="P46">
            <v>10</v>
          </cell>
        </row>
        <row r="47">
          <cell r="O47">
            <v>3</v>
          </cell>
          <cell r="P47">
            <v>6</v>
          </cell>
        </row>
        <row r="48">
          <cell r="O48">
            <v>2</v>
          </cell>
          <cell r="P48">
            <v>6</v>
          </cell>
        </row>
        <row r="49">
          <cell r="O49">
            <v>5</v>
          </cell>
          <cell r="P49">
            <v>8</v>
          </cell>
        </row>
        <row r="50">
          <cell r="O50">
            <v>4</v>
          </cell>
          <cell r="P50">
            <v>7</v>
          </cell>
        </row>
        <row r="51">
          <cell r="O51">
            <v>2</v>
          </cell>
          <cell r="P5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0F07-85F9-4A4C-9F4B-A7A2CEC3F2FA}">
  <dimension ref="A1:AG207"/>
  <sheetViews>
    <sheetView workbookViewId="0">
      <selection activeCell="E6" sqref="E6"/>
    </sheetView>
  </sheetViews>
  <sheetFormatPr defaultRowHeight="14.4" x14ac:dyDescent="0.3"/>
  <cols>
    <col min="1" max="1" width="23.88671875" style="12" bestFit="1" customWidth="1"/>
    <col min="2" max="2" width="30.21875" style="12" customWidth="1"/>
    <col min="3" max="3" width="8.88671875" style="12"/>
    <col min="4" max="4" width="10.77734375" style="12" bestFit="1" customWidth="1"/>
    <col min="5" max="6" width="15" style="12" bestFit="1" customWidth="1"/>
    <col min="7" max="7" width="13.77734375" style="12" bestFit="1" customWidth="1"/>
    <col min="8" max="8" width="4.6640625" style="21" customWidth="1"/>
    <col min="9" max="9" width="4.77734375" style="21" customWidth="1"/>
    <col min="10" max="10" width="5.109375" style="21" customWidth="1"/>
    <col min="11" max="11" width="4.88671875" style="21" customWidth="1"/>
    <col min="12" max="12" width="4.6640625" style="9" customWidth="1"/>
    <col min="13" max="13" width="4.5546875" style="9" customWidth="1"/>
    <col min="14" max="15" width="4.44140625" style="9" customWidth="1"/>
    <col min="16" max="18" width="5.109375" style="1" customWidth="1"/>
    <col min="19" max="19" width="5.5546875" style="1" customWidth="1"/>
    <col min="20" max="20" width="4.6640625" style="22" customWidth="1"/>
    <col min="21" max="21" width="5.44140625" style="22" customWidth="1"/>
    <col min="22" max="22" width="5.5546875" style="23" customWidth="1"/>
    <col min="23" max="23" width="6.109375" style="23" customWidth="1"/>
    <col min="24" max="24" width="5.6640625" style="23" customWidth="1"/>
    <col min="25" max="25" width="5.77734375" style="23" customWidth="1"/>
    <col min="26" max="26" width="5.33203125" style="24" customWidth="1"/>
    <col min="27" max="27" width="5.5546875" style="24" customWidth="1"/>
    <col min="28" max="28" width="5.44140625" style="24" customWidth="1"/>
    <col min="29" max="29" width="6.109375" style="25" customWidth="1"/>
    <col min="30" max="30" width="5.77734375" style="25" customWidth="1"/>
    <col min="31" max="31" width="13.77734375" style="26" customWidth="1"/>
    <col min="32" max="32" width="13.88671875" style="27" customWidth="1"/>
  </cols>
  <sheetData>
    <row r="1" spans="1:32" x14ac:dyDescent="0.3">
      <c r="A1" s="12" t="s">
        <v>456</v>
      </c>
      <c r="B1" s="12">
        <v>50000000</v>
      </c>
    </row>
    <row r="2" spans="1:32" x14ac:dyDescent="0.3">
      <c r="A2" s="12" t="s">
        <v>457</v>
      </c>
      <c r="B2" s="12">
        <v>15419404</v>
      </c>
    </row>
    <row r="5" spans="1:32" s="2" customFormat="1" ht="41.4" x14ac:dyDescent="0.3">
      <c r="A5" s="10" t="s">
        <v>10</v>
      </c>
      <c r="B5" s="10" t="s">
        <v>419</v>
      </c>
      <c r="C5" s="10" t="s">
        <v>6</v>
      </c>
      <c r="D5" s="10" t="s">
        <v>7</v>
      </c>
      <c r="E5" s="10" t="s">
        <v>205</v>
      </c>
      <c r="F5" s="10" t="s">
        <v>211</v>
      </c>
      <c r="G5" s="10" t="s">
        <v>218</v>
      </c>
      <c r="H5" s="91" t="s">
        <v>420</v>
      </c>
      <c r="I5" s="91"/>
      <c r="J5" s="91"/>
      <c r="K5" s="91"/>
      <c r="L5" s="92" t="s">
        <v>421</v>
      </c>
      <c r="M5" s="92"/>
      <c r="N5" s="92"/>
      <c r="O5" s="92"/>
      <c r="P5" s="93" t="s">
        <v>422</v>
      </c>
      <c r="Q5" s="93"/>
      <c r="R5" s="93"/>
      <c r="S5" s="93"/>
      <c r="T5" s="94" t="s">
        <v>423</v>
      </c>
      <c r="U5" s="94"/>
      <c r="V5" s="95" t="s">
        <v>424</v>
      </c>
      <c r="W5" s="95"/>
      <c r="X5" s="95"/>
      <c r="Y5" s="95"/>
      <c r="Z5" s="89" t="s">
        <v>425</v>
      </c>
      <c r="AA5" s="89"/>
      <c r="AB5" s="89"/>
      <c r="AC5" s="90" t="s">
        <v>426</v>
      </c>
      <c r="AD5" s="90"/>
      <c r="AE5" s="17" t="s">
        <v>427</v>
      </c>
      <c r="AF5" s="18" t="s">
        <v>428</v>
      </c>
    </row>
    <row r="6" spans="1:32" x14ac:dyDescent="0.3">
      <c r="A6" s="11" t="s">
        <v>11</v>
      </c>
      <c r="B6" s="11" t="s">
        <v>219</v>
      </c>
      <c r="C6" s="11">
        <v>25</v>
      </c>
      <c r="D6" s="11" t="s">
        <v>8</v>
      </c>
      <c r="E6" s="11" t="s">
        <v>206</v>
      </c>
      <c r="F6" s="11" t="s">
        <v>212</v>
      </c>
      <c r="G6" s="11">
        <v>63596</v>
      </c>
      <c r="H6" s="28">
        <v>1</v>
      </c>
      <c r="I6" s="28">
        <v>2</v>
      </c>
      <c r="J6" s="28">
        <v>3</v>
      </c>
      <c r="K6" s="28">
        <v>4</v>
      </c>
      <c r="L6" s="8">
        <v>5</v>
      </c>
      <c r="M6" s="8">
        <v>6</v>
      </c>
      <c r="N6" s="8">
        <v>7</v>
      </c>
      <c r="O6" s="8">
        <v>8</v>
      </c>
      <c r="P6" s="3">
        <v>9</v>
      </c>
      <c r="Q6" s="3">
        <v>10</v>
      </c>
      <c r="R6" s="3">
        <v>11</v>
      </c>
      <c r="S6" s="3">
        <v>12</v>
      </c>
      <c r="T6" s="29">
        <v>13</v>
      </c>
      <c r="U6" s="29">
        <v>14</v>
      </c>
      <c r="V6" s="30">
        <v>15</v>
      </c>
      <c r="W6" s="30">
        <v>16</v>
      </c>
      <c r="X6" s="30">
        <v>17</v>
      </c>
      <c r="Y6" s="30">
        <v>18</v>
      </c>
      <c r="Z6" s="31">
        <v>19</v>
      </c>
      <c r="AA6" s="31">
        <v>20</v>
      </c>
      <c r="AB6" s="31">
        <v>21</v>
      </c>
      <c r="AC6" s="32">
        <v>22</v>
      </c>
      <c r="AD6" s="32">
        <v>23</v>
      </c>
      <c r="AE6" s="33">
        <v>24</v>
      </c>
      <c r="AF6" s="34">
        <v>25</v>
      </c>
    </row>
    <row r="7" spans="1:32" x14ac:dyDescent="0.3">
      <c r="A7" s="11" t="s">
        <v>12</v>
      </c>
      <c r="B7" s="11" t="s">
        <v>220</v>
      </c>
      <c r="C7" s="11">
        <v>59</v>
      </c>
      <c r="D7" s="11" t="s">
        <v>9</v>
      </c>
      <c r="E7" s="11" t="s">
        <v>207</v>
      </c>
      <c r="F7" s="11" t="s">
        <v>213</v>
      </c>
      <c r="G7" s="11">
        <v>112540</v>
      </c>
      <c r="H7" s="6">
        <v>3</v>
      </c>
      <c r="I7" s="6">
        <v>5</v>
      </c>
      <c r="J7" s="6">
        <v>1</v>
      </c>
      <c r="K7" s="6">
        <v>4</v>
      </c>
      <c r="L7" s="7">
        <v>1</v>
      </c>
      <c r="M7" s="7">
        <v>5</v>
      </c>
      <c r="N7" s="7">
        <v>3</v>
      </c>
      <c r="O7" s="7">
        <v>5</v>
      </c>
      <c r="P7" s="5">
        <v>1</v>
      </c>
      <c r="Q7" s="5">
        <v>5</v>
      </c>
      <c r="R7" s="5">
        <v>1</v>
      </c>
      <c r="S7" s="5">
        <v>4</v>
      </c>
      <c r="T7" s="13">
        <v>5</v>
      </c>
      <c r="U7" s="13">
        <v>4</v>
      </c>
      <c r="V7" s="14">
        <v>2</v>
      </c>
      <c r="W7" s="14">
        <v>2</v>
      </c>
      <c r="X7" s="14">
        <v>3</v>
      </c>
      <c r="Y7" s="14">
        <v>3</v>
      </c>
      <c r="Z7" s="15">
        <v>1</v>
      </c>
      <c r="AA7" s="15">
        <v>5</v>
      </c>
      <c r="AB7" s="15">
        <v>4</v>
      </c>
      <c r="AC7" s="16">
        <v>1</v>
      </c>
      <c r="AD7" s="16">
        <v>1</v>
      </c>
      <c r="AE7" s="20">
        <v>2</v>
      </c>
      <c r="AF7" s="19">
        <v>3</v>
      </c>
    </row>
    <row r="8" spans="1:32" x14ac:dyDescent="0.3">
      <c r="A8" s="11" t="s">
        <v>13</v>
      </c>
      <c r="B8" s="11" t="s">
        <v>221</v>
      </c>
      <c r="C8" s="11">
        <v>30</v>
      </c>
      <c r="D8" s="11" t="s">
        <v>8</v>
      </c>
      <c r="E8" s="11" t="s">
        <v>207</v>
      </c>
      <c r="F8" s="11" t="s">
        <v>212</v>
      </c>
      <c r="G8" s="11">
        <v>66292</v>
      </c>
      <c r="H8" s="6">
        <v>3</v>
      </c>
      <c r="I8" s="6">
        <v>5</v>
      </c>
      <c r="J8" s="6">
        <v>1</v>
      </c>
      <c r="K8" s="6">
        <v>4</v>
      </c>
      <c r="L8" s="7">
        <v>4</v>
      </c>
      <c r="M8" s="7">
        <v>3</v>
      </c>
      <c r="N8" s="7">
        <v>4</v>
      </c>
      <c r="O8" s="7">
        <v>3</v>
      </c>
      <c r="P8" s="5">
        <v>2</v>
      </c>
      <c r="Q8" s="5">
        <v>3</v>
      </c>
      <c r="R8" s="5">
        <v>1</v>
      </c>
      <c r="S8" s="5">
        <v>1</v>
      </c>
      <c r="T8" s="13">
        <v>2</v>
      </c>
      <c r="U8" s="13">
        <v>5</v>
      </c>
      <c r="V8" s="14">
        <v>1</v>
      </c>
      <c r="W8" s="14">
        <v>3</v>
      </c>
      <c r="X8" s="14">
        <v>1</v>
      </c>
      <c r="Y8" s="14">
        <v>5</v>
      </c>
      <c r="Z8" s="15">
        <v>4</v>
      </c>
      <c r="AA8" s="15">
        <v>3</v>
      </c>
      <c r="AB8" s="15">
        <v>5</v>
      </c>
      <c r="AC8" s="16">
        <v>2</v>
      </c>
      <c r="AD8" s="16">
        <v>2</v>
      </c>
      <c r="AE8" s="20">
        <v>3</v>
      </c>
      <c r="AF8" s="19">
        <v>4</v>
      </c>
    </row>
    <row r="9" spans="1:32" x14ac:dyDescent="0.3">
      <c r="A9" s="11" t="s">
        <v>14</v>
      </c>
      <c r="B9" s="11" t="s">
        <v>222</v>
      </c>
      <c r="C9" s="11">
        <v>26</v>
      </c>
      <c r="D9" s="11" t="s">
        <v>9</v>
      </c>
      <c r="E9" s="11" t="s">
        <v>206</v>
      </c>
      <c r="F9" s="11" t="s">
        <v>214</v>
      </c>
      <c r="G9" s="11">
        <v>38303</v>
      </c>
      <c r="H9" s="6">
        <v>5</v>
      </c>
      <c r="I9" s="6">
        <v>4</v>
      </c>
      <c r="J9" s="6">
        <v>4</v>
      </c>
      <c r="K9" s="6">
        <v>5</v>
      </c>
      <c r="L9" s="7">
        <v>3</v>
      </c>
      <c r="M9" s="7">
        <v>4</v>
      </c>
      <c r="N9" s="7">
        <v>2</v>
      </c>
      <c r="O9" s="7">
        <v>4</v>
      </c>
      <c r="P9" s="5">
        <v>4</v>
      </c>
      <c r="Q9" s="5">
        <v>2</v>
      </c>
      <c r="R9" s="5">
        <v>1</v>
      </c>
      <c r="S9" s="5">
        <v>1</v>
      </c>
      <c r="T9" s="13">
        <v>5</v>
      </c>
      <c r="U9" s="13">
        <v>2</v>
      </c>
      <c r="V9" s="14">
        <v>5</v>
      </c>
      <c r="W9" s="14">
        <v>5</v>
      </c>
      <c r="X9" s="14">
        <v>1</v>
      </c>
      <c r="Y9" s="14">
        <v>2</v>
      </c>
      <c r="Z9" s="15">
        <v>4</v>
      </c>
      <c r="AA9" s="15">
        <v>3</v>
      </c>
      <c r="AB9" s="15">
        <v>4</v>
      </c>
      <c r="AC9" s="16">
        <v>2</v>
      </c>
      <c r="AD9" s="16">
        <v>1</v>
      </c>
      <c r="AE9" s="20">
        <v>5</v>
      </c>
      <c r="AF9" s="19">
        <v>5</v>
      </c>
    </row>
    <row r="10" spans="1:32" x14ac:dyDescent="0.3">
      <c r="A10" s="11" t="s">
        <v>15</v>
      </c>
      <c r="B10" s="11" t="s">
        <v>223</v>
      </c>
      <c r="C10" s="11">
        <v>43</v>
      </c>
      <c r="D10" s="11" t="s">
        <v>8</v>
      </c>
      <c r="E10" s="11" t="s">
        <v>207</v>
      </c>
      <c r="F10" s="11" t="s">
        <v>215</v>
      </c>
      <c r="G10" s="11">
        <v>101133</v>
      </c>
      <c r="H10" s="6">
        <v>5</v>
      </c>
      <c r="I10" s="6">
        <v>1</v>
      </c>
      <c r="J10" s="6">
        <v>3</v>
      </c>
      <c r="K10" s="6">
        <v>1</v>
      </c>
      <c r="L10" s="7">
        <v>5</v>
      </c>
      <c r="M10" s="7">
        <v>5</v>
      </c>
      <c r="N10" s="7">
        <v>5</v>
      </c>
      <c r="O10" s="7">
        <v>4</v>
      </c>
      <c r="P10" s="5">
        <v>1</v>
      </c>
      <c r="Q10" s="5">
        <v>2</v>
      </c>
      <c r="R10" s="5">
        <v>4</v>
      </c>
      <c r="S10" s="5">
        <v>1</v>
      </c>
      <c r="T10" s="13">
        <v>4</v>
      </c>
      <c r="U10" s="13">
        <v>2</v>
      </c>
      <c r="V10" s="14">
        <v>3</v>
      </c>
      <c r="W10" s="14">
        <v>3</v>
      </c>
      <c r="X10" s="14">
        <v>4</v>
      </c>
      <c r="Y10" s="14">
        <v>4</v>
      </c>
      <c r="Z10" s="15">
        <v>2</v>
      </c>
      <c r="AA10" s="15">
        <v>4</v>
      </c>
      <c r="AB10" s="15">
        <v>5</v>
      </c>
      <c r="AC10" s="16">
        <v>5</v>
      </c>
      <c r="AD10" s="16">
        <v>2</v>
      </c>
      <c r="AE10" s="20">
        <v>3</v>
      </c>
      <c r="AF10" s="19">
        <v>5</v>
      </c>
    </row>
    <row r="11" spans="1:32" x14ac:dyDescent="0.3">
      <c r="A11" s="11" t="s">
        <v>16</v>
      </c>
      <c r="B11" s="11" t="s">
        <v>224</v>
      </c>
      <c r="C11" s="11">
        <v>24</v>
      </c>
      <c r="D11" s="11" t="s">
        <v>8</v>
      </c>
      <c r="E11" s="11" t="s">
        <v>208</v>
      </c>
      <c r="F11" s="11" t="s">
        <v>216</v>
      </c>
      <c r="G11" s="11">
        <v>48740</v>
      </c>
      <c r="H11" s="6">
        <v>3</v>
      </c>
      <c r="I11" s="6">
        <v>1</v>
      </c>
      <c r="J11" s="6">
        <v>2</v>
      </c>
      <c r="K11" s="6">
        <v>2</v>
      </c>
      <c r="L11" s="7">
        <v>1</v>
      </c>
      <c r="M11" s="7">
        <v>5</v>
      </c>
      <c r="N11" s="7">
        <v>2</v>
      </c>
      <c r="O11" s="7">
        <v>2</v>
      </c>
      <c r="P11" s="5">
        <v>2</v>
      </c>
      <c r="Q11" s="5">
        <v>5</v>
      </c>
      <c r="R11" s="5">
        <v>4</v>
      </c>
      <c r="S11" s="5">
        <v>5</v>
      </c>
      <c r="T11" s="13">
        <v>3</v>
      </c>
      <c r="U11" s="13">
        <v>3</v>
      </c>
      <c r="V11" s="14">
        <v>4</v>
      </c>
      <c r="W11" s="14">
        <v>1</v>
      </c>
      <c r="X11" s="14">
        <v>4</v>
      </c>
      <c r="Y11" s="14">
        <v>2</v>
      </c>
      <c r="Z11" s="15">
        <v>5</v>
      </c>
      <c r="AA11" s="15">
        <v>4</v>
      </c>
      <c r="AB11" s="15">
        <v>4</v>
      </c>
      <c r="AC11" s="16">
        <v>2</v>
      </c>
      <c r="AD11" s="16">
        <v>5</v>
      </c>
      <c r="AE11" s="20">
        <v>5</v>
      </c>
      <c r="AF11" s="19">
        <v>3</v>
      </c>
    </row>
    <row r="12" spans="1:32" x14ac:dyDescent="0.3">
      <c r="A12" s="11" t="s">
        <v>17</v>
      </c>
      <c r="B12" s="11" t="s">
        <v>225</v>
      </c>
      <c r="C12" s="11">
        <v>33</v>
      </c>
      <c r="D12" s="11" t="s">
        <v>9</v>
      </c>
      <c r="E12" s="11" t="s">
        <v>208</v>
      </c>
      <c r="F12" s="11" t="s">
        <v>212</v>
      </c>
      <c r="G12" s="11">
        <v>73502</v>
      </c>
      <c r="H12" s="6">
        <v>3</v>
      </c>
      <c r="I12" s="6">
        <v>2</v>
      </c>
      <c r="J12" s="6">
        <v>5</v>
      </c>
      <c r="K12" s="6">
        <v>4</v>
      </c>
      <c r="L12" s="7">
        <v>4</v>
      </c>
      <c r="M12" s="7">
        <v>4</v>
      </c>
      <c r="N12" s="7">
        <v>4</v>
      </c>
      <c r="O12" s="7">
        <v>1</v>
      </c>
      <c r="P12" s="5">
        <v>3</v>
      </c>
      <c r="Q12" s="5">
        <v>4</v>
      </c>
      <c r="R12" s="5">
        <v>1</v>
      </c>
      <c r="S12" s="5">
        <v>3</v>
      </c>
      <c r="T12" s="13">
        <v>3</v>
      </c>
      <c r="U12" s="13">
        <v>5</v>
      </c>
      <c r="V12" s="14">
        <v>3</v>
      </c>
      <c r="W12" s="14">
        <v>5</v>
      </c>
      <c r="X12" s="14">
        <v>5</v>
      </c>
      <c r="Y12" s="14">
        <v>1</v>
      </c>
      <c r="Z12" s="15">
        <v>2</v>
      </c>
      <c r="AA12" s="15">
        <v>2</v>
      </c>
      <c r="AB12" s="15">
        <v>2</v>
      </c>
      <c r="AC12" s="16">
        <v>3</v>
      </c>
      <c r="AD12" s="16">
        <v>4</v>
      </c>
      <c r="AE12" s="20">
        <v>4</v>
      </c>
      <c r="AF12" s="19">
        <v>3</v>
      </c>
    </row>
    <row r="13" spans="1:32" x14ac:dyDescent="0.3">
      <c r="A13" s="11" t="s">
        <v>18</v>
      </c>
      <c r="B13" s="11" t="s">
        <v>226</v>
      </c>
      <c r="C13" s="11">
        <v>23</v>
      </c>
      <c r="D13" s="11" t="s">
        <v>9</v>
      </c>
      <c r="E13" s="11" t="s">
        <v>209</v>
      </c>
      <c r="F13" s="11" t="s">
        <v>214</v>
      </c>
      <c r="G13" s="11">
        <v>39670</v>
      </c>
      <c r="H13" s="6">
        <v>2</v>
      </c>
      <c r="I13" s="6">
        <v>1</v>
      </c>
      <c r="J13" s="6">
        <v>1</v>
      </c>
      <c r="K13" s="6">
        <v>1</v>
      </c>
      <c r="L13" s="7">
        <v>4</v>
      </c>
      <c r="M13" s="7">
        <v>1</v>
      </c>
      <c r="N13" s="7">
        <v>3</v>
      </c>
      <c r="O13" s="7">
        <v>1</v>
      </c>
      <c r="P13" s="5">
        <v>3</v>
      </c>
      <c r="Q13" s="5">
        <v>2</v>
      </c>
      <c r="R13" s="5">
        <v>5</v>
      </c>
      <c r="S13" s="5">
        <v>3</v>
      </c>
      <c r="T13" s="13">
        <v>2</v>
      </c>
      <c r="U13" s="13">
        <v>2</v>
      </c>
      <c r="V13" s="14">
        <v>4</v>
      </c>
      <c r="W13" s="14">
        <v>3</v>
      </c>
      <c r="X13" s="14">
        <v>3</v>
      </c>
      <c r="Y13" s="14">
        <v>2</v>
      </c>
      <c r="Z13" s="15">
        <v>2</v>
      </c>
      <c r="AA13" s="15">
        <v>2</v>
      </c>
      <c r="AB13" s="15">
        <v>4</v>
      </c>
      <c r="AC13" s="16">
        <v>1</v>
      </c>
      <c r="AD13" s="16">
        <v>1</v>
      </c>
      <c r="AE13" s="20">
        <v>5</v>
      </c>
      <c r="AF13" s="19">
        <v>5</v>
      </c>
    </row>
    <row r="14" spans="1:32" x14ac:dyDescent="0.3">
      <c r="A14" s="11" t="s">
        <v>19</v>
      </c>
      <c r="B14" s="11" t="s">
        <v>227</v>
      </c>
      <c r="C14" s="11">
        <v>30</v>
      </c>
      <c r="D14" s="11" t="s">
        <v>9</v>
      </c>
      <c r="E14" s="11" t="s">
        <v>206</v>
      </c>
      <c r="F14" s="11" t="s">
        <v>216</v>
      </c>
      <c r="G14" s="11">
        <v>49323</v>
      </c>
      <c r="H14" s="6">
        <v>3</v>
      </c>
      <c r="I14" s="6">
        <v>2</v>
      </c>
      <c r="J14" s="6">
        <v>5</v>
      </c>
      <c r="K14" s="6">
        <v>2</v>
      </c>
      <c r="L14" s="7">
        <v>3</v>
      </c>
      <c r="M14" s="7">
        <v>3</v>
      </c>
      <c r="N14" s="7">
        <v>3</v>
      </c>
      <c r="O14" s="7">
        <v>4</v>
      </c>
      <c r="P14" s="5">
        <v>2</v>
      </c>
      <c r="Q14" s="5">
        <v>5</v>
      </c>
      <c r="R14" s="5">
        <v>4</v>
      </c>
      <c r="S14" s="5">
        <v>1</v>
      </c>
      <c r="T14" s="13">
        <v>2</v>
      </c>
      <c r="U14" s="13">
        <v>3</v>
      </c>
      <c r="V14" s="14">
        <v>3</v>
      </c>
      <c r="W14" s="14">
        <v>2</v>
      </c>
      <c r="X14" s="14">
        <v>5</v>
      </c>
      <c r="Y14" s="14">
        <v>3</v>
      </c>
      <c r="Z14" s="15">
        <v>3</v>
      </c>
      <c r="AA14" s="15">
        <v>4</v>
      </c>
      <c r="AB14" s="15">
        <v>5</v>
      </c>
      <c r="AC14" s="16">
        <v>4</v>
      </c>
      <c r="AD14" s="16">
        <v>2</v>
      </c>
      <c r="AE14" s="20">
        <v>2</v>
      </c>
      <c r="AF14" s="19">
        <v>5</v>
      </c>
    </row>
    <row r="15" spans="1:32" x14ac:dyDescent="0.3">
      <c r="A15" s="11" t="s">
        <v>20</v>
      </c>
      <c r="B15" s="11" t="s">
        <v>228</v>
      </c>
      <c r="C15" s="11">
        <v>39</v>
      </c>
      <c r="D15" s="11" t="s">
        <v>9</v>
      </c>
      <c r="E15" s="11" t="s">
        <v>209</v>
      </c>
      <c r="F15" s="11" t="s">
        <v>215</v>
      </c>
      <c r="G15" s="11">
        <v>92915</v>
      </c>
      <c r="H15" s="6">
        <v>3</v>
      </c>
      <c r="I15" s="6">
        <v>2</v>
      </c>
      <c r="J15" s="6">
        <v>3</v>
      </c>
      <c r="K15" s="6">
        <v>2</v>
      </c>
      <c r="L15" s="7">
        <v>1</v>
      </c>
      <c r="M15" s="7">
        <v>4</v>
      </c>
      <c r="N15" s="7">
        <v>2</v>
      </c>
      <c r="O15" s="7">
        <v>5</v>
      </c>
      <c r="P15" s="5">
        <v>3</v>
      </c>
      <c r="Q15" s="5">
        <v>4</v>
      </c>
      <c r="R15" s="5">
        <v>1</v>
      </c>
      <c r="S15" s="5">
        <v>2</v>
      </c>
      <c r="T15" s="13">
        <v>1</v>
      </c>
      <c r="U15" s="13">
        <v>4</v>
      </c>
      <c r="V15" s="14">
        <v>3</v>
      </c>
      <c r="W15" s="14">
        <v>2</v>
      </c>
      <c r="X15" s="14">
        <v>5</v>
      </c>
      <c r="Y15" s="14">
        <v>5</v>
      </c>
      <c r="Z15" s="15">
        <v>2</v>
      </c>
      <c r="AA15" s="15">
        <v>4</v>
      </c>
      <c r="AB15" s="15">
        <v>5</v>
      </c>
      <c r="AC15" s="16">
        <v>3</v>
      </c>
      <c r="AD15" s="16">
        <v>2</v>
      </c>
      <c r="AE15" s="20">
        <v>1</v>
      </c>
      <c r="AF15" s="19">
        <v>1</v>
      </c>
    </row>
    <row r="16" spans="1:32" x14ac:dyDescent="0.3">
      <c r="A16" s="11" t="s">
        <v>21</v>
      </c>
      <c r="B16" s="11" t="s">
        <v>229</v>
      </c>
      <c r="C16" s="11">
        <v>36</v>
      </c>
      <c r="D16" s="11" t="s">
        <v>8</v>
      </c>
      <c r="E16" s="11" t="s">
        <v>210</v>
      </c>
      <c r="F16" s="11" t="s">
        <v>217</v>
      </c>
      <c r="G16" s="11">
        <v>80721</v>
      </c>
      <c r="H16" s="6">
        <v>3</v>
      </c>
      <c r="I16" s="6">
        <v>3</v>
      </c>
      <c r="J16" s="6">
        <v>4</v>
      </c>
      <c r="K16" s="6">
        <v>1</v>
      </c>
      <c r="L16" s="7">
        <v>3</v>
      </c>
      <c r="M16" s="7">
        <v>5</v>
      </c>
      <c r="N16" s="7">
        <v>3</v>
      </c>
      <c r="O16" s="7">
        <v>4</v>
      </c>
      <c r="P16" s="5">
        <v>1</v>
      </c>
      <c r="Q16" s="5">
        <v>2</v>
      </c>
      <c r="R16" s="5">
        <v>5</v>
      </c>
      <c r="S16" s="5">
        <v>5</v>
      </c>
      <c r="T16" s="13">
        <v>3</v>
      </c>
      <c r="U16" s="13">
        <v>5</v>
      </c>
      <c r="V16" s="14">
        <v>2</v>
      </c>
      <c r="W16" s="14">
        <v>1</v>
      </c>
      <c r="X16" s="14">
        <v>5</v>
      </c>
      <c r="Y16" s="14">
        <v>5</v>
      </c>
      <c r="Z16" s="15">
        <v>1</v>
      </c>
      <c r="AA16" s="15">
        <v>4</v>
      </c>
      <c r="AB16" s="15">
        <v>2</v>
      </c>
      <c r="AC16" s="16">
        <v>1</v>
      </c>
      <c r="AD16" s="16">
        <v>5</v>
      </c>
      <c r="AE16" s="20">
        <v>5</v>
      </c>
      <c r="AF16" s="19">
        <v>4</v>
      </c>
    </row>
    <row r="17" spans="1:32" x14ac:dyDescent="0.3">
      <c r="A17" s="11" t="s">
        <v>22</v>
      </c>
      <c r="B17" s="11" t="s">
        <v>230</v>
      </c>
      <c r="C17" s="11">
        <v>42</v>
      </c>
      <c r="D17" s="11" t="s">
        <v>9</v>
      </c>
      <c r="E17" s="11" t="s">
        <v>208</v>
      </c>
      <c r="F17" s="11" t="s">
        <v>215</v>
      </c>
      <c r="G17" s="11">
        <v>95072</v>
      </c>
      <c r="H17" s="6">
        <v>3</v>
      </c>
      <c r="I17" s="6">
        <v>4</v>
      </c>
      <c r="J17" s="6">
        <v>4</v>
      </c>
      <c r="K17" s="6">
        <v>2</v>
      </c>
      <c r="L17" s="7">
        <v>2</v>
      </c>
      <c r="M17" s="7">
        <v>3</v>
      </c>
      <c r="N17" s="7">
        <v>1</v>
      </c>
      <c r="O17" s="7">
        <v>1</v>
      </c>
      <c r="P17" s="5">
        <v>4</v>
      </c>
      <c r="Q17" s="5">
        <v>4</v>
      </c>
      <c r="R17" s="5">
        <v>2</v>
      </c>
      <c r="S17" s="5">
        <v>2</v>
      </c>
      <c r="T17" s="13">
        <v>3</v>
      </c>
      <c r="U17" s="13">
        <v>4</v>
      </c>
      <c r="V17" s="14">
        <v>1</v>
      </c>
      <c r="W17" s="14">
        <v>4</v>
      </c>
      <c r="X17" s="14">
        <v>1</v>
      </c>
      <c r="Y17" s="14">
        <v>3</v>
      </c>
      <c r="Z17" s="15">
        <v>1</v>
      </c>
      <c r="AA17" s="15">
        <v>5</v>
      </c>
      <c r="AB17" s="15">
        <v>1</v>
      </c>
      <c r="AC17" s="16">
        <v>1</v>
      </c>
      <c r="AD17" s="16">
        <v>2</v>
      </c>
      <c r="AE17" s="20">
        <v>3</v>
      </c>
      <c r="AF17" s="19">
        <v>4</v>
      </c>
    </row>
    <row r="18" spans="1:32" x14ac:dyDescent="0.3">
      <c r="A18" s="11" t="s">
        <v>23</v>
      </c>
      <c r="B18" s="11" t="s">
        <v>231</v>
      </c>
      <c r="C18" s="11">
        <v>25</v>
      </c>
      <c r="D18" s="11" t="s">
        <v>9</v>
      </c>
      <c r="E18" s="11" t="s">
        <v>209</v>
      </c>
      <c r="F18" s="11" t="s">
        <v>214</v>
      </c>
      <c r="G18" s="11">
        <v>35169</v>
      </c>
      <c r="H18" s="6">
        <v>3</v>
      </c>
      <c r="I18" s="6">
        <v>5</v>
      </c>
      <c r="J18" s="6">
        <v>4</v>
      </c>
      <c r="K18" s="6">
        <v>4</v>
      </c>
      <c r="L18" s="7">
        <v>3</v>
      </c>
      <c r="M18" s="7">
        <v>2</v>
      </c>
      <c r="N18" s="7">
        <v>3</v>
      </c>
      <c r="O18" s="7">
        <v>2</v>
      </c>
      <c r="P18" s="5">
        <v>5</v>
      </c>
      <c r="Q18" s="5">
        <v>3</v>
      </c>
      <c r="R18" s="5">
        <v>4</v>
      </c>
      <c r="S18" s="5">
        <v>2</v>
      </c>
      <c r="T18" s="13">
        <v>4</v>
      </c>
      <c r="U18" s="13">
        <v>3</v>
      </c>
      <c r="V18" s="14">
        <v>1</v>
      </c>
      <c r="W18" s="14">
        <v>3</v>
      </c>
      <c r="X18" s="14">
        <v>4</v>
      </c>
      <c r="Y18" s="14">
        <v>1</v>
      </c>
      <c r="Z18" s="15">
        <v>5</v>
      </c>
      <c r="AA18" s="15">
        <v>5</v>
      </c>
      <c r="AB18" s="15">
        <v>5</v>
      </c>
      <c r="AC18" s="16">
        <v>4</v>
      </c>
      <c r="AD18" s="16">
        <v>4</v>
      </c>
      <c r="AE18" s="20">
        <v>3</v>
      </c>
      <c r="AF18" s="19">
        <v>1</v>
      </c>
    </row>
    <row r="19" spans="1:32" x14ac:dyDescent="0.3">
      <c r="A19" s="11" t="s">
        <v>24</v>
      </c>
      <c r="B19" s="11" t="s">
        <v>232</v>
      </c>
      <c r="C19" s="11">
        <v>32</v>
      </c>
      <c r="D19" s="11" t="s">
        <v>9</v>
      </c>
      <c r="E19" s="11" t="s">
        <v>206</v>
      </c>
      <c r="F19" s="11" t="s">
        <v>212</v>
      </c>
      <c r="G19" s="11">
        <v>70271</v>
      </c>
      <c r="H19" s="6">
        <v>2</v>
      </c>
      <c r="I19" s="6">
        <v>3</v>
      </c>
      <c r="J19" s="6">
        <v>2</v>
      </c>
      <c r="K19" s="6">
        <v>4</v>
      </c>
      <c r="L19" s="7">
        <v>1</v>
      </c>
      <c r="M19" s="7">
        <v>2</v>
      </c>
      <c r="N19" s="7">
        <v>2</v>
      </c>
      <c r="O19" s="7">
        <v>5</v>
      </c>
      <c r="P19" s="5">
        <v>5</v>
      </c>
      <c r="Q19" s="5">
        <v>5</v>
      </c>
      <c r="R19" s="5">
        <v>5</v>
      </c>
      <c r="S19" s="5">
        <v>2</v>
      </c>
      <c r="T19" s="13">
        <v>4</v>
      </c>
      <c r="U19" s="13">
        <v>5</v>
      </c>
      <c r="V19" s="14">
        <v>5</v>
      </c>
      <c r="W19" s="14">
        <v>5</v>
      </c>
      <c r="X19" s="14">
        <v>5</v>
      </c>
      <c r="Y19" s="14">
        <v>5</v>
      </c>
      <c r="Z19" s="15">
        <v>1</v>
      </c>
      <c r="AA19" s="15">
        <v>5</v>
      </c>
      <c r="AB19" s="15">
        <v>2</v>
      </c>
      <c r="AC19" s="16">
        <v>5</v>
      </c>
      <c r="AD19" s="16">
        <v>2</v>
      </c>
      <c r="AE19" s="20">
        <v>5</v>
      </c>
      <c r="AF19" s="19">
        <v>5</v>
      </c>
    </row>
    <row r="20" spans="1:32" x14ac:dyDescent="0.3">
      <c r="A20" s="11" t="s">
        <v>25</v>
      </c>
      <c r="B20" s="11" t="s">
        <v>233</v>
      </c>
      <c r="C20" s="11">
        <v>29</v>
      </c>
      <c r="D20" s="11" t="s">
        <v>8</v>
      </c>
      <c r="E20" s="11" t="s">
        <v>208</v>
      </c>
      <c r="F20" s="11" t="s">
        <v>217</v>
      </c>
      <c r="G20" s="11">
        <v>89571</v>
      </c>
      <c r="H20" s="6">
        <v>3</v>
      </c>
      <c r="I20" s="6">
        <v>3</v>
      </c>
      <c r="J20" s="6">
        <v>4</v>
      </c>
      <c r="K20" s="6">
        <v>5</v>
      </c>
      <c r="L20" s="7">
        <v>4</v>
      </c>
      <c r="M20" s="7">
        <v>5</v>
      </c>
      <c r="N20" s="7">
        <v>3</v>
      </c>
      <c r="O20" s="7">
        <v>4</v>
      </c>
      <c r="P20" s="5">
        <v>1</v>
      </c>
      <c r="Q20" s="5">
        <v>1</v>
      </c>
      <c r="R20" s="5">
        <v>2</v>
      </c>
      <c r="S20" s="5">
        <v>4</v>
      </c>
      <c r="T20" s="13">
        <v>2</v>
      </c>
      <c r="U20" s="13">
        <v>4</v>
      </c>
      <c r="V20" s="14">
        <v>2</v>
      </c>
      <c r="W20" s="14">
        <v>4</v>
      </c>
      <c r="X20" s="14">
        <v>5</v>
      </c>
      <c r="Y20" s="14">
        <v>5</v>
      </c>
      <c r="Z20" s="15">
        <v>2</v>
      </c>
      <c r="AA20" s="15">
        <v>5</v>
      </c>
      <c r="AB20" s="15">
        <v>4</v>
      </c>
      <c r="AC20" s="16">
        <v>1</v>
      </c>
      <c r="AD20" s="16">
        <v>4</v>
      </c>
      <c r="AE20" s="20">
        <v>1</v>
      </c>
      <c r="AF20" s="19">
        <v>2</v>
      </c>
    </row>
    <row r="21" spans="1:32" x14ac:dyDescent="0.3">
      <c r="A21" s="11" t="s">
        <v>26</v>
      </c>
      <c r="B21" s="11" t="s">
        <v>234</v>
      </c>
      <c r="C21" s="11">
        <v>40</v>
      </c>
      <c r="D21" s="11" t="s">
        <v>8</v>
      </c>
      <c r="E21" s="11" t="s">
        <v>208</v>
      </c>
      <c r="F21" s="11" t="s">
        <v>213</v>
      </c>
      <c r="G21" s="11">
        <v>118466</v>
      </c>
      <c r="H21" s="6">
        <v>5</v>
      </c>
      <c r="I21" s="6">
        <v>2</v>
      </c>
      <c r="J21" s="6">
        <v>1</v>
      </c>
      <c r="K21" s="6">
        <v>4</v>
      </c>
      <c r="L21" s="7">
        <v>4</v>
      </c>
      <c r="M21" s="7">
        <v>1</v>
      </c>
      <c r="N21" s="7">
        <v>4</v>
      </c>
      <c r="O21" s="7">
        <v>5</v>
      </c>
      <c r="P21" s="5">
        <v>5</v>
      </c>
      <c r="Q21" s="5">
        <v>2</v>
      </c>
      <c r="R21" s="5">
        <v>1</v>
      </c>
      <c r="S21" s="5">
        <v>4</v>
      </c>
      <c r="T21" s="13">
        <v>1</v>
      </c>
      <c r="U21" s="13">
        <v>4</v>
      </c>
      <c r="V21" s="14">
        <v>2</v>
      </c>
      <c r="W21" s="14">
        <v>1</v>
      </c>
      <c r="X21" s="14">
        <v>5</v>
      </c>
      <c r="Y21" s="14">
        <v>3</v>
      </c>
      <c r="Z21" s="15">
        <v>3</v>
      </c>
      <c r="AA21" s="15">
        <v>1</v>
      </c>
      <c r="AB21" s="15">
        <v>4</v>
      </c>
      <c r="AC21" s="16">
        <v>4</v>
      </c>
      <c r="AD21" s="16">
        <v>3</v>
      </c>
      <c r="AE21" s="20">
        <v>2</v>
      </c>
      <c r="AF21" s="19">
        <v>2</v>
      </c>
    </row>
    <row r="22" spans="1:32" x14ac:dyDescent="0.3">
      <c r="A22" s="11" t="s">
        <v>27</v>
      </c>
      <c r="B22" s="11" t="s">
        <v>235</v>
      </c>
      <c r="C22" s="11">
        <v>46</v>
      </c>
      <c r="D22" s="11" t="s">
        <v>8</v>
      </c>
      <c r="E22" s="11" t="s">
        <v>206</v>
      </c>
      <c r="F22" s="11" t="s">
        <v>215</v>
      </c>
      <c r="G22" s="11">
        <v>105893</v>
      </c>
      <c r="H22" s="6">
        <v>5</v>
      </c>
      <c r="I22" s="6">
        <v>1</v>
      </c>
      <c r="J22" s="6">
        <v>3</v>
      </c>
      <c r="K22" s="6">
        <v>4</v>
      </c>
      <c r="L22" s="7">
        <v>4</v>
      </c>
      <c r="M22" s="7">
        <v>3</v>
      </c>
      <c r="N22" s="7">
        <v>3</v>
      </c>
      <c r="O22" s="7">
        <v>2</v>
      </c>
      <c r="P22" s="5">
        <v>4</v>
      </c>
      <c r="Q22" s="5">
        <v>4</v>
      </c>
      <c r="R22" s="5">
        <v>5</v>
      </c>
      <c r="S22" s="5">
        <v>1</v>
      </c>
      <c r="T22" s="13">
        <v>5</v>
      </c>
      <c r="U22" s="13">
        <v>5</v>
      </c>
      <c r="V22" s="14">
        <v>3</v>
      </c>
      <c r="W22" s="14">
        <v>1</v>
      </c>
      <c r="X22" s="14">
        <v>2</v>
      </c>
      <c r="Y22" s="14">
        <v>3</v>
      </c>
      <c r="Z22" s="15">
        <v>5</v>
      </c>
      <c r="AA22" s="15">
        <v>3</v>
      </c>
      <c r="AB22" s="15">
        <v>3</v>
      </c>
      <c r="AC22" s="16">
        <v>3</v>
      </c>
      <c r="AD22" s="16">
        <v>4</v>
      </c>
      <c r="AE22" s="20">
        <v>4</v>
      </c>
      <c r="AF22" s="19">
        <v>4</v>
      </c>
    </row>
    <row r="23" spans="1:32" x14ac:dyDescent="0.3">
      <c r="A23" s="11" t="s">
        <v>28</v>
      </c>
      <c r="B23" s="11" t="s">
        <v>236</v>
      </c>
      <c r="C23" s="11">
        <v>41</v>
      </c>
      <c r="D23" s="11" t="s">
        <v>9</v>
      </c>
      <c r="E23" s="11" t="s">
        <v>206</v>
      </c>
      <c r="F23" s="11" t="s">
        <v>215</v>
      </c>
      <c r="G23" s="11">
        <v>92074</v>
      </c>
      <c r="H23" s="6">
        <v>2</v>
      </c>
      <c r="I23" s="6">
        <v>3</v>
      </c>
      <c r="J23" s="6">
        <v>5</v>
      </c>
      <c r="K23" s="6">
        <v>2</v>
      </c>
      <c r="L23" s="7">
        <v>2</v>
      </c>
      <c r="M23" s="7">
        <v>3</v>
      </c>
      <c r="N23" s="7">
        <v>1</v>
      </c>
      <c r="O23" s="7">
        <v>1</v>
      </c>
      <c r="P23" s="5">
        <v>4</v>
      </c>
      <c r="Q23" s="5">
        <v>5</v>
      </c>
      <c r="R23" s="5">
        <v>5</v>
      </c>
      <c r="S23" s="5">
        <v>2</v>
      </c>
      <c r="T23" s="13">
        <v>5</v>
      </c>
      <c r="U23" s="13">
        <v>4</v>
      </c>
      <c r="V23" s="14">
        <v>4</v>
      </c>
      <c r="W23" s="14">
        <v>3</v>
      </c>
      <c r="X23" s="14">
        <v>3</v>
      </c>
      <c r="Y23" s="14">
        <v>2</v>
      </c>
      <c r="Z23" s="15">
        <v>2</v>
      </c>
      <c r="AA23" s="15">
        <v>1</v>
      </c>
      <c r="AB23" s="15">
        <v>2</v>
      </c>
      <c r="AC23" s="16">
        <v>1</v>
      </c>
      <c r="AD23" s="16">
        <v>4</v>
      </c>
      <c r="AE23" s="20">
        <v>4</v>
      </c>
      <c r="AF23" s="19">
        <v>1</v>
      </c>
    </row>
    <row r="24" spans="1:32" x14ac:dyDescent="0.3">
      <c r="A24" s="11" t="s">
        <v>29</v>
      </c>
      <c r="B24" s="11" t="s">
        <v>237</v>
      </c>
      <c r="C24" s="11">
        <v>36</v>
      </c>
      <c r="D24" s="11" t="s">
        <v>8</v>
      </c>
      <c r="E24" s="11" t="s">
        <v>207</v>
      </c>
      <c r="F24" s="11" t="s">
        <v>215</v>
      </c>
      <c r="G24" s="11">
        <v>107279</v>
      </c>
      <c r="H24" s="6">
        <v>2</v>
      </c>
      <c r="I24" s="6">
        <v>3</v>
      </c>
      <c r="J24" s="6">
        <v>4</v>
      </c>
      <c r="K24" s="6">
        <v>3</v>
      </c>
      <c r="L24" s="7">
        <v>1</v>
      </c>
      <c r="M24" s="7">
        <v>3</v>
      </c>
      <c r="N24" s="7">
        <v>3</v>
      </c>
      <c r="O24" s="7">
        <v>3</v>
      </c>
      <c r="P24" s="5">
        <v>3</v>
      </c>
      <c r="Q24" s="5">
        <v>1</v>
      </c>
      <c r="R24" s="5">
        <v>2</v>
      </c>
      <c r="S24" s="5">
        <v>3</v>
      </c>
      <c r="T24" s="13">
        <v>4</v>
      </c>
      <c r="U24" s="13">
        <v>4</v>
      </c>
      <c r="V24" s="14">
        <v>2</v>
      </c>
      <c r="W24" s="14">
        <v>5</v>
      </c>
      <c r="X24" s="14">
        <v>1</v>
      </c>
      <c r="Y24" s="14">
        <v>5</v>
      </c>
      <c r="Z24" s="15">
        <v>4</v>
      </c>
      <c r="AA24" s="15">
        <v>4</v>
      </c>
      <c r="AB24" s="15">
        <v>4</v>
      </c>
      <c r="AC24" s="16">
        <v>4</v>
      </c>
      <c r="AD24" s="16">
        <v>3</v>
      </c>
      <c r="AE24" s="20">
        <v>3</v>
      </c>
      <c r="AF24" s="19">
        <v>3</v>
      </c>
    </row>
    <row r="25" spans="1:32" x14ac:dyDescent="0.3">
      <c r="A25" s="11" t="s">
        <v>30</v>
      </c>
      <c r="B25" s="11" t="s">
        <v>238</v>
      </c>
      <c r="C25" s="11">
        <v>23</v>
      </c>
      <c r="D25" s="11" t="s">
        <v>8</v>
      </c>
      <c r="E25" s="11" t="s">
        <v>208</v>
      </c>
      <c r="F25" s="11" t="s">
        <v>214</v>
      </c>
      <c r="G25" s="11">
        <v>37855</v>
      </c>
      <c r="H25" s="6">
        <v>4</v>
      </c>
      <c r="I25" s="6">
        <v>3</v>
      </c>
      <c r="J25" s="6">
        <v>5</v>
      </c>
      <c r="K25" s="6">
        <v>5</v>
      </c>
      <c r="L25" s="7">
        <v>1</v>
      </c>
      <c r="M25" s="7">
        <v>1</v>
      </c>
      <c r="N25" s="7">
        <v>2</v>
      </c>
      <c r="O25" s="7">
        <v>4</v>
      </c>
      <c r="P25" s="5">
        <v>3</v>
      </c>
      <c r="Q25" s="5">
        <v>3</v>
      </c>
      <c r="R25" s="5">
        <v>4</v>
      </c>
      <c r="S25" s="5">
        <v>5</v>
      </c>
      <c r="T25" s="13">
        <v>4</v>
      </c>
      <c r="U25" s="13">
        <v>3</v>
      </c>
      <c r="V25" s="14">
        <v>2</v>
      </c>
      <c r="W25" s="14">
        <v>5</v>
      </c>
      <c r="X25" s="14">
        <v>4</v>
      </c>
      <c r="Y25" s="14">
        <v>1</v>
      </c>
      <c r="Z25" s="15">
        <v>5</v>
      </c>
      <c r="AA25" s="15">
        <v>5</v>
      </c>
      <c r="AB25" s="15">
        <v>3</v>
      </c>
      <c r="AC25" s="16">
        <v>1</v>
      </c>
      <c r="AD25" s="16">
        <v>3</v>
      </c>
      <c r="AE25" s="20">
        <v>4</v>
      </c>
      <c r="AF25" s="19">
        <v>3</v>
      </c>
    </row>
    <row r="26" spans="1:32" x14ac:dyDescent="0.3">
      <c r="A26" s="11" t="s">
        <v>31</v>
      </c>
      <c r="B26" s="11" t="s">
        <v>239</v>
      </c>
      <c r="C26" s="11">
        <v>25</v>
      </c>
      <c r="D26" s="11" t="s">
        <v>8</v>
      </c>
      <c r="E26" s="11" t="s">
        <v>210</v>
      </c>
      <c r="F26" s="11" t="s">
        <v>216</v>
      </c>
      <c r="G26" s="11">
        <v>52122</v>
      </c>
      <c r="H26" s="6">
        <v>1</v>
      </c>
      <c r="I26" s="6">
        <v>2</v>
      </c>
      <c r="J26" s="6">
        <v>4</v>
      </c>
      <c r="K26" s="6">
        <v>2</v>
      </c>
      <c r="L26" s="7">
        <v>4</v>
      </c>
      <c r="M26" s="7">
        <v>1</v>
      </c>
      <c r="N26" s="7">
        <v>3</v>
      </c>
      <c r="O26" s="7">
        <v>1</v>
      </c>
      <c r="P26" s="5">
        <v>4</v>
      </c>
      <c r="Q26" s="5">
        <v>2</v>
      </c>
      <c r="R26" s="5">
        <v>5</v>
      </c>
      <c r="S26" s="5">
        <v>1</v>
      </c>
      <c r="T26" s="13">
        <v>5</v>
      </c>
      <c r="U26" s="13">
        <v>4</v>
      </c>
      <c r="V26" s="14">
        <v>2</v>
      </c>
      <c r="W26" s="14">
        <v>5</v>
      </c>
      <c r="X26" s="14">
        <v>2</v>
      </c>
      <c r="Y26" s="14">
        <v>1</v>
      </c>
      <c r="Z26" s="15">
        <v>1</v>
      </c>
      <c r="AA26" s="15">
        <v>4</v>
      </c>
      <c r="AB26" s="15">
        <v>4</v>
      </c>
      <c r="AC26" s="16">
        <v>3</v>
      </c>
      <c r="AD26" s="16">
        <v>5</v>
      </c>
      <c r="AE26" s="20">
        <v>1</v>
      </c>
      <c r="AF26" s="19">
        <v>3</v>
      </c>
    </row>
    <row r="27" spans="1:32" x14ac:dyDescent="0.3">
      <c r="A27" s="11" t="s">
        <v>32</v>
      </c>
      <c r="B27" s="11" t="s">
        <v>240</v>
      </c>
      <c r="C27" s="11">
        <v>26</v>
      </c>
      <c r="D27" s="11" t="s">
        <v>9</v>
      </c>
      <c r="E27" s="11" t="s">
        <v>208</v>
      </c>
      <c r="F27" s="11" t="s">
        <v>216</v>
      </c>
      <c r="G27" s="11">
        <v>50233</v>
      </c>
      <c r="H27" s="6">
        <v>4</v>
      </c>
      <c r="I27" s="6">
        <v>5</v>
      </c>
      <c r="J27" s="6">
        <v>2</v>
      </c>
      <c r="K27" s="6">
        <v>5</v>
      </c>
      <c r="L27" s="7">
        <v>5</v>
      </c>
      <c r="M27" s="7">
        <v>4</v>
      </c>
      <c r="N27" s="7">
        <v>4</v>
      </c>
      <c r="O27" s="7">
        <v>5</v>
      </c>
      <c r="P27" s="5">
        <v>2</v>
      </c>
      <c r="Q27" s="5">
        <v>1</v>
      </c>
      <c r="R27" s="5">
        <v>1</v>
      </c>
      <c r="S27" s="5">
        <v>5</v>
      </c>
      <c r="T27" s="13">
        <v>5</v>
      </c>
      <c r="U27" s="13">
        <v>2</v>
      </c>
      <c r="V27" s="14">
        <v>5</v>
      </c>
      <c r="W27" s="14">
        <v>1</v>
      </c>
      <c r="X27" s="14">
        <v>3</v>
      </c>
      <c r="Y27" s="14">
        <v>5</v>
      </c>
      <c r="Z27" s="15">
        <v>4</v>
      </c>
      <c r="AA27" s="15">
        <v>1</v>
      </c>
      <c r="AB27" s="15">
        <v>5</v>
      </c>
      <c r="AC27" s="16">
        <v>5</v>
      </c>
      <c r="AD27" s="16">
        <v>3</v>
      </c>
      <c r="AE27" s="20">
        <v>2</v>
      </c>
      <c r="AF27" s="19">
        <v>4</v>
      </c>
    </row>
    <row r="28" spans="1:32" x14ac:dyDescent="0.3">
      <c r="A28" s="11" t="s">
        <v>33</v>
      </c>
      <c r="B28" s="11" t="s">
        <v>241</v>
      </c>
      <c r="C28" s="11">
        <v>27</v>
      </c>
      <c r="D28" s="11" t="s">
        <v>9</v>
      </c>
      <c r="E28" s="11" t="s">
        <v>210</v>
      </c>
      <c r="F28" s="11" t="s">
        <v>216</v>
      </c>
      <c r="G28" s="11">
        <v>51316</v>
      </c>
      <c r="H28" s="6">
        <v>3</v>
      </c>
      <c r="I28" s="6">
        <v>4</v>
      </c>
      <c r="J28" s="6">
        <v>1</v>
      </c>
      <c r="K28" s="6">
        <v>2</v>
      </c>
      <c r="L28" s="7">
        <v>1</v>
      </c>
      <c r="M28" s="7">
        <v>3</v>
      </c>
      <c r="N28" s="7">
        <v>5</v>
      </c>
      <c r="O28" s="7">
        <v>3</v>
      </c>
      <c r="P28" s="5">
        <v>1</v>
      </c>
      <c r="Q28" s="5">
        <v>4</v>
      </c>
      <c r="R28" s="5">
        <v>2</v>
      </c>
      <c r="S28" s="5">
        <v>5</v>
      </c>
      <c r="T28" s="13">
        <v>5</v>
      </c>
      <c r="U28" s="13">
        <v>5</v>
      </c>
      <c r="V28" s="14">
        <v>2</v>
      </c>
      <c r="W28" s="14">
        <v>2</v>
      </c>
      <c r="X28" s="14">
        <v>3</v>
      </c>
      <c r="Y28" s="14">
        <v>5</v>
      </c>
      <c r="Z28" s="15">
        <v>5</v>
      </c>
      <c r="AA28" s="15">
        <v>1</v>
      </c>
      <c r="AB28" s="15">
        <v>4</v>
      </c>
      <c r="AC28" s="16">
        <v>1</v>
      </c>
      <c r="AD28" s="16">
        <v>4</v>
      </c>
      <c r="AE28" s="20">
        <v>5</v>
      </c>
      <c r="AF28" s="19">
        <v>5</v>
      </c>
    </row>
    <row r="29" spans="1:32" x14ac:dyDescent="0.3">
      <c r="A29" s="11" t="s">
        <v>34</v>
      </c>
      <c r="B29" s="11" t="s">
        <v>242</v>
      </c>
      <c r="C29" s="11">
        <v>25</v>
      </c>
      <c r="D29" s="11" t="s">
        <v>9</v>
      </c>
      <c r="E29" s="11" t="s">
        <v>206</v>
      </c>
      <c r="F29" s="11" t="s">
        <v>216</v>
      </c>
      <c r="G29" s="11">
        <v>56946</v>
      </c>
      <c r="H29" s="6">
        <v>4</v>
      </c>
      <c r="I29" s="6">
        <v>4</v>
      </c>
      <c r="J29" s="6">
        <v>3</v>
      </c>
      <c r="K29" s="6">
        <v>2</v>
      </c>
      <c r="L29" s="7">
        <v>4</v>
      </c>
      <c r="M29" s="7">
        <v>2</v>
      </c>
      <c r="N29" s="7">
        <v>1</v>
      </c>
      <c r="O29" s="7">
        <v>1</v>
      </c>
      <c r="P29" s="5">
        <v>5</v>
      </c>
      <c r="Q29" s="5">
        <v>5</v>
      </c>
      <c r="R29" s="5">
        <v>5</v>
      </c>
      <c r="S29" s="5">
        <v>2</v>
      </c>
      <c r="T29" s="13">
        <v>5</v>
      </c>
      <c r="U29" s="13">
        <v>1</v>
      </c>
      <c r="V29" s="14">
        <v>4</v>
      </c>
      <c r="W29" s="14">
        <v>3</v>
      </c>
      <c r="X29" s="14">
        <v>1</v>
      </c>
      <c r="Y29" s="14">
        <v>3</v>
      </c>
      <c r="Z29" s="15">
        <v>2</v>
      </c>
      <c r="AA29" s="15">
        <v>3</v>
      </c>
      <c r="AB29" s="15">
        <v>1</v>
      </c>
      <c r="AC29" s="16">
        <v>1</v>
      </c>
      <c r="AD29" s="16">
        <v>2</v>
      </c>
      <c r="AE29" s="20">
        <v>1</v>
      </c>
      <c r="AF29" s="19">
        <v>1</v>
      </c>
    </row>
    <row r="30" spans="1:32" x14ac:dyDescent="0.3">
      <c r="A30" s="11" t="s">
        <v>35</v>
      </c>
      <c r="B30" s="11" t="s">
        <v>243</v>
      </c>
      <c r="C30" s="11">
        <v>40</v>
      </c>
      <c r="D30" s="11" t="s">
        <v>8</v>
      </c>
      <c r="E30" s="11" t="s">
        <v>207</v>
      </c>
      <c r="F30" s="11" t="s">
        <v>213</v>
      </c>
      <c r="G30" s="11">
        <v>100795</v>
      </c>
      <c r="H30" s="6">
        <v>1</v>
      </c>
      <c r="I30" s="6">
        <v>3</v>
      </c>
      <c r="J30" s="6">
        <v>1</v>
      </c>
      <c r="K30" s="6">
        <v>3</v>
      </c>
      <c r="L30" s="7">
        <v>4</v>
      </c>
      <c r="M30" s="7">
        <v>3</v>
      </c>
      <c r="N30" s="7">
        <v>1</v>
      </c>
      <c r="O30" s="7">
        <v>3</v>
      </c>
      <c r="P30" s="5">
        <v>5</v>
      </c>
      <c r="Q30" s="5">
        <v>1</v>
      </c>
      <c r="R30" s="5">
        <v>2</v>
      </c>
      <c r="S30" s="5">
        <v>2</v>
      </c>
      <c r="T30" s="13">
        <v>5</v>
      </c>
      <c r="U30" s="13">
        <v>3</v>
      </c>
      <c r="V30" s="14">
        <v>1</v>
      </c>
      <c r="W30" s="14">
        <v>2</v>
      </c>
      <c r="X30" s="14">
        <v>3</v>
      </c>
      <c r="Y30" s="14">
        <v>3</v>
      </c>
      <c r="Z30" s="15">
        <v>5</v>
      </c>
      <c r="AA30" s="15">
        <v>1</v>
      </c>
      <c r="AB30" s="15">
        <v>2</v>
      </c>
      <c r="AC30" s="16">
        <v>5</v>
      </c>
      <c r="AD30" s="16">
        <v>1</v>
      </c>
      <c r="AE30" s="20">
        <v>4</v>
      </c>
      <c r="AF30" s="19">
        <v>5</v>
      </c>
    </row>
    <row r="31" spans="1:32" x14ac:dyDescent="0.3">
      <c r="A31" s="11" t="s">
        <v>36</v>
      </c>
      <c r="B31" s="11" t="s">
        <v>244</v>
      </c>
      <c r="C31" s="11">
        <v>27</v>
      </c>
      <c r="D31" s="11" t="s">
        <v>9</v>
      </c>
      <c r="E31" s="11" t="s">
        <v>210</v>
      </c>
      <c r="F31" s="11" t="s">
        <v>216</v>
      </c>
      <c r="G31" s="11">
        <v>46910</v>
      </c>
      <c r="H31" s="6">
        <v>4</v>
      </c>
      <c r="I31" s="6">
        <v>5</v>
      </c>
      <c r="J31" s="6">
        <v>1</v>
      </c>
      <c r="K31" s="6">
        <v>2</v>
      </c>
      <c r="L31" s="7">
        <v>3</v>
      </c>
      <c r="M31" s="7">
        <v>2</v>
      </c>
      <c r="N31" s="7">
        <v>3</v>
      </c>
      <c r="O31" s="7">
        <v>2</v>
      </c>
      <c r="P31" s="5">
        <v>2</v>
      </c>
      <c r="Q31" s="5">
        <v>4</v>
      </c>
      <c r="R31" s="5">
        <v>2</v>
      </c>
      <c r="S31" s="5">
        <v>5</v>
      </c>
      <c r="T31" s="13">
        <v>2</v>
      </c>
      <c r="U31" s="13">
        <v>1</v>
      </c>
      <c r="V31" s="14">
        <v>5</v>
      </c>
      <c r="W31" s="14">
        <v>2</v>
      </c>
      <c r="X31" s="14">
        <v>1</v>
      </c>
      <c r="Y31" s="14">
        <v>2</v>
      </c>
      <c r="Z31" s="15">
        <v>5</v>
      </c>
      <c r="AA31" s="15">
        <v>4</v>
      </c>
      <c r="AB31" s="15">
        <v>4</v>
      </c>
      <c r="AC31" s="16">
        <v>1</v>
      </c>
      <c r="AD31" s="16">
        <v>4</v>
      </c>
      <c r="AE31" s="20">
        <v>2</v>
      </c>
      <c r="AF31" s="19">
        <v>1</v>
      </c>
    </row>
    <row r="32" spans="1:32" x14ac:dyDescent="0.3">
      <c r="A32" s="11" t="s">
        <v>37</v>
      </c>
      <c r="B32" s="11" t="s">
        <v>245</v>
      </c>
      <c r="C32" s="11">
        <v>45</v>
      </c>
      <c r="D32" s="11" t="s">
        <v>9</v>
      </c>
      <c r="E32" s="11" t="s">
        <v>210</v>
      </c>
      <c r="F32" s="11" t="s">
        <v>217</v>
      </c>
      <c r="G32" s="11">
        <v>87114</v>
      </c>
      <c r="H32" s="6">
        <v>1</v>
      </c>
      <c r="I32" s="6">
        <v>3</v>
      </c>
      <c r="J32" s="6">
        <v>1</v>
      </c>
      <c r="K32" s="6">
        <v>4</v>
      </c>
      <c r="L32" s="7">
        <v>5</v>
      </c>
      <c r="M32" s="7">
        <v>5</v>
      </c>
      <c r="N32" s="7">
        <v>2</v>
      </c>
      <c r="O32" s="7">
        <v>1</v>
      </c>
      <c r="P32" s="5">
        <v>4</v>
      </c>
      <c r="Q32" s="5">
        <v>4</v>
      </c>
      <c r="R32" s="5">
        <v>1</v>
      </c>
      <c r="S32" s="5">
        <v>1</v>
      </c>
      <c r="T32" s="13">
        <v>2</v>
      </c>
      <c r="U32" s="13">
        <v>4</v>
      </c>
      <c r="V32" s="14">
        <v>5</v>
      </c>
      <c r="W32" s="14">
        <v>4</v>
      </c>
      <c r="X32" s="14">
        <v>2</v>
      </c>
      <c r="Y32" s="14">
        <v>5</v>
      </c>
      <c r="Z32" s="15">
        <v>1</v>
      </c>
      <c r="AA32" s="15">
        <v>2</v>
      </c>
      <c r="AB32" s="15">
        <v>2</v>
      </c>
      <c r="AC32" s="16">
        <v>4</v>
      </c>
      <c r="AD32" s="16">
        <v>4</v>
      </c>
      <c r="AE32" s="20">
        <v>3</v>
      </c>
      <c r="AF32" s="19">
        <v>2</v>
      </c>
    </row>
    <row r="33" spans="1:32" x14ac:dyDescent="0.3">
      <c r="A33" s="11" t="s">
        <v>38</v>
      </c>
      <c r="B33" s="11" t="s">
        <v>246</v>
      </c>
      <c r="C33" s="11">
        <v>35</v>
      </c>
      <c r="D33" s="11" t="s">
        <v>8</v>
      </c>
      <c r="E33" s="11" t="s">
        <v>210</v>
      </c>
      <c r="F33" s="11" t="s">
        <v>213</v>
      </c>
      <c r="G33" s="11">
        <v>119895</v>
      </c>
      <c r="H33" s="6">
        <v>1</v>
      </c>
      <c r="I33" s="6">
        <v>5</v>
      </c>
      <c r="J33" s="6">
        <v>4</v>
      </c>
      <c r="K33" s="6">
        <v>2</v>
      </c>
      <c r="L33" s="7">
        <v>2</v>
      </c>
      <c r="M33" s="7">
        <v>1</v>
      </c>
      <c r="N33" s="7">
        <v>5</v>
      </c>
      <c r="O33" s="7">
        <v>3</v>
      </c>
      <c r="P33" s="5">
        <v>3</v>
      </c>
      <c r="Q33" s="5">
        <v>3</v>
      </c>
      <c r="R33" s="5">
        <v>3</v>
      </c>
      <c r="S33" s="5">
        <v>3</v>
      </c>
      <c r="T33" s="13">
        <v>5</v>
      </c>
      <c r="U33" s="13">
        <v>3</v>
      </c>
      <c r="V33" s="14">
        <v>4</v>
      </c>
      <c r="W33" s="14">
        <v>3</v>
      </c>
      <c r="X33" s="14">
        <v>1</v>
      </c>
      <c r="Y33" s="14">
        <v>4</v>
      </c>
      <c r="Z33" s="15">
        <v>4</v>
      </c>
      <c r="AA33" s="15">
        <v>3</v>
      </c>
      <c r="AB33" s="15">
        <v>2</v>
      </c>
      <c r="AC33" s="16">
        <v>3</v>
      </c>
      <c r="AD33" s="16">
        <v>3</v>
      </c>
      <c r="AE33" s="20">
        <v>3</v>
      </c>
      <c r="AF33" s="19">
        <v>4</v>
      </c>
    </row>
    <row r="34" spans="1:32" x14ac:dyDescent="0.3">
      <c r="A34" s="11" t="s">
        <v>39</v>
      </c>
      <c r="B34" s="11" t="s">
        <v>247</v>
      </c>
      <c r="C34" s="11">
        <v>33</v>
      </c>
      <c r="D34" s="11" t="s">
        <v>8</v>
      </c>
      <c r="E34" s="11" t="s">
        <v>208</v>
      </c>
      <c r="F34" s="11" t="s">
        <v>217</v>
      </c>
      <c r="G34" s="11">
        <v>90885</v>
      </c>
      <c r="H34" s="6">
        <v>4</v>
      </c>
      <c r="I34" s="6">
        <v>5</v>
      </c>
      <c r="J34" s="6">
        <v>1</v>
      </c>
      <c r="K34" s="6">
        <v>4</v>
      </c>
      <c r="L34" s="7">
        <v>3</v>
      </c>
      <c r="M34" s="7">
        <v>1</v>
      </c>
      <c r="N34" s="7">
        <v>1</v>
      </c>
      <c r="O34" s="7">
        <v>4</v>
      </c>
      <c r="P34" s="5">
        <v>5</v>
      </c>
      <c r="Q34" s="5">
        <v>4</v>
      </c>
      <c r="R34" s="5">
        <v>2</v>
      </c>
      <c r="S34" s="5">
        <v>2</v>
      </c>
      <c r="T34" s="13">
        <v>2</v>
      </c>
      <c r="U34" s="13">
        <v>2</v>
      </c>
      <c r="V34" s="14">
        <v>1</v>
      </c>
      <c r="W34" s="14">
        <v>3</v>
      </c>
      <c r="X34" s="14">
        <v>3</v>
      </c>
      <c r="Y34" s="14">
        <v>4</v>
      </c>
      <c r="Z34" s="15">
        <v>3</v>
      </c>
      <c r="AA34" s="15">
        <v>1</v>
      </c>
      <c r="AB34" s="15">
        <v>3</v>
      </c>
      <c r="AC34" s="16">
        <v>2</v>
      </c>
      <c r="AD34" s="16">
        <v>4</v>
      </c>
      <c r="AE34" s="20">
        <v>4</v>
      </c>
      <c r="AF34" s="19">
        <v>3</v>
      </c>
    </row>
    <row r="35" spans="1:32" x14ac:dyDescent="0.3">
      <c r="A35" s="11" t="s">
        <v>40</v>
      </c>
      <c r="B35" s="11" t="s">
        <v>248</v>
      </c>
      <c r="C35" s="11">
        <v>26</v>
      </c>
      <c r="D35" s="11" t="s">
        <v>9</v>
      </c>
      <c r="E35" s="11" t="s">
        <v>207</v>
      </c>
      <c r="F35" s="11" t="s">
        <v>216</v>
      </c>
      <c r="G35" s="11">
        <v>47188</v>
      </c>
      <c r="H35" s="6">
        <v>1</v>
      </c>
      <c r="I35" s="6">
        <v>4</v>
      </c>
      <c r="J35" s="6">
        <v>3</v>
      </c>
      <c r="K35" s="6">
        <v>2</v>
      </c>
      <c r="L35" s="7">
        <v>3</v>
      </c>
      <c r="M35" s="7">
        <v>5</v>
      </c>
      <c r="N35" s="7">
        <v>2</v>
      </c>
      <c r="O35" s="7">
        <v>2</v>
      </c>
      <c r="P35" s="5">
        <v>1</v>
      </c>
      <c r="Q35" s="5">
        <v>2</v>
      </c>
      <c r="R35" s="5">
        <v>3</v>
      </c>
      <c r="S35" s="5">
        <v>2</v>
      </c>
      <c r="T35" s="13">
        <v>5</v>
      </c>
      <c r="U35" s="13">
        <v>4</v>
      </c>
      <c r="V35" s="14">
        <v>2</v>
      </c>
      <c r="W35" s="14">
        <v>4</v>
      </c>
      <c r="X35" s="14">
        <v>3</v>
      </c>
      <c r="Y35" s="14">
        <v>1</v>
      </c>
      <c r="Z35" s="15">
        <v>2</v>
      </c>
      <c r="AA35" s="15">
        <v>2</v>
      </c>
      <c r="AB35" s="15">
        <v>4</v>
      </c>
      <c r="AC35" s="16">
        <v>2</v>
      </c>
      <c r="AD35" s="16">
        <v>3</v>
      </c>
      <c r="AE35" s="20">
        <v>4</v>
      </c>
      <c r="AF35" s="19">
        <v>4</v>
      </c>
    </row>
    <row r="36" spans="1:32" x14ac:dyDescent="0.3">
      <c r="A36" s="11" t="s">
        <v>41</v>
      </c>
      <c r="B36" s="11" t="s">
        <v>249</v>
      </c>
      <c r="C36" s="11">
        <v>29</v>
      </c>
      <c r="D36" s="11" t="s">
        <v>8</v>
      </c>
      <c r="E36" s="11" t="s">
        <v>206</v>
      </c>
      <c r="F36" s="11" t="s">
        <v>216</v>
      </c>
      <c r="G36" s="11">
        <v>57478</v>
      </c>
      <c r="H36" s="6">
        <v>5</v>
      </c>
      <c r="I36" s="6">
        <v>5</v>
      </c>
      <c r="J36" s="6">
        <v>4</v>
      </c>
      <c r="K36" s="6">
        <v>2</v>
      </c>
      <c r="L36" s="7">
        <v>3</v>
      </c>
      <c r="M36" s="7">
        <v>1</v>
      </c>
      <c r="N36" s="7">
        <v>5</v>
      </c>
      <c r="O36" s="7">
        <v>3</v>
      </c>
      <c r="P36" s="5">
        <v>1</v>
      </c>
      <c r="Q36" s="5">
        <v>1</v>
      </c>
      <c r="R36" s="5">
        <v>3</v>
      </c>
      <c r="S36" s="5">
        <v>3</v>
      </c>
      <c r="T36" s="13">
        <v>4</v>
      </c>
      <c r="U36" s="13">
        <v>5</v>
      </c>
      <c r="V36" s="14">
        <v>2</v>
      </c>
      <c r="W36" s="14">
        <v>1</v>
      </c>
      <c r="X36" s="14">
        <v>5</v>
      </c>
      <c r="Y36" s="14">
        <v>3</v>
      </c>
      <c r="Z36" s="15">
        <v>5</v>
      </c>
      <c r="AA36" s="15">
        <v>4</v>
      </c>
      <c r="AB36" s="15">
        <v>2</v>
      </c>
      <c r="AC36" s="16">
        <v>5</v>
      </c>
      <c r="AD36" s="16">
        <v>3</v>
      </c>
      <c r="AE36" s="20">
        <v>5</v>
      </c>
      <c r="AF36" s="19">
        <v>3</v>
      </c>
    </row>
    <row r="37" spans="1:32" x14ac:dyDescent="0.3">
      <c r="A37" s="11" t="s">
        <v>5</v>
      </c>
      <c r="B37" s="11" t="s">
        <v>250</v>
      </c>
      <c r="C37" s="11">
        <v>25</v>
      </c>
      <c r="D37" s="11" t="s">
        <v>9</v>
      </c>
      <c r="E37" s="11" t="s">
        <v>206</v>
      </c>
      <c r="F37" s="11" t="s">
        <v>216</v>
      </c>
      <c r="G37" s="11">
        <v>47322</v>
      </c>
      <c r="H37" s="6">
        <v>1</v>
      </c>
      <c r="I37" s="6">
        <v>3</v>
      </c>
      <c r="J37" s="6">
        <v>2</v>
      </c>
      <c r="K37" s="6">
        <v>5</v>
      </c>
      <c r="L37" s="7">
        <v>3</v>
      </c>
      <c r="M37" s="7">
        <v>3</v>
      </c>
      <c r="N37" s="7">
        <v>4</v>
      </c>
      <c r="O37" s="7">
        <v>2</v>
      </c>
      <c r="P37" s="5">
        <v>1</v>
      </c>
      <c r="Q37" s="5">
        <v>2</v>
      </c>
      <c r="R37" s="5">
        <v>5</v>
      </c>
      <c r="S37" s="5">
        <v>4</v>
      </c>
      <c r="T37" s="13">
        <v>1</v>
      </c>
      <c r="U37" s="13">
        <v>3</v>
      </c>
      <c r="V37" s="14">
        <v>1</v>
      </c>
      <c r="W37" s="14">
        <v>1</v>
      </c>
      <c r="X37" s="14">
        <v>5</v>
      </c>
      <c r="Y37" s="14">
        <v>2</v>
      </c>
      <c r="Z37" s="15">
        <v>1</v>
      </c>
      <c r="AA37" s="15">
        <v>2</v>
      </c>
      <c r="AB37" s="15">
        <v>2</v>
      </c>
      <c r="AC37" s="16">
        <v>4</v>
      </c>
      <c r="AD37" s="16">
        <v>4</v>
      </c>
      <c r="AE37" s="20">
        <v>1</v>
      </c>
      <c r="AF37" s="19">
        <v>4</v>
      </c>
    </row>
    <row r="38" spans="1:32" x14ac:dyDescent="0.3">
      <c r="A38" s="11" t="s">
        <v>42</v>
      </c>
      <c r="B38" s="11" t="s">
        <v>251</v>
      </c>
      <c r="C38" s="11">
        <v>26</v>
      </c>
      <c r="D38" s="11" t="s">
        <v>8</v>
      </c>
      <c r="E38" s="11" t="s">
        <v>207</v>
      </c>
      <c r="F38" s="11" t="s">
        <v>216</v>
      </c>
      <c r="G38" s="11">
        <v>59502</v>
      </c>
      <c r="H38" s="6">
        <v>3</v>
      </c>
      <c r="I38" s="6">
        <v>2</v>
      </c>
      <c r="J38" s="6">
        <v>2</v>
      </c>
      <c r="K38" s="6">
        <v>5</v>
      </c>
      <c r="L38" s="7">
        <v>5</v>
      </c>
      <c r="M38" s="7">
        <v>3</v>
      </c>
      <c r="N38" s="7">
        <v>5</v>
      </c>
      <c r="O38" s="7">
        <v>5</v>
      </c>
      <c r="P38" s="5">
        <v>2</v>
      </c>
      <c r="Q38" s="5">
        <v>2</v>
      </c>
      <c r="R38" s="5">
        <v>3</v>
      </c>
      <c r="S38" s="5">
        <v>1</v>
      </c>
      <c r="T38" s="13">
        <v>3</v>
      </c>
      <c r="U38" s="13">
        <v>2</v>
      </c>
      <c r="V38" s="14">
        <v>3</v>
      </c>
      <c r="W38" s="14">
        <v>3</v>
      </c>
      <c r="X38" s="14">
        <v>5</v>
      </c>
      <c r="Y38" s="14">
        <v>4</v>
      </c>
      <c r="Z38" s="15">
        <v>1</v>
      </c>
      <c r="AA38" s="15">
        <v>5</v>
      </c>
      <c r="AB38" s="15">
        <v>4</v>
      </c>
      <c r="AC38" s="16">
        <v>1</v>
      </c>
      <c r="AD38" s="16">
        <v>1</v>
      </c>
      <c r="AE38" s="20">
        <v>5</v>
      </c>
      <c r="AF38" s="19">
        <v>3</v>
      </c>
    </row>
    <row r="39" spans="1:32" x14ac:dyDescent="0.3">
      <c r="A39" s="11" t="s">
        <v>43</v>
      </c>
      <c r="B39" s="11" t="s">
        <v>252</v>
      </c>
      <c r="C39" s="11">
        <v>26</v>
      </c>
      <c r="D39" s="11" t="s">
        <v>9</v>
      </c>
      <c r="E39" s="11" t="s">
        <v>206</v>
      </c>
      <c r="F39" s="11" t="s">
        <v>214</v>
      </c>
      <c r="G39" s="11">
        <v>30509</v>
      </c>
      <c r="H39" s="6">
        <v>4</v>
      </c>
      <c r="I39" s="6">
        <v>3</v>
      </c>
      <c r="J39" s="6">
        <v>2</v>
      </c>
      <c r="K39" s="6">
        <v>5</v>
      </c>
      <c r="L39" s="7">
        <v>1</v>
      </c>
      <c r="M39" s="7">
        <v>4</v>
      </c>
      <c r="N39" s="7">
        <v>3</v>
      </c>
      <c r="O39" s="7">
        <v>5</v>
      </c>
      <c r="P39" s="5">
        <v>2</v>
      </c>
      <c r="Q39" s="5">
        <v>1</v>
      </c>
      <c r="R39" s="5">
        <v>3</v>
      </c>
      <c r="S39" s="5">
        <v>1</v>
      </c>
      <c r="T39" s="13">
        <v>4</v>
      </c>
      <c r="U39" s="13">
        <v>5</v>
      </c>
      <c r="V39" s="14">
        <v>3</v>
      </c>
      <c r="W39" s="14">
        <v>3</v>
      </c>
      <c r="X39" s="14">
        <v>3</v>
      </c>
      <c r="Y39" s="14">
        <v>4</v>
      </c>
      <c r="Z39" s="15">
        <v>5</v>
      </c>
      <c r="AA39" s="15">
        <v>4</v>
      </c>
      <c r="AB39" s="15">
        <v>3</v>
      </c>
      <c r="AC39" s="16">
        <v>5</v>
      </c>
      <c r="AD39" s="16">
        <v>4</v>
      </c>
      <c r="AE39" s="20">
        <v>2</v>
      </c>
      <c r="AF39" s="19">
        <v>2</v>
      </c>
    </row>
    <row r="40" spans="1:32" x14ac:dyDescent="0.3">
      <c r="A40" s="11" t="s">
        <v>44</v>
      </c>
      <c r="B40" s="11" t="s">
        <v>253</v>
      </c>
      <c r="C40" s="11">
        <v>34</v>
      </c>
      <c r="D40" s="11" t="s">
        <v>9</v>
      </c>
      <c r="E40" s="11" t="s">
        <v>208</v>
      </c>
      <c r="F40" s="11" t="s">
        <v>215</v>
      </c>
      <c r="G40" s="11">
        <v>93896</v>
      </c>
      <c r="H40" s="6">
        <v>4</v>
      </c>
      <c r="I40" s="6">
        <v>4</v>
      </c>
      <c r="J40" s="6">
        <v>5</v>
      </c>
      <c r="K40" s="6">
        <v>1</v>
      </c>
      <c r="L40" s="7">
        <v>1</v>
      </c>
      <c r="M40" s="7">
        <v>2</v>
      </c>
      <c r="N40" s="7">
        <v>2</v>
      </c>
      <c r="O40" s="7">
        <v>1</v>
      </c>
      <c r="P40" s="5">
        <v>5</v>
      </c>
      <c r="Q40" s="5">
        <v>2</v>
      </c>
      <c r="R40" s="5">
        <v>4</v>
      </c>
      <c r="S40" s="5">
        <v>2</v>
      </c>
      <c r="T40" s="13">
        <v>4</v>
      </c>
      <c r="U40" s="13">
        <v>2</v>
      </c>
      <c r="V40" s="14">
        <v>5</v>
      </c>
      <c r="W40" s="14">
        <v>2</v>
      </c>
      <c r="X40" s="14">
        <v>5</v>
      </c>
      <c r="Y40" s="14">
        <v>3</v>
      </c>
      <c r="Z40" s="15">
        <v>4</v>
      </c>
      <c r="AA40" s="15">
        <v>3</v>
      </c>
      <c r="AB40" s="15">
        <v>5</v>
      </c>
      <c r="AC40" s="16">
        <v>4</v>
      </c>
      <c r="AD40" s="16">
        <v>2</v>
      </c>
      <c r="AE40" s="20">
        <v>1</v>
      </c>
      <c r="AF40" s="19">
        <v>1</v>
      </c>
    </row>
    <row r="41" spans="1:32" x14ac:dyDescent="0.3">
      <c r="A41" s="11" t="s">
        <v>45</v>
      </c>
      <c r="B41" s="11" t="s">
        <v>254</v>
      </c>
      <c r="C41" s="11">
        <v>34</v>
      </c>
      <c r="D41" s="11" t="s">
        <v>8</v>
      </c>
      <c r="E41" s="11" t="s">
        <v>206</v>
      </c>
      <c r="F41" s="11" t="s">
        <v>212</v>
      </c>
      <c r="G41" s="11">
        <v>71558</v>
      </c>
      <c r="H41" s="6">
        <v>4</v>
      </c>
      <c r="I41" s="6">
        <v>1</v>
      </c>
      <c r="J41" s="6">
        <v>2</v>
      </c>
      <c r="K41" s="6">
        <v>2</v>
      </c>
      <c r="L41" s="7">
        <v>3</v>
      </c>
      <c r="M41" s="7">
        <v>4</v>
      </c>
      <c r="N41" s="7">
        <v>5</v>
      </c>
      <c r="O41" s="7">
        <v>2</v>
      </c>
      <c r="P41" s="5">
        <v>5</v>
      </c>
      <c r="Q41" s="5">
        <v>3</v>
      </c>
      <c r="R41" s="5">
        <v>1</v>
      </c>
      <c r="S41" s="5">
        <v>3</v>
      </c>
      <c r="T41" s="13">
        <v>5</v>
      </c>
      <c r="U41" s="13">
        <v>4</v>
      </c>
      <c r="V41" s="14">
        <v>1</v>
      </c>
      <c r="W41" s="14">
        <v>1</v>
      </c>
      <c r="X41" s="14">
        <v>1</v>
      </c>
      <c r="Y41" s="14">
        <v>5</v>
      </c>
      <c r="Z41" s="15">
        <v>2</v>
      </c>
      <c r="AA41" s="15">
        <v>5</v>
      </c>
      <c r="AB41" s="15">
        <v>2</v>
      </c>
      <c r="AC41" s="16">
        <v>2</v>
      </c>
      <c r="AD41" s="16">
        <v>5</v>
      </c>
      <c r="AE41" s="20">
        <v>3</v>
      </c>
      <c r="AF41" s="19">
        <v>3</v>
      </c>
    </row>
    <row r="42" spans="1:32" x14ac:dyDescent="0.3">
      <c r="A42" s="11" t="s">
        <v>4</v>
      </c>
      <c r="B42" s="11" t="s">
        <v>255</v>
      </c>
      <c r="C42" s="11">
        <v>33</v>
      </c>
      <c r="D42" s="11" t="s">
        <v>8</v>
      </c>
      <c r="E42" s="11" t="s">
        <v>207</v>
      </c>
      <c r="F42" s="11" t="s">
        <v>217</v>
      </c>
      <c r="G42" s="11">
        <v>87041</v>
      </c>
      <c r="H42" s="6">
        <v>3</v>
      </c>
      <c r="I42" s="6">
        <v>4</v>
      </c>
      <c r="J42" s="6">
        <v>2</v>
      </c>
      <c r="K42" s="6">
        <v>5</v>
      </c>
      <c r="L42" s="7">
        <v>4</v>
      </c>
      <c r="M42" s="7">
        <v>2</v>
      </c>
      <c r="N42" s="7">
        <v>2</v>
      </c>
      <c r="O42" s="7">
        <v>1</v>
      </c>
      <c r="P42" s="5">
        <v>2</v>
      </c>
      <c r="Q42" s="5">
        <v>2</v>
      </c>
      <c r="R42" s="5">
        <v>3</v>
      </c>
      <c r="S42" s="5">
        <v>2</v>
      </c>
      <c r="T42" s="13">
        <v>3</v>
      </c>
      <c r="U42" s="13">
        <v>4</v>
      </c>
      <c r="V42" s="14">
        <v>2</v>
      </c>
      <c r="W42" s="14">
        <v>3</v>
      </c>
      <c r="X42" s="14">
        <v>2</v>
      </c>
      <c r="Y42" s="14">
        <v>2</v>
      </c>
      <c r="Z42" s="15">
        <v>1</v>
      </c>
      <c r="AA42" s="15">
        <v>5</v>
      </c>
      <c r="AB42" s="15">
        <v>5</v>
      </c>
      <c r="AC42" s="16">
        <v>3</v>
      </c>
      <c r="AD42" s="16">
        <v>1</v>
      </c>
      <c r="AE42" s="20">
        <v>2</v>
      </c>
      <c r="AF42" s="19">
        <v>1</v>
      </c>
    </row>
    <row r="43" spans="1:32" x14ac:dyDescent="0.3">
      <c r="A43" s="11" t="s">
        <v>46</v>
      </c>
      <c r="B43" s="11" t="s">
        <v>256</v>
      </c>
      <c r="C43" s="11">
        <v>58</v>
      </c>
      <c r="D43" s="11" t="s">
        <v>9</v>
      </c>
      <c r="E43" s="11" t="s">
        <v>207</v>
      </c>
      <c r="F43" s="11" t="s">
        <v>213</v>
      </c>
      <c r="G43" s="11">
        <v>108122</v>
      </c>
      <c r="H43" s="6">
        <v>1</v>
      </c>
      <c r="I43" s="6">
        <v>5</v>
      </c>
      <c r="J43" s="6">
        <v>5</v>
      </c>
      <c r="K43" s="6">
        <v>1</v>
      </c>
      <c r="L43" s="7">
        <v>1</v>
      </c>
      <c r="M43" s="7">
        <v>1</v>
      </c>
      <c r="N43" s="7">
        <v>3</v>
      </c>
      <c r="O43" s="7">
        <v>4</v>
      </c>
      <c r="P43" s="5">
        <v>3</v>
      </c>
      <c r="Q43" s="5">
        <v>5</v>
      </c>
      <c r="R43" s="5">
        <v>1</v>
      </c>
      <c r="S43" s="5">
        <v>4</v>
      </c>
      <c r="T43" s="13">
        <v>3</v>
      </c>
      <c r="U43" s="13">
        <v>4</v>
      </c>
      <c r="V43" s="14">
        <v>3</v>
      </c>
      <c r="W43" s="14">
        <v>1</v>
      </c>
      <c r="X43" s="14">
        <v>1</v>
      </c>
      <c r="Y43" s="14">
        <v>5</v>
      </c>
      <c r="Z43" s="15">
        <v>1</v>
      </c>
      <c r="AA43" s="15">
        <v>4</v>
      </c>
      <c r="AB43" s="15">
        <v>1</v>
      </c>
      <c r="AC43" s="16">
        <v>2</v>
      </c>
      <c r="AD43" s="16">
        <v>3</v>
      </c>
      <c r="AE43" s="20">
        <v>4</v>
      </c>
      <c r="AF43" s="19">
        <v>1</v>
      </c>
    </row>
    <row r="44" spans="1:32" x14ac:dyDescent="0.3">
      <c r="A44" s="11" t="s">
        <v>47</v>
      </c>
      <c r="B44" s="11" t="s">
        <v>257</v>
      </c>
      <c r="C44" s="11">
        <v>42</v>
      </c>
      <c r="D44" s="11" t="s">
        <v>9</v>
      </c>
      <c r="E44" s="11" t="s">
        <v>208</v>
      </c>
      <c r="F44" s="11" t="s">
        <v>213</v>
      </c>
      <c r="G44" s="11">
        <v>101041</v>
      </c>
      <c r="H44" s="6">
        <v>1</v>
      </c>
      <c r="I44" s="6">
        <v>4</v>
      </c>
      <c r="J44" s="6">
        <v>2</v>
      </c>
      <c r="K44" s="6">
        <v>4</v>
      </c>
      <c r="L44" s="7">
        <v>3</v>
      </c>
      <c r="M44" s="7">
        <v>2</v>
      </c>
      <c r="N44" s="7">
        <v>1</v>
      </c>
      <c r="O44" s="7">
        <v>5</v>
      </c>
      <c r="P44" s="5">
        <v>4</v>
      </c>
      <c r="Q44" s="5">
        <v>4</v>
      </c>
      <c r="R44" s="5">
        <v>4</v>
      </c>
      <c r="S44" s="5">
        <v>1</v>
      </c>
      <c r="T44" s="13">
        <v>2</v>
      </c>
      <c r="U44" s="13">
        <v>3</v>
      </c>
      <c r="V44" s="14">
        <v>3</v>
      </c>
      <c r="W44" s="14">
        <v>4</v>
      </c>
      <c r="X44" s="14">
        <v>4</v>
      </c>
      <c r="Y44" s="14">
        <v>3</v>
      </c>
      <c r="Z44" s="15">
        <v>2</v>
      </c>
      <c r="AA44" s="15">
        <v>1</v>
      </c>
      <c r="AB44" s="15">
        <v>1</v>
      </c>
      <c r="AC44" s="16">
        <v>4</v>
      </c>
      <c r="AD44" s="16">
        <v>4</v>
      </c>
      <c r="AE44" s="20">
        <v>4</v>
      </c>
      <c r="AF44" s="19">
        <v>3</v>
      </c>
    </row>
    <row r="45" spans="1:32" x14ac:dyDescent="0.3">
      <c r="A45" s="11" t="s">
        <v>48</v>
      </c>
      <c r="B45" s="11" t="s">
        <v>258</v>
      </c>
      <c r="C45" s="11">
        <v>44</v>
      </c>
      <c r="D45" s="11" t="s">
        <v>9</v>
      </c>
      <c r="E45" s="11" t="s">
        <v>207</v>
      </c>
      <c r="F45" s="11" t="s">
        <v>217</v>
      </c>
      <c r="G45" s="11">
        <v>90310</v>
      </c>
      <c r="H45" s="6">
        <v>1</v>
      </c>
      <c r="I45" s="6">
        <v>3</v>
      </c>
      <c r="J45" s="6">
        <v>5</v>
      </c>
      <c r="K45" s="6">
        <v>3</v>
      </c>
      <c r="L45" s="7">
        <v>1</v>
      </c>
      <c r="M45" s="7">
        <v>1</v>
      </c>
      <c r="N45" s="7">
        <v>2</v>
      </c>
      <c r="O45" s="7">
        <v>5</v>
      </c>
      <c r="P45" s="5">
        <v>2</v>
      </c>
      <c r="Q45" s="5">
        <v>5</v>
      </c>
      <c r="R45" s="5">
        <v>4</v>
      </c>
      <c r="S45" s="5">
        <v>5</v>
      </c>
      <c r="T45" s="13">
        <v>4</v>
      </c>
      <c r="U45" s="13">
        <v>3</v>
      </c>
      <c r="V45" s="14">
        <v>1</v>
      </c>
      <c r="W45" s="14">
        <v>1</v>
      </c>
      <c r="X45" s="14">
        <v>2</v>
      </c>
      <c r="Y45" s="14">
        <v>5</v>
      </c>
      <c r="Z45" s="15">
        <v>5</v>
      </c>
      <c r="AA45" s="15">
        <v>4</v>
      </c>
      <c r="AB45" s="15">
        <v>5</v>
      </c>
      <c r="AC45" s="16">
        <v>3</v>
      </c>
      <c r="AD45" s="16">
        <v>5</v>
      </c>
      <c r="AE45" s="20">
        <v>3</v>
      </c>
      <c r="AF45" s="19">
        <v>1</v>
      </c>
    </row>
    <row r="46" spans="1:32" x14ac:dyDescent="0.3">
      <c r="A46" s="11" t="s">
        <v>49</v>
      </c>
      <c r="B46" s="11" t="s">
        <v>259</v>
      </c>
      <c r="C46" s="11">
        <v>39</v>
      </c>
      <c r="D46" s="11" t="s">
        <v>9</v>
      </c>
      <c r="E46" s="11" t="s">
        <v>208</v>
      </c>
      <c r="F46" s="11" t="s">
        <v>215</v>
      </c>
      <c r="G46" s="11">
        <v>98912</v>
      </c>
      <c r="H46" s="6">
        <v>5</v>
      </c>
      <c r="I46" s="6">
        <v>5</v>
      </c>
      <c r="J46" s="6">
        <v>1</v>
      </c>
      <c r="K46" s="6">
        <v>5</v>
      </c>
      <c r="L46" s="7">
        <v>2</v>
      </c>
      <c r="M46" s="7">
        <v>3</v>
      </c>
      <c r="N46" s="7">
        <v>5</v>
      </c>
      <c r="O46" s="7">
        <v>5</v>
      </c>
      <c r="P46" s="5">
        <v>3</v>
      </c>
      <c r="Q46" s="5">
        <v>5</v>
      </c>
      <c r="R46" s="5">
        <v>2</v>
      </c>
      <c r="S46" s="5">
        <v>3</v>
      </c>
      <c r="T46" s="13">
        <v>4</v>
      </c>
      <c r="U46" s="13">
        <v>5</v>
      </c>
      <c r="V46" s="14">
        <v>4</v>
      </c>
      <c r="W46" s="14">
        <v>3</v>
      </c>
      <c r="X46" s="14">
        <v>4</v>
      </c>
      <c r="Y46" s="14">
        <v>1</v>
      </c>
      <c r="Z46" s="15">
        <v>4</v>
      </c>
      <c r="AA46" s="15">
        <v>5</v>
      </c>
      <c r="AB46" s="15">
        <v>1</v>
      </c>
      <c r="AC46" s="16">
        <v>1</v>
      </c>
      <c r="AD46" s="16">
        <v>1</v>
      </c>
      <c r="AE46" s="20">
        <v>5</v>
      </c>
      <c r="AF46" s="19">
        <v>1</v>
      </c>
    </row>
    <row r="47" spans="1:32" x14ac:dyDescent="0.3">
      <c r="A47" s="11" t="s">
        <v>50</v>
      </c>
      <c r="B47" s="11" t="s">
        <v>260</v>
      </c>
      <c r="C47" s="11">
        <v>25</v>
      </c>
      <c r="D47" s="11" t="s">
        <v>8</v>
      </c>
      <c r="E47" s="11" t="s">
        <v>210</v>
      </c>
      <c r="F47" s="11" t="s">
        <v>212</v>
      </c>
      <c r="G47" s="11">
        <v>64328</v>
      </c>
      <c r="H47" s="6">
        <v>1</v>
      </c>
      <c r="I47" s="6">
        <v>1</v>
      </c>
      <c r="J47" s="6">
        <v>4</v>
      </c>
      <c r="K47" s="6">
        <v>2</v>
      </c>
      <c r="L47" s="7">
        <v>1</v>
      </c>
      <c r="M47" s="7">
        <v>1</v>
      </c>
      <c r="N47" s="7">
        <v>2</v>
      </c>
      <c r="O47" s="7">
        <v>2</v>
      </c>
      <c r="P47" s="5">
        <v>4</v>
      </c>
      <c r="Q47" s="5">
        <v>3</v>
      </c>
      <c r="R47" s="5">
        <v>3</v>
      </c>
      <c r="S47" s="5">
        <v>1</v>
      </c>
      <c r="T47" s="13">
        <v>4</v>
      </c>
      <c r="U47" s="13">
        <v>1</v>
      </c>
      <c r="V47" s="14">
        <v>2</v>
      </c>
      <c r="W47" s="14">
        <v>2</v>
      </c>
      <c r="X47" s="14">
        <v>5</v>
      </c>
      <c r="Y47" s="14">
        <v>3</v>
      </c>
      <c r="Z47" s="15">
        <v>1</v>
      </c>
      <c r="AA47" s="15">
        <v>3</v>
      </c>
      <c r="AB47" s="15">
        <v>1</v>
      </c>
      <c r="AC47" s="16">
        <v>4</v>
      </c>
      <c r="AD47" s="16">
        <v>3</v>
      </c>
      <c r="AE47" s="20">
        <v>4</v>
      </c>
      <c r="AF47" s="19">
        <v>2</v>
      </c>
    </row>
    <row r="48" spans="1:32" x14ac:dyDescent="0.3">
      <c r="A48" s="11" t="s">
        <v>51</v>
      </c>
      <c r="B48" s="11" t="s">
        <v>261</v>
      </c>
      <c r="C48" s="11">
        <v>44</v>
      </c>
      <c r="D48" s="11" t="s">
        <v>9</v>
      </c>
      <c r="E48" s="11" t="s">
        <v>208</v>
      </c>
      <c r="F48" s="11" t="s">
        <v>215</v>
      </c>
      <c r="G48" s="11">
        <v>102592</v>
      </c>
      <c r="H48" s="6">
        <v>5</v>
      </c>
      <c r="I48" s="6">
        <v>2</v>
      </c>
      <c r="J48" s="6">
        <v>2</v>
      </c>
      <c r="K48" s="6">
        <v>2</v>
      </c>
      <c r="L48" s="7">
        <v>3</v>
      </c>
      <c r="M48" s="7">
        <v>2</v>
      </c>
      <c r="N48" s="7">
        <v>5</v>
      </c>
      <c r="O48" s="7">
        <v>3</v>
      </c>
      <c r="P48" s="5">
        <v>5</v>
      </c>
      <c r="Q48" s="5">
        <v>3</v>
      </c>
      <c r="R48" s="5">
        <v>5</v>
      </c>
      <c r="S48" s="5">
        <v>5</v>
      </c>
      <c r="T48" s="13">
        <v>1</v>
      </c>
      <c r="U48" s="13">
        <v>2</v>
      </c>
      <c r="V48" s="14">
        <v>3</v>
      </c>
      <c r="W48" s="14">
        <v>3</v>
      </c>
      <c r="X48" s="14">
        <v>4</v>
      </c>
      <c r="Y48" s="14">
        <v>4</v>
      </c>
      <c r="Z48" s="15">
        <v>1</v>
      </c>
      <c r="AA48" s="15">
        <v>1</v>
      </c>
      <c r="AB48" s="15">
        <v>2</v>
      </c>
      <c r="AC48" s="16">
        <v>5</v>
      </c>
      <c r="AD48" s="16">
        <v>1</v>
      </c>
      <c r="AE48" s="20">
        <v>3</v>
      </c>
      <c r="AF48" s="19">
        <v>2</v>
      </c>
    </row>
    <row r="49" spans="1:32" x14ac:dyDescent="0.3">
      <c r="A49" s="11" t="s">
        <v>52</v>
      </c>
      <c r="B49" s="11" t="s">
        <v>262</v>
      </c>
      <c r="C49" s="11">
        <v>28</v>
      </c>
      <c r="D49" s="11" t="s">
        <v>8</v>
      </c>
      <c r="E49" s="11" t="s">
        <v>209</v>
      </c>
      <c r="F49" s="11" t="s">
        <v>212</v>
      </c>
      <c r="G49" s="11">
        <v>61891</v>
      </c>
      <c r="H49" s="6">
        <v>5</v>
      </c>
      <c r="I49" s="6">
        <v>2</v>
      </c>
      <c r="J49" s="6">
        <v>5</v>
      </c>
      <c r="K49" s="6">
        <v>1</v>
      </c>
      <c r="L49" s="7">
        <v>1</v>
      </c>
      <c r="M49" s="7">
        <v>2</v>
      </c>
      <c r="N49" s="7">
        <v>2</v>
      </c>
      <c r="O49" s="7">
        <v>2</v>
      </c>
      <c r="P49" s="5">
        <v>4</v>
      </c>
      <c r="Q49" s="5">
        <v>3</v>
      </c>
      <c r="R49" s="5">
        <v>1</v>
      </c>
      <c r="S49" s="5">
        <v>5</v>
      </c>
      <c r="T49" s="13">
        <v>4</v>
      </c>
      <c r="U49" s="13">
        <v>2</v>
      </c>
      <c r="V49" s="14">
        <v>1</v>
      </c>
      <c r="W49" s="14">
        <v>5</v>
      </c>
      <c r="X49" s="14">
        <v>4</v>
      </c>
      <c r="Y49" s="14">
        <v>2</v>
      </c>
      <c r="Z49" s="15">
        <v>2</v>
      </c>
      <c r="AA49" s="15">
        <v>2</v>
      </c>
      <c r="AB49" s="15">
        <v>1</v>
      </c>
      <c r="AC49" s="16">
        <v>5</v>
      </c>
      <c r="AD49" s="16">
        <v>5</v>
      </c>
      <c r="AE49" s="20">
        <v>5</v>
      </c>
      <c r="AF49" s="19">
        <v>4</v>
      </c>
    </row>
    <row r="50" spans="1:32" x14ac:dyDescent="0.3">
      <c r="A50" s="11" t="s">
        <v>53</v>
      </c>
      <c r="B50" s="11" t="s">
        <v>263</v>
      </c>
      <c r="C50" s="11">
        <v>25</v>
      </c>
      <c r="D50" s="11" t="s">
        <v>8</v>
      </c>
      <c r="E50" s="11" t="s">
        <v>210</v>
      </c>
      <c r="F50" s="11" t="s">
        <v>212</v>
      </c>
      <c r="G50" s="11">
        <v>65633</v>
      </c>
      <c r="H50" s="6">
        <v>5</v>
      </c>
      <c r="I50" s="6">
        <v>3</v>
      </c>
      <c r="J50" s="6">
        <v>4</v>
      </c>
      <c r="K50" s="6">
        <v>5</v>
      </c>
      <c r="L50" s="7">
        <v>3</v>
      </c>
      <c r="M50" s="7">
        <v>1</v>
      </c>
      <c r="N50" s="7">
        <v>2</v>
      </c>
      <c r="O50" s="7">
        <v>3</v>
      </c>
      <c r="P50" s="5">
        <v>2</v>
      </c>
      <c r="Q50" s="5">
        <v>2</v>
      </c>
      <c r="R50" s="5">
        <v>2</v>
      </c>
      <c r="S50" s="5">
        <v>4</v>
      </c>
      <c r="T50" s="13">
        <v>5</v>
      </c>
      <c r="U50" s="13">
        <v>4</v>
      </c>
      <c r="V50" s="14">
        <v>4</v>
      </c>
      <c r="W50" s="14">
        <v>4</v>
      </c>
      <c r="X50" s="14">
        <v>5</v>
      </c>
      <c r="Y50" s="14">
        <v>3</v>
      </c>
      <c r="Z50" s="15">
        <v>3</v>
      </c>
      <c r="AA50" s="15">
        <v>3</v>
      </c>
      <c r="AB50" s="15">
        <v>1</v>
      </c>
      <c r="AC50" s="16">
        <v>3</v>
      </c>
      <c r="AD50" s="16">
        <v>2</v>
      </c>
      <c r="AE50" s="20">
        <v>3</v>
      </c>
      <c r="AF50" s="19">
        <v>3</v>
      </c>
    </row>
    <row r="51" spans="1:32" x14ac:dyDescent="0.3">
      <c r="A51" s="11" t="s">
        <v>54</v>
      </c>
      <c r="B51" s="11" t="s">
        <v>264</v>
      </c>
      <c r="C51" s="11">
        <v>29</v>
      </c>
      <c r="D51" s="11" t="s">
        <v>8</v>
      </c>
      <c r="E51" s="11" t="s">
        <v>210</v>
      </c>
      <c r="F51" s="11" t="s">
        <v>216</v>
      </c>
      <c r="G51" s="11">
        <v>49778</v>
      </c>
      <c r="H51" s="6">
        <v>4</v>
      </c>
      <c r="I51" s="6">
        <v>1</v>
      </c>
      <c r="J51" s="6">
        <v>5</v>
      </c>
      <c r="K51" s="6">
        <v>2</v>
      </c>
      <c r="L51" s="7">
        <v>1</v>
      </c>
      <c r="M51" s="7">
        <v>4</v>
      </c>
      <c r="N51" s="7">
        <v>3</v>
      </c>
      <c r="O51" s="7">
        <v>2</v>
      </c>
      <c r="P51" s="5">
        <v>1</v>
      </c>
      <c r="Q51" s="5">
        <v>1</v>
      </c>
      <c r="R51" s="5">
        <v>3</v>
      </c>
      <c r="S51" s="5">
        <v>3</v>
      </c>
      <c r="T51" s="13">
        <v>2</v>
      </c>
      <c r="U51" s="13">
        <v>2</v>
      </c>
      <c r="V51" s="14">
        <v>2</v>
      </c>
      <c r="W51" s="14">
        <v>2</v>
      </c>
      <c r="X51" s="14">
        <v>3</v>
      </c>
      <c r="Y51" s="14">
        <v>5</v>
      </c>
      <c r="Z51" s="15">
        <v>3</v>
      </c>
      <c r="AA51" s="15">
        <v>5</v>
      </c>
      <c r="AB51" s="15">
        <v>5</v>
      </c>
      <c r="AC51" s="16">
        <v>1</v>
      </c>
      <c r="AD51" s="16">
        <v>5</v>
      </c>
      <c r="AE51" s="20">
        <v>2</v>
      </c>
      <c r="AF51" s="19">
        <v>3</v>
      </c>
    </row>
    <row r="52" spans="1:32" x14ac:dyDescent="0.3">
      <c r="A52" s="11" t="s">
        <v>55</v>
      </c>
      <c r="B52" s="11" t="s">
        <v>265</v>
      </c>
      <c r="C52" s="11">
        <v>25</v>
      </c>
      <c r="D52" s="11" t="s">
        <v>8</v>
      </c>
      <c r="E52" s="11" t="s">
        <v>208</v>
      </c>
      <c r="F52" s="11" t="s">
        <v>216</v>
      </c>
      <c r="G52" s="11">
        <v>51123</v>
      </c>
      <c r="H52" s="6">
        <v>2</v>
      </c>
      <c r="I52" s="6">
        <v>2</v>
      </c>
      <c r="J52" s="6">
        <v>5</v>
      </c>
      <c r="K52" s="6">
        <v>1</v>
      </c>
      <c r="L52" s="7">
        <v>5</v>
      </c>
      <c r="M52" s="7">
        <v>1</v>
      </c>
      <c r="N52" s="7">
        <v>5</v>
      </c>
      <c r="O52" s="7">
        <v>4</v>
      </c>
      <c r="P52" s="5">
        <v>2</v>
      </c>
      <c r="Q52" s="5">
        <v>4</v>
      </c>
      <c r="R52" s="5">
        <v>4</v>
      </c>
      <c r="S52" s="5">
        <v>1</v>
      </c>
      <c r="T52" s="13">
        <v>5</v>
      </c>
      <c r="U52" s="13">
        <v>4</v>
      </c>
      <c r="V52" s="14">
        <v>1</v>
      </c>
      <c r="W52" s="14">
        <v>2</v>
      </c>
      <c r="X52" s="14">
        <v>2</v>
      </c>
      <c r="Y52" s="14">
        <v>5</v>
      </c>
      <c r="Z52" s="15">
        <v>1</v>
      </c>
      <c r="AA52" s="15">
        <v>3</v>
      </c>
      <c r="AB52" s="15">
        <v>1</v>
      </c>
      <c r="AC52" s="16">
        <v>3</v>
      </c>
      <c r="AD52" s="16">
        <v>2</v>
      </c>
      <c r="AE52" s="20">
        <v>2</v>
      </c>
      <c r="AF52" s="19">
        <v>3</v>
      </c>
    </row>
    <row r="53" spans="1:32" x14ac:dyDescent="0.3">
      <c r="A53" s="11" t="s">
        <v>56</v>
      </c>
      <c r="B53" s="11" t="s">
        <v>266</v>
      </c>
      <c r="C53" s="11">
        <v>31</v>
      </c>
      <c r="D53" s="11" t="s">
        <v>9</v>
      </c>
      <c r="E53" s="11" t="s">
        <v>206</v>
      </c>
      <c r="F53" s="11" t="s">
        <v>212</v>
      </c>
      <c r="G53" s="11">
        <v>70095</v>
      </c>
      <c r="H53" s="6">
        <v>4</v>
      </c>
      <c r="I53" s="6">
        <v>3</v>
      </c>
      <c r="J53" s="6">
        <v>2</v>
      </c>
      <c r="K53" s="6">
        <v>2</v>
      </c>
      <c r="L53" s="7">
        <v>3</v>
      </c>
      <c r="M53" s="7">
        <v>5</v>
      </c>
      <c r="N53" s="7">
        <v>4</v>
      </c>
      <c r="O53" s="7">
        <v>1</v>
      </c>
      <c r="P53" s="5">
        <v>3</v>
      </c>
      <c r="Q53" s="5">
        <v>5</v>
      </c>
      <c r="R53" s="5">
        <v>4</v>
      </c>
      <c r="S53" s="5">
        <v>2</v>
      </c>
      <c r="T53" s="13">
        <v>5</v>
      </c>
      <c r="U53" s="13">
        <v>2</v>
      </c>
      <c r="V53" s="14">
        <v>4</v>
      </c>
      <c r="W53" s="14">
        <v>5</v>
      </c>
      <c r="X53" s="14">
        <v>2</v>
      </c>
      <c r="Y53" s="14">
        <v>5</v>
      </c>
      <c r="Z53" s="15">
        <v>4</v>
      </c>
      <c r="AA53" s="15">
        <v>5</v>
      </c>
      <c r="AB53" s="15">
        <v>3</v>
      </c>
      <c r="AC53" s="16">
        <v>5</v>
      </c>
      <c r="AD53" s="16">
        <v>2</v>
      </c>
      <c r="AE53" s="20">
        <v>2</v>
      </c>
      <c r="AF53" s="19">
        <v>3</v>
      </c>
    </row>
    <row r="54" spans="1:32" x14ac:dyDescent="0.3">
      <c r="A54" s="11" t="s">
        <v>57</v>
      </c>
      <c r="B54" s="11" t="s">
        <v>267</v>
      </c>
      <c r="C54" s="11">
        <v>33</v>
      </c>
      <c r="D54" s="11" t="s">
        <v>9</v>
      </c>
      <c r="E54" s="11" t="s">
        <v>208</v>
      </c>
      <c r="F54" s="11" t="s">
        <v>212</v>
      </c>
      <c r="G54" s="11">
        <v>73157</v>
      </c>
      <c r="H54" s="6">
        <v>3</v>
      </c>
      <c r="I54" s="6">
        <v>5</v>
      </c>
      <c r="J54" s="6">
        <v>5</v>
      </c>
      <c r="K54" s="6">
        <v>2</v>
      </c>
      <c r="L54" s="7">
        <v>2</v>
      </c>
      <c r="M54" s="7">
        <v>3</v>
      </c>
      <c r="N54" s="7">
        <v>3</v>
      </c>
      <c r="O54" s="7">
        <v>5</v>
      </c>
      <c r="P54" s="5">
        <v>3</v>
      </c>
      <c r="Q54" s="5">
        <v>1</v>
      </c>
      <c r="R54" s="5">
        <v>4</v>
      </c>
      <c r="S54" s="5">
        <v>2</v>
      </c>
      <c r="T54" s="13">
        <v>2</v>
      </c>
      <c r="U54" s="13">
        <v>5</v>
      </c>
      <c r="V54" s="14">
        <v>4</v>
      </c>
      <c r="W54" s="14">
        <v>3</v>
      </c>
      <c r="X54" s="14">
        <v>1</v>
      </c>
      <c r="Y54" s="14">
        <v>1</v>
      </c>
      <c r="Z54" s="15">
        <v>1</v>
      </c>
      <c r="AA54" s="15">
        <v>1</v>
      </c>
      <c r="AB54" s="15">
        <v>2</v>
      </c>
      <c r="AC54" s="16">
        <v>1</v>
      </c>
      <c r="AD54" s="16">
        <v>5</v>
      </c>
      <c r="AE54" s="20">
        <v>2</v>
      </c>
      <c r="AF54" s="19">
        <v>4</v>
      </c>
    </row>
    <row r="55" spans="1:32" x14ac:dyDescent="0.3">
      <c r="A55" s="11" t="s">
        <v>58</v>
      </c>
      <c r="B55" s="11" t="s">
        <v>268</v>
      </c>
      <c r="C55" s="11">
        <v>40</v>
      </c>
      <c r="D55" s="11" t="s">
        <v>9</v>
      </c>
      <c r="E55" s="11" t="s">
        <v>209</v>
      </c>
      <c r="F55" s="11" t="s">
        <v>217</v>
      </c>
      <c r="G55" s="11">
        <v>90439</v>
      </c>
      <c r="H55" s="6">
        <v>2</v>
      </c>
      <c r="I55" s="6">
        <v>4</v>
      </c>
      <c r="J55" s="6">
        <v>1</v>
      </c>
      <c r="K55" s="6">
        <v>4</v>
      </c>
      <c r="L55" s="7">
        <v>3</v>
      </c>
      <c r="M55" s="7">
        <v>5</v>
      </c>
      <c r="N55" s="7">
        <v>4</v>
      </c>
      <c r="O55" s="7">
        <v>5</v>
      </c>
      <c r="P55" s="5">
        <v>2</v>
      </c>
      <c r="Q55" s="5">
        <v>3</v>
      </c>
      <c r="R55" s="5">
        <v>3</v>
      </c>
      <c r="S55" s="5">
        <v>5</v>
      </c>
      <c r="T55" s="13">
        <v>5</v>
      </c>
      <c r="U55" s="13">
        <v>5</v>
      </c>
      <c r="V55" s="14">
        <v>3</v>
      </c>
      <c r="W55" s="14">
        <v>4</v>
      </c>
      <c r="X55" s="14">
        <v>3</v>
      </c>
      <c r="Y55" s="14">
        <v>1</v>
      </c>
      <c r="Z55" s="15">
        <v>5</v>
      </c>
      <c r="AA55" s="15">
        <v>2</v>
      </c>
      <c r="AB55" s="15">
        <v>3</v>
      </c>
      <c r="AC55" s="16">
        <v>1</v>
      </c>
      <c r="AD55" s="16">
        <v>3</v>
      </c>
      <c r="AE55" s="20">
        <v>1</v>
      </c>
      <c r="AF55" s="19">
        <v>2</v>
      </c>
    </row>
    <row r="56" spans="1:32" x14ac:dyDescent="0.3">
      <c r="A56" s="11" t="s">
        <v>59</v>
      </c>
      <c r="B56" s="11" t="s">
        <v>269</v>
      </c>
      <c r="C56" s="11">
        <v>23</v>
      </c>
      <c r="D56" s="11" t="s">
        <v>8</v>
      </c>
      <c r="E56" s="11" t="s">
        <v>207</v>
      </c>
      <c r="F56" s="11" t="s">
        <v>214</v>
      </c>
      <c r="G56" s="11">
        <v>33105</v>
      </c>
      <c r="H56" s="6">
        <v>1</v>
      </c>
      <c r="I56" s="6">
        <v>4</v>
      </c>
      <c r="J56" s="6">
        <v>2</v>
      </c>
      <c r="K56" s="6">
        <v>2</v>
      </c>
      <c r="L56" s="7">
        <v>5</v>
      </c>
      <c r="M56" s="7">
        <v>5</v>
      </c>
      <c r="N56" s="7">
        <v>1</v>
      </c>
      <c r="O56" s="7">
        <v>3</v>
      </c>
      <c r="P56" s="5">
        <v>4</v>
      </c>
      <c r="Q56" s="5">
        <v>2</v>
      </c>
      <c r="R56" s="5">
        <v>1</v>
      </c>
      <c r="S56" s="5">
        <v>4</v>
      </c>
      <c r="T56" s="13">
        <v>5</v>
      </c>
      <c r="U56" s="13">
        <v>5</v>
      </c>
      <c r="V56" s="14">
        <v>2</v>
      </c>
      <c r="W56" s="14">
        <v>1</v>
      </c>
      <c r="X56" s="14">
        <v>2</v>
      </c>
      <c r="Y56" s="14">
        <v>3</v>
      </c>
      <c r="Z56" s="15">
        <v>4</v>
      </c>
      <c r="AA56" s="15">
        <v>4</v>
      </c>
      <c r="AB56" s="15">
        <v>3</v>
      </c>
      <c r="AC56" s="16">
        <v>1</v>
      </c>
      <c r="AD56" s="16">
        <v>2</v>
      </c>
      <c r="AE56" s="20">
        <v>1</v>
      </c>
      <c r="AF56" s="19">
        <v>5</v>
      </c>
    </row>
    <row r="57" spans="1:32" x14ac:dyDescent="0.3">
      <c r="A57" s="11" t="s">
        <v>60</v>
      </c>
      <c r="B57" s="11" t="s">
        <v>270</v>
      </c>
      <c r="C57" s="11">
        <v>42</v>
      </c>
      <c r="D57" s="11" t="s">
        <v>8</v>
      </c>
      <c r="E57" s="11" t="s">
        <v>210</v>
      </c>
      <c r="F57" s="11" t="s">
        <v>215</v>
      </c>
      <c r="G57" s="11">
        <v>107751</v>
      </c>
      <c r="H57" s="6">
        <v>5</v>
      </c>
      <c r="I57" s="6">
        <v>4</v>
      </c>
      <c r="J57" s="6">
        <v>5</v>
      </c>
      <c r="K57" s="6">
        <v>1</v>
      </c>
      <c r="L57" s="7">
        <v>2</v>
      </c>
      <c r="M57" s="7">
        <v>3</v>
      </c>
      <c r="N57" s="7">
        <v>2</v>
      </c>
      <c r="O57" s="7">
        <v>3</v>
      </c>
      <c r="P57" s="5">
        <v>5</v>
      </c>
      <c r="Q57" s="5">
        <v>1</v>
      </c>
      <c r="R57" s="5">
        <v>3</v>
      </c>
      <c r="S57" s="5">
        <v>5</v>
      </c>
      <c r="T57" s="13">
        <v>5</v>
      </c>
      <c r="U57" s="13">
        <v>4</v>
      </c>
      <c r="V57" s="14">
        <v>3</v>
      </c>
      <c r="W57" s="14">
        <v>1</v>
      </c>
      <c r="X57" s="14">
        <v>3</v>
      </c>
      <c r="Y57" s="14">
        <v>1</v>
      </c>
      <c r="Z57" s="15">
        <v>2</v>
      </c>
      <c r="AA57" s="15">
        <v>5</v>
      </c>
      <c r="AB57" s="15">
        <v>2</v>
      </c>
      <c r="AC57" s="16">
        <v>2</v>
      </c>
      <c r="AD57" s="16">
        <v>2</v>
      </c>
      <c r="AE57" s="20">
        <v>5</v>
      </c>
      <c r="AF57" s="19">
        <v>1</v>
      </c>
    </row>
    <row r="58" spans="1:32" x14ac:dyDescent="0.3">
      <c r="A58" s="11" t="s">
        <v>61</v>
      </c>
      <c r="B58" s="11" t="s">
        <v>271</v>
      </c>
      <c r="C58" s="11">
        <v>26</v>
      </c>
      <c r="D58" s="11" t="s">
        <v>8</v>
      </c>
      <c r="E58" s="11" t="s">
        <v>208</v>
      </c>
      <c r="F58" s="11" t="s">
        <v>214</v>
      </c>
      <c r="G58" s="11">
        <v>38878</v>
      </c>
      <c r="H58" s="6">
        <v>3</v>
      </c>
      <c r="I58" s="6">
        <v>3</v>
      </c>
      <c r="J58" s="6">
        <v>5</v>
      </c>
      <c r="K58" s="6">
        <v>4</v>
      </c>
      <c r="L58" s="7">
        <v>3</v>
      </c>
      <c r="M58" s="7">
        <v>3</v>
      </c>
      <c r="N58" s="7">
        <v>5</v>
      </c>
      <c r="O58" s="7">
        <v>3</v>
      </c>
      <c r="P58" s="5">
        <v>1</v>
      </c>
      <c r="Q58" s="5">
        <v>5</v>
      </c>
      <c r="R58" s="5">
        <v>2</v>
      </c>
      <c r="S58" s="5">
        <v>5</v>
      </c>
      <c r="T58" s="13">
        <v>2</v>
      </c>
      <c r="U58" s="13">
        <v>1</v>
      </c>
      <c r="V58" s="14">
        <v>4</v>
      </c>
      <c r="W58" s="14">
        <v>1</v>
      </c>
      <c r="X58" s="14">
        <v>5</v>
      </c>
      <c r="Y58" s="14">
        <v>4</v>
      </c>
      <c r="Z58" s="15">
        <v>4</v>
      </c>
      <c r="AA58" s="15">
        <v>1</v>
      </c>
      <c r="AB58" s="15">
        <v>3</v>
      </c>
      <c r="AC58" s="16">
        <v>2</v>
      </c>
      <c r="AD58" s="16">
        <v>3</v>
      </c>
      <c r="AE58" s="20">
        <v>1</v>
      </c>
      <c r="AF58" s="19">
        <v>2</v>
      </c>
    </row>
    <row r="59" spans="1:32" x14ac:dyDescent="0.3">
      <c r="A59" s="11" t="s">
        <v>62</v>
      </c>
      <c r="B59" s="11" t="s">
        <v>272</v>
      </c>
      <c r="C59" s="11">
        <v>44</v>
      </c>
      <c r="D59" s="11" t="s">
        <v>8</v>
      </c>
      <c r="E59" s="11" t="s">
        <v>209</v>
      </c>
      <c r="F59" s="11" t="s">
        <v>217</v>
      </c>
      <c r="G59" s="11">
        <v>80976</v>
      </c>
      <c r="H59" s="6">
        <v>1</v>
      </c>
      <c r="I59" s="6">
        <v>1</v>
      </c>
      <c r="J59" s="6">
        <v>1</v>
      </c>
      <c r="K59" s="6">
        <v>3</v>
      </c>
      <c r="L59" s="7">
        <v>2</v>
      </c>
      <c r="M59" s="7">
        <v>3</v>
      </c>
      <c r="N59" s="7">
        <v>1</v>
      </c>
      <c r="O59" s="7">
        <v>4</v>
      </c>
      <c r="P59" s="5">
        <v>2</v>
      </c>
      <c r="Q59" s="5">
        <v>3</v>
      </c>
      <c r="R59" s="5">
        <v>3</v>
      </c>
      <c r="S59" s="5">
        <v>2</v>
      </c>
      <c r="T59" s="13">
        <v>3</v>
      </c>
      <c r="U59" s="13">
        <v>4</v>
      </c>
      <c r="V59" s="14">
        <v>3</v>
      </c>
      <c r="W59" s="14">
        <v>5</v>
      </c>
      <c r="X59" s="14">
        <v>5</v>
      </c>
      <c r="Y59" s="14">
        <v>1</v>
      </c>
      <c r="Z59" s="15">
        <v>4</v>
      </c>
      <c r="AA59" s="15">
        <v>2</v>
      </c>
      <c r="AB59" s="15">
        <v>1</v>
      </c>
      <c r="AC59" s="16">
        <v>5</v>
      </c>
      <c r="AD59" s="16">
        <v>4</v>
      </c>
      <c r="AE59" s="20">
        <v>2</v>
      </c>
      <c r="AF59" s="19">
        <v>5</v>
      </c>
    </row>
    <row r="60" spans="1:32" x14ac:dyDescent="0.3">
      <c r="A60" s="11" t="s">
        <v>63</v>
      </c>
      <c r="B60" s="11" t="s">
        <v>273</v>
      </c>
      <c r="C60" s="11">
        <v>45</v>
      </c>
      <c r="D60" s="11" t="s">
        <v>8</v>
      </c>
      <c r="E60" s="11" t="s">
        <v>210</v>
      </c>
      <c r="F60" s="11" t="s">
        <v>215</v>
      </c>
      <c r="G60" s="11">
        <v>101100</v>
      </c>
      <c r="H60" s="6">
        <v>5</v>
      </c>
      <c r="I60" s="6">
        <v>3</v>
      </c>
      <c r="J60" s="6">
        <v>4</v>
      </c>
      <c r="K60" s="6">
        <v>2</v>
      </c>
      <c r="L60" s="7">
        <v>3</v>
      </c>
      <c r="M60" s="7">
        <v>2</v>
      </c>
      <c r="N60" s="7">
        <v>2</v>
      </c>
      <c r="O60" s="7">
        <v>3</v>
      </c>
      <c r="P60" s="5">
        <v>1</v>
      </c>
      <c r="Q60" s="5">
        <v>5</v>
      </c>
      <c r="R60" s="5">
        <v>4</v>
      </c>
      <c r="S60" s="5">
        <v>2</v>
      </c>
      <c r="T60" s="13">
        <v>4</v>
      </c>
      <c r="U60" s="13">
        <v>2</v>
      </c>
      <c r="V60" s="14">
        <v>2</v>
      </c>
      <c r="W60" s="14">
        <v>3</v>
      </c>
      <c r="X60" s="14">
        <v>3</v>
      </c>
      <c r="Y60" s="14">
        <v>3</v>
      </c>
      <c r="Z60" s="15">
        <v>3</v>
      </c>
      <c r="AA60" s="15">
        <v>3</v>
      </c>
      <c r="AB60" s="15">
        <v>1</v>
      </c>
      <c r="AC60" s="16">
        <v>3</v>
      </c>
      <c r="AD60" s="16">
        <v>5</v>
      </c>
      <c r="AE60" s="20">
        <v>4</v>
      </c>
      <c r="AF60" s="19">
        <v>3</v>
      </c>
    </row>
    <row r="61" spans="1:32" x14ac:dyDescent="0.3">
      <c r="A61" s="11" t="s">
        <v>64</v>
      </c>
      <c r="B61" s="11" t="s">
        <v>274</v>
      </c>
      <c r="C61" s="11">
        <v>38</v>
      </c>
      <c r="D61" s="11" t="s">
        <v>8</v>
      </c>
      <c r="E61" s="11" t="s">
        <v>210</v>
      </c>
      <c r="F61" s="11" t="s">
        <v>213</v>
      </c>
      <c r="G61" s="11">
        <v>116888</v>
      </c>
      <c r="H61" s="6">
        <v>3</v>
      </c>
      <c r="I61" s="6">
        <v>5</v>
      </c>
      <c r="J61" s="6">
        <v>1</v>
      </c>
      <c r="K61" s="6">
        <v>2</v>
      </c>
      <c r="L61" s="7">
        <v>2</v>
      </c>
      <c r="M61" s="7">
        <v>2</v>
      </c>
      <c r="N61" s="7">
        <v>4</v>
      </c>
      <c r="O61" s="7">
        <v>2</v>
      </c>
      <c r="P61" s="5">
        <v>3</v>
      </c>
      <c r="Q61" s="5">
        <v>4</v>
      </c>
      <c r="R61" s="5">
        <v>5</v>
      </c>
      <c r="S61" s="5">
        <v>5</v>
      </c>
      <c r="T61" s="13">
        <v>4</v>
      </c>
      <c r="U61" s="13">
        <v>1</v>
      </c>
      <c r="V61" s="14">
        <v>2</v>
      </c>
      <c r="W61" s="14">
        <v>5</v>
      </c>
      <c r="X61" s="14">
        <v>4</v>
      </c>
      <c r="Y61" s="14">
        <v>5</v>
      </c>
      <c r="Z61" s="15">
        <v>1</v>
      </c>
      <c r="AA61" s="15">
        <v>5</v>
      </c>
      <c r="AB61" s="15">
        <v>1</v>
      </c>
      <c r="AC61" s="16">
        <v>3</v>
      </c>
      <c r="AD61" s="16">
        <v>3</v>
      </c>
      <c r="AE61" s="20">
        <v>3</v>
      </c>
      <c r="AF61" s="19">
        <v>5</v>
      </c>
    </row>
    <row r="62" spans="1:32" x14ac:dyDescent="0.3">
      <c r="A62" s="11" t="s">
        <v>65</v>
      </c>
      <c r="B62" s="11" t="s">
        <v>275</v>
      </c>
      <c r="C62" s="11">
        <v>25</v>
      </c>
      <c r="D62" s="11" t="s">
        <v>8</v>
      </c>
      <c r="E62" s="11" t="s">
        <v>208</v>
      </c>
      <c r="F62" s="11" t="s">
        <v>216</v>
      </c>
      <c r="G62" s="11">
        <v>54047</v>
      </c>
      <c r="H62" s="6">
        <v>2</v>
      </c>
      <c r="I62" s="6">
        <v>5</v>
      </c>
      <c r="J62" s="6">
        <v>4</v>
      </c>
      <c r="K62" s="6">
        <v>5</v>
      </c>
      <c r="L62" s="7">
        <v>1</v>
      </c>
      <c r="M62" s="7">
        <v>2</v>
      </c>
      <c r="N62" s="7">
        <v>3</v>
      </c>
      <c r="O62" s="7">
        <v>5</v>
      </c>
      <c r="P62" s="5">
        <v>3</v>
      </c>
      <c r="Q62" s="5">
        <v>1</v>
      </c>
      <c r="R62" s="5">
        <v>3</v>
      </c>
      <c r="S62" s="5">
        <v>5</v>
      </c>
      <c r="T62" s="13">
        <v>2</v>
      </c>
      <c r="U62" s="13">
        <v>5</v>
      </c>
      <c r="V62" s="14">
        <v>4</v>
      </c>
      <c r="W62" s="14">
        <v>4</v>
      </c>
      <c r="X62" s="14">
        <v>3</v>
      </c>
      <c r="Y62" s="14">
        <v>3</v>
      </c>
      <c r="Z62" s="15">
        <v>1</v>
      </c>
      <c r="AA62" s="15">
        <v>1</v>
      </c>
      <c r="AB62" s="15">
        <v>1</v>
      </c>
      <c r="AC62" s="16">
        <v>4</v>
      </c>
      <c r="AD62" s="16">
        <v>5</v>
      </c>
      <c r="AE62" s="20">
        <v>1</v>
      </c>
      <c r="AF62" s="19">
        <v>5</v>
      </c>
    </row>
    <row r="63" spans="1:32" x14ac:dyDescent="0.3">
      <c r="A63" s="11" t="s">
        <v>66</v>
      </c>
      <c r="B63" s="11" t="s">
        <v>276</v>
      </c>
      <c r="C63" s="11">
        <v>30</v>
      </c>
      <c r="D63" s="11" t="s">
        <v>8</v>
      </c>
      <c r="E63" s="11" t="s">
        <v>209</v>
      </c>
      <c r="F63" s="11" t="s">
        <v>217</v>
      </c>
      <c r="G63" s="11">
        <v>80228</v>
      </c>
      <c r="H63" s="6">
        <v>3</v>
      </c>
      <c r="I63" s="6">
        <v>4</v>
      </c>
      <c r="J63" s="6">
        <v>3</v>
      </c>
      <c r="K63" s="6">
        <v>1</v>
      </c>
      <c r="L63" s="7">
        <v>3</v>
      </c>
      <c r="M63" s="7">
        <v>3</v>
      </c>
      <c r="N63" s="7">
        <v>1</v>
      </c>
      <c r="O63" s="7">
        <v>5</v>
      </c>
      <c r="P63" s="5">
        <v>5</v>
      </c>
      <c r="Q63" s="5">
        <v>5</v>
      </c>
      <c r="R63" s="5">
        <v>1</v>
      </c>
      <c r="S63" s="5">
        <v>1</v>
      </c>
      <c r="T63" s="13">
        <v>4</v>
      </c>
      <c r="U63" s="13">
        <v>1</v>
      </c>
      <c r="V63" s="14">
        <v>1</v>
      </c>
      <c r="W63" s="14">
        <v>4</v>
      </c>
      <c r="X63" s="14">
        <v>4</v>
      </c>
      <c r="Y63" s="14">
        <v>3</v>
      </c>
      <c r="Z63" s="15">
        <v>5</v>
      </c>
      <c r="AA63" s="15">
        <v>3</v>
      </c>
      <c r="AB63" s="15">
        <v>3</v>
      </c>
      <c r="AC63" s="16">
        <v>3</v>
      </c>
      <c r="AD63" s="16">
        <v>1</v>
      </c>
      <c r="AE63" s="20">
        <v>1</v>
      </c>
      <c r="AF63" s="19">
        <v>2</v>
      </c>
    </row>
    <row r="64" spans="1:32" x14ac:dyDescent="0.3">
      <c r="A64" s="11" t="s">
        <v>67</v>
      </c>
      <c r="B64" s="11" t="s">
        <v>277</v>
      </c>
      <c r="C64" s="11">
        <v>47</v>
      </c>
      <c r="D64" s="11" t="s">
        <v>9</v>
      </c>
      <c r="E64" s="11" t="s">
        <v>209</v>
      </c>
      <c r="F64" s="11" t="s">
        <v>215</v>
      </c>
      <c r="G64" s="11">
        <v>95289</v>
      </c>
      <c r="H64" s="6">
        <v>4</v>
      </c>
      <c r="I64" s="6">
        <v>3</v>
      </c>
      <c r="J64" s="6">
        <v>5</v>
      </c>
      <c r="K64" s="6">
        <v>3</v>
      </c>
      <c r="L64" s="7">
        <v>1</v>
      </c>
      <c r="M64" s="7">
        <v>5</v>
      </c>
      <c r="N64" s="7">
        <v>2</v>
      </c>
      <c r="O64" s="7">
        <v>1</v>
      </c>
      <c r="P64" s="5">
        <v>3</v>
      </c>
      <c r="Q64" s="5">
        <v>5</v>
      </c>
      <c r="R64" s="5">
        <v>1</v>
      </c>
      <c r="S64" s="5">
        <v>2</v>
      </c>
      <c r="T64" s="13">
        <v>3</v>
      </c>
      <c r="U64" s="13">
        <v>1</v>
      </c>
      <c r="V64" s="14">
        <v>1</v>
      </c>
      <c r="W64" s="14">
        <v>5</v>
      </c>
      <c r="X64" s="14">
        <v>1</v>
      </c>
      <c r="Y64" s="14">
        <v>2</v>
      </c>
      <c r="Z64" s="15">
        <v>4</v>
      </c>
      <c r="AA64" s="15">
        <v>2</v>
      </c>
      <c r="AB64" s="15">
        <v>2</v>
      </c>
      <c r="AC64" s="16">
        <v>2</v>
      </c>
      <c r="AD64" s="16">
        <v>5</v>
      </c>
      <c r="AE64" s="20">
        <v>5</v>
      </c>
      <c r="AF64" s="19">
        <v>4</v>
      </c>
    </row>
    <row r="65" spans="1:32" x14ac:dyDescent="0.3">
      <c r="A65" s="11" t="s">
        <v>68</v>
      </c>
      <c r="B65" s="11" t="s">
        <v>278</v>
      </c>
      <c r="C65" s="11">
        <v>23</v>
      </c>
      <c r="D65" s="11" t="s">
        <v>9</v>
      </c>
      <c r="E65" s="11" t="s">
        <v>208</v>
      </c>
      <c r="F65" s="11" t="s">
        <v>216</v>
      </c>
      <c r="G65" s="11">
        <v>59877</v>
      </c>
      <c r="H65" s="6">
        <v>1</v>
      </c>
      <c r="I65" s="6">
        <v>5</v>
      </c>
      <c r="J65" s="6">
        <v>5</v>
      </c>
      <c r="K65" s="6">
        <v>2</v>
      </c>
      <c r="L65" s="7">
        <v>4</v>
      </c>
      <c r="M65" s="7">
        <v>5</v>
      </c>
      <c r="N65" s="7">
        <v>2</v>
      </c>
      <c r="O65" s="7">
        <v>5</v>
      </c>
      <c r="P65" s="5">
        <v>2</v>
      </c>
      <c r="Q65" s="5">
        <v>3</v>
      </c>
      <c r="R65" s="5">
        <v>2</v>
      </c>
      <c r="S65" s="5">
        <v>1</v>
      </c>
      <c r="T65" s="13">
        <v>2</v>
      </c>
      <c r="U65" s="13">
        <v>1</v>
      </c>
      <c r="V65" s="14">
        <v>2</v>
      </c>
      <c r="W65" s="14">
        <v>5</v>
      </c>
      <c r="X65" s="14">
        <v>2</v>
      </c>
      <c r="Y65" s="14">
        <v>5</v>
      </c>
      <c r="Z65" s="15">
        <v>2</v>
      </c>
      <c r="AA65" s="15">
        <v>5</v>
      </c>
      <c r="AB65" s="15">
        <v>2</v>
      </c>
      <c r="AC65" s="16">
        <v>3</v>
      </c>
      <c r="AD65" s="16">
        <v>1</v>
      </c>
      <c r="AE65" s="20">
        <v>4</v>
      </c>
      <c r="AF65" s="19">
        <v>1</v>
      </c>
    </row>
    <row r="66" spans="1:32" x14ac:dyDescent="0.3">
      <c r="A66" s="11" t="s">
        <v>69</v>
      </c>
      <c r="B66" s="11" t="s">
        <v>279</v>
      </c>
      <c r="C66" s="11">
        <v>30</v>
      </c>
      <c r="D66" s="11" t="s">
        <v>8</v>
      </c>
      <c r="E66" s="11" t="s">
        <v>207</v>
      </c>
      <c r="F66" s="11" t="s">
        <v>217</v>
      </c>
      <c r="G66" s="11">
        <v>88117</v>
      </c>
      <c r="H66" s="6">
        <v>1</v>
      </c>
      <c r="I66" s="6">
        <v>1</v>
      </c>
      <c r="J66" s="6">
        <v>2</v>
      </c>
      <c r="K66" s="6">
        <v>1</v>
      </c>
      <c r="L66" s="7">
        <v>2</v>
      </c>
      <c r="M66" s="7">
        <v>5</v>
      </c>
      <c r="N66" s="7">
        <v>3</v>
      </c>
      <c r="O66" s="7">
        <v>2</v>
      </c>
      <c r="P66" s="5">
        <v>3</v>
      </c>
      <c r="Q66" s="5">
        <v>5</v>
      </c>
      <c r="R66" s="5">
        <v>5</v>
      </c>
      <c r="S66" s="5">
        <v>3</v>
      </c>
      <c r="T66" s="13">
        <v>4</v>
      </c>
      <c r="U66" s="13">
        <v>5</v>
      </c>
      <c r="V66" s="14">
        <v>1</v>
      </c>
      <c r="W66" s="14">
        <v>1</v>
      </c>
      <c r="X66" s="14">
        <v>1</v>
      </c>
      <c r="Y66" s="14">
        <v>1</v>
      </c>
      <c r="Z66" s="15">
        <v>3</v>
      </c>
      <c r="AA66" s="15">
        <v>2</v>
      </c>
      <c r="AB66" s="15">
        <v>4</v>
      </c>
      <c r="AC66" s="16">
        <v>4</v>
      </c>
      <c r="AD66" s="16">
        <v>5</v>
      </c>
      <c r="AE66" s="20">
        <v>5</v>
      </c>
      <c r="AF66" s="19">
        <v>3</v>
      </c>
    </row>
    <row r="67" spans="1:32" x14ac:dyDescent="0.3">
      <c r="A67" s="11" t="s">
        <v>70</v>
      </c>
      <c r="B67" s="11" t="s">
        <v>280</v>
      </c>
      <c r="C67" s="11">
        <v>35</v>
      </c>
      <c r="D67" s="11" t="s">
        <v>8</v>
      </c>
      <c r="E67" s="11" t="s">
        <v>210</v>
      </c>
      <c r="F67" s="11" t="s">
        <v>213</v>
      </c>
      <c r="G67" s="11">
        <v>100719</v>
      </c>
      <c r="H67" s="6">
        <v>3</v>
      </c>
      <c r="I67" s="6">
        <v>2</v>
      </c>
      <c r="J67" s="6">
        <v>5</v>
      </c>
      <c r="K67" s="6">
        <v>5</v>
      </c>
      <c r="L67" s="7">
        <v>1</v>
      </c>
      <c r="M67" s="7">
        <v>5</v>
      </c>
      <c r="N67" s="7">
        <v>2</v>
      </c>
      <c r="O67" s="7">
        <v>4</v>
      </c>
      <c r="P67" s="5">
        <v>5</v>
      </c>
      <c r="Q67" s="5">
        <v>1</v>
      </c>
      <c r="R67" s="5">
        <v>3</v>
      </c>
      <c r="S67" s="5">
        <v>4</v>
      </c>
      <c r="T67" s="13">
        <v>1</v>
      </c>
      <c r="U67" s="13">
        <v>5</v>
      </c>
      <c r="V67" s="14">
        <v>5</v>
      </c>
      <c r="W67" s="14">
        <v>5</v>
      </c>
      <c r="X67" s="14">
        <v>3</v>
      </c>
      <c r="Y67" s="14">
        <v>1</v>
      </c>
      <c r="Z67" s="15">
        <v>2</v>
      </c>
      <c r="AA67" s="15">
        <v>5</v>
      </c>
      <c r="AB67" s="15">
        <v>3</v>
      </c>
      <c r="AC67" s="16">
        <v>2</v>
      </c>
      <c r="AD67" s="16">
        <v>5</v>
      </c>
      <c r="AE67" s="20">
        <v>4</v>
      </c>
      <c r="AF67" s="19">
        <v>4</v>
      </c>
    </row>
    <row r="68" spans="1:32" x14ac:dyDescent="0.3">
      <c r="A68" s="11" t="s">
        <v>71</v>
      </c>
      <c r="B68" s="11" t="s">
        <v>281</v>
      </c>
      <c r="C68" s="11">
        <v>28</v>
      </c>
      <c r="D68" s="11" t="s">
        <v>9</v>
      </c>
      <c r="E68" s="11" t="s">
        <v>207</v>
      </c>
      <c r="F68" s="11" t="s">
        <v>212</v>
      </c>
      <c r="G68" s="11">
        <v>70439</v>
      </c>
      <c r="H68" s="6">
        <v>4</v>
      </c>
      <c r="I68" s="6">
        <v>2</v>
      </c>
      <c r="J68" s="6">
        <v>5</v>
      </c>
      <c r="K68" s="6">
        <v>2</v>
      </c>
      <c r="L68" s="7">
        <v>5</v>
      </c>
      <c r="M68" s="7">
        <v>3</v>
      </c>
      <c r="N68" s="7">
        <v>3</v>
      </c>
      <c r="O68" s="7">
        <v>1</v>
      </c>
      <c r="P68" s="5">
        <v>1</v>
      </c>
      <c r="Q68" s="5">
        <v>4</v>
      </c>
      <c r="R68" s="5">
        <v>4</v>
      </c>
      <c r="S68" s="5">
        <v>3</v>
      </c>
      <c r="T68" s="13">
        <v>2</v>
      </c>
      <c r="U68" s="13">
        <v>3</v>
      </c>
      <c r="V68" s="14">
        <v>1</v>
      </c>
      <c r="W68" s="14">
        <v>4</v>
      </c>
      <c r="X68" s="14">
        <v>5</v>
      </c>
      <c r="Y68" s="14">
        <v>2</v>
      </c>
      <c r="Z68" s="15">
        <v>3</v>
      </c>
      <c r="AA68" s="15">
        <v>3</v>
      </c>
      <c r="AB68" s="15">
        <v>5</v>
      </c>
      <c r="AC68" s="16">
        <v>2</v>
      </c>
      <c r="AD68" s="16">
        <v>5</v>
      </c>
      <c r="AE68" s="20">
        <v>1</v>
      </c>
      <c r="AF68" s="19">
        <v>4</v>
      </c>
    </row>
    <row r="69" spans="1:32" x14ac:dyDescent="0.3">
      <c r="A69" s="11" t="s">
        <v>72</v>
      </c>
      <c r="B69" s="11" t="s">
        <v>282</v>
      </c>
      <c r="C69" s="11">
        <v>58</v>
      </c>
      <c r="D69" s="11" t="s">
        <v>9</v>
      </c>
      <c r="E69" s="11" t="s">
        <v>210</v>
      </c>
      <c r="F69" s="11" t="s">
        <v>213</v>
      </c>
      <c r="G69" s="11">
        <v>108449</v>
      </c>
      <c r="H69" s="6">
        <v>3</v>
      </c>
      <c r="I69" s="6">
        <v>2</v>
      </c>
      <c r="J69" s="6">
        <v>3</v>
      </c>
      <c r="K69" s="6">
        <v>4</v>
      </c>
      <c r="L69" s="7">
        <v>5</v>
      </c>
      <c r="M69" s="7">
        <v>4</v>
      </c>
      <c r="N69" s="7">
        <v>5</v>
      </c>
      <c r="O69" s="7">
        <v>2</v>
      </c>
      <c r="P69" s="5">
        <v>2</v>
      </c>
      <c r="Q69" s="5">
        <v>5</v>
      </c>
      <c r="R69" s="5">
        <v>3</v>
      </c>
      <c r="S69" s="5">
        <v>4</v>
      </c>
      <c r="T69" s="13">
        <v>3</v>
      </c>
      <c r="U69" s="13">
        <v>2</v>
      </c>
      <c r="V69" s="14">
        <v>4</v>
      </c>
      <c r="W69" s="14">
        <v>3</v>
      </c>
      <c r="X69" s="14">
        <v>1</v>
      </c>
      <c r="Y69" s="14">
        <v>3</v>
      </c>
      <c r="Z69" s="15">
        <v>3</v>
      </c>
      <c r="AA69" s="15">
        <v>5</v>
      </c>
      <c r="AB69" s="15">
        <v>2</v>
      </c>
      <c r="AC69" s="16">
        <v>2</v>
      </c>
      <c r="AD69" s="16">
        <v>5</v>
      </c>
      <c r="AE69" s="20">
        <v>5</v>
      </c>
      <c r="AF69" s="19">
        <v>1</v>
      </c>
    </row>
    <row r="70" spans="1:32" x14ac:dyDescent="0.3">
      <c r="A70" s="11" t="s">
        <v>73</v>
      </c>
      <c r="B70" s="11" t="s">
        <v>283</v>
      </c>
      <c r="C70" s="11">
        <v>42</v>
      </c>
      <c r="D70" s="11" t="s">
        <v>8</v>
      </c>
      <c r="E70" s="11" t="s">
        <v>209</v>
      </c>
      <c r="F70" s="11" t="s">
        <v>215</v>
      </c>
      <c r="G70" s="11">
        <v>100865</v>
      </c>
      <c r="H70" s="6">
        <v>2</v>
      </c>
      <c r="I70" s="6">
        <v>3</v>
      </c>
      <c r="J70" s="6">
        <v>5</v>
      </c>
      <c r="K70" s="6">
        <v>3</v>
      </c>
      <c r="L70" s="7">
        <v>1</v>
      </c>
      <c r="M70" s="7">
        <v>1</v>
      </c>
      <c r="N70" s="7">
        <v>2</v>
      </c>
      <c r="O70" s="7">
        <v>5</v>
      </c>
      <c r="P70" s="5">
        <v>2</v>
      </c>
      <c r="Q70" s="5">
        <v>4</v>
      </c>
      <c r="R70" s="5">
        <v>4</v>
      </c>
      <c r="S70" s="5">
        <v>5</v>
      </c>
      <c r="T70" s="13">
        <v>3</v>
      </c>
      <c r="U70" s="13">
        <v>4</v>
      </c>
      <c r="V70" s="14">
        <v>2</v>
      </c>
      <c r="W70" s="14">
        <v>2</v>
      </c>
      <c r="X70" s="14">
        <v>4</v>
      </c>
      <c r="Y70" s="14">
        <v>4</v>
      </c>
      <c r="Z70" s="15">
        <v>3</v>
      </c>
      <c r="AA70" s="15">
        <v>2</v>
      </c>
      <c r="AB70" s="15">
        <v>1</v>
      </c>
      <c r="AC70" s="16">
        <v>3</v>
      </c>
      <c r="AD70" s="16">
        <v>3</v>
      </c>
      <c r="AE70" s="20">
        <v>1</v>
      </c>
      <c r="AF70" s="19">
        <v>1</v>
      </c>
    </row>
    <row r="71" spans="1:32" x14ac:dyDescent="0.3">
      <c r="A71" s="11" t="s">
        <v>74</v>
      </c>
      <c r="B71" s="11" t="s">
        <v>284</v>
      </c>
      <c r="C71" s="11">
        <v>30</v>
      </c>
      <c r="D71" s="11" t="s">
        <v>8</v>
      </c>
      <c r="E71" s="11" t="s">
        <v>208</v>
      </c>
      <c r="F71" s="11" t="s">
        <v>216</v>
      </c>
      <c r="G71" s="11">
        <v>47255</v>
      </c>
      <c r="H71" s="6">
        <v>4</v>
      </c>
      <c r="I71" s="6">
        <v>2</v>
      </c>
      <c r="J71" s="6">
        <v>5</v>
      </c>
      <c r="K71" s="6">
        <v>3</v>
      </c>
      <c r="L71" s="7">
        <v>3</v>
      </c>
      <c r="M71" s="7">
        <v>5</v>
      </c>
      <c r="N71" s="7">
        <v>3</v>
      </c>
      <c r="O71" s="7">
        <v>4</v>
      </c>
      <c r="P71" s="5">
        <v>2</v>
      </c>
      <c r="Q71" s="5">
        <v>4</v>
      </c>
      <c r="R71" s="5">
        <v>3</v>
      </c>
      <c r="S71" s="5">
        <v>5</v>
      </c>
      <c r="T71" s="13">
        <v>5</v>
      </c>
      <c r="U71" s="13">
        <v>4</v>
      </c>
      <c r="V71" s="14">
        <v>5</v>
      </c>
      <c r="W71" s="14">
        <v>1</v>
      </c>
      <c r="X71" s="14">
        <v>1</v>
      </c>
      <c r="Y71" s="14">
        <v>1</v>
      </c>
      <c r="Z71" s="15">
        <v>4</v>
      </c>
      <c r="AA71" s="15">
        <v>1</v>
      </c>
      <c r="AB71" s="15">
        <v>2</v>
      </c>
      <c r="AC71" s="16">
        <v>5</v>
      </c>
      <c r="AD71" s="16">
        <v>3</v>
      </c>
      <c r="AE71" s="20">
        <v>5</v>
      </c>
      <c r="AF71" s="19">
        <v>3</v>
      </c>
    </row>
    <row r="72" spans="1:32" x14ac:dyDescent="0.3">
      <c r="A72" s="11" t="s">
        <v>75</v>
      </c>
      <c r="B72" s="11" t="s">
        <v>285</v>
      </c>
      <c r="C72" s="11">
        <v>24</v>
      </c>
      <c r="D72" s="11" t="s">
        <v>9</v>
      </c>
      <c r="E72" s="11" t="s">
        <v>208</v>
      </c>
      <c r="F72" s="11" t="s">
        <v>214</v>
      </c>
      <c r="G72" s="11">
        <v>35636</v>
      </c>
      <c r="H72" s="6">
        <v>2</v>
      </c>
      <c r="I72" s="6">
        <v>5</v>
      </c>
      <c r="J72" s="6">
        <v>5</v>
      </c>
      <c r="K72" s="6">
        <v>1</v>
      </c>
      <c r="L72" s="7">
        <v>1</v>
      </c>
      <c r="M72" s="7">
        <v>2</v>
      </c>
      <c r="N72" s="7">
        <v>3</v>
      </c>
      <c r="O72" s="7">
        <v>5</v>
      </c>
      <c r="P72" s="5">
        <v>1</v>
      </c>
      <c r="Q72" s="5">
        <v>2</v>
      </c>
      <c r="R72" s="5">
        <v>1</v>
      </c>
      <c r="S72" s="5">
        <v>4</v>
      </c>
      <c r="T72" s="13">
        <v>2</v>
      </c>
      <c r="U72" s="13">
        <v>3</v>
      </c>
      <c r="V72" s="14">
        <v>1</v>
      </c>
      <c r="W72" s="14">
        <v>4</v>
      </c>
      <c r="X72" s="14">
        <v>2</v>
      </c>
      <c r="Y72" s="14">
        <v>4</v>
      </c>
      <c r="Z72" s="15">
        <v>4</v>
      </c>
      <c r="AA72" s="15">
        <v>3</v>
      </c>
      <c r="AB72" s="15">
        <v>2</v>
      </c>
      <c r="AC72" s="16">
        <v>4</v>
      </c>
      <c r="AD72" s="16">
        <v>5</v>
      </c>
      <c r="AE72" s="20">
        <v>4</v>
      </c>
      <c r="AF72" s="19">
        <v>2</v>
      </c>
    </row>
    <row r="73" spans="1:32" x14ac:dyDescent="0.3">
      <c r="A73" s="11" t="s">
        <v>76</v>
      </c>
      <c r="B73" s="11" t="s">
        <v>286</v>
      </c>
      <c r="C73" s="11">
        <v>41</v>
      </c>
      <c r="D73" s="11" t="s">
        <v>9</v>
      </c>
      <c r="E73" s="11" t="s">
        <v>208</v>
      </c>
      <c r="F73" s="11" t="s">
        <v>217</v>
      </c>
      <c r="G73" s="11">
        <v>81627</v>
      </c>
      <c r="H73" s="6">
        <v>5</v>
      </c>
      <c r="I73" s="6">
        <v>5</v>
      </c>
      <c r="J73" s="6">
        <v>2</v>
      </c>
      <c r="K73" s="6">
        <v>3</v>
      </c>
      <c r="L73" s="7">
        <v>2</v>
      </c>
      <c r="M73" s="7">
        <v>2</v>
      </c>
      <c r="N73" s="7">
        <v>5</v>
      </c>
      <c r="O73" s="7">
        <v>5</v>
      </c>
      <c r="P73" s="5">
        <v>1</v>
      </c>
      <c r="Q73" s="5">
        <v>5</v>
      </c>
      <c r="R73" s="5">
        <v>1</v>
      </c>
      <c r="S73" s="5">
        <v>5</v>
      </c>
      <c r="T73" s="13">
        <v>3</v>
      </c>
      <c r="U73" s="13">
        <v>1</v>
      </c>
      <c r="V73" s="14">
        <v>3</v>
      </c>
      <c r="W73" s="14">
        <v>3</v>
      </c>
      <c r="X73" s="14">
        <v>3</v>
      </c>
      <c r="Y73" s="14">
        <v>3</v>
      </c>
      <c r="Z73" s="15">
        <v>4</v>
      </c>
      <c r="AA73" s="15">
        <v>4</v>
      </c>
      <c r="AB73" s="15">
        <v>4</v>
      </c>
      <c r="AC73" s="16">
        <v>3</v>
      </c>
      <c r="AD73" s="16">
        <v>5</v>
      </c>
      <c r="AE73" s="20">
        <v>5</v>
      </c>
      <c r="AF73" s="19">
        <v>2</v>
      </c>
    </row>
    <row r="74" spans="1:32" x14ac:dyDescent="0.3">
      <c r="A74" s="11" t="s">
        <v>77</v>
      </c>
      <c r="B74" s="11" t="s">
        <v>287</v>
      </c>
      <c r="C74" s="11">
        <v>41</v>
      </c>
      <c r="D74" s="11" t="s">
        <v>8</v>
      </c>
      <c r="E74" s="11" t="s">
        <v>208</v>
      </c>
      <c r="F74" s="11" t="s">
        <v>215</v>
      </c>
      <c r="G74" s="11">
        <v>108390</v>
      </c>
      <c r="H74" s="6">
        <v>5</v>
      </c>
      <c r="I74" s="6">
        <v>2</v>
      </c>
      <c r="J74" s="6">
        <v>1</v>
      </c>
      <c r="K74" s="6">
        <v>3</v>
      </c>
      <c r="L74" s="7">
        <v>4</v>
      </c>
      <c r="M74" s="7">
        <v>5</v>
      </c>
      <c r="N74" s="7">
        <v>3</v>
      </c>
      <c r="O74" s="7">
        <v>5</v>
      </c>
      <c r="P74" s="5">
        <v>5</v>
      </c>
      <c r="Q74" s="5">
        <v>1</v>
      </c>
      <c r="R74" s="5">
        <v>1</v>
      </c>
      <c r="S74" s="5">
        <v>4</v>
      </c>
      <c r="T74" s="13">
        <v>5</v>
      </c>
      <c r="U74" s="13">
        <v>1</v>
      </c>
      <c r="V74" s="14">
        <v>3</v>
      </c>
      <c r="W74" s="14">
        <v>4</v>
      </c>
      <c r="X74" s="14">
        <v>1</v>
      </c>
      <c r="Y74" s="14">
        <v>4</v>
      </c>
      <c r="Z74" s="15">
        <v>3</v>
      </c>
      <c r="AA74" s="15">
        <v>2</v>
      </c>
      <c r="AB74" s="15">
        <v>2</v>
      </c>
      <c r="AC74" s="16">
        <v>3</v>
      </c>
      <c r="AD74" s="16">
        <v>1</v>
      </c>
      <c r="AE74" s="20">
        <v>2</v>
      </c>
      <c r="AF74" s="19">
        <v>5</v>
      </c>
    </row>
    <row r="75" spans="1:32" x14ac:dyDescent="0.3">
      <c r="A75" s="11" t="s">
        <v>78</v>
      </c>
      <c r="B75" s="11" t="s">
        <v>288</v>
      </c>
      <c r="C75" s="11">
        <v>25</v>
      </c>
      <c r="D75" s="11" t="s">
        <v>9</v>
      </c>
      <c r="E75" s="11" t="s">
        <v>208</v>
      </c>
      <c r="F75" s="11" t="s">
        <v>214</v>
      </c>
      <c r="G75" s="11">
        <v>36842</v>
      </c>
      <c r="H75" s="6">
        <v>1</v>
      </c>
      <c r="I75" s="6">
        <v>5</v>
      </c>
      <c r="J75" s="6">
        <v>2</v>
      </c>
      <c r="K75" s="6">
        <v>1</v>
      </c>
      <c r="L75" s="7">
        <v>5</v>
      </c>
      <c r="M75" s="7">
        <v>3</v>
      </c>
      <c r="N75" s="7">
        <v>4</v>
      </c>
      <c r="O75" s="7">
        <v>1</v>
      </c>
      <c r="P75" s="5">
        <v>4</v>
      </c>
      <c r="Q75" s="5">
        <v>2</v>
      </c>
      <c r="R75" s="5">
        <v>5</v>
      </c>
      <c r="S75" s="5">
        <v>3</v>
      </c>
      <c r="T75" s="13">
        <v>1</v>
      </c>
      <c r="U75" s="13">
        <v>5</v>
      </c>
      <c r="V75" s="14">
        <v>5</v>
      </c>
      <c r="W75" s="14">
        <v>5</v>
      </c>
      <c r="X75" s="14">
        <v>2</v>
      </c>
      <c r="Y75" s="14">
        <v>1</v>
      </c>
      <c r="Z75" s="15">
        <v>1</v>
      </c>
      <c r="AA75" s="15">
        <v>2</v>
      </c>
      <c r="AB75" s="15">
        <v>5</v>
      </c>
      <c r="AC75" s="16">
        <v>4</v>
      </c>
      <c r="AD75" s="16">
        <v>4</v>
      </c>
      <c r="AE75" s="20">
        <v>4</v>
      </c>
      <c r="AF75" s="19">
        <v>4</v>
      </c>
    </row>
    <row r="76" spans="1:32" x14ac:dyDescent="0.3">
      <c r="A76" s="11" t="s">
        <v>79</v>
      </c>
      <c r="B76" s="11" t="s">
        <v>289</v>
      </c>
      <c r="C76" s="11">
        <v>36</v>
      </c>
      <c r="D76" s="11" t="s">
        <v>8</v>
      </c>
      <c r="E76" s="11" t="s">
        <v>206</v>
      </c>
      <c r="F76" s="11" t="s">
        <v>217</v>
      </c>
      <c r="G76" s="11">
        <v>92954</v>
      </c>
      <c r="H76" s="6">
        <v>2</v>
      </c>
      <c r="I76" s="6">
        <v>5</v>
      </c>
      <c r="J76" s="6">
        <v>2</v>
      </c>
      <c r="K76" s="6">
        <v>3</v>
      </c>
      <c r="L76" s="7">
        <v>5</v>
      </c>
      <c r="M76" s="7">
        <v>4</v>
      </c>
      <c r="N76" s="7">
        <v>3</v>
      </c>
      <c r="O76" s="7">
        <v>2</v>
      </c>
      <c r="P76" s="5">
        <v>3</v>
      </c>
      <c r="Q76" s="5">
        <v>5</v>
      </c>
      <c r="R76" s="5">
        <v>2</v>
      </c>
      <c r="S76" s="5">
        <v>4</v>
      </c>
      <c r="T76" s="13">
        <v>4</v>
      </c>
      <c r="U76" s="13">
        <v>2</v>
      </c>
      <c r="V76" s="14">
        <v>2</v>
      </c>
      <c r="W76" s="14">
        <v>2</v>
      </c>
      <c r="X76" s="14">
        <v>1</v>
      </c>
      <c r="Y76" s="14">
        <v>4</v>
      </c>
      <c r="Z76" s="15">
        <v>2</v>
      </c>
      <c r="AA76" s="15">
        <v>3</v>
      </c>
      <c r="AB76" s="15">
        <v>3</v>
      </c>
      <c r="AC76" s="16">
        <v>2</v>
      </c>
      <c r="AD76" s="16">
        <v>2</v>
      </c>
      <c r="AE76" s="20">
        <v>4</v>
      </c>
      <c r="AF76" s="19">
        <v>4</v>
      </c>
    </row>
    <row r="77" spans="1:32" x14ac:dyDescent="0.3">
      <c r="A77" s="11" t="s">
        <v>80</v>
      </c>
      <c r="B77" s="11" t="s">
        <v>290</v>
      </c>
      <c r="C77" s="11">
        <v>32</v>
      </c>
      <c r="D77" s="11" t="s">
        <v>9</v>
      </c>
      <c r="E77" s="11" t="s">
        <v>206</v>
      </c>
      <c r="F77" s="11" t="s">
        <v>215</v>
      </c>
      <c r="G77" s="11">
        <v>92217</v>
      </c>
      <c r="H77" s="6">
        <v>5</v>
      </c>
      <c r="I77" s="6">
        <v>2</v>
      </c>
      <c r="J77" s="6">
        <v>5</v>
      </c>
      <c r="K77" s="6">
        <v>5</v>
      </c>
      <c r="L77" s="7">
        <v>4</v>
      </c>
      <c r="M77" s="7">
        <v>1</v>
      </c>
      <c r="N77" s="7">
        <v>5</v>
      </c>
      <c r="O77" s="7">
        <v>2</v>
      </c>
      <c r="P77" s="5">
        <v>5</v>
      </c>
      <c r="Q77" s="5">
        <v>3</v>
      </c>
      <c r="R77" s="5">
        <v>5</v>
      </c>
      <c r="S77" s="5">
        <v>1</v>
      </c>
      <c r="T77" s="13">
        <v>4</v>
      </c>
      <c r="U77" s="13">
        <v>1</v>
      </c>
      <c r="V77" s="14">
        <v>1</v>
      </c>
      <c r="W77" s="14">
        <v>5</v>
      </c>
      <c r="X77" s="14">
        <v>4</v>
      </c>
      <c r="Y77" s="14">
        <v>4</v>
      </c>
      <c r="Z77" s="15">
        <v>1</v>
      </c>
      <c r="AA77" s="15">
        <v>5</v>
      </c>
      <c r="AB77" s="15">
        <v>2</v>
      </c>
      <c r="AC77" s="16">
        <v>4</v>
      </c>
      <c r="AD77" s="16">
        <v>1</v>
      </c>
      <c r="AE77" s="20">
        <v>3</v>
      </c>
      <c r="AF77" s="19">
        <v>1</v>
      </c>
    </row>
    <row r="78" spans="1:32" x14ac:dyDescent="0.3">
      <c r="A78" s="11" t="s">
        <v>81</v>
      </c>
      <c r="B78" s="11" t="s">
        <v>291</v>
      </c>
      <c r="C78" s="11">
        <v>25</v>
      </c>
      <c r="D78" s="11" t="s">
        <v>8</v>
      </c>
      <c r="E78" s="11" t="s">
        <v>210</v>
      </c>
      <c r="F78" s="11" t="s">
        <v>216</v>
      </c>
      <c r="G78" s="11">
        <v>49120</v>
      </c>
      <c r="H78" s="6">
        <v>2</v>
      </c>
      <c r="I78" s="6">
        <v>2</v>
      </c>
      <c r="J78" s="6">
        <v>5</v>
      </c>
      <c r="K78" s="6">
        <v>2</v>
      </c>
      <c r="L78" s="7">
        <v>5</v>
      </c>
      <c r="M78" s="7">
        <v>3</v>
      </c>
      <c r="N78" s="7">
        <v>1</v>
      </c>
      <c r="O78" s="7">
        <v>3</v>
      </c>
      <c r="P78" s="5">
        <v>5</v>
      </c>
      <c r="Q78" s="5">
        <v>2</v>
      </c>
      <c r="R78" s="5">
        <v>3</v>
      </c>
      <c r="S78" s="5">
        <v>4</v>
      </c>
      <c r="T78" s="13">
        <v>5</v>
      </c>
      <c r="U78" s="13">
        <v>1</v>
      </c>
      <c r="V78" s="14">
        <v>4</v>
      </c>
      <c r="W78" s="14">
        <v>1</v>
      </c>
      <c r="X78" s="14">
        <v>3</v>
      </c>
      <c r="Y78" s="14">
        <v>1</v>
      </c>
      <c r="Z78" s="15">
        <v>5</v>
      </c>
      <c r="AA78" s="15">
        <v>1</v>
      </c>
      <c r="AB78" s="15">
        <v>1</v>
      </c>
      <c r="AC78" s="16">
        <v>1</v>
      </c>
      <c r="AD78" s="16">
        <v>3</v>
      </c>
      <c r="AE78" s="20">
        <v>1</v>
      </c>
      <c r="AF78" s="19">
        <v>1</v>
      </c>
    </row>
    <row r="79" spans="1:32" x14ac:dyDescent="0.3">
      <c r="A79" s="11" t="s">
        <v>82</v>
      </c>
      <c r="B79" s="11" t="s">
        <v>292</v>
      </c>
      <c r="C79" s="11">
        <v>34</v>
      </c>
      <c r="D79" s="11" t="s">
        <v>8</v>
      </c>
      <c r="E79" s="11" t="s">
        <v>206</v>
      </c>
      <c r="F79" s="11" t="s">
        <v>212</v>
      </c>
      <c r="G79" s="11">
        <v>69347</v>
      </c>
      <c r="H79" s="6">
        <v>2</v>
      </c>
      <c r="I79" s="6">
        <v>4</v>
      </c>
      <c r="J79" s="6">
        <v>3</v>
      </c>
      <c r="K79" s="6">
        <v>3</v>
      </c>
      <c r="L79" s="7">
        <v>5</v>
      </c>
      <c r="M79" s="7">
        <v>1</v>
      </c>
      <c r="N79" s="7">
        <v>4</v>
      </c>
      <c r="O79" s="7">
        <v>3</v>
      </c>
      <c r="P79" s="5">
        <v>4</v>
      </c>
      <c r="Q79" s="5">
        <v>1</v>
      </c>
      <c r="R79" s="5">
        <v>4</v>
      </c>
      <c r="S79" s="5">
        <v>1</v>
      </c>
      <c r="T79" s="13">
        <v>1</v>
      </c>
      <c r="U79" s="13">
        <v>2</v>
      </c>
      <c r="V79" s="14">
        <v>4</v>
      </c>
      <c r="W79" s="14">
        <v>1</v>
      </c>
      <c r="X79" s="14">
        <v>2</v>
      </c>
      <c r="Y79" s="14">
        <v>4</v>
      </c>
      <c r="Z79" s="15">
        <v>5</v>
      </c>
      <c r="AA79" s="15">
        <v>3</v>
      </c>
      <c r="AB79" s="15">
        <v>2</v>
      </c>
      <c r="AC79" s="16">
        <v>1</v>
      </c>
      <c r="AD79" s="16">
        <v>2</v>
      </c>
      <c r="AE79" s="20">
        <v>3</v>
      </c>
      <c r="AF79" s="19">
        <v>2</v>
      </c>
    </row>
    <row r="80" spans="1:32" x14ac:dyDescent="0.3">
      <c r="A80" s="11" t="s">
        <v>83</v>
      </c>
      <c r="B80" s="11" t="s">
        <v>293</v>
      </c>
      <c r="C80" s="11">
        <v>26</v>
      </c>
      <c r="D80" s="11" t="s">
        <v>9</v>
      </c>
      <c r="E80" s="11" t="s">
        <v>209</v>
      </c>
      <c r="F80" s="11" t="s">
        <v>216</v>
      </c>
      <c r="G80" s="11">
        <v>46707</v>
      </c>
      <c r="H80" s="6">
        <v>2</v>
      </c>
      <c r="I80" s="6">
        <v>1</v>
      </c>
      <c r="J80" s="6">
        <v>3</v>
      </c>
      <c r="K80" s="6">
        <v>4</v>
      </c>
      <c r="L80" s="7">
        <v>3</v>
      </c>
      <c r="M80" s="7">
        <v>5</v>
      </c>
      <c r="N80" s="7">
        <v>4</v>
      </c>
      <c r="O80" s="7">
        <v>5</v>
      </c>
      <c r="P80" s="5">
        <v>2</v>
      </c>
      <c r="Q80" s="5">
        <v>1</v>
      </c>
      <c r="R80" s="5">
        <v>5</v>
      </c>
      <c r="S80" s="5">
        <v>1</v>
      </c>
      <c r="T80" s="13">
        <v>3</v>
      </c>
      <c r="U80" s="13">
        <v>5</v>
      </c>
      <c r="V80" s="14">
        <v>3</v>
      </c>
      <c r="W80" s="14">
        <v>5</v>
      </c>
      <c r="X80" s="14">
        <v>5</v>
      </c>
      <c r="Y80" s="14">
        <v>5</v>
      </c>
      <c r="Z80" s="15">
        <v>4</v>
      </c>
      <c r="AA80" s="15">
        <v>3</v>
      </c>
      <c r="AB80" s="15">
        <v>2</v>
      </c>
      <c r="AC80" s="16">
        <v>3</v>
      </c>
      <c r="AD80" s="16">
        <v>5</v>
      </c>
      <c r="AE80" s="20">
        <v>1</v>
      </c>
      <c r="AF80" s="19">
        <v>4</v>
      </c>
    </row>
    <row r="81" spans="1:32" x14ac:dyDescent="0.3">
      <c r="A81" s="11" t="s">
        <v>84</v>
      </c>
      <c r="B81" s="11" t="s">
        <v>294</v>
      </c>
      <c r="C81" s="11">
        <v>36</v>
      </c>
      <c r="D81" s="11" t="s">
        <v>8</v>
      </c>
      <c r="E81" s="11" t="s">
        <v>207</v>
      </c>
      <c r="F81" s="11" t="s">
        <v>215</v>
      </c>
      <c r="G81" s="11">
        <v>107062</v>
      </c>
      <c r="H81" s="6">
        <v>4</v>
      </c>
      <c r="I81" s="6">
        <v>1</v>
      </c>
      <c r="J81" s="6">
        <v>5</v>
      </c>
      <c r="K81" s="6">
        <v>2</v>
      </c>
      <c r="L81" s="7">
        <v>3</v>
      </c>
      <c r="M81" s="7">
        <v>2</v>
      </c>
      <c r="N81" s="7">
        <v>2</v>
      </c>
      <c r="O81" s="7">
        <v>5</v>
      </c>
      <c r="P81" s="5">
        <v>2</v>
      </c>
      <c r="Q81" s="5">
        <v>4</v>
      </c>
      <c r="R81" s="5">
        <v>3</v>
      </c>
      <c r="S81" s="5">
        <v>5</v>
      </c>
      <c r="T81" s="13">
        <v>5</v>
      </c>
      <c r="U81" s="13">
        <v>4</v>
      </c>
      <c r="V81" s="14">
        <v>2</v>
      </c>
      <c r="W81" s="14">
        <v>1</v>
      </c>
      <c r="X81" s="14">
        <v>4</v>
      </c>
      <c r="Y81" s="14">
        <v>1</v>
      </c>
      <c r="Z81" s="15">
        <v>4</v>
      </c>
      <c r="AA81" s="15">
        <v>2</v>
      </c>
      <c r="AB81" s="15">
        <v>2</v>
      </c>
      <c r="AC81" s="16">
        <v>3</v>
      </c>
      <c r="AD81" s="16">
        <v>1</v>
      </c>
      <c r="AE81" s="20">
        <v>2</v>
      </c>
      <c r="AF81" s="19">
        <v>1</v>
      </c>
    </row>
    <row r="82" spans="1:32" x14ac:dyDescent="0.3">
      <c r="A82" s="11" t="s">
        <v>85</v>
      </c>
      <c r="B82" s="11" t="s">
        <v>295</v>
      </c>
      <c r="C82" s="11">
        <v>22</v>
      </c>
      <c r="D82" s="11" t="s">
        <v>8</v>
      </c>
      <c r="E82" s="11" t="s">
        <v>209</v>
      </c>
      <c r="F82" s="11" t="s">
        <v>214</v>
      </c>
      <c r="G82" s="11">
        <v>31230</v>
      </c>
      <c r="H82" s="6">
        <v>5</v>
      </c>
      <c r="I82" s="6">
        <v>3</v>
      </c>
      <c r="J82" s="6">
        <v>3</v>
      </c>
      <c r="K82" s="6">
        <v>3</v>
      </c>
      <c r="L82" s="7">
        <v>4</v>
      </c>
      <c r="M82" s="7">
        <v>5</v>
      </c>
      <c r="N82" s="7">
        <v>3</v>
      </c>
      <c r="O82" s="7">
        <v>3</v>
      </c>
      <c r="P82" s="5">
        <v>2</v>
      </c>
      <c r="Q82" s="5">
        <v>1</v>
      </c>
      <c r="R82" s="5">
        <v>3</v>
      </c>
      <c r="S82" s="5">
        <v>2</v>
      </c>
      <c r="T82" s="13">
        <v>2</v>
      </c>
      <c r="U82" s="13">
        <v>1</v>
      </c>
      <c r="V82" s="14">
        <v>3</v>
      </c>
      <c r="W82" s="14">
        <v>3</v>
      </c>
      <c r="X82" s="14">
        <v>5</v>
      </c>
      <c r="Y82" s="14">
        <v>5</v>
      </c>
      <c r="Z82" s="15">
        <v>5</v>
      </c>
      <c r="AA82" s="15">
        <v>4</v>
      </c>
      <c r="AB82" s="15">
        <v>3</v>
      </c>
      <c r="AC82" s="16">
        <v>1</v>
      </c>
      <c r="AD82" s="16">
        <v>5</v>
      </c>
      <c r="AE82" s="20">
        <v>4</v>
      </c>
      <c r="AF82" s="19">
        <v>2</v>
      </c>
    </row>
    <row r="83" spans="1:32" x14ac:dyDescent="0.3">
      <c r="A83" s="11" t="s">
        <v>86</v>
      </c>
      <c r="B83" s="11" t="s">
        <v>296</v>
      </c>
      <c r="C83" s="11">
        <v>29</v>
      </c>
      <c r="D83" s="11" t="s">
        <v>8</v>
      </c>
      <c r="E83" s="11" t="s">
        <v>210</v>
      </c>
      <c r="F83" s="11" t="s">
        <v>217</v>
      </c>
      <c r="G83" s="11">
        <v>94110</v>
      </c>
      <c r="H83" s="6">
        <v>4</v>
      </c>
      <c r="I83" s="6">
        <v>4</v>
      </c>
      <c r="J83" s="6">
        <v>1</v>
      </c>
      <c r="K83" s="6">
        <v>1</v>
      </c>
      <c r="L83" s="7">
        <v>5</v>
      </c>
      <c r="M83" s="7">
        <v>3</v>
      </c>
      <c r="N83" s="7">
        <v>2</v>
      </c>
      <c r="O83" s="7">
        <v>1</v>
      </c>
      <c r="P83" s="5">
        <v>3</v>
      </c>
      <c r="Q83" s="5">
        <v>5</v>
      </c>
      <c r="R83" s="5">
        <v>5</v>
      </c>
      <c r="S83" s="5">
        <v>2</v>
      </c>
      <c r="T83" s="13">
        <v>4</v>
      </c>
      <c r="U83" s="13">
        <v>2</v>
      </c>
      <c r="V83" s="14">
        <v>1</v>
      </c>
      <c r="W83" s="14">
        <v>3</v>
      </c>
      <c r="X83" s="14">
        <v>2</v>
      </c>
      <c r="Y83" s="14">
        <v>2</v>
      </c>
      <c r="Z83" s="15">
        <v>5</v>
      </c>
      <c r="AA83" s="15">
        <v>5</v>
      </c>
      <c r="AB83" s="15">
        <v>5</v>
      </c>
      <c r="AC83" s="16">
        <v>4</v>
      </c>
      <c r="AD83" s="16">
        <v>2</v>
      </c>
      <c r="AE83" s="20">
        <v>2</v>
      </c>
      <c r="AF83" s="19">
        <v>1</v>
      </c>
    </row>
    <row r="84" spans="1:32" x14ac:dyDescent="0.3">
      <c r="A84" s="11" t="s">
        <v>87</v>
      </c>
      <c r="B84" s="11" t="s">
        <v>297</v>
      </c>
      <c r="C84" s="11">
        <v>51</v>
      </c>
      <c r="D84" s="11" t="s">
        <v>8</v>
      </c>
      <c r="E84" s="11" t="s">
        <v>207</v>
      </c>
      <c r="F84" s="11" t="s">
        <v>213</v>
      </c>
      <c r="G84" s="11">
        <v>119208</v>
      </c>
      <c r="H84" s="6">
        <v>5</v>
      </c>
      <c r="I84" s="6">
        <v>5</v>
      </c>
      <c r="J84" s="6">
        <v>1</v>
      </c>
      <c r="K84" s="6">
        <v>3</v>
      </c>
      <c r="L84" s="7">
        <v>1</v>
      </c>
      <c r="M84" s="7">
        <v>4</v>
      </c>
      <c r="N84" s="7">
        <v>1</v>
      </c>
      <c r="O84" s="7">
        <v>1</v>
      </c>
      <c r="P84" s="5">
        <v>5</v>
      </c>
      <c r="Q84" s="5">
        <v>3</v>
      </c>
      <c r="R84" s="5">
        <v>1</v>
      </c>
      <c r="S84" s="5">
        <v>1</v>
      </c>
      <c r="T84" s="13">
        <v>4</v>
      </c>
      <c r="U84" s="13">
        <v>5</v>
      </c>
      <c r="V84" s="14">
        <v>3</v>
      </c>
      <c r="W84" s="14">
        <v>5</v>
      </c>
      <c r="X84" s="14">
        <v>5</v>
      </c>
      <c r="Y84" s="14">
        <v>2</v>
      </c>
      <c r="Z84" s="15">
        <v>5</v>
      </c>
      <c r="AA84" s="15">
        <v>5</v>
      </c>
      <c r="AB84" s="15">
        <v>2</v>
      </c>
      <c r="AC84" s="16">
        <v>2</v>
      </c>
      <c r="AD84" s="16">
        <v>4</v>
      </c>
      <c r="AE84" s="20">
        <v>2</v>
      </c>
      <c r="AF84" s="19">
        <v>4</v>
      </c>
    </row>
    <row r="85" spans="1:32" x14ac:dyDescent="0.3">
      <c r="A85" s="11" t="s">
        <v>88</v>
      </c>
      <c r="B85" s="11" t="s">
        <v>298</v>
      </c>
      <c r="C85" s="11">
        <v>30</v>
      </c>
      <c r="D85" s="11" t="s">
        <v>9</v>
      </c>
      <c r="E85" s="11" t="s">
        <v>206</v>
      </c>
      <c r="F85" s="11" t="s">
        <v>217</v>
      </c>
      <c r="G85" s="11">
        <v>82101</v>
      </c>
      <c r="H85" s="6">
        <v>3</v>
      </c>
      <c r="I85" s="6">
        <v>2</v>
      </c>
      <c r="J85" s="6">
        <v>4</v>
      </c>
      <c r="K85" s="6">
        <v>2</v>
      </c>
      <c r="L85" s="7">
        <v>5</v>
      </c>
      <c r="M85" s="7">
        <v>4</v>
      </c>
      <c r="N85" s="7">
        <v>3</v>
      </c>
      <c r="O85" s="7">
        <v>5</v>
      </c>
      <c r="P85" s="5">
        <v>4</v>
      </c>
      <c r="Q85" s="5">
        <v>5</v>
      </c>
      <c r="R85" s="5">
        <v>2</v>
      </c>
      <c r="S85" s="5">
        <v>5</v>
      </c>
      <c r="T85" s="13">
        <v>3</v>
      </c>
      <c r="U85" s="13">
        <v>3</v>
      </c>
      <c r="V85" s="14">
        <v>3</v>
      </c>
      <c r="W85" s="14">
        <v>4</v>
      </c>
      <c r="X85" s="14">
        <v>1</v>
      </c>
      <c r="Y85" s="14">
        <v>3</v>
      </c>
      <c r="Z85" s="15">
        <v>1</v>
      </c>
      <c r="AA85" s="15">
        <v>4</v>
      </c>
      <c r="AB85" s="15">
        <v>2</v>
      </c>
      <c r="AC85" s="16">
        <v>4</v>
      </c>
      <c r="AD85" s="16">
        <v>2</v>
      </c>
      <c r="AE85" s="20">
        <v>5</v>
      </c>
      <c r="AF85" s="19">
        <v>1</v>
      </c>
    </row>
    <row r="86" spans="1:32" x14ac:dyDescent="0.3">
      <c r="A86" s="11" t="s">
        <v>89</v>
      </c>
      <c r="B86" s="11" t="s">
        <v>299</v>
      </c>
      <c r="C86" s="11">
        <v>57</v>
      </c>
      <c r="D86" s="11" t="s">
        <v>9</v>
      </c>
      <c r="E86" s="11" t="s">
        <v>209</v>
      </c>
      <c r="F86" s="11" t="s">
        <v>213</v>
      </c>
      <c r="G86" s="11">
        <v>115901</v>
      </c>
      <c r="H86" s="6">
        <v>1</v>
      </c>
      <c r="I86" s="6">
        <v>5</v>
      </c>
      <c r="J86" s="6">
        <v>2</v>
      </c>
      <c r="K86" s="6">
        <v>4</v>
      </c>
      <c r="L86" s="7">
        <v>3</v>
      </c>
      <c r="M86" s="7">
        <v>2</v>
      </c>
      <c r="N86" s="7">
        <v>4</v>
      </c>
      <c r="O86" s="7">
        <v>1</v>
      </c>
      <c r="P86" s="5">
        <v>5</v>
      </c>
      <c r="Q86" s="5">
        <v>3</v>
      </c>
      <c r="R86" s="5">
        <v>1</v>
      </c>
      <c r="S86" s="5">
        <v>1</v>
      </c>
      <c r="T86" s="13">
        <v>5</v>
      </c>
      <c r="U86" s="13">
        <v>1</v>
      </c>
      <c r="V86" s="14">
        <v>2</v>
      </c>
      <c r="W86" s="14">
        <v>3</v>
      </c>
      <c r="X86" s="14">
        <v>1</v>
      </c>
      <c r="Y86" s="14">
        <v>3</v>
      </c>
      <c r="Z86" s="15">
        <v>5</v>
      </c>
      <c r="AA86" s="15">
        <v>5</v>
      </c>
      <c r="AB86" s="15">
        <v>1</v>
      </c>
      <c r="AC86" s="16">
        <v>2</v>
      </c>
      <c r="AD86" s="16">
        <v>5</v>
      </c>
      <c r="AE86" s="20">
        <v>2</v>
      </c>
      <c r="AF86" s="19">
        <v>4</v>
      </c>
    </row>
    <row r="87" spans="1:32" x14ac:dyDescent="0.3">
      <c r="A87" s="11" t="s">
        <v>90</v>
      </c>
      <c r="B87" s="11" t="s">
        <v>300</v>
      </c>
      <c r="C87" s="11">
        <v>42</v>
      </c>
      <c r="D87" s="11" t="s">
        <v>9</v>
      </c>
      <c r="E87" s="11" t="s">
        <v>208</v>
      </c>
      <c r="F87" s="11" t="s">
        <v>217</v>
      </c>
      <c r="G87" s="11">
        <v>80567</v>
      </c>
      <c r="H87" s="6">
        <v>1</v>
      </c>
      <c r="I87" s="6">
        <v>3</v>
      </c>
      <c r="J87" s="6">
        <v>4</v>
      </c>
      <c r="K87" s="6">
        <v>4</v>
      </c>
      <c r="L87" s="7">
        <v>2</v>
      </c>
      <c r="M87" s="7">
        <v>2</v>
      </c>
      <c r="N87" s="7">
        <v>5</v>
      </c>
      <c r="O87" s="7">
        <v>1</v>
      </c>
      <c r="P87" s="5">
        <v>2</v>
      </c>
      <c r="Q87" s="5">
        <v>5</v>
      </c>
      <c r="R87" s="5">
        <v>2</v>
      </c>
      <c r="S87" s="5">
        <v>1</v>
      </c>
      <c r="T87" s="13">
        <v>2</v>
      </c>
      <c r="U87" s="13">
        <v>3</v>
      </c>
      <c r="V87" s="14">
        <v>4</v>
      </c>
      <c r="W87" s="14">
        <v>4</v>
      </c>
      <c r="X87" s="14">
        <v>4</v>
      </c>
      <c r="Y87" s="14">
        <v>5</v>
      </c>
      <c r="Z87" s="15">
        <v>4</v>
      </c>
      <c r="AA87" s="15">
        <v>5</v>
      </c>
      <c r="AB87" s="15">
        <v>3</v>
      </c>
      <c r="AC87" s="16">
        <v>3</v>
      </c>
      <c r="AD87" s="16">
        <v>4</v>
      </c>
      <c r="AE87" s="20">
        <v>1</v>
      </c>
      <c r="AF87" s="19">
        <v>3</v>
      </c>
    </row>
    <row r="88" spans="1:32" x14ac:dyDescent="0.3">
      <c r="A88" s="11" t="s">
        <v>91</v>
      </c>
      <c r="B88" s="11" t="s">
        <v>301</v>
      </c>
      <c r="C88" s="11">
        <v>28</v>
      </c>
      <c r="D88" s="11" t="s">
        <v>8</v>
      </c>
      <c r="E88" s="11" t="s">
        <v>207</v>
      </c>
      <c r="F88" s="11" t="s">
        <v>212</v>
      </c>
      <c r="G88" s="11">
        <v>68523</v>
      </c>
      <c r="H88" s="6">
        <v>2</v>
      </c>
      <c r="I88" s="6">
        <v>3</v>
      </c>
      <c r="J88" s="6">
        <v>5</v>
      </c>
      <c r="K88" s="6">
        <v>4</v>
      </c>
      <c r="L88" s="7">
        <v>1</v>
      </c>
      <c r="M88" s="7">
        <v>2</v>
      </c>
      <c r="N88" s="7">
        <v>2</v>
      </c>
      <c r="O88" s="7">
        <v>5</v>
      </c>
      <c r="P88" s="5">
        <v>3</v>
      </c>
      <c r="Q88" s="5">
        <v>4</v>
      </c>
      <c r="R88" s="5">
        <v>4</v>
      </c>
      <c r="S88" s="5">
        <v>4</v>
      </c>
      <c r="T88" s="13">
        <v>2</v>
      </c>
      <c r="U88" s="13">
        <v>1</v>
      </c>
      <c r="V88" s="14">
        <v>3</v>
      </c>
      <c r="W88" s="14">
        <v>3</v>
      </c>
      <c r="X88" s="14">
        <v>5</v>
      </c>
      <c r="Y88" s="14">
        <v>1</v>
      </c>
      <c r="Z88" s="15">
        <v>1</v>
      </c>
      <c r="AA88" s="15">
        <v>1</v>
      </c>
      <c r="AB88" s="15">
        <v>5</v>
      </c>
      <c r="AC88" s="16">
        <v>1</v>
      </c>
      <c r="AD88" s="16">
        <v>3</v>
      </c>
      <c r="AE88" s="20">
        <v>3</v>
      </c>
      <c r="AF88" s="19">
        <v>3</v>
      </c>
    </row>
    <row r="89" spans="1:32" x14ac:dyDescent="0.3">
      <c r="A89" s="11" t="s">
        <v>92</v>
      </c>
      <c r="B89" s="11" t="s">
        <v>302</v>
      </c>
      <c r="C89" s="11">
        <v>49</v>
      </c>
      <c r="D89" s="11" t="s">
        <v>9</v>
      </c>
      <c r="E89" s="11" t="s">
        <v>206</v>
      </c>
      <c r="F89" s="11" t="s">
        <v>213</v>
      </c>
      <c r="G89" s="11">
        <v>107320</v>
      </c>
      <c r="H89" s="6">
        <v>2</v>
      </c>
      <c r="I89" s="6">
        <v>3</v>
      </c>
      <c r="J89" s="6">
        <v>3</v>
      </c>
      <c r="K89" s="6">
        <v>1</v>
      </c>
      <c r="L89" s="7">
        <v>3</v>
      </c>
      <c r="M89" s="7">
        <v>2</v>
      </c>
      <c r="N89" s="7">
        <v>1</v>
      </c>
      <c r="O89" s="7">
        <v>2</v>
      </c>
      <c r="P89" s="5">
        <v>5</v>
      </c>
      <c r="Q89" s="5">
        <v>1</v>
      </c>
      <c r="R89" s="5">
        <v>3</v>
      </c>
      <c r="S89" s="5">
        <v>2</v>
      </c>
      <c r="T89" s="13">
        <v>4</v>
      </c>
      <c r="U89" s="13">
        <v>5</v>
      </c>
      <c r="V89" s="14">
        <v>3</v>
      </c>
      <c r="W89" s="14">
        <v>5</v>
      </c>
      <c r="X89" s="14">
        <v>1</v>
      </c>
      <c r="Y89" s="14">
        <v>5</v>
      </c>
      <c r="Z89" s="15">
        <v>2</v>
      </c>
      <c r="AA89" s="15">
        <v>1</v>
      </c>
      <c r="AB89" s="15">
        <v>2</v>
      </c>
      <c r="AC89" s="16">
        <v>4</v>
      </c>
      <c r="AD89" s="16">
        <v>3</v>
      </c>
      <c r="AE89" s="20">
        <v>1</v>
      </c>
      <c r="AF89" s="19">
        <v>1</v>
      </c>
    </row>
    <row r="90" spans="1:32" x14ac:dyDescent="0.3">
      <c r="A90" s="11" t="s">
        <v>93</v>
      </c>
      <c r="B90" s="11" t="s">
        <v>303</v>
      </c>
      <c r="C90" s="11">
        <v>57</v>
      </c>
      <c r="D90" s="11" t="s">
        <v>9</v>
      </c>
      <c r="E90" s="11" t="s">
        <v>208</v>
      </c>
      <c r="F90" s="11" t="s">
        <v>213</v>
      </c>
      <c r="G90" s="11">
        <v>111381</v>
      </c>
      <c r="H90" s="6">
        <v>2</v>
      </c>
      <c r="I90" s="6">
        <v>1</v>
      </c>
      <c r="J90" s="6">
        <v>4</v>
      </c>
      <c r="K90" s="6">
        <v>5</v>
      </c>
      <c r="L90" s="7">
        <v>2</v>
      </c>
      <c r="M90" s="7">
        <v>3</v>
      </c>
      <c r="N90" s="7">
        <v>1</v>
      </c>
      <c r="O90" s="7">
        <v>3</v>
      </c>
      <c r="P90" s="5">
        <v>3</v>
      </c>
      <c r="Q90" s="5">
        <v>2</v>
      </c>
      <c r="R90" s="5">
        <v>5</v>
      </c>
      <c r="S90" s="5">
        <v>3</v>
      </c>
      <c r="T90" s="13">
        <v>1</v>
      </c>
      <c r="U90" s="13">
        <v>3</v>
      </c>
      <c r="V90" s="14">
        <v>2</v>
      </c>
      <c r="W90" s="14">
        <v>5</v>
      </c>
      <c r="X90" s="14">
        <v>1</v>
      </c>
      <c r="Y90" s="14">
        <v>4</v>
      </c>
      <c r="Z90" s="15">
        <v>2</v>
      </c>
      <c r="AA90" s="15">
        <v>3</v>
      </c>
      <c r="AB90" s="15">
        <v>3</v>
      </c>
      <c r="AC90" s="16">
        <v>1</v>
      </c>
      <c r="AD90" s="16">
        <v>5</v>
      </c>
      <c r="AE90" s="20">
        <v>5</v>
      </c>
      <c r="AF90" s="19">
        <v>4</v>
      </c>
    </row>
    <row r="91" spans="1:32" x14ac:dyDescent="0.3">
      <c r="A91" s="11" t="s">
        <v>94</v>
      </c>
      <c r="B91" s="11" t="s">
        <v>304</v>
      </c>
      <c r="C91" s="11">
        <v>59</v>
      </c>
      <c r="D91" s="11" t="s">
        <v>9</v>
      </c>
      <c r="E91" s="11" t="s">
        <v>210</v>
      </c>
      <c r="F91" s="11" t="s">
        <v>213</v>
      </c>
      <c r="G91" s="11">
        <v>103172</v>
      </c>
      <c r="H91" s="6">
        <v>4</v>
      </c>
      <c r="I91" s="6">
        <v>4</v>
      </c>
      <c r="J91" s="6">
        <v>5</v>
      </c>
      <c r="K91" s="6">
        <v>4</v>
      </c>
      <c r="L91" s="7">
        <v>3</v>
      </c>
      <c r="M91" s="7">
        <v>3</v>
      </c>
      <c r="N91" s="7">
        <v>2</v>
      </c>
      <c r="O91" s="7">
        <v>4</v>
      </c>
      <c r="P91" s="5">
        <v>2</v>
      </c>
      <c r="Q91" s="5">
        <v>2</v>
      </c>
      <c r="R91" s="5">
        <v>4</v>
      </c>
      <c r="S91" s="5">
        <v>4</v>
      </c>
      <c r="T91" s="13">
        <v>3</v>
      </c>
      <c r="U91" s="13">
        <v>3</v>
      </c>
      <c r="V91" s="14">
        <v>5</v>
      </c>
      <c r="W91" s="14">
        <v>3</v>
      </c>
      <c r="X91" s="14">
        <v>2</v>
      </c>
      <c r="Y91" s="14">
        <v>5</v>
      </c>
      <c r="Z91" s="15">
        <v>3</v>
      </c>
      <c r="AA91" s="15">
        <v>1</v>
      </c>
      <c r="AB91" s="15">
        <v>2</v>
      </c>
      <c r="AC91" s="16">
        <v>5</v>
      </c>
      <c r="AD91" s="16">
        <v>3</v>
      </c>
      <c r="AE91" s="20">
        <v>4</v>
      </c>
      <c r="AF91" s="19">
        <v>2</v>
      </c>
    </row>
    <row r="92" spans="1:32" x14ac:dyDescent="0.3">
      <c r="A92" s="11" t="s">
        <v>95</v>
      </c>
      <c r="B92" s="11" t="s">
        <v>305</v>
      </c>
      <c r="C92" s="11">
        <v>23</v>
      </c>
      <c r="D92" s="11" t="s">
        <v>9</v>
      </c>
      <c r="E92" s="11" t="s">
        <v>209</v>
      </c>
      <c r="F92" s="11" t="s">
        <v>214</v>
      </c>
      <c r="G92" s="11">
        <v>39138</v>
      </c>
      <c r="H92" s="6">
        <v>4</v>
      </c>
      <c r="I92" s="6">
        <v>5</v>
      </c>
      <c r="J92" s="6">
        <v>1</v>
      </c>
      <c r="K92" s="6">
        <v>5</v>
      </c>
      <c r="L92" s="7">
        <v>3</v>
      </c>
      <c r="M92" s="7">
        <v>5</v>
      </c>
      <c r="N92" s="7">
        <v>5</v>
      </c>
      <c r="O92" s="7">
        <v>2</v>
      </c>
      <c r="P92" s="5">
        <v>4</v>
      </c>
      <c r="Q92" s="5">
        <v>3</v>
      </c>
      <c r="R92" s="5">
        <v>1</v>
      </c>
      <c r="S92" s="5">
        <v>5</v>
      </c>
      <c r="T92" s="13">
        <v>2</v>
      </c>
      <c r="U92" s="13">
        <v>3</v>
      </c>
      <c r="V92" s="14">
        <v>2</v>
      </c>
      <c r="W92" s="14">
        <v>5</v>
      </c>
      <c r="X92" s="14">
        <v>5</v>
      </c>
      <c r="Y92" s="14">
        <v>1</v>
      </c>
      <c r="Z92" s="15">
        <v>2</v>
      </c>
      <c r="AA92" s="15">
        <v>5</v>
      </c>
      <c r="AB92" s="15">
        <v>1</v>
      </c>
      <c r="AC92" s="16">
        <v>1</v>
      </c>
      <c r="AD92" s="16">
        <v>2</v>
      </c>
      <c r="AE92" s="20">
        <v>4</v>
      </c>
      <c r="AF92" s="19">
        <v>1</v>
      </c>
    </row>
    <row r="93" spans="1:32" x14ac:dyDescent="0.3">
      <c r="A93" s="11" t="s">
        <v>96</v>
      </c>
      <c r="B93" s="11" t="s">
        <v>306</v>
      </c>
      <c r="C93" s="11">
        <v>44</v>
      </c>
      <c r="D93" s="11" t="s">
        <v>8</v>
      </c>
      <c r="E93" s="11" t="s">
        <v>207</v>
      </c>
      <c r="F93" s="11" t="s">
        <v>217</v>
      </c>
      <c r="G93" s="11">
        <v>93702</v>
      </c>
      <c r="H93" s="6">
        <v>5</v>
      </c>
      <c r="I93" s="6">
        <v>3</v>
      </c>
      <c r="J93" s="6">
        <v>5</v>
      </c>
      <c r="K93" s="6">
        <v>3</v>
      </c>
      <c r="L93" s="7">
        <v>5</v>
      </c>
      <c r="M93" s="7">
        <v>3</v>
      </c>
      <c r="N93" s="7">
        <v>5</v>
      </c>
      <c r="O93" s="7">
        <v>5</v>
      </c>
      <c r="P93" s="5">
        <v>1</v>
      </c>
      <c r="Q93" s="5">
        <v>4</v>
      </c>
      <c r="R93" s="5">
        <v>4</v>
      </c>
      <c r="S93" s="5">
        <v>1</v>
      </c>
      <c r="T93" s="13">
        <v>2</v>
      </c>
      <c r="U93" s="13">
        <v>3</v>
      </c>
      <c r="V93" s="14">
        <v>3</v>
      </c>
      <c r="W93" s="14">
        <v>2</v>
      </c>
      <c r="X93" s="14">
        <v>2</v>
      </c>
      <c r="Y93" s="14">
        <v>4</v>
      </c>
      <c r="Z93" s="15">
        <v>5</v>
      </c>
      <c r="AA93" s="15">
        <v>5</v>
      </c>
      <c r="AB93" s="15">
        <v>1</v>
      </c>
      <c r="AC93" s="16">
        <v>5</v>
      </c>
      <c r="AD93" s="16">
        <v>3</v>
      </c>
      <c r="AE93" s="20">
        <v>4</v>
      </c>
      <c r="AF93" s="19">
        <v>4</v>
      </c>
    </row>
    <row r="94" spans="1:32" x14ac:dyDescent="0.3">
      <c r="A94" s="11" t="s">
        <v>97</v>
      </c>
      <c r="B94" s="11" t="s">
        <v>307</v>
      </c>
      <c r="C94" s="11">
        <v>29</v>
      </c>
      <c r="D94" s="11" t="s">
        <v>8</v>
      </c>
      <c r="E94" s="11" t="s">
        <v>210</v>
      </c>
      <c r="F94" s="11" t="s">
        <v>212</v>
      </c>
      <c r="G94" s="11">
        <v>71589</v>
      </c>
      <c r="H94" s="6">
        <v>4</v>
      </c>
      <c r="I94" s="6">
        <v>2</v>
      </c>
      <c r="J94" s="6">
        <v>2</v>
      </c>
      <c r="K94" s="6">
        <v>4</v>
      </c>
      <c r="L94" s="7">
        <v>1</v>
      </c>
      <c r="M94" s="7">
        <v>4</v>
      </c>
      <c r="N94" s="7">
        <v>2</v>
      </c>
      <c r="O94" s="7">
        <v>5</v>
      </c>
      <c r="P94" s="5">
        <v>1</v>
      </c>
      <c r="Q94" s="5">
        <v>5</v>
      </c>
      <c r="R94" s="5">
        <v>3</v>
      </c>
      <c r="S94" s="5">
        <v>2</v>
      </c>
      <c r="T94" s="13">
        <v>3</v>
      </c>
      <c r="U94" s="13">
        <v>1</v>
      </c>
      <c r="V94" s="14">
        <v>3</v>
      </c>
      <c r="W94" s="14">
        <v>2</v>
      </c>
      <c r="X94" s="14">
        <v>5</v>
      </c>
      <c r="Y94" s="14">
        <v>3</v>
      </c>
      <c r="Z94" s="15">
        <v>4</v>
      </c>
      <c r="AA94" s="15">
        <v>3</v>
      </c>
      <c r="AB94" s="15">
        <v>3</v>
      </c>
      <c r="AC94" s="16">
        <v>1</v>
      </c>
      <c r="AD94" s="16">
        <v>1</v>
      </c>
      <c r="AE94" s="20">
        <v>1</v>
      </c>
      <c r="AF94" s="19">
        <v>5</v>
      </c>
    </row>
    <row r="95" spans="1:32" x14ac:dyDescent="0.3">
      <c r="A95" s="11" t="s">
        <v>98</v>
      </c>
      <c r="B95" s="11" t="s">
        <v>308</v>
      </c>
      <c r="C95" s="11">
        <v>28</v>
      </c>
      <c r="D95" s="11" t="s">
        <v>9</v>
      </c>
      <c r="E95" s="11" t="s">
        <v>206</v>
      </c>
      <c r="F95" s="11" t="s">
        <v>217</v>
      </c>
      <c r="G95" s="11">
        <v>83554</v>
      </c>
      <c r="H95" s="6">
        <v>4</v>
      </c>
      <c r="I95" s="6">
        <v>5</v>
      </c>
      <c r="J95" s="6">
        <v>5</v>
      </c>
      <c r="K95" s="6">
        <v>2</v>
      </c>
      <c r="L95" s="7">
        <v>1</v>
      </c>
      <c r="M95" s="7">
        <v>2</v>
      </c>
      <c r="N95" s="7">
        <v>1</v>
      </c>
      <c r="O95" s="7">
        <v>5</v>
      </c>
      <c r="P95" s="5">
        <v>4</v>
      </c>
      <c r="Q95" s="5">
        <v>5</v>
      </c>
      <c r="R95" s="5">
        <v>1</v>
      </c>
      <c r="S95" s="5">
        <v>2</v>
      </c>
      <c r="T95" s="13">
        <v>3</v>
      </c>
      <c r="U95" s="13">
        <v>4</v>
      </c>
      <c r="V95" s="14">
        <v>3</v>
      </c>
      <c r="W95" s="14">
        <v>5</v>
      </c>
      <c r="X95" s="14">
        <v>5</v>
      </c>
      <c r="Y95" s="14">
        <v>1</v>
      </c>
      <c r="Z95" s="15">
        <v>2</v>
      </c>
      <c r="AA95" s="15">
        <v>4</v>
      </c>
      <c r="AB95" s="15">
        <v>4</v>
      </c>
      <c r="AC95" s="16">
        <v>2</v>
      </c>
      <c r="AD95" s="16">
        <v>5</v>
      </c>
      <c r="AE95" s="20">
        <v>1</v>
      </c>
      <c r="AF95" s="19">
        <v>1</v>
      </c>
    </row>
    <row r="96" spans="1:32" x14ac:dyDescent="0.3">
      <c r="A96" s="11" t="s">
        <v>99</v>
      </c>
      <c r="B96" s="11" t="s">
        <v>309</v>
      </c>
      <c r="C96" s="11">
        <v>26</v>
      </c>
      <c r="D96" s="11" t="s">
        <v>9</v>
      </c>
      <c r="E96" s="11" t="s">
        <v>208</v>
      </c>
      <c r="F96" s="11" t="s">
        <v>214</v>
      </c>
      <c r="G96" s="11">
        <v>32903</v>
      </c>
      <c r="H96" s="6">
        <v>5</v>
      </c>
      <c r="I96" s="6">
        <v>2</v>
      </c>
      <c r="J96" s="6">
        <v>4</v>
      </c>
      <c r="K96" s="6">
        <v>3</v>
      </c>
      <c r="L96" s="7">
        <v>5</v>
      </c>
      <c r="M96" s="7">
        <v>5</v>
      </c>
      <c r="N96" s="7">
        <v>4</v>
      </c>
      <c r="O96" s="7">
        <v>5</v>
      </c>
      <c r="P96" s="5">
        <v>1</v>
      </c>
      <c r="Q96" s="5">
        <v>2</v>
      </c>
      <c r="R96" s="5">
        <v>1</v>
      </c>
      <c r="S96" s="5">
        <v>3</v>
      </c>
      <c r="T96" s="13">
        <v>5</v>
      </c>
      <c r="U96" s="13">
        <v>3</v>
      </c>
      <c r="V96" s="14">
        <v>3</v>
      </c>
      <c r="W96" s="14">
        <v>5</v>
      </c>
      <c r="X96" s="14">
        <v>4</v>
      </c>
      <c r="Y96" s="14">
        <v>4</v>
      </c>
      <c r="Z96" s="15">
        <v>1</v>
      </c>
      <c r="AA96" s="15">
        <v>1</v>
      </c>
      <c r="AB96" s="15">
        <v>2</v>
      </c>
      <c r="AC96" s="16">
        <v>4</v>
      </c>
      <c r="AD96" s="16">
        <v>2</v>
      </c>
      <c r="AE96" s="20">
        <v>1</v>
      </c>
      <c r="AF96" s="19">
        <v>4</v>
      </c>
    </row>
    <row r="97" spans="1:32" x14ac:dyDescent="0.3">
      <c r="A97" s="11" t="s">
        <v>100</v>
      </c>
      <c r="B97" s="11" t="s">
        <v>310</v>
      </c>
      <c r="C97" s="11">
        <v>27</v>
      </c>
      <c r="D97" s="11" t="s">
        <v>8</v>
      </c>
      <c r="E97" s="11" t="s">
        <v>209</v>
      </c>
      <c r="F97" s="11" t="s">
        <v>212</v>
      </c>
      <c r="G97" s="11">
        <v>71365</v>
      </c>
      <c r="H97" s="6">
        <v>2</v>
      </c>
      <c r="I97" s="6">
        <v>1</v>
      </c>
      <c r="J97" s="6">
        <v>3</v>
      </c>
      <c r="K97" s="6">
        <v>2</v>
      </c>
      <c r="L97" s="7">
        <v>2</v>
      </c>
      <c r="M97" s="7">
        <v>2</v>
      </c>
      <c r="N97" s="7">
        <v>5</v>
      </c>
      <c r="O97" s="7">
        <v>4</v>
      </c>
      <c r="P97" s="5">
        <v>5</v>
      </c>
      <c r="Q97" s="5">
        <v>4</v>
      </c>
      <c r="R97" s="5">
        <v>5</v>
      </c>
      <c r="S97" s="5">
        <v>2</v>
      </c>
      <c r="T97" s="13">
        <v>4</v>
      </c>
      <c r="U97" s="13">
        <v>2</v>
      </c>
      <c r="V97" s="14">
        <v>1</v>
      </c>
      <c r="W97" s="14">
        <v>3</v>
      </c>
      <c r="X97" s="14">
        <v>2</v>
      </c>
      <c r="Y97" s="14">
        <v>4</v>
      </c>
      <c r="Z97" s="15">
        <v>2</v>
      </c>
      <c r="AA97" s="15">
        <v>1</v>
      </c>
      <c r="AB97" s="15">
        <v>4</v>
      </c>
      <c r="AC97" s="16">
        <v>1</v>
      </c>
      <c r="AD97" s="16">
        <v>4</v>
      </c>
      <c r="AE97" s="20">
        <v>3</v>
      </c>
      <c r="AF97" s="19">
        <v>2</v>
      </c>
    </row>
    <row r="98" spans="1:32" x14ac:dyDescent="0.3">
      <c r="A98" s="11" t="s">
        <v>101</v>
      </c>
      <c r="B98" s="11" t="s">
        <v>311</v>
      </c>
      <c r="C98" s="11">
        <v>24</v>
      </c>
      <c r="D98" s="11" t="s">
        <v>8</v>
      </c>
      <c r="E98" s="11" t="s">
        <v>210</v>
      </c>
      <c r="F98" s="11" t="s">
        <v>214</v>
      </c>
      <c r="G98" s="11">
        <v>33770</v>
      </c>
      <c r="H98" s="6">
        <v>1</v>
      </c>
      <c r="I98" s="6">
        <v>4</v>
      </c>
      <c r="J98" s="6">
        <v>1</v>
      </c>
      <c r="K98" s="6">
        <v>1</v>
      </c>
      <c r="L98" s="7">
        <v>4</v>
      </c>
      <c r="M98" s="7">
        <v>4</v>
      </c>
      <c r="N98" s="7">
        <v>5</v>
      </c>
      <c r="O98" s="7">
        <v>2</v>
      </c>
      <c r="P98" s="5">
        <v>4</v>
      </c>
      <c r="Q98" s="5">
        <v>5</v>
      </c>
      <c r="R98" s="5">
        <v>3</v>
      </c>
      <c r="S98" s="5">
        <v>5</v>
      </c>
      <c r="T98" s="13">
        <v>5</v>
      </c>
      <c r="U98" s="13">
        <v>2</v>
      </c>
      <c r="V98" s="14">
        <v>3</v>
      </c>
      <c r="W98" s="14">
        <v>2</v>
      </c>
      <c r="X98" s="14">
        <v>2</v>
      </c>
      <c r="Y98" s="14">
        <v>4</v>
      </c>
      <c r="Z98" s="15">
        <v>1</v>
      </c>
      <c r="AA98" s="15">
        <v>1</v>
      </c>
      <c r="AB98" s="15">
        <v>3</v>
      </c>
      <c r="AC98" s="16">
        <v>1</v>
      </c>
      <c r="AD98" s="16">
        <v>3</v>
      </c>
      <c r="AE98" s="20">
        <v>5</v>
      </c>
      <c r="AF98" s="19">
        <v>5</v>
      </c>
    </row>
    <row r="99" spans="1:32" x14ac:dyDescent="0.3">
      <c r="A99" s="11" t="s">
        <v>102</v>
      </c>
      <c r="B99" s="11" t="s">
        <v>312</v>
      </c>
      <c r="C99" s="11">
        <v>39</v>
      </c>
      <c r="D99" s="11" t="s">
        <v>8</v>
      </c>
      <c r="E99" s="11" t="s">
        <v>209</v>
      </c>
      <c r="F99" s="11" t="s">
        <v>217</v>
      </c>
      <c r="G99" s="11">
        <v>86537</v>
      </c>
      <c r="H99" s="6">
        <v>2</v>
      </c>
      <c r="I99" s="6">
        <v>2</v>
      </c>
      <c r="J99" s="6">
        <v>3</v>
      </c>
      <c r="K99" s="6">
        <v>3</v>
      </c>
      <c r="L99" s="7">
        <v>1</v>
      </c>
      <c r="M99" s="7">
        <v>5</v>
      </c>
      <c r="N99" s="7">
        <v>2</v>
      </c>
      <c r="O99" s="7">
        <v>3</v>
      </c>
      <c r="P99" s="5">
        <v>4</v>
      </c>
      <c r="Q99" s="5">
        <v>4</v>
      </c>
      <c r="R99" s="5">
        <v>1</v>
      </c>
      <c r="S99" s="5">
        <v>3</v>
      </c>
      <c r="T99" s="13">
        <v>1</v>
      </c>
      <c r="U99" s="13">
        <v>2</v>
      </c>
      <c r="V99" s="14">
        <v>1</v>
      </c>
      <c r="W99" s="14">
        <v>3</v>
      </c>
      <c r="X99" s="14">
        <v>1</v>
      </c>
      <c r="Y99" s="14">
        <v>4</v>
      </c>
      <c r="Z99" s="15">
        <v>1</v>
      </c>
      <c r="AA99" s="15">
        <v>5</v>
      </c>
      <c r="AB99" s="15">
        <v>5</v>
      </c>
      <c r="AC99" s="16">
        <v>2</v>
      </c>
      <c r="AD99" s="16">
        <v>2</v>
      </c>
      <c r="AE99" s="20">
        <v>5</v>
      </c>
      <c r="AF99" s="19">
        <v>1</v>
      </c>
    </row>
    <row r="100" spans="1:32" x14ac:dyDescent="0.3">
      <c r="A100" s="11" t="s">
        <v>103</v>
      </c>
      <c r="B100" s="11" t="s">
        <v>313</v>
      </c>
      <c r="C100" s="11">
        <v>30</v>
      </c>
      <c r="D100" s="11" t="s">
        <v>9</v>
      </c>
      <c r="E100" s="11" t="s">
        <v>207</v>
      </c>
      <c r="F100" s="11" t="s">
        <v>212</v>
      </c>
      <c r="G100" s="11">
        <v>63299</v>
      </c>
      <c r="H100" s="6">
        <v>3</v>
      </c>
      <c r="I100" s="6">
        <v>2</v>
      </c>
      <c r="J100" s="6">
        <v>5</v>
      </c>
      <c r="K100" s="6">
        <v>5</v>
      </c>
      <c r="L100" s="7">
        <v>3</v>
      </c>
      <c r="M100" s="7">
        <v>3</v>
      </c>
      <c r="N100" s="7">
        <v>5</v>
      </c>
      <c r="O100" s="7">
        <v>5</v>
      </c>
      <c r="P100" s="5">
        <v>1</v>
      </c>
      <c r="Q100" s="5">
        <v>2</v>
      </c>
      <c r="R100" s="5">
        <v>5</v>
      </c>
      <c r="S100" s="5">
        <v>5</v>
      </c>
      <c r="T100" s="13">
        <v>4</v>
      </c>
      <c r="U100" s="13">
        <v>5</v>
      </c>
      <c r="V100" s="14">
        <v>3</v>
      </c>
      <c r="W100" s="14">
        <v>1</v>
      </c>
      <c r="X100" s="14">
        <v>3</v>
      </c>
      <c r="Y100" s="14">
        <v>3</v>
      </c>
      <c r="Z100" s="15">
        <v>2</v>
      </c>
      <c r="AA100" s="15">
        <v>3</v>
      </c>
      <c r="AB100" s="15">
        <v>4</v>
      </c>
      <c r="AC100" s="16">
        <v>5</v>
      </c>
      <c r="AD100" s="16">
        <v>5</v>
      </c>
      <c r="AE100" s="20">
        <v>4</v>
      </c>
      <c r="AF100" s="19">
        <v>4</v>
      </c>
    </row>
    <row r="101" spans="1:32" x14ac:dyDescent="0.3">
      <c r="A101" s="11" t="s">
        <v>104</v>
      </c>
      <c r="B101" s="11" t="s">
        <v>314</v>
      </c>
      <c r="C101" s="11">
        <v>27</v>
      </c>
      <c r="D101" s="11" t="s">
        <v>9</v>
      </c>
      <c r="E101" s="11" t="s">
        <v>209</v>
      </c>
      <c r="F101" s="11" t="s">
        <v>216</v>
      </c>
      <c r="G101" s="11">
        <v>54974</v>
      </c>
      <c r="H101" s="6">
        <v>5</v>
      </c>
      <c r="I101" s="6">
        <v>5</v>
      </c>
      <c r="J101" s="6">
        <v>1</v>
      </c>
      <c r="K101" s="6">
        <v>5</v>
      </c>
      <c r="L101" s="7">
        <v>4</v>
      </c>
      <c r="M101" s="7">
        <v>5</v>
      </c>
      <c r="N101" s="7">
        <v>5</v>
      </c>
      <c r="O101" s="7">
        <v>2</v>
      </c>
      <c r="P101" s="5">
        <v>4</v>
      </c>
      <c r="Q101" s="5">
        <v>3</v>
      </c>
      <c r="R101" s="5">
        <v>4</v>
      </c>
      <c r="S101" s="5">
        <v>2</v>
      </c>
      <c r="T101" s="13">
        <v>5</v>
      </c>
      <c r="U101" s="13">
        <v>5</v>
      </c>
      <c r="V101" s="14">
        <v>1</v>
      </c>
      <c r="W101" s="14">
        <v>5</v>
      </c>
      <c r="X101" s="14">
        <v>1</v>
      </c>
      <c r="Y101" s="14">
        <v>4</v>
      </c>
      <c r="Z101" s="15">
        <v>2</v>
      </c>
      <c r="AA101" s="15">
        <v>2</v>
      </c>
      <c r="AB101" s="15">
        <v>2</v>
      </c>
      <c r="AC101" s="16">
        <v>4</v>
      </c>
      <c r="AD101" s="16">
        <v>4</v>
      </c>
      <c r="AE101" s="20">
        <v>2</v>
      </c>
      <c r="AF101" s="19">
        <v>5</v>
      </c>
    </row>
    <row r="102" spans="1:32" x14ac:dyDescent="0.3">
      <c r="A102" s="11" t="s">
        <v>105</v>
      </c>
      <c r="B102" s="11" t="s">
        <v>315</v>
      </c>
      <c r="C102" s="11">
        <v>51</v>
      </c>
      <c r="D102" s="11" t="s">
        <v>9</v>
      </c>
      <c r="E102" s="11" t="s">
        <v>210</v>
      </c>
      <c r="F102" s="11" t="s">
        <v>213</v>
      </c>
      <c r="G102" s="11">
        <v>114384</v>
      </c>
      <c r="H102" s="6">
        <v>5</v>
      </c>
      <c r="I102" s="6">
        <v>1</v>
      </c>
      <c r="J102" s="6">
        <v>4</v>
      </c>
      <c r="K102" s="6">
        <v>3</v>
      </c>
      <c r="L102" s="7">
        <v>2</v>
      </c>
      <c r="M102" s="7">
        <v>4</v>
      </c>
      <c r="N102" s="7">
        <v>1</v>
      </c>
      <c r="O102" s="7">
        <v>5</v>
      </c>
      <c r="P102" s="5">
        <v>4</v>
      </c>
      <c r="Q102" s="5">
        <v>3</v>
      </c>
      <c r="R102" s="5">
        <v>3</v>
      </c>
      <c r="S102" s="5">
        <v>1</v>
      </c>
      <c r="T102" s="13">
        <v>2</v>
      </c>
      <c r="U102" s="13">
        <v>3</v>
      </c>
      <c r="V102" s="14">
        <v>4</v>
      </c>
      <c r="W102" s="14">
        <v>4</v>
      </c>
      <c r="X102" s="14">
        <v>4</v>
      </c>
      <c r="Y102" s="14">
        <v>5</v>
      </c>
      <c r="Z102" s="15">
        <v>3</v>
      </c>
      <c r="AA102" s="15">
        <v>5</v>
      </c>
      <c r="AB102" s="15">
        <v>1</v>
      </c>
      <c r="AC102" s="16">
        <v>3</v>
      </c>
      <c r="AD102" s="16">
        <v>3</v>
      </c>
      <c r="AE102" s="20">
        <v>3</v>
      </c>
      <c r="AF102" s="19">
        <v>1</v>
      </c>
    </row>
    <row r="103" spans="1:32" x14ac:dyDescent="0.3">
      <c r="A103" s="11" t="s">
        <v>106</v>
      </c>
      <c r="B103" s="11" t="s">
        <v>316</v>
      </c>
      <c r="C103" s="11">
        <v>50</v>
      </c>
      <c r="D103" s="11" t="s">
        <v>9</v>
      </c>
      <c r="E103" s="11" t="s">
        <v>207</v>
      </c>
      <c r="F103" s="11" t="s">
        <v>215</v>
      </c>
      <c r="G103" s="11">
        <v>101416</v>
      </c>
      <c r="H103" s="6">
        <v>3</v>
      </c>
      <c r="I103" s="6">
        <v>3</v>
      </c>
      <c r="J103" s="6">
        <v>4</v>
      </c>
      <c r="K103" s="6">
        <v>2</v>
      </c>
      <c r="L103" s="7">
        <v>2</v>
      </c>
      <c r="M103" s="7">
        <v>5</v>
      </c>
      <c r="N103" s="7">
        <v>2</v>
      </c>
      <c r="O103" s="7">
        <v>1</v>
      </c>
      <c r="P103" s="5">
        <v>1</v>
      </c>
      <c r="Q103" s="5">
        <v>3</v>
      </c>
      <c r="R103" s="5">
        <v>4</v>
      </c>
      <c r="S103" s="5">
        <v>5</v>
      </c>
      <c r="T103" s="13">
        <v>4</v>
      </c>
      <c r="U103" s="13">
        <v>2</v>
      </c>
      <c r="V103" s="14">
        <v>4</v>
      </c>
      <c r="W103" s="14">
        <v>4</v>
      </c>
      <c r="X103" s="14">
        <v>4</v>
      </c>
      <c r="Y103" s="14">
        <v>1</v>
      </c>
      <c r="Z103" s="15">
        <v>4</v>
      </c>
      <c r="AA103" s="15">
        <v>1</v>
      </c>
      <c r="AB103" s="15">
        <v>1</v>
      </c>
      <c r="AC103" s="16">
        <v>1</v>
      </c>
      <c r="AD103" s="16">
        <v>2</v>
      </c>
      <c r="AE103" s="20">
        <v>1</v>
      </c>
      <c r="AF103" s="19">
        <v>5</v>
      </c>
    </row>
    <row r="104" spans="1:32" x14ac:dyDescent="0.3">
      <c r="A104" s="11" t="s">
        <v>107</v>
      </c>
      <c r="B104" s="11" t="s">
        <v>317</v>
      </c>
      <c r="C104" s="11">
        <v>29</v>
      </c>
      <c r="D104" s="11" t="s">
        <v>8</v>
      </c>
      <c r="E104" s="11" t="s">
        <v>210</v>
      </c>
      <c r="F104" s="11" t="s">
        <v>212</v>
      </c>
      <c r="G104" s="11">
        <v>62588</v>
      </c>
      <c r="H104" s="6">
        <v>5</v>
      </c>
      <c r="I104" s="6">
        <v>3</v>
      </c>
      <c r="J104" s="6">
        <v>3</v>
      </c>
      <c r="K104" s="6">
        <v>2</v>
      </c>
      <c r="L104" s="7">
        <v>4</v>
      </c>
      <c r="M104" s="7">
        <v>4</v>
      </c>
      <c r="N104" s="7">
        <v>4</v>
      </c>
      <c r="O104" s="7">
        <v>1</v>
      </c>
      <c r="P104" s="5">
        <v>5</v>
      </c>
      <c r="Q104" s="5">
        <v>2</v>
      </c>
      <c r="R104" s="5">
        <v>5</v>
      </c>
      <c r="S104" s="5">
        <v>2</v>
      </c>
      <c r="T104" s="13">
        <v>1</v>
      </c>
      <c r="U104" s="13">
        <v>5</v>
      </c>
      <c r="V104" s="14">
        <v>2</v>
      </c>
      <c r="W104" s="14">
        <v>5</v>
      </c>
      <c r="X104" s="14">
        <v>2</v>
      </c>
      <c r="Y104" s="14">
        <v>4</v>
      </c>
      <c r="Z104" s="15">
        <v>5</v>
      </c>
      <c r="AA104" s="15">
        <v>4</v>
      </c>
      <c r="AB104" s="15">
        <v>3</v>
      </c>
      <c r="AC104" s="16">
        <v>3</v>
      </c>
      <c r="AD104" s="16">
        <v>3</v>
      </c>
      <c r="AE104" s="20">
        <v>2</v>
      </c>
      <c r="AF104" s="19">
        <v>2</v>
      </c>
    </row>
    <row r="105" spans="1:32" x14ac:dyDescent="0.3">
      <c r="A105" s="11" t="s">
        <v>108</v>
      </c>
      <c r="B105" s="11" t="s">
        <v>318</v>
      </c>
      <c r="C105" s="11">
        <v>39</v>
      </c>
      <c r="D105" s="11" t="s">
        <v>9</v>
      </c>
      <c r="E105" s="11" t="s">
        <v>210</v>
      </c>
      <c r="F105" s="11" t="s">
        <v>213</v>
      </c>
      <c r="G105" s="11">
        <v>108820</v>
      </c>
      <c r="H105" s="6">
        <v>3</v>
      </c>
      <c r="I105" s="6">
        <v>4</v>
      </c>
      <c r="J105" s="6">
        <v>1</v>
      </c>
      <c r="K105" s="6">
        <v>1</v>
      </c>
      <c r="L105" s="7">
        <v>2</v>
      </c>
      <c r="M105" s="7">
        <v>4</v>
      </c>
      <c r="N105" s="7">
        <v>2</v>
      </c>
      <c r="O105" s="7">
        <v>3</v>
      </c>
      <c r="P105" s="5">
        <v>1</v>
      </c>
      <c r="Q105" s="5">
        <v>4</v>
      </c>
      <c r="R105" s="5">
        <v>3</v>
      </c>
      <c r="S105" s="5">
        <v>5</v>
      </c>
      <c r="T105" s="13">
        <v>1</v>
      </c>
      <c r="U105" s="13">
        <v>2</v>
      </c>
      <c r="V105" s="14">
        <v>1</v>
      </c>
      <c r="W105" s="14">
        <v>1</v>
      </c>
      <c r="X105" s="14">
        <v>5</v>
      </c>
      <c r="Y105" s="14">
        <v>2</v>
      </c>
      <c r="Z105" s="15">
        <v>3</v>
      </c>
      <c r="AA105" s="15">
        <v>4</v>
      </c>
      <c r="AB105" s="15">
        <v>3</v>
      </c>
      <c r="AC105" s="16">
        <v>5</v>
      </c>
      <c r="AD105" s="16">
        <v>1</v>
      </c>
      <c r="AE105" s="20">
        <v>3</v>
      </c>
      <c r="AF105" s="19">
        <v>2</v>
      </c>
    </row>
    <row r="106" spans="1:32" x14ac:dyDescent="0.3">
      <c r="A106" s="11" t="s">
        <v>109</v>
      </c>
      <c r="B106" s="11" t="s">
        <v>319</v>
      </c>
      <c r="C106" s="11">
        <v>30</v>
      </c>
      <c r="D106" s="11" t="s">
        <v>8</v>
      </c>
      <c r="E106" s="11" t="s">
        <v>210</v>
      </c>
      <c r="F106" s="11" t="s">
        <v>215</v>
      </c>
      <c r="G106" s="11">
        <v>101420</v>
      </c>
      <c r="H106" s="6">
        <v>5</v>
      </c>
      <c r="I106" s="6">
        <v>1</v>
      </c>
      <c r="J106" s="6">
        <v>2</v>
      </c>
      <c r="K106" s="6">
        <v>1</v>
      </c>
      <c r="L106" s="7">
        <v>1</v>
      </c>
      <c r="M106" s="7">
        <v>2</v>
      </c>
      <c r="N106" s="7">
        <v>3</v>
      </c>
      <c r="O106" s="7">
        <v>4</v>
      </c>
      <c r="P106" s="5">
        <v>3</v>
      </c>
      <c r="Q106" s="5">
        <v>2</v>
      </c>
      <c r="R106" s="5">
        <v>1</v>
      </c>
      <c r="S106" s="5">
        <v>4</v>
      </c>
      <c r="T106" s="13">
        <v>3</v>
      </c>
      <c r="U106" s="13">
        <v>4</v>
      </c>
      <c r="V106" s="14">
        <v>1</v>
      </c>
      <c r="W106" s="14">
        <v>2</v>
      </c>
      <c r="X106" s="14">
        <v>5</v>
      </c>
      <c r="Y106" s="14">
        <v>2</v>
      </c>
      <c r="Z106" s="15">
        <v>4</v>
      </c>
      <c r="AA106" s="15">
        <v>4</v>
      </c>
      <c r="AB106" s="15">
        <v>1</v>
      </c>
      <c r="AC106" s="16">
        <v>5</v>
      </c>
      <c r="AD106" s="16">
        <v>5</v>
      </c>
      <c r="AE106" s="20">
        <v>5</v>
      </c>
      <c r="AF106" s="19">
        <v>3</v>
      </c>
    </row>
    <row r="107" spans="1:32" x14ac:dyDescent="0.3">
      <c r="A107" s="11" t="s">
        <v>110</v>
      </c>
      <c r="B107" s="11" t="s">
        <v>320</v>
      </c>
      <c r="C107" s="11">
        <v>30</v>
      </c>
      <c r="D107" s="11" t="s">
        <v>8</v>
      </c>
      <c r="E107" s="11" t="s">
        <v>206</v>
      </c>
      <c r="F107" s="11" t="s">
        <v>216</v>
      </c>
      <c r="G107" s="11">
        <v>53966</v>
      </c>
      <c r="H107" s="6">
        <v>1</v>
      </c>
      <c r="I107" s="6">
        <v>3</v>
      </c>
      <c r="J107" s="6">
        <v>1</v>
      </c>
      <c r="K107" s="6">
        <v>4</v>
      </c>
      <c r="L107" s="7">
        <v>4</v>
      </c>
      <c r="M107" s="7">
        <v>2</v>
      </c>
      <c r="N107" s="7">
        <v>4</v>
      </c>
      <c r="O107" s="7">
        <v>5</v>
      </c>
      <c r="P107" s="5">
        <v>2</v>
      </c>
      <c r="Q107" s="5">
        <v>2</v>
      </c>
      <c r="R107" s="5">
        <v>3</v>
      </c>
      <c r="S107" s="5">
        <v>4</v>
      </c>
      <c r="T107" s="13">
        <v>4</v>
      </c>
      <c r="U107" s="13">
        <v>2</v>
      </c>
      <c r="V107" s="14">
        <v>3</v>
      </c>
      <c r="W107" s="14">
        <v>1</v>
      </c>
      <c r="X107" s="14">
        <v>4</v>
      </c>
      <c r="Y107" s="14">
        <v>3</v>
      </c>
      <c r="Z107" s="15">
        <v>5</v>
      </c>
      <c r="AA107" s="15">
        <v>3</v>
      </c>
      <c r="AB107" s="15">
        <v>3</v>
      </c>
      <c r="AC107" s="16">
        <v>3</v>
      </c>
      <c r="AD107" s="16">
        <v>1</v>
      </c>
      <c r="AE107" s="20">
        <v>2</v>
      </c>
      <c r="AF107" s="19">
        <v>4</v>
      </c>
    </row>
    <row r="108" spans="1:32" x14ac:dyDescent="0.3">
      <c r="A108" s="11" t="s">
        <v>111</v>
      </c>
      <c r="B108" s="11" t="s">
        <v>321</v>
      </c>
      <c r="C108" s="11">
        <v>36</v>
      </c>
      <c r="D108" s="11" t="s">
        <v>9</v>
      </c>
      <c r="E108" s="11" t="s">
        <v>206</v>
      </c>
      <c r="F108" s="11" t="s">
        <v>215</v>
      </c>
      <c r="G108" s="11">
        <v>96579</v>
      </c>
      <c r="H108" s="6">
        <v>3</v>
      </c>
      <c r="I108" s="6">
        <v>1</v>
      </c>
      <c r="J108" s="6">
        <v>3</v>
      </c>
      <c r="K108" s="6">
        <v>5</v>
      </c>
      <c r="L108" s="7">
        <v>4</v>
      </c>
      <c r="M108" s="7">
        <v>3</v>
      </c>
      <c r="N108" s="7">
        <v>1</v>
      </c>
      <c r="O108" s="7">
        <v>3</v>
      </c>
      <c r="P108" s="5">
        <v>1</v>
      </c>
      <c r="Q108" s="5">
        <v>3</v>
      </c>
      <c r="R108" s="5">
        <v>3</v>
      </c>
      <c r="S108" s="5">
        <v>4</v>
      </c>
      <c r="T108" s="13">
        <v>2</v>
      </c>
      <c r="U108" s="13">
        <v>5</v>
      </c>
      <c r="V108" s="14">
        <v>2</v>
      </c>
      <c r="W108" s="14">
        <v>1</v>
      </c>
      <c r="X108" s="14">
        <v>2</v>
      </c>
      <c r="Y108" s="14">
        <v>3</v>
      </c>
      <c r="Z108" s="15">
        <v>1</v>
      </c>
      <c r="AA108" s="15">
        <v>1</v>
      </c>
      <c r="AB108" s="15">
        <v>1</v>
      </c>
      <c r="AC108" s="16">
        <v>2</v>
      </c>
      <c r="AD108" s="16">
        <v>3</v>
      </c>
      <c r="AE108" s="20">
        <v>3</v>
      </c>
      <c r="AF108" s="19">
        <v>3</v>
      </c>
    </row>
    <row r="109" spans="1:32" x14ac:dyDescent="0.3">
      <c r="A109" s="11" t="s">
        <v>112</v>
      </c>
      <c r="B109" s="11" t="s">
        <v>322</v>
      </c>
      <c r="C109" s="11">
        <v>54</v>
      </c>
      <c r="D109" s="11" t="s">
        <v>8</v>
      </c>
      <c r="E109" s="11" t="s">
        <v>208</v>
      </c>
      <c r="F109" s="11" t="s">
        <v>213</v>
      </c>
      <c r="G109" s="11">
        <v>107080</v>
      </c>
      <c r="H109" s="6">
        <v>2</v>
      </c>
      <c r="I109" s="6">
        <v>5</v>
      </c>
      <c r="J109" s="6">
        <v>5</v>
      </c>
      <c r="K109" s="6">
        <v>1</v>
      </c>
      <c r="L109" s="7">
        <v>4</v>
      </c>
      <c r="M109" s="7">
        <v>4</v>
      </c>
      <c r="N109" s="7">
        <v>3</v>
      </c>
      <c r="O109" s="7">
        <v>4</v>
      </c>
      <c r="P109" s="5">
        <v>4</v>
      </c>
      <c r="Q109" s="5">
        <v>1</v>
      </c>
      <c r="R109" s="5">
        <v>1</v>
      </c>
      <c r="S109" s="5">
        <v>2</v>
      </c>
      <c r="T109" s="13">
        <v>4</v>
      </c>
      <c r="U109" s="13">
        <v>4</v>
      </c>
      <c r="V109" s="14">
        <v>4</v>
      </c>
      <c r="W109" s="14">
        <v>4</v>
      </c>
      <c r="X109" s="14">
        <v>3</v>
      </c>
      <c r="Y109" s="14">
        <v>1</v>
      </c>
      <c r="Z109" s="15">
        <v>1</v>
      </c>
      <c r="AA109" s="15">
        <v>1</v>
      </c>
      <c r="AB109" s="15">
        <v>2</v>
      </c>
      <c r="AC109" s="16">
        <v>3</v>
      </c>
      <c r="AD109" s="16">
        <v>1</v>
      </c>
      <c r="AE109" s="20">
        <v>5</v>
      </c>
      <c r="AF109" s="19">
        <v>1</v>
      </c>
    </row>
    <row r="110" spans="1:32" x14ac:dyDescent="0.3">
      <c r="A110" s="11" t="s">
        <v>113</v>
      </c>
      <c r="B110" s="11" t="s">
        <v>323</v>
      </c>
      <c r="C110" s="11">
        <v>31</v>
      </c>
      <c r="D110" s="11" t="s">
        <v>8</v>
      </c>
      <c r="E110" s="11" t="s">
        <v>208</v>
      </c>
      <c r="F110" s="11" t="s">
        <v>212</v>
      </c>
      <c r="G110" s="11">
        <v>67630</v>
      </c>
      <c r="H110" s="6">
        <v>3</v>
      </c>
      <c r="I110" s="6">
        <v>3</v>
      </c>
      <c r="J110" s="6">
        <v>5</v>
      </c>
      <c r="K110" s="6">
        <v>2</v>
      </c>
      <c r="L110" s="7">
        <v>2</v>
      </c>
      <c r="M110" s="7">
        <v>4</v>
      </c>
      <c r="N110" s="7">
        <v>2</v>
      </c>
      <c r="O110" s="7">
        <v>4</v>
      </c>
      <c r="P110" s="5">
        <v>5</v>
      </c>
      <c r="Q110" s="5">
        <v>4</v>
      </c>
      <c r="R110" s="5">
        <v>1</v>
      </c>
      <c r="S110" s="5">
        <v>1</v>
      </c>
      <c r="T110" s="13">
        <v>1</v>
      </c>
      <c r="U110" s="13">
        <v>5</v>
      </c>
      <c r="V110" s="14">
        <v>2</v>
      </c>
      <c r="W110" s="14">
        <v>1</v>
      </c>
      <c r="X110" s="14">
        <v>5</v>
      </c>
      <c r="Y110" s="14">
        <v>3</v>
      </c>
      <c r="Z110" s="15">
        <v>5</v>
      </c>
      <c r="AA110" s="15">
        <v>2</v>
      </c>
      <c r="AB110" s="15">
        <v>1</v>
      </c>
      <c r="AC110" s="16">
        <v>1</v>
      </c>
      <c r="AD110" s="16">
        <v>3</v>
      </c>
      <c r="AE110" s="20">
        <v>1</v>
      </c>
      <c r="AF110" s="19">
        <v>3</v>
      </c>
    </row>
    <row r="111" spans="1:32" x14ac:dyDescent="0.3">
      <c r="A111" s="11" t="s">
        <v>114</v>
      </c>
      <c r="B111" s="11" t="s">
        <v>324</v>
      </c>
      <c r="C111" s="11">
        <v>38</v>
      </c>
      <c r="D111" s="11" t="s">
        <v>9</v>
      </c>
      <c r="E111" s="11" t="s">
        <v>208</v>
      </c>
      <c r="F111" s="11" t="s">
        <v>217</v>
      </c>
      <c r="G111" s="11">
        <v>93569</v>
      </c>
      <c r="H111" s="6">
        <v>2</v>
      </c>
      <c r="I111" s="6">
        <v>1</v>
      </c>
      <c r="J111" s="6">
        <v>4</v>
      </c>
      <c r="K111" s="6">
        <v>1</v>
      </c>
      <c r="L111" s="7">
        <v>4</v>
      </c>
      <c r="M111" s="7">
        <v>1</v>
      </c>
      <c r="N111" s="7">
        <v>5</v>
      </c>
      <c r="O111" s="7">
        <v>5</v>
      </c>
      <c r="P111" s="5">
        <v>2</v>
      </c>
      <c r="Q111" s="5">
        <v>1</v>
      </c>
      <c r="R111" s="5">
        <v>1</v>
      </c>
      <c r="S111" s="5">
        <v>5</v>
      </c>
      <c r="T111" s="13">
        <v>5</v>
      </c>
      <c r="U111" s="13">
        <v>3</v>
      </c>
      <c r="V111" s="14">
        <v>4</v>
      </c>
      <c r="W111" s="14">
        <v>4</v>
      </c>
      <c r="X111" s="14">
        <v>1</v>
      </c>
      <c r="Y111" s="14">
        <v>3</v>
      </c>
      <c r="Z111" s="15">
        <v>3</v>
      </c>
      <c r="AA111" s="15">
        <v>1</v>
      </c>
      <c r="AB111" s="15">
        <v>5</v>
      </c>
      <c r="AC111" s="16">
        <v>2</v>
      </c>
      <c r="AD111" s="16">
        <v>5</v>
      </c>
      <c r="AE111" s="20">
        <v>2</v>
      </c>
      <c r="AF111" s="19">
        <v>5</v>
      </c>
    </row>
    <row r="112" spans="1:32" x14ac:dyDescent="0.3">
      <c r="A112" s="11" t="s">
        <v>115</v>
      </c>
      <c r="B112" s="11" t="s">
        <v>325</v>
      </c>
      <c r="C112" s="11">
        <v>45</v>
      </c>
      <c r="D112" s="11" t="s">
        <v>9</v>
      </c>
      <c r="E112" s="11" t="s">
        <v>207</v>
      </c>
      <c r="F112" s="11" t="s">
        <v>215</v>
      </c>
      <c r="G112" s="11">
        <v>100280</v>
      </c>
      <c r="H112" s="6">
        <v>5</v>
      </c>
      <c r="I112" s="6">
        <v>5</v>
      </c>
      <c r="J112" s="6">
        <v>4</v>
      </c>
      <c r="K112" s="6">
        <v>1</v>
      </c>
      <c r="L112" s="7">
        <v>5</v>
      </c>
      <c r="M112" s="7">
        <v>5</v>
      </c>
      <c r="N112" s="7">
        <v>4</v>
      </c>
      <c r="O112" s="7">
        <v>3</v>
      </c>
      <c r="P112" s="5">
        <v>4</v>
      </c>
      <c r="Q112" s="5">
        <v>5</v>
      </c>
      <c r="R112" s="5">
        <v>2</v>
      </c>
      <c r="S112" s="5">
        <v>1</v>
      </c>
      <c r="T112" s="13">
        <v>2</v>
      </c>
      <c r="U112" s="13">
        <v>3</v>
      </c>
      <c r="V112" s="14">
        <v>4</v>
      </c>
      <c r="W112" s="14">
        <v>3</v>
      </c>
      <c r="X112" s="14">
        <v>3</v>
      </c>
      <c r="Y112" s="14">
        <v>3</v>
      </c>
      <c r="Z112" s="15">
        <v>2</v>
      </c>
      <c r="AA112" s="15">
        <v>2</v>
      </c>
      <c r="AB112" s="15">
        <v>4</v>
      </c>
      <c r="AC112" s="16">
        <v>5</v>
      </c>
      <c r="AD112" s="16">
        <v>5</v>
      </c>
      <c r="AE112" s="20">
        <v>5</v>
      </c>
      <c r="AF112" s="19">
        <v>4</v>
      </c>
    </row>
    <row r="113" spans="1:32" x14ac:dyDescent="0.3">
      <c r="A113" s="11" t="s">
        <v>116</v>
      </c>
      <c r="B113" s="11" t="s">
        <v>326</v>
      </c>
      <c r="C113" s="11">
        <v>44</v>
      </c>
      <c r="D113" s="11" t="s">
        <v>9</v>
      </c>
      <c r="E113" s="11" t="s">
        <v>206</v>
      </c>
      <c r="F113" s="11" t="s">
        <v>213</v>
      </c>
      <c r="G113" s="11">
        <v>104209</v>
      </c>
      <c r="H113" s="6">
        <v>2</v>
      </c>
      <c r="I113" s="6">
        <v>3</v>
      </c>
      <c r="J113" s="6">
        <v>5</v>
      </c>
      <c r="K113" s="6">
        <v>1</v>
      </c>
      <c r="L113" s="7">
        <v>5</v>
      </c>
      <c r="M113" s="7">
        <v>3</v>
      </c>
      <c r="N113" s="7">
        <v>1</v>
      </c>
      <c r="O113" s="7">
        <v>3</v>
      </c>
      <c r="P113" s="5">
        <v>3</v>
      </c>
      <c r="Q113" s="5">
        <v>4</v>
      </c>
      <c r="R113" s="5">
        <v>1</v>
      </c>
      <c r="S113" s="5">
        <v>2</v>
      </c>
      <c r="T113" s="13">
        <v>2</v>
      </c>
      <c r="U113" s="13">
        <v>1</v>
      </c>
      <c r="V113" s="14">
        <v>5</v>
      </c>
      <c r="W113" s="14">
        <v>4</v>
      </c>
      <c r="X113" s="14">
        <v>4</v>
      </c>
      <c r="Y113" s="14">
        <v>2</v>
      </c>
      <c r="Z113" s="15">
        <v>2</v>
      </c>
      <c r="AA113" s="15">
        <v>2</v>
      </c>
      <c r="AB113" s="15">
        <v>5</v>
      </c>
      <c r="AC113" s="16">
        <v>1</v>
      </c>
      <c r="AD113" s="16">
        <v>5</v>
      </c>
      <c r="AE113" s="20">
        <v>2</v>
      </c>
      <c r="AF113" s="19">
        <v>4</v>
      </c>
    </row>
    <row r="114" spans="1:32" x14ac:dyDescent="0.3">
      <c r="A114" s="11" t="s">
        <v>117</v>
      </c>
      <c r="B114" s="11" t="s">
        <v>327</v>
      </c>
      <c r="C114" s="11">
        <v>25</v>
      </c>
      <c r="D114" s="11" t="s">
        <v>8</v>
      </c>
      <c r="E114" s="11" t="s">
        <v>208</v>
      </c>
      <c r="F114" s="11" t="s">
        <v>214</v>
      </c>
      <c r="G114" s="11">
        <v>34535</v>
      </c>
      <c r="H114" s="6">
        <v>2</v>
      </c>
      <c r="I114" s="6">
        <v>5</v>
      </c>
      <c r="J114" s="6">
        <v>3</v>
      </c>
      <c r="K114" s="6">
        <v>2</v>
      </c>
      <c r="L114" s="7">
        <v>3</v>
      </c>
      <c r="M114" s="7">
        <v>1</v>
      </c>
      <c r="N114" s="7">
        <v>3</v>
      </c>
      <c r="O114" s="7">
        <v>3</v>
      </c>
      <c r="P114" s="5">
        <v>4</v>
      </c>
      <c r="Q114" s="5">
        <v>4</v>
      </c>
      <c r="R114" s="5">
        <v>1</v>
      </c>
      <c r="S114" s="5">
        <v>3</v>
      </c>
      <c r="T114" s="13">
        <v>1</v>
      </c>
      <c r="U114" s="13">
        <v>4</v>
      </c>
      <c r="V114" s="14">
        <v>3</v>
      </c>
      <c r="W114" s="14">
        <v>4</v>
      </c>
      <c r="X114" s="14">
        <v>4</v>
      </c>
      <c r="Y114" s="14">
        <v>1</v>
      </c>
      <c r="Z114" s="15">
        <v>3</v>
      </c>
      <c r="AA114" s="15">
        <v>2</v>
      </c>
      <c r="AB114" s="15">
        <v>1</v>
      </c>
      <c r="AC114" s="16">
        <v>1</v>
      </c>
      <c r="AD114" s="16">
        <v>2</v>
      </c>
      <c r="AE114" s="20">
        <v>2</v>
      </c>
      <c r="AF114" s="19">
        <v>5</v>
      </c>
    </row>
    <row r="115" spans="1:32" x14ac:dyDescent="0.3">
      <c r="A115" s="11" t="s">
        <v>118</v>
      </c>
      <c r="B115" s="11" t="s">
        <v>328</v>
      </c>
      <c r="C115" s="11">
        <v>25</v>
      </c>
      <c r="D115" s="11" t="s">
        <v>9</v>
      </c>
      <c r="E115" s="11" t="s">
        <v>208</v>
      </c>
      <c r="F115" s="11" t="s">
        <v>216</v>
      </c>
      <c r="G115" s="11">
        <v>54193</v>
      </c>
      <c r="H115" s="6">
        <v>1</v>
      </c>
      <c r="I115" s="6">
        <v>4</v>
      </c>
      <c r="J115" s="6">
        <v>5</v>
      </c>
      <c r="K115" s="6">
        <v>4</v>
      </c>
      <c r="L115" s="7">
        <v>1</v>
      </c>
      <c r="M115" s="7">
        <v>3</v>
      </c>
      <c r="N115" s="7">
        <v>3</v>
      </c>
      <c r="O115" s="7">
        <v>3</v>
      </c>
      <c r="P115" s="5">
        <v>4</v>
      </c>
      <c r="Q115" s="5">
        <v>1</v>
      </c>
      <c r="R115" s="5">
        <v>3</v>
      </c>
      <c r="S115" s="5">
        <v>5</v>
      </c>
      <c r="T115" s="13">
        <v>3</v>
      </c>
      <c r="U115" s="13">
        <v>1</v>
      </c>
      <c r="V115" s="14">
        <v>3</v>
      </c>
      <c r="W115" s="14">
        <v>2</v>
      </c>
      <c r="X115" s="14">
        <v>3</v>
      </c>
      <c r="Y115" s="14">
        <v>2</v>
      </c>
      <c r="Z115" s="15">
        <v>1</v>
      </c>
      <c r="AA115" s="15">
        <v>2</v>
      </c>
      <c r="AB115" s="15">
        <v>1</v>
      </c>
      <c r="AC115" s="16">
        <v>5</v>
      </c>
      <c r="AD115" s="16">
        <v>3</v>
      </c>
      <c r="AE115" s="20">
        <v>3</v>
      </c>
      <c r="AF115" s="19">
        <v>1</v>
      </c>
    </row>
    <row r="116" spans="1:32" x14ac:dyDescent="0.3">
      <c r="A116" s="11" t="s">
        <v>119</v>
      </c>
      <c r="B116" s="11" t="s">
        <v>329</v>
      </c>
      <c r="C116" s="11">
        <v>50</v>
      </c>
      <c r="D116" s="11" t="s">
        <v>8</v>
      </c>
      <c r="E116" s="11" t="s">
        <v>210</v>
      </c>
      <c r="F116" s="11" t="s">
        <v>213</v>
      </c>
      <c r="G116" s="11">
        <v>100014</v>
      </c>
      <c r="H116" s="6">
        <v>4</v>
      </c>
      <c r="I116" s="6">
        <v>5</v>
      </c>
      <c r="J116" s="6">
        <v>5</v>
      </c>
      <c r="K116" s="6">
        <v>1</v>
      </c>
      <c r="L116" s="7">
        <v>1</v>
      </c>
      <c r="M116" s="7">
        <v>3</v>
      </c>
      <c r="N116" s="7">
        <v>3</v>
      </c>
      <c r="O116" s="7">
        <v>4</v>
      </c>
      <c r="P116" s="5">
        <v>1</v>
      </c>
      <c r="Q116" s="5">
        <v>2</v>
      </c>
      <c r="R116" s="5">
        <v>1</v>
      </c>
      <c r="S116" s="5">
        <v>5</v>
      </c>
      <c r="T116" s="13">
        <v>5</v>
      </c>
      <c r="U116" s="13">
        <v>4</v>
      </c>
      <c r="V116" s="14">
        <v>3</v>
      </c>
      <c r="W116" s="14">
        <v>5</v>
      </c>
      <c r="X116" s="14">
        <v>4</v>
      </c>
      <c r="Y116" s="14">
        <v>2</v>
      </c>
      <c r="Z116" s="15">
        <v>5</v>
      </c>
      <c r="AA116" s="15">
        <v>3</v>
      </c>
      <c r="AB116" s="15">
        <v>4</v>
      </c>
      <c r="AC116" s="16">
        <v>4</v>
      </c>
      <c r="AD116" s="16">
        <v>2</v>
      </c>
      <c r="AE116" s="20">
        <v>1</v>
      </c>
      <c r="AF116" s="19">
        <v>1</v>
      </c>
    </row>
    <row r="117" spans="1:32" x14ac:dyDescent="0.3">
      <c r="A117" s="11" t="s">
        <v>120</v>
      </c>
      <c r="B117" s="11" t="s">
        <v>330</v>
      </c>
      <c r="C117" s="11">
        <v>27</v>
      </c>
      <c r="D117" s="11" t="s">
        <v>9</v>
      </c>
      <c r="E117" s="11" t="s">
        <v>210</v>
      </c>
      <c r="F117" s="11" t="s">
        <v>216</v>
      </c>
      <c r="G117" s="11">
        <v>46364</v>
      </c>
      <c r="H117" s="6">
        <v>1</v>
      </c>
      <c r="I117" s="6">
        <v>4</v>
      </c>
      <c r="J117" s="6">
        <v>5</v>
      </c>
      <c r="K117" s="6">
        <v>2</v>
      </c>
      <c r="L117" s="7">
        <v>2</v>
      </c>
      <c r="M117" s="7">
        <v>5</v>
      </c>
      <c r="N117" s="7">
        <v>4</v>
      </c>
      <c r="O117" s="7">
        <v>5</v>
      </c>
      <c r="P117" s="5">
        <v>1</v>
      </c>
      <c r="Q117" s="5">
        <v>2</v>
      </c>
      <c r="R117" s="5">
        <v>1</v>
      </c>
      <c r="S117" s="5">
        <v>1</v>
      </c>
      <c r="T117" s="13">
        <v>1</v>
      </c>
      <c r="U117" s="13">
        <v>2</v>
      </c>
      <c r="V117" s="14">
        <v>5</v>
      </c>
      <c r="W117" s="14">
        <v>2</v>
      </c>
      <c r="X117" s="14">
        <v>1</v>
      </c>
      <c r="Y117" s="14">
        <v>1</v>
      </c>
      <c r="Z117" s="15">
        <v>4</v>
      </c>
      <c r="AA117" s="15">
        <v>2</v>
      </c>
      <c r="AB117" s="15">
        <v>4</v>
      </c>
      <c r="AC117" s="16">
        <v>1</v>
      </c>
      <c r="AD117" s="16">
        <v>1</v>
      </c>
      <c r="AE117" s="20">
        <v>4</v>
      </c>
      <c r="AF117" s="19">
        <v>3</v>
      </c>
    </row>
    <row r="118" spans="1:32" x14ac:dyDescent="0.3">
      <c r="A118" s="11" t="s">
        <v>121</v>
      </c>
      <c r="B118" s="11" t="s">
        <v>331</v>
      </c>
      <c r="C118" s="11">
        <v>30</v>
      </c>
      <c r="D118" s="11" t="s">
        <v>8</v>
      </c>
      <c r="E118" s="11" t="s">
        <v>210</v>
      </c>
      <c r="F118" s="11" t="s">
        <v>212</v>
      </c>
      <c r="G118" s="11">
        <v>70818</v>
      </c>
      <c r="H118" s="6">
        <v>5</v>
      </c>
      <c r="I118" s="6">
        <v>3</v>
      </c>
      <c r="J118" s="6">
        <v>5</v>
      </c>
      <c r="K118" s="6">
        <v>4</v>
      </c>
      <c r="L118" s="7">
        <v>5</v>
      </c>
      <c r="M118" s="7">
        <v>3</v>
      </c>
      <c r="N118" s="7">
        <v>3</v>
      </c>
      <c r="O118" s="7">
        <v>2</v>
      </c>
      <c r="P118" s="5">
        <v>5</v>
      </c>
      <c r="Q118" s="5">
        <v>4</v>
      </c>
      <c r="R118" s="5">
        <v>3</v>
      </c>
      <c r="S118" s="5">
        <v>3</v>
      </c>
      <c r="T118" s="13">
        <v>3</v>
      </c>
      <c r="U118" s="13">
        <v>2</v>
      </c>
      <c r="V118" s="14">
        <v>3</v>
      </c>
      <c r="W118" s="14">
        <v>2</v>
      </c>
      <c r="X118" s="14">
        <v>3</v>
      </c>
      <c r="Y118" s="14">
        <v>3</v>
      </c>
      <c r="Z118" s="15">
        <v>2</v>
      </c>
      <c r="AA118" s="15">
        <v>2</v>
      </c>
      <c r="AB118" s="15">
        <v>3</v>
      </c>
      <c r="AC118" s="16">
        <v>2</v>
      </c>
      <c r="AD118" s="16">
        <v>5</v>
      </c>
      <c r="AE118" s="20">
        <v>1</v>
      </c>
      <c r="AF118" s="19">
        <v>4</v>
      </c>
    </row>
    <row r="119" spans="1:32" x14ac:dyDescent="0.3">
      <c r="A119" s="11" t="s">
        <v>122</v>
      </c>
      <c r="B119" s="11" t="s">
        <v>332</v>
      </c>
      <c r="C119" s="11">
        <v>24</v>
      </c>
      <c r="D119" s="11" t="s">
        <v>8</v>
      </c>
      <c r="E119" s="11" t="s">
        <v>208</v>
      </c>
      <c r="F119" s="11" t="s">
        <v>214</v>
      </c>
      <c r="G119" s="11">
        <v>35375</v>
      </c>
      <c r="H119" s="6">
        <v>5</v>
      </c>
      <c r="I119" s="6">
        <v>3</v>
      </c>
      <c r="J119" s="6">
        <v>5</v>
      </c>
      <c r="K119" s="6">
        <v>2</v>
      </c>
      <c r="L119" s="7">
        <v>5</v>
      </c>
      <c r="M119" s="7">
        <v>1</v>
      </c>
      <c r="N119" s="7">
        <v>4</v>
      </c>
      <c r="O119" s="7">
        <v>2</v>
      </c>
      <c r="P119" s="5">
        <v>2</v>
      </c>
      <c r="Q119" s="5">
        <v>5</v>
      </c>
      <c r="R119" s="5">
        <v>5</v>
      </c>
      <c r="S119" s="5">
        <v>3</v>
      </c>
      <c r="T119" s="13">
        <v>2</v>
      </c>
      <c r="U119" s="13">
        <v>5</v>
      </c>
      <c r="V119" s="14">
        <v>2</v>
      </c>
      <c r="W119" s="14">
        <v>4</v>
      </c>
      <c r="X119" s="14">
        <v>3</v>
      </c>
      <c r="Y119" s="14">
        <v>4</v>
      </c>
      <c r="Z119" s="15">
        <v>5</v>
      </c>
      <c r="AA119" s="15">
        <v>3</v>
      </c>
      <c r="AB119" s="15">
        <v>4</v>
      </c>
      <c r="AC119" s="16">
        <v>2</v>
      </c>
      <c r="AD119" s="16">
        <v>1</v>
      </c>
      <c r="AE119" s="20">
        <v>5</v>
      </c>
      <c r="AF119" s="19">
        <v>2</v>
      </c>
    </row>
    <row r="120" spans="1:32" x14ac:dyDescent="0.3">
      <c r="A120" s="11" t="s">
        <v>123</v>
      </c>
      <c r="B120" s="11" t="s">
        <v>333</v>
      </c>
      <c r="C120" s="11">
        <v>55</v>
      </c>
      <c r="D120" s="11" t="s">
        <v>9</v>
      </c>
      <c r="E120" s="11" t="s">
        <v>208</v>
      </c>
      <c r="F120" s="11" t="s">
        <v>213</v>
      </c>
      <c r="G120" s="11">
        <v>110104</v>
      </c>
      <c r="H120" s="6">
        <v>5</v>
      </c>
      <c r="I120" s="6">
        <v>2</v>
      </c>
      <c r="J120" s="6">
        <v>4</v>
      </c>
      <c r="K120" s="6">
        <v>3</v>
      </c>
      <c r="L120" s="7">
        <v>1</v>
      </c>
      <c r="M120" s="7">
        <v>1</v>
      </c>
      <c r="N120" s="7">
        <v>4</v>
      </c>
      <c r="O120" s="7">
        <v>4</v>
      </c>
      <c r="P120" s="5">
        <v>2</v>
      </c>
      <c r="Q120" s="5">
        <v>1</v>
      </c>
      <c r="R120" s="5">
        <v>5</v>
      </c>
      <c r="S120" s="5">
        <v>3</v>
      </c>
      <c r="T120" s="13">
        <v>2</v>
      </c>
      <c r="U120" s="13">
        <v>1</v>
      </c>
      <c r="V120" s="14">
        <v>4</v>
      </c>
      <c r="W120" s="14">
        <v>1</v>
      </c>
      <c r="X120" s="14">
        <v>5</v>
      </c>
      <c r="Y120" s="14">
        <v>5</v>
      </c>
      <c r="Z120" s="15">
        <v>3</v>
      </c>
      <c r="AA120" s="15">
        <v>2</v>
      </c>
      <c r="AB120" s="15">
        <v>5</v>
      </c>
      <c r="AC120" s="16">
        <v>1</v>
      </c>
      <c r="AD120" s="16">
        <v>2</v>
      </c>
      <c r="AE120" s="20">
        <v>3</v>
      </c>
      <c r="AF120" s="19">
        <v>5</v>
      </c>
    </row>
    <row r="121" spans="1:32" x14ac:dyDescent="0.3">
      <c r="A121" s="11" t="s">
        <v>124</v>
      </c>
      <c r="B121" s="11" t="s">
        <v>334</v>
      </c>
      <c r="C121" s="11">
        <v>40</v>
      </c>
      <c r="D121" s="11" t="s">
        <v>8</v>
      </c>
      <c r="E121" s="11" t="s">
        <v>209</v>
      </c>
      <c r="F121" s="11" t="s">
        <v>217</v>
      </c>
      <c r="G121" s="11">
        <v>94290</v>
      </c>
      <c r="H121" s="6">
        <v>3</v>
      </c>
      <c r="I121" s="6">
        <v>1</v>
      </c>
      <c r="J121" s="6">
        <v>3</v>
      </c>
      <c r="K121" s="6">
        <v>5</v>
      </c>
      <c r="L121" s="7">
        <v>2</v>
      </c>
      <c r="M121" s="7">
        <v>3</v>
      </c>
      <c r="N121" s="7">
        <v>3</v>
      </c>
      <c r="O121" s="7">
        <v>2</v>
      </c>
      <c r="P121" s="5">
        <v>3</v>
      </c>
      <c r="Q121" s="5">
        <v>4</v>
      </c>
      <c r="R121" s="5">
        <v>1</v>
      </c>
      <c r="S121" s="5">
        <v>5</v>
      </c>
      <c r="T121" s="13">
        <v>2</v>
      </c>
      <c r="U121" s="13">
        <v>5</v>
      </c>
      <c r="V121" s="14">
        <v>5</v>
      </c>
      <c r="W121" s="14">
        <v>2</v>
      </c>
      <c r="X121" s="14">
        <v>4</v>
      </c>
      <c r="Y121" s="14">
        <v>3</v>
      </c>
      <c r="Z121" s="15">
        <v>4</v>
      </c>
      <c r="AA121" s="15">
        <v>4</v>
      </c>
      <c r="AB121" s="15">
        <v>2</v>
      </c>
      <c r="AC121" s="16">
        <v>4</v>
      </c>
      <c r="AD121" s="16">
        <v>5</v>
      </c>
      <c r="AE121" s="20">
        <v>4</v>
      </c>
      <c r="AF121" s="19">
        <v>4</v>
      </c>
    </row>
    <row r="122" spans="1:32" x14ac:dyDescent="0.3">
      <c r="A122" s="11" t="s">
        <v>125</v>
      </c>
      <c r="B122" s="11" t="s">
        <v>335</v>
      </c>
      <c r="C122" s="11">
        <v>29</v>
      </c>
      <c r="D122" s="11" t="s">
        <v>8</v>
      </c>
      <c r="E122" s="11" t="s">
        <v>206</v>
      </c>
      <c r="F122" s="11" t="s">
        <v>216</v>
      </c>
      <c r="G122" s="11">
        <v>56573</v>
      </c>
      <c r="H122" s="6">
        <v>1</v>
      </c>
      <c r="I122" s="6">
        <v>5</v>
      </c>
      <c r="J122" s="6">
        <v>3</v>
      </c>
      <c r="K122" s="6">
        <v>3</v>
      </c>
      <c r="L122" s="7">
        <v>1</v>
      </c>
      <c r="M122" s="7">
        <v>3</v>
      </c>
      <c r="N122" s="7">
        <v>1</v>
      </c>
      <c r="O122" s="7">
        <v>5</v>
      </c>
      <c r="P122" s="5">
        <v>3</v>
      </c>
      <c r="Q122" s="5">
        <v>1</v>
      </c>
      <c r="R122" s="5">
        <v>2</v>
      </c>
      <c r="S122" s="5">
        <v>3</v>
      </c>
      <c r="T122" s="13">
        <v>5</v>
      </c>
      <c r="U122" s="13">
        <v>2</v>
      </c>
      <c r="V122" s="14">
        <v>2</v>
      </c>
      <c r="W122" s="14">
        <v>5</v>
      </c>
      <c r="X122" s="14">
        <v>1</v>
      </c>
      <c r="Y122" s="14">
        <v>5</v>
      </c>
      <c r="Z122" s="15">
        <v>3</v>
      </c>
      <c r="AA122" s="15">
        <v>2</v>
      </c>
      <c r="AB122" s="15">
        <v>3</v>
      </c>
      <c r="AC122" s="16">
        <v>4</v>
      </c>
      <c r="AD122" s="16">
        <v>2</v>
      </c>
      <c r="AE122" s="20">
        <v>1</v>
      </c>
      <c r="AF122" s="19">
        <v>1</v>
      </c>
    </row>
    <row r="123" spans="1:32" x14ac:dyDescent="0.3">
      <c r="A123" s="11" t="s">
        <v>126</v>
      </c>
      <c r="B123" s="11" t="s">
        <v>336</v>
      </c>
      <c r="C123" s="11">
        <v>48</v>
      </c>
      <c r="D123" s="11" t="s">
        <v>9</v>
      </c>
      <c r="E123" s="11" t="s">
        <v>209</v>
      </c>
      <c r="F123" s="11" t="s">
        <v>215</v>
      </c>
      <c r="G123" s="11">
        <v>100592</v>
      </c>
      <c r="H123" s="6">
        <v>1</v>
      </c>
      <c r="I123" s="6">
        <v>2</v>
      </c>
      <c r="J123" s="6">
        <v>1</v>
      </c>
      <c r="K123" s="6">
        <v>5</v>
      </c>
      <c r="L123" s="7">
        <v>1</v>
      </c>
      <c r="M123" s="7">
        <v>4</v>
      </c>
      <c r="N123" s="7">
        <v>2</v>
      </c>
      <c r="O123" s="7">
        <v>5</v>
      </c>
      <c r="P123" s="5">
        <v>5</v>
      </c>
      <c r="Q123" s="5">
        <v>5</v>
      </c>
      <c r="R123" s="5">
        <v>4</v>
      </c>
      <c r="S123" s="5">
        <v>4</v>
      </c>
      <c r="T123" s="13">
        <v>3</v>
      </c>
      <c r="U123" s="13">
        <v>3</v>
      </c>
      <c r="V123" s="14">
        <v>2</v>
      </c>
      <c r="W123" s="14">
        <v>1</v>
      </c>
      <c r="X123" s="14">
        <v>1</v>
      </c>
      <c r="Y123" s="14">
        <v>1</v>
      </c>
      <c r="Z123" s="15">
        <v>1</v>
      </c>
      <c r="AA123" s="15">
        <v>4</v>
      </c>
      <c r="AB123" s="15">
        <v>4</v>
      </c>
      <c r="AC123" s="16">
        <v>4</v>
      </c>
      <c r="AD123" s="16">
        <v>3</v>
      </c>
      <c r="AE123" s="20">
        <v>4</v>
      </c>
      <c r="AF123" s="19">
        <v>2</v>
      </c>
    </row>
    <row r="124" spans="1:32" x14ac:dyDescent="0.3">
      <c r="A124" s="11" t="s">
        <v>127</v>
      </c>
      <c r="B124" s="11" t="s">
        <v>337</v>
      </c>
      <c r="C124" s="11">
        <v>31</v>
      </c>
      <c r="D124" s="11" t="s">
        <v>9</v>
      </c>
      <c r="E124" s="11" t="s">
        <v>207</v>
      </c>
      <c r="F124" s="11" t="s">
        <v>212</v>
      </c>
      <c r="G124" s="11">
        <v>60575</v>
      </c>
      <c r="H124" s="6">
        <v>5</v>
      </c>
      <c r="I124" s="6">
        <v>1</v>
      </c>
      <c r="J124" s="6">
        <v>3</v>
      </c>
      <c r="K124" s="6">
        <v>1</v>
      </c>
      <c r="L124" s="7">
        <v>5</v>
      </c>
      <c r="M124" s="7">
        <v>3</v>
      </c>
      <c r="N124" s="7">
        <v>2</v>
      </c>
      <c r="O124" s="7">
        <v>2</v>
      </c>
      <c r="P124" s="5">
        <v>5</v>
      </c>
      <c r="Q124" s="5">
        <v>1</v>
      </c>
      <c r="R124" s="5">
        <v>5</v>
      </c>
      <c r="S124" s="5">
        <v>1</v>
      </c>
      <c r="T124" s="13">
        <v>5</v>
      </c>
      <c r="U124" s="13">
        <v>4</v>
      </c>
      <c r="V124" s="14">
        <v>4</v>
      </c>
      <c r="W124" s="14">
        <v>2</v>
      </c>
      <c r="X124" s="14">
        <v>4</v>
      </c>
      <c r="Y124" s="14">
        <v>4</v>
      </c>
      <c r="Z124" s="15">
        <v>5</v>
      </c>
      <c r="AA124" s="15">
        <v>1</v>
      </c>
      <c r="AB124" s="15">
        <v>4</v>
      </c>
      <c r="AC124" s="16">
        <v>2</v>
      </c>
      <c r="AD124" s="16">
        <v>2</v>
      </c>
      <c r="AE124" s="20">
        <v>2</v>
      </c>
      <c r="AF124" s="19">
        <v>1</v>
      </c>
    </row>
    <row r="125" spans="1:32" x14ac:dyDescent="0.3">
      <c r="A125" s="11" t="s">
        <v>128</v>
      </c>
      <c r="B125" s="11" t="s">
        <v>338</v>
      </c>
      <c r="C125" s="11">
        <v>57</v>
      </c>
      <c r="D125" s="11" t="s">
        <v>9</v>
      </c>
      <c r="E125" s="11" t="s">
        <v>210</v>
      </c>
      <c r="F125" s="11" t="s">
        <v>213</v>
      </c>
      <c r="G125" s="11">
        <v>102771</v>
      </c>
      <c r="H125" s="6">
        <v>5</v>
      </c>
      <c r="I125" s="6">
        <v>2</v>
      </c>
      <c r="J125" s="6">
        <v>5</v>
      </c>
      <c r="K125" s="6">
        <v>1</v>
      </c>
      <c r="L125" s="7">
        <v>2</v>
      </c>
      <c r="M125" s="7">
        <v>3</v>
      </c>
      <c r="N125" s="7">
        <v>1</v>
      </c>
      <c r="O125" s="7">
        <v>2</v>
      </c>
      <c r="P125" s="5">
        <v>5</v>
      </c>
      <c r="Q125" s="5">
        <v>1</v>
      </c>
      <c r="R125" s="5">
        <v>2</v>
      </c>
      <c r="S125" s="5">
        <v>5</v>
      </c>
      <c r="T125" s="13">
        <v>1</v>
      </c>
      <c r="U125" s="13">
        <v>3</v>
      </c>
      <c r="V125" s="14">
        <v>2</v>
      </c>
      <c r="W125" s="14">
        <v>5</v>
      </c>
      <c r="X125" s="14">
        <v>1</v>
      </c>
      <c r="Y125" s="14">
        <v>1</v>
      </c>
      <c r="Z125" s="15">
        <v>4</v>
      </c>
      <c r="AA125" s="15">
        <v>5</v>
      </c>
      <c r="AB125" s="15">
        <v>1</v>
      </c>
      <c r="AC125" s="16">
        <v>4</v>
      </c>
      <c r="AD125" s="16">
        <v>2</v>
      </c>
      <c r="AE125" s="20">
        <v>3</v>
      </c>
      <c r="AF125" s="19">
        <v>2</v>
      </c>
    </row>
    <row r="126" spans="1:32" x14ac:dyDescent="0.3">
      <c r="A126" s="11" t="s">
        <v>129</v>
      </c>
      <c r="B126" s="11" t="s">
        <v>339</v>
      </c>
      <c r="C126" s="11">
        <v>26</v>
      </c>
      <c r="D126" s="11" t="s">
        <v>9</v>
      </c>
      <c r="E126" s="11" t="s">
        <v>209</v>
      </c>
      <c r="F126" s="11" t="s">
        <v>214</v>
      </c>
      <c r="G126" s="11">
        <v>30231</v>
      </c>
      <c r="H126" s="6">
        <v>4</v>
      </c>
      <c r="I126" s="6">
        <v>1</v>
      </c>
      <c r="J126" s="6">
        <v>3</v>
      </c>
      <c r="K126" s="6">
        <v>5</v>
      </c>
      <c r="L126" s="7">
        <v>5</v>
      </c>
      <c r="M126" s="7">
        <v>1</v>
      </c>
      <c r="N126" s="7">
        <v>1</v>
      </c>
      <c r="O126" s="7">
        <v>2</v>
      </c>
      <c r="P126" s="5">
        <v>2</v>
      </c>
      <c r="Q126" s="5">
        <v>5</v>
      </c>
      <c r="R126" s="5">
        <v>1</v>
      </c>
      <c r="S126" s="5">
        <v>4</v>
      </c>
      <c r="T126" s="13">
        <v>4</v>
      </c>
      <c r="U126" s="13">
        <v>1</v>
      </c>
      <c r="V126" s="14">
        <v>2</v>
      </c>
      <c r="W126" s="14">
        <v>3</v>
      </c>
      <c r="X126" s="14">
        <v>4</v>
      </c>
      <c r="Y126" s="14">
        <v>5</v>
      </c>
      <c r="Z126" s="15">
        <v>4</v>
      </c>
      <c r="AA126" s="15">
        <v>2</v>
      </c>
      <c r="AB126" s="15">
        <v>4</v>
      </c>
      <c r="AC126" s="16">
        <v>1</v>
      </c>
      <c r="AD126" s="16">
        <v>2</v>
      </c>
      <c r="AE126" s="20">
        <v>3</v>
      </c>
      <c r="AF126" s="19">
        <v>2</v>
      </c>
    </row>
    <row r="127" spans="1:32" x14ac:dyDescent="0.3">
      <c r="A127" s="11" t="s">
        <v>130</v>
      </c>
      <c r="B127" s="11" t="s">
        <v>340</v>
      </c>
      <c r="C127" s="11">
        <v>44</v>
      </c>
      <c r="D127" s="11" t="s">
        <v>9</v>
      </c>
      <c r="E127" s="11" t="s">
        <v>210</v>
      </c>
      <c r="F127" s="11" t="s">
        <v>213</v>
      </c>
      <c r="G127" s="11">
        <v>109581</v>
      </c>
      <c r="H127" s="6">
        <v>3</v>
      </c>
      <c r="I127" s="6">
        <v>2</v>
      </c>
      <c r="J127" s="6">
        <v>5</v>
      </c>
      <c r="K127" s="6">
        <v>5</v>
      </c>
      <c r="L127" s="7">
        <v>3</v>
      </c>
      <c r="M127" s="7">
        <v>3</v>
      </c>
      <c r="N127" s="7">
        <v>3</v>
      </c>
      <c r="O127" s="7">
        <v>3</v>
      </c>
      <c r="P127" s="5">
        <v>5</v>
      </c>
      <c r="Q127" s="5">
        <v>1</v>
      </c>
      <c r="R127" s="5">
        <v>3</v>
      </c>
      <c r="S127" s="5">
        <v>2</v>
      </c>
      <c r="T127" s="13">
        <v>3</v>
      </c>
      <c r="U127" s="13">
        <v>5</v>
      </c>
      <c r="V127" s="14">
        <v>4</v>
      </c>
      <c r="W127" s="14">
        <v>5</v>
      </c>
      <c r="X127" s="14">
        <v>3</v>
      </c>
      <c r="Y127" s="14">
        <v>5</v>
      </c>
      <c r="Z127" s="15">
        <v>4</v>
      </c>
      <c r="AA127" s="15">
        <v>5</v>
      </c>
      <c r="AB127" s="15">
        <v>5</v>
      </c>
      <c r="AC127" s="16">
        <v>2</v>
      </c>
      <c r="AD127" s="16">
        <v>5</v>
      </c>
      <c r="AE127" s="20">
        <v>5</v>
      </c>
      <c r="AF127" s="19">
        <v>1</v>
      </c>
    </row>
    <row r="128" spans="1:32" x14ac:dyDescent="0.3">
      <c r="A128" s="11" t="s">
        <v>3</v>
      </c>
      <c r="B128" s="11" t="s">
        <v>341</v>
      </c>
      <c r="C128" s="11">
        <v>26</v>
      </c>
      <c r="D128" s="11" t="s">
        <v>8</v>
      </c>
      <c r="E128" s="11" t="s">
        <v>206</v>
      </c>
      <c r="F128" s="11" t="s">
        <v>214</v>
      </c>
      <c r="G128" s="11">
        <v>31878</v>
      </c>
      <c r="H128" s="6">
        <v>2</v>
      </c>
      <c r="I128" s="6">
        <v>1</v>
      </c>
      <c r="J128" s="6">
        <v>1</v>
      </c>
      <c r="K128" s="6">
        <v>2</v>
      </c>
      <c r="L128" s="7">
        <v>4</v>
      </c>
      <c r="M128" s="7">
        <v>5</v>
      </c>
      <c r="N128" s="7">
        <v>3</v>
      </c>
      <c r="O128" s="7">
        <v>2</v>
      </c>
      <c r="P128" s="5">
        <v>3</v>
      </c>
      <c r="Q128" s="5">
        <v>1</v>
      </c>
      <c r="R128" s="5">
        <v>5</v>
      </c>
      <c r="S128" s="5">
        <v>2</v>
      </c>
      <c r="T128" s="13">
        <v>5</v>
      </c>
      <c r="U128" s="13">
        <v>5</v>
      </c>
      <c r="V128" s="14">
        <v>4</v>
      </c>
      <c r="W128" s="14">
        <v>1</v>
      </c>
      <c r="X128" s="14">
        <v>2</v>
      </c>
      <c r="Y128" s="14">
        <v>2</v>
      </c>
      <c r="Z128" s="15">
        <v>4</v>
      </c>
      <c r="AA128" s="15">
        <v>4</v>
      </c>
      <c r="AB128" s="15">
        <v>1</v>
      </c>
      <c r="AC128" s="16">
        <v>5</v>
      </c>
      <c r="AD128" s="16">
        <v>3</v>
      </c>
      <c r="AE128" s="20">
        <v>2</v>
      </c>
      <c r="AF128" s="19">
        <v>5</v>
      </c>
    </row>
    <row r="129" spans="1:32" x14ac:dyDescent="0.3">
      <c r="A129" s="11" t="s">
        <v>131</v>
      </c>
      <c r="B129" s="11" t="s">
        <v>342</v>
      </c>
      <c r="C129" s="11">
        <v>28</v>
      </c>
      <c r="D129" s="11" t="s">
        <v>8</v>
      </c>
      <c r="E129" s="11" t="s">
        <v>208</v>
      </c>
      <c r="F129" s="11" t="s">
        <v>212</v>
      </c>
      <c r="G129" s="11">
        <v>62727</v>
      </c>
      <c r="H129" s="6">
        <v>1</v>
      </c>
      <c r="I129" s="6">
        <v>5</v>
      </c>
      <c r="J129" s="6">
        <v>4</v>
      </c>
      <c r="K129" s="6">
        <v>1</v>
      </c>
      <c r="L129" s="7">
        <v>2</v>
      </c>
      <c r="M129" s="7">
        <v>5</v>
      </c>
      <c r="N129" s="7">
        <v>2</v>
      </c>
      <c r="O129" s="7">
        <v>5</v>
      </c>
      <c r="P129" s="5">
        <v>2</v>
      </c>
      <c r="Q129" s="5">
        <v>5</v>
      </c>
      <c r="R129" s="5">
        <v>3</v>
      </c>
      <c r="S129" s="5">
        <v>4</v>
      </c>
      <c r="T129" s="13">
        <v>2</v>
      </c>
      <c r="U129" s="13">
        <v>1</v>
      </c>
      <c r="V129" s="14">
        <v>5</v>
      </c>
      <c r="W129" s="14">
        <v>5</v>
      </c>
      <c r="X129" s="14">
        <v>1</v>
      </c>
      <c r="Y129" s="14">
        <v>1</v>
      </c>
      <c r="Z129" s="15">
        <v>2</v>
      </c>
      <c r="AA129" s="15">
        <v>3</v>
      </c>
      <c r="AB129" s="15">
        <v>5</v>
      </c>
      <c r="AC129" s="16">
        <v>3</v>
      </c>
      <c r="AD129" s="16">
        <v>4</v>
      </c>
      <c r="AE129" s="20">
        <v>1</v>
      </c>
      <c r="AF129" s="19">
        <v>3</v>
      </c>
    </row>
    <row r="130" spans="1:32" x14ac:dyDescent="0.3">
      <c r="A130" s="11" t="s">
        <v>132</v>
      </c>
      <c r="B130" s="11" t="s">
        <v>343</v>
      </c>
      <c r="C130" s="11">
        <v>34</v>
      </c>
      <c r="D130" s="11" t="s">
        <v>9</v>
      </c>
      <c r="E130" s="11" t="s">
        <v>206</v>
      </c>
      <c r="F130" s="11" t="s">
        <v>217</v>
      </c>
      <c r="G130" s="11">
        <v>91663</v>
      </c>
      <c r="H130" s="6">
        <v>5</v>
      </c>
      <c r="I130" s="6">
        <v>2</v>
      </c>
      <c r="J130" s="6">
        <v>1</v>
      </c>
      <c r="K130" s="6">
        <v>4</v>
      </c>
      <c r="L130" s="7">
        <v>2</v>
      </c>
      <c r="M130" s="7">
        <v>2</v>
      </c>
      <c r="N130" s="7">
        <v>1</v>
      </c>
      <c r="O130" s="7">
        <v>4</v>
      </c>
      <c r="P130" s="5">
        <v>5</v>
      </c>
      <c r="Q130" s="5">
        <v>5</v>
      </c>
      <c r="R130" s="5">
        <v>3</v>
      </c>
      <c r="S130" s="5">
        <v>4</v>
      </c>
      <c r="T130" s="13">
        <v>5</v>
      </c>
      <c r="U130" s="13">
        <v>2</v>
      </c>
      <c r="V130" s="14">
        <v>3</v>
      </c>
      <c r="W130" s="14">
        <v>2</v>
      </c>
      <c r="X130" s="14">
        <v>5</v>
      </c>
      <c r="Y130" s="14">
        <v>3</v>
      </c>
      <c r="Z130" s="15">
        <v>2</v>
      </c>
      <c r="AA130" s="15">
        <v>5</v>
      </c>
      <c r="AB130" s="15">
        <v>2</v>
      </c>
      <c r="AC130" s="16">
        <v>3</v>
      </c>
      <c r="AD130" s="16">
        <v>2</v>
      </c>
      <c r="AE130" s="20">
        <v>1</v>
      </c>
      <c r="AF130" s="19">
        <v>3</v>
      </c>
    </row>
    <row r="131" spans="1:32" x14ac:dyDescent="0.3">
      <c r="A131" s="11" t="s">
        <v>133</v>
      </c>
      <c r="B131" s="11" t="s">
        <v>344</v>
      </c>
      <c r="C131" s="11">
        <v>41</v>
      </c>
      <c r="D131" s="11" t="s">
        <v>9</v>
      </c>
      <c r="E131" s="11" t="s">
        <v>207</v>
      </c>
      <c r="F131" s="11" t="s">
        <v>217</v>
      </c>
      <c r="G131" s="11">
        <v>84510</v>
      </c>
      <c r="H131" s="6">
        <v>1</v>
      </c>
      <c r="I131" s="6">
        <v>4</v>
      </c>
      <c r="J131" s="6">
        <v>3</v>
      </c>
      <c r="K131" s="6">
        <v>3</v>
      </c>
      <c r="L131" s="7">
        <v>3</v>
      </c>
      <c r="M131" s="7">
        <v>4</v>
      </c>
      <c r="N131" s="7">
        <v>1</v>
      </c>
      <c r="O131" s="7">
        <v>4</v>
      </c>
      <c r="P131" s="5">
        <v>5</v>
      </c>
      <c r="Q131" s="5">
        <v>1</v>
      </c>
      <c r="R131" s="5">
        <v>5</v>
      </c>
      <c r="S131" s="5">
        <v>3</v>
      </c>
      <c r="T131" s="13">
        <v>3</v>
      </c>
      <c r="U131" s="13">
        <v>3</v>
      </c>
      <c r="V131" s="14">
        <v>1</v>
      </c>
      <c r="W131" s="14">
        <v>1</v>
      </c>
      <c r="X131" s="14">
        <v>2</v>
      </c>
      <c r="Y131" s="14">
        <v>2</v>
      </c>
      <c r="Z131" s="15">
        <v>2</v>
      </c>
      <c r="AA131" s="15">
        <v>5</v>
      </c>
      <c r="AB131" s="15">
        <v>1</v>
      </c>
      <c r="AC131" s="16">
        <v>3</v>
      </c>
      <c r="AD131" s="16">
        <v>2</v>
      </c>
      <c r="AE131" s="20">
        <v>3</v>
      </c>
      <c r="AF131" s="19">
        <v>4</v>
      </c>
    </row>
    <row r="132" spans="1:32" x14ac:dyDescent="0.3">
      <c r="A132" s="11" t="s">
        <v>134</v>
      </c>
      <c r="B132" s="11" t="s">
        <v>345</v>
      </c>
      <c r="C132" s="11">
        <v>28</v>
      </c>
      <c r="D132" s="11" t="s">
        <v>9</v>
      </c>
      <c r="E132" s="11" t="s">
        <v>210</v>
      </c>
      <c r="F132" s="11" t="s">
        <v>212</v>
      </c>
      <c r="G132" s="11">
        <v>63299</v>
      </c>
      <c r="H132" s="6">
        <v>5</v>
      </c>
      <c r="I132" s="6">
        <v>4</v>
      </c>
      <c r="J132" s="6">
        <v>1</v>
      </c>
      <c r="K132" s="6">
        <v>1</v>
      </c>
      <c r="L132" s="7">
        <v>2</v>
      </c>
      <c r="M132" s="7">
        <v>1</v>
      </c>
      <c r="N132" s="7">
        <v>3</v>
      </c>
      <c r="O132" s="7">
        <v>3</v>
      </c>
      <c r="P132" s="5">
        <v>1</v>
      </c>
      <c r="Q132" s="5">
        <v>1</v>
      </c>
      <c r="R132" s="5">
        <v>1</v>
      </c>
      <c r="S132" s="5">
        <v>3</v>
      </c>
      <c r="T132" s="13">
        <v>1</v>
      </c>
      <c r="U132" s="13">
        <v>3</v>
      </c>
      <c r="V132" s="14">
        <v>5</v>
      </c>
      <c r="W132" s="14">
        <v>2</v>
      </c>
      <c r="X132" s="14">
        <v>4</v>
      </c>
      <c r="Y132" s="14">
        <v>3</v>
      </c>
      <c r="Z132" s="15">
        <v>1</v>
      </c>
      <c r="AA132" s="15">
        <v>5</v>
      </c>
      <c r="AB132" s="15">
        <v>4</v>
      </c>
      <c r="AC132" s="16">
        <v>5</v>
      </c>
      <c r="AD132" s="16">
        <v>3</v>
      </c>
      <c r="AE132" s="20">
        <v>3</v>
      </c>
      <c r="AF132" s="19">
        <v>5</v>
      </c>
    </row>
    <row r="133" spans="1:32" x14ac:dyDescent="0.3">
      <c r="A133" s="11" t="s">
        <v>135</v>
      </c>
      <c r="B133" s="11" t="s">
        <v>346</v>
      </c>
      <c r="C133" s="11">
        <v>27</v>
      </c>
      <c r="D133" s="11" t="s">
        <v>9</v>
      </c>
      <c r="E133" s="11" t="s">
        <v>206</v>
      </c>
      <c r="F133" s="11" t="s">
        <v>216</v>
      </c>
      <c r="G133" s="11">
        <v>53400</v>
      </c>
      <c r="H133" s="6">
        <v>5</v>
      </c>
      <c r="I133" s="6">
        <v>2</v>
      </c>
      <c r="J133" s="6">
        <v>4</v>
      </c>
      <c r="K133" s="6">
        <v>2</v>
      </c>
      <c r="L133" s="7">
        <v>1</v>
      </c>
      <c r="M133" s="7">
        <v>1</v>
      </c>
      <c r="N133" s="7">
        <v>1</v>
      </c>
      <c r="O133" s="7">
        <v>4</v>
      </c>
      <c r="P133" s="5">
        <v>4</v>
      </c>
      <c r="Q133" s="5">
        <v>2</v>
      </c>
      <c r="R133" s="5">
        <v>2</v>
      </c>
      <c r="S133" s="5">
        <v>5</v>
      </c>
      <c r="T133" s="13">
        <v>4</v>
      </c>
      <c r="U133" s="13">
        <v>2</v>
      </c>
      <c r="V133" s="14">
        <v>2</v>
      </c>
      <c r="W133" s="14">
        <v>5</v>
      </c>
      <c r="X133" s="14">
        <v>2</v>
      </c>
      <c r="Y133" s="14">
        <v>1</v>
      </c>
      <c r="Z133" s="15">
        <v>3</v>
      </c>
      <c r="AA133" s="15">
        <v>4</v>
      </c>
      <c r="AB133" s="15">
        <v>2</v>
      </c>
      <c r="AC133" s="16">
        <v>1</v>
      </c>
      <c r="AD133" s="16">
        <v>1</v>
      </c>
      <c r="AE133" s="20">
        <v>2</v>
      </c>
      <c r="AF133" s="19">
        <v>4</v>
      </c>
    </row>
    <row r="134" spans="1:32" x14ac:dyDescent="0.3">
      <c r="A134" s="11" t="s">
        <v>136</v>
      </c>
      <c r="B134" s="11" t="s">
        <v>347</v>
      </c>
      <c r="C134" s="11">
        <v>33</v>
      </c>
      <c r="D134" s="11" t="s">
        <v>8</v>
      </c>
      <c r="E134" s="11" t="s">
        <v>210</v>
      </c>
      <c r="F134" s="11" t="s">
        <v>212</v>
      </c>
      <c r="G134" s="11">
        <v>69087</v>
      </c>
      <c r="H134" s="6">
        <v>1</v>
      </c>
      <c r="I134" s="6">
        <v>1</v>
      </c>
      <c r="J134" s="6">
        <v>4</v>
      </c>
      <c r="K134" s="6">
        <v>3</v>
      </c>
      <c r="L134" s="7">
        <v>5</v>
      </c>
      <c r="M134" s="7">
        <v>2</v>
      </c>
      <c r="N134" s="7">
        <v>3</v>
      </c>
      <c r="O134" s="7">
        <v>3</v>
      </c>
      <c r="P134" s="5">
        <v>3</v>
      </c>
      <c r="Q134" s="5">
        <v>4</v>
      </c>
      <c r="R134" s="5">
        <v>1</v>
      </c>
      <c r="S134" s="5">
        <v>4</v>
      </c>
      <c r="T134" s="13">
        <v>2</v>
      </c>
      <c r="U134" s="13">
        <v>3</v>
      </c>
      <c r="V134" s="14">
        <v>3</v>
      </c>
      <c r="W134" s="14">
        <v>2</v>
      </c>
      <c r="X134" s="14">
        <v>5</v>
      </c>
      <c r="Y134" s="14">
        <v>4</v>
      </c>
      <c r="Z134" s="15">
        <v>5</v>
      </c>
      <c r="AA134" s="15">
        <v>5</v>
      </c>
      <c r="AB134" s="15">
        <v>5</v>
      </c>
      <c r="AC134" s="16">
        <v>4</v>
      </c>
      <c r="AD134" s="16">
        <v>4</v>
      </c>
      <c r="AE134" s="20">
        <v>5</v>
      </c>
      <c r="AF134" s="19">
        <v>5</v>
      </c>
    </row>
    <row r="135" spans="1:32" x14ac:dyDescent="0.3">
      <c r="A135" s="11" t="s">
        <v>137</v>
      </c>
      <c r="B135" s="11" t="s">
        <v>348</v>
      </c>
      <c r="C135" s="11">
        <v>33</v>
      </c>
      <c r="D135" s="11" t="s">
        <v>9</v>
      </c>
      <c r="E135" s="11" t="s">
        <v>209</v>
      </c>
      <c r="F135" s="11" t="s">
        <v>217</v>
      </c>
      <c r="G135" s="11">
        <v>85674</v>
      </c>
      <c r="H135" s="6">
        <v>3</v>
      </c>
      <c r="I135" s="6">
        <v>2</v>
      </c>
      <c r="J135" s="6">
        <v>5</v>
      </c>
      <c r="K135" s="6">
        <v>1</v>
      </c>
      <c r="L135" s="7">
        <v>5</v>
      </c>
      <c r="M135" s="7">
        <v>4</v>
      </c>
      <c r="N135" s="7">
        <v>5</v>
      </c>
      <c r="O135" s="7">
        <v>4</v>
      </c>
      <c r="P135" s="5">
        <v>2</v>
      </c>
      <c r="Q135" s="5">
        <v>5</v>
      </c>
      <c r="R135" s="5">
        <v>5</v>
      </c>
      <c r="S135" s="5">
        <v>3</v>
      </c>
      <c r="T135" s="13">
        <v>2</v>
      </c>
      <c r="U135" s="13">
        <v>3</v>
      </c>
      <c r="V135" s="14">
        <v>2</v>
      </c>
      <c r="W135" s="14">
        <v>5</v>
      </c>
      <c r="X135" s="14">
        <v>1</v>
      </c>
      <c r="Y135" s="14">
        <v>3</v>
      </c>
      <c r="Z135" s="15">
        <v>5</v>
      </c>
      <c r="AA135" s="15">
        <v>4</v>
      </c>
      <c r="AB135" s="15">
        <v>3</v>
      </c>
      <c r="AC135" s="16">
        <v>3</v>
      </c>
      <c r="AD135" s="16">
        <v>5</v>
      </c>
      <c r="AE135" s="20">
        <v>2</v>
      </c>
      <c r="AF135" s="19">
        <v>2</v>
      </c>
    </row>
    <row r="136" spans="1:32" x14ac:dyDescent="0.3">
      <c r="A136" s="11" t="s">
        <v>138</v>
      </c>
      <c r="B136" s="11" t="s">
        <v>349</v>
      </c>
      <c r="C136" s="11">
        <v>26</v>
      </c>
      <c r="D136" s="11" t="s">
        <v>8</v>
      </c>
      <c r="E136" s="11" t="s">
        <v>207</v>
      </c>
      <c r="F136" s="11" t="s">
        <v>214</v>
      </c>
      <c r="G136" s="11">
        <v>37357</v>
      </c>
      <c r="H136" s="6">
        <v>4</v>
      </c>
      <c r="I136" s="6">
        <v>2</v>
      </c>
      <c r="J136" s="6">
        <v>1</v>
      </c>
      <c r="K136" s="6">
        <v>2</v>
      </c>
      <c r="L136" s="7">
        <v>1</v>
      </c>
      <c r="M136" s="7">
        <v>4</v>
      </c>
      <c r="N136" s="7">
        <v>1</v>
      </c>
      <c r="O136" s="7">
        <v>4</v>
      </c>
      <c r="P136" s="5">
        <v>5</v>
      </c>
      <c r="Q136" s="5">
        <v>2</v>
      </c>
      <c r="R136" s="5">
        <v>2</v>
      </c>
      <c r="S136" s="5">
        <v>2</v>
      </c>
      <c r="T136" s="13">
        <v>4</v>
      </c>
      <c r="U136" s="13">
        <v>2</v>
      </c>
      <c r="V136" s="14">
        <v>1</v>
      </c>
      <c r="W136" s="14">
        <v>1</v>
      </c>
      <c r="X136" s="14">
        <v>2</v>
      </c>
      <c r="Y136" s="14">
        <v>1</v>
      </c>
      <c r="Z136" s="15">
        <v>2</v>
      </c>
      <c r="AA136" s="15">
        <v>3</v>
      </c>
      <c r="AB136" s="15">
        <v>3</v>
      </c>
      <c r="AC136" s="16">
        <v>1</v>
      </c>
      <c r="AD136" s="16">
        <v>2</v>
      </c>
      <c r="AE136" s="20">
        <v>4</v>
      </c>
      <c r="AF136" s="19">
        <v>5</v>
      </c>
    </row>
    <row r="137" spans="1:32" x14ac:dyDescent="0.3">
      <c r="A137" s="11" t="s">
        <v>139</v>
      </c>
      <c r="B137" s="11" t="s">
        <v>350</v>
      </c>
      <c r="C137" s="11">
        <v>23</v>
      </c>
      <c r="D137" s="11" t="s">
        <v>9</v>
      </c>
      <c r="E137" s="11" t="s">
        <v>208</v>
      </c>
      <c r="F137" s="11" t="s">
        <v>214</v>
      </c>
      <c r="G137" s="11">
        <v>31456</v>
      </c>
      <c r="H137" s="6">
        <v>3</v>
      </c>
      <c r="I137" s="6">
        <v>3</v>
      </c>
      <c r="J137" s="6">
        <v>2</v>
      </c>
      <c r="K137" s="6">
        <v>5</v>
      </c>
      <c r="L137" s="7">
        <v>1</v>
      </c>
      <c r="M137" s="7">
        <v>5</v>
      </c>
      <c r="N137" s="7">
        <v>2</v>
      </c>
      <c r="O137" s="7">
        <v>1</v>
      </c>
      <c r="P137" s="5">
        <v>2</v>
      </c>
      <c r="Q137" s="5">
        <v>1</v>
      </c>
      <c r="R137" s="5">
        <v>1</v>
      </c>
      <c r="S137" s="5">
        <v>2</v>
      </c>
      <c r="T137" s="13">
        <v>5</v>
      </c>
      <c r="U137" s="13">
        <v>2</v>
      </c>
      <c r="V137" s="14">
        <v>2</v>
      </c>
      <c r="W137" s="14">
        <v>3</v>
      </c>
      <c r="X137" s="14">
        <v>2</v>
      </c>
      <c r="Y137" s="14">
        <v>2</v>
      </c>
      <c r="Z137" s="15">
        <v>4</v>
      </c>
      <c r="AA137" s="15">
        <v>3</v>
      </c>
      <c r="AB137" s="15">
        <v>5</v>
      </c>
      <c r="AC137" s="16">
        <v>5</v>
      </c>
      <c r="AD137" s="16">
        <v>2</v>
      </c>
      <c r="AE137" s="20">
        <v>2</v>
      </c>
      <c r="AF137" s="19">
        <v>2</v>
      </c>
    </row>
    <row r="138" spans="1:32" x14ac:dyDescent="0.3">
      <c r="A138" s="11" t="s">
        <v>140</v>
      </c>
      <c r="B138" s="11" t="s">
        <v>351</v>
      </c>
      <c r="C138" s="11">
        <v>49</v>
      </c>
      <c r="D138" s="11" t="s">
        <v>9</v>
      </c>
      <c r="E138" s="11" t="s">
        <v>210</v>
      </c>
      <c r="F138" s="11" t="s">
        <v>215</v>
      </c>
      <c r="G138" s="11">
        <v>103586</v>
      </c>
      <c r="H138" s="6">
        <v>4</v>
      </c>
      <c r="I138" s="6">
        <v>2</v>
      </c>
      <c r="J138" s="6">
        <v>5</v>
      </c>
      <c r="K138" s="6">
        <v>2</v>
      </c>
      <c r="L138" s="7">
        <v>5</v>
      </c>
      <c r="M138" s="7">
        <v>3</v>
      </c>
      <c r="N138" s="7">
        <v>3</v>
      </c>
      <c r="O138" s="7">
        <v>1</v>
      </c>
      <c r="P138" s="5">
        <v>1</v>
      </c>
      <c r="Q138" s="5">
        <v>2</v>
      </c>
      <c r="R138" s="5">
        <v>5</v>
      </c>
      <c r="S138" s="5">
        <v>1</v>
      </c>
      <c r="T138" s="13">
        <v>1</v>
      </c>
      <c r="U138" s="13">
        <v>3</v>
      </c>
      <c r="V138" s="14">
        <v>5</v>
      </c>
      <c r="W138" s="14">
        <v>3</v>
      </c>
      <c r="X138" s="14">
        <v>5</v>
      </c>
      <c r="Y138" s="14">
        <v>1</v>
      </c>
      <c r="Z138" s="15">
        <v>5</v>
      </c>
      <c r="AA138" s="15">
        <v>3</v>
      </c>
      <c r="AB138" s="15">
        <v>2</v>
      </c>
      <c r="AC138" s="16">
        <v>3</v>
      </c>
      <c r="AD138" s="16">
        <v>3</v>
      </c>
      <c r="AE138" s="20">
        <v>2</v>
      </c>
      <c r="AF138" s="19">
        <v>2</v>
      </c>
    </row>
    <row r="139" spans="1:32" x14ac:dyDescent="0.3">
      <c r="A139" s="11" t="s">
        <v>141</v>
      </c>
      <c r="B139" s="11" t="s">
        <v>352</v>
      </c>
      <c r="C139" s="11">
        <v>51</v>
      </c>
      <c r="D139" s="11" t="s">
        <v>8</v>
      </c>
      <c r="E139" s="11" t="s">
        <v>209</v>
      </c>
      <c r="F139" s="11" t="s">
        <v>213</v>
      </c>
      <c r="G139" s="11">
        <v>116473</v>
      </c>
      <c r="H139" s="6">
        <v>3</v>
      </c>
      <c r="I139" s="6">
        <v>3</v>
      </c>
      <c r="J139" s="6">
        <v>3</v>
      </c>
      <c r="K139" s="6">
        <v>3</v>
      </c>
      <c r="L139" s="7">
        <v>5</v>
      </c>
      <c r="M139" s="7">
        <v>5</v>
      </c>
      <c r="N139" s="7">
        <v>5</v>
      </c>
      <c r="O139" s="7">
        <v>5</v>
      </c>
      <c r="P139" s="5">
        <v>1</v>
      </c>
      <c r="Q139" s="5">
        <v>1</v>
      </c>
      <c r="R139" s="5">
        <v>4</v>
      </c>
      <c r="S139" s="5">
        <v>4</v>
      </c>
      <c r="T139" s="13">
        <v>2</v>
      </c>
      <c r="U139" s="13">
        <v>3</v>
      </c>
      <c r="V139" s="14">
        <v>1</v>
      </c>
      <c r="W139" s="14">
        <v>3</v>
      </c>
      <c r="X139" s="14">
        <v>4</v>
      </c>
      <c r="Y139" s="14">
        <v>4</v>
      </c>
      <c r="Z139" s="15">
        <v>4</v>
      </c>
      <c r="AA139" s="15">
        <v>2</v>
      </c>
      <c r="AB139" s="15">
        <v>1</v>
      </c>
      <c r="AC139" s="16">
        <v>2</v>
      </c>
      <c r="AD139" s="16">
        <v>2</v>
      </c>
      <c r="AE139" s="20">
        <v>5</v>
      </c>
      <c r="AF139" s="19">
        <v>2</v>
      </c>
    </row>
    <row r="140" spans="1:32" x14ac:dyDescent="0.3">
      <c r="A140" s="11" t="s">
        <v>142</v>
      </c>
      <c r="B140" s="11" t="s">
        <v>353</v>
      </c>
      <c r="C140" s="11">
        <v>26</v>
      </c>
      <c r="D140" s="11" t="s">
        <v>9</v>
      </c>
      <c r="E140" s="11" t="s">
        <v>209</v>
      </c>
      <c r="F140" s="11" t="s">
        <v>214</v>
      </c>
      <c r="G140" s="11">
        <v>38714</v>
      </c>
      <c r="H140" s="6">
        <v>4</v>
      </c>
      <c r="I140" s="6">
        <v>5</v>
      </c>
      <c r="J140" s="6">
        <v>4</v>
      </c>
      <c r="K140" s="6">
        <v>2</v>
      </c>
      <c r="L140" s="7">
        <v>1</v>
      </c>
      <c r="M140" s="7">
        <v>1</v>
      </c>
      <c r="N140" s="7">
        <v>3</v>
      </c>
      <c r="O140" s="7">
        <v>2</v>
      </c>
      <c r="P140" s="5">
        <v>2</v>
      </c>
      <c r="Q140" s="5">
        <v>2</v>
      </c>
      <c r="R140" s="5">
        <v>4</v>
      </c>
      <c r="S140" s="5">
        <v>5</v>
      </c>
      <c r="T140" s="13">
        <v>2</v>
      </c>
      <c r="U140" s="13">
        <v>1</v>
      </c>
      <c r="V140" s="14">
        <v>2</v>
      </c>
      <c r="W140" s="14">
        <v>1</v>
      </c>
      <c r="X140" s="14">
        <v>1</v>
      </c>
      <c r="Y140" s="14">
        <v>5</v>
      </c>
      <c r="Z140" s="15">
        <v>1</v>
      </c>
      <c r="AA140" s="15">
        <v>3</v>
      </c>
      <c r="AB140" s="15">
        <v>2</v>
      </c>
      <c r="AC140" s="16">
        <v>1</v>
      </c>
      <c r="AD140" s="16">
        <v>1</v>
      </c>
      <c r="AE140" s="20">
        <v>3</v>
      </c>
      <c r="AF140" s="19">
        <v>1</v>
      </c>
    </row>
    <row r="141" spans="1:32" x14ac:dyDescent="0.3">
      <c r="A141" s="11" t="s">
        <v>143</v>
      </c>
      <c r="B141" s="11" t="s">
        <v>354</v>
      </c>
      <c r="C141" s="11">
        <v>33</v>
      </c>
      <c r="D141" s="11" t="s">
        <v>9</v>
      </c>
      <c r="E141" s="11" t="s">
        <v>208</v>
      </c>
      <c r="F141" s="11" t="s">
        <v>212</v>
      </c>
      <c r="G141" s="11">
        <v>73623</v>
      </c>
      <c r="H141" s="6">
        <v>4</v>
      </c>
      <c r="I141" s="6">
        <v>2</v>
      </c>
      <c r="J141" s="6">
        <v>3</v>
      </c>
      <c r="K141" s="6">
        <v>4</v>
      </c>
      <c r="L141" s="7">
        <v>2</v>
      </c>
      <c r="M141" s="7">
        <v>3</v>
      </c>
      <c r="N141" s="7">
        <v>5</v>
      </c>
      <c r="O141" s="7">
        <v>4</v>
      </c>
      <c r="P141" s="5">
        <v>1</v>
      </c>
      <c r="Q141" s="5">
        <v>3</v>
      </c>
      <c r="R141" s="5">
        <v>1</v>
      </c>
      <c r="S141" s="5">
        <v>4</v>
      </c>
      <c r="T141" s="13">
        <v>1</v>
      </c>
      <c r="U141" s="13">
        <v>3</v>
      </c>
      <c r="V141" s="14">
        <v>3</v>
      </c>
      <c r="W141" s="14">
        <v>3</v>
      </c>
      <c r="X141" s="14">
        <v>5</v>
      </c>
      <c r="Y141" s="14">
        <v>3</v>
      </c>
      <c r="Z141" s="15">
        <v>4</v>
      </c>
      <c r="AA141" s="15">
        <v>5</v>
      </c>
      <c r="AB141" s="15">
        <v>2</v>
      </c>
      <c r="AC141" s="16">
        <v>3</v>
      </c>
      <c r="AD141" s="16">
        <v>2</v>
      </c>
      <c r="AE141" s="20">
        <v>2</v>
      </c>
      <c r="AF141" s="19">
        <v>1</v>
      </c>
    </row>
    <row r="142" spans="1:32" x14ac:dyDescent="0.3">
      <c r="A142" s="11" t="s">
        <v>144</v>
      </c>
      <c r="B142" s="11" t="s">
        <v>355</v>
      </c>
      <c r="C142" s="11">
        <v>50</v>
      </c>
      <c r="D142" s="11" t="s">
        <v>8</v>
      </c>
      <c r="E142" s="11" t="s">
        <v>206</v>
      </c>
      <c r="F142" s="11" t="s">
        <v>215</v>
      </c>
      <c r="G142" s="11">
        <v>103407</v>
      </c>
      <c r="H142" s="6">
        <v>1</v>
      </c>
      <c r="I142" s="6">
        <v>1</v>
      </c>
      <c r="J142" s="6">
        <v>3</v>
      </c>
      <c r="K142" s="6">
        <v>5</v>
      </c>
      <c r="L142" s="7">
        <v>5</v>
      </c>
      <c r="M142" s="7">
        <v>2</v>
      </c>
      <c r="N142" s="7">
        <v>3</v>
      </c>
      <c r="O142" s="7">
        <v>2</v>
      </c>
      <c r="P142" s="5">
        <v>5</v>
      </c>
      <c r="Q142" s="5">
        <v>3</v>
      </c>
      <c r="R142" s="5">
        <v>5</v>
      </c>
      <c r="S142" s="5">
        <v>5</v>
      </c>
      <c r="T142" s="13">
        <v>5</v>
      </c>
      <c r="U142" s="13">
        <v>3</v>
      </c>
      <c r="V142" s="14">
        <v>5</v>
      </c>
      <c r="W142" s="14">
        <v>1</v>
      </c>
      <c r="X142" s="14">
        <v>4</v>
      </c>
      <c r="Y142" s="14">
        <v>1</v>
      </c>
      <c r="Z142" s="15">
        <v>1</v>
      </c>
      <c r="AA142" s="15">
        <v>4</v>
      </c>
      <c r="AB142" s="15">
        <v>3</v>
      </c>
      <c r="AC142" s="16">
        <v>1</v>
      </c>
      <c r="AD142" s="16">
        <v>5</v>
      </c>
      <c r="AE142" s="20">
        <v>5</v>
      </c>
      <c r="AF142" s="19">
        <v>4</v>
      </c>
    </row>
    <row r="143" spans="1:32" x14ac:dyDescent="0.3">
      <c r="A143" s="11" t="s">
        <v>145</v>
      </c>
      <c r="B143" s="11" t="s">
        <v>356</v>
      </c>
      <c r="C143" s="11">
        <v>25</v>
      </c>
      <c r="D143" s="11" t="s">
        <v>8</v>
      </c>
      <c r="E143" s="11" t="s">
        <v>207</v>
      </c>
      <c r="F143" s="11" t="s">
        <v>214</v>
      </c>
      <c r="G143" s="11">
        <v>32010</v>
      </c>
      <c r="H143" s="6">
        <v>3</v>
      </c>
      <c r="I143" s="6">
        <v>3</v>
      </c>
      <c r="J143" s="6">
        <v>2</v>
      </c>
      <c r="K143" s="6">
        <v>4</v>
      </c>
      <c r="L143" s="7">
        <v>4</v>
      </c>
      <c r="M143" s="7">
        <v>4</v>
      </c>
      <c r="N143" s="7">
        <v>5</v>
      </c>
      <c r="O143" s="7">
        <v>4</v>
      </c>
      <c r="P143" s="5">
        <v>2</v>
      </c>
      <c r="Q143" s="5">
        <v>4</v>
      </c>
      <c r="R143" s="5">
        <v>3</v>
      </c>
      <c r="S143" s="5">
        <v>2</v>
      </c>
      <c r="T143" s="13">
        <v>2</v>
      </c>
      <c r="U143" s="13">
        <v>4</v>
      </c>
      <c r="V143" s="14">
        <v>2</v>
      </c>
      <c r="W143" s="14">
        <v>2</v>
      </c>
      <c r="X143" s="14">
        <v>5</v>
      </c>
      <c r="Y143" s="14">
        <v>1</v>
      </c>
      <c r="Z143" s="15">
        <v>4</v>
      </c>
      <c r="AA143" s="15">
        <v>4</v>
      </c>
      <c r="AB143" s="15">
        <v>4</v>
      </c>
      <c r="AC143" s="16">
        <v>4</v>
      </c>
      <c r="AD143" s="16">
        <v>5</v>
      </c>
      <c r="AE143" s="20">
        <v>3</v>
      </c>
      <c r="AF143" s="19">
        <v>5</v>
      </c>
    </row>
    <row r="144" spans="1:32" x14ac:dyDescent="0.3">
      <c r="A144" s="11" t="s">
        <v>146</v>
      </c>
      <c r="B144" s="11" t="s">
        <v>357</v>
      </c>
      <c r="C144" s="11">
        <v>45</v>
      </c>
      <c r="D144" s="11" t="s">
        <v>9</v>
      </c>
      <c r="E144" s="11" t="s">
        <v>209</v>
      </c>
      <c r="F144" s="11" t="s">
        <v>213</v>
      </c>
      <c r="G144" s="11">
        <v>102633</v>
      </c>
      <c r="H144" s="6">
        <v>4</v>
      </c>
      <c r="I144" s="6">
        <v>4</v>
      </c>
      <c r="J144" s="6">
        <v>3</v>
      </c>
      <c r="K144" s="6">
        <v>4</v>
      </c>
      <c r="L144" s="7">
        <v>3</v>
      </c>
      <c r="M144" s="7">
        <v>2</v>
      </c>
      <c r="N144" s="7">
        <v>1</v>
      </c>
      <c r="O144" s="7">
        <v>3</v>
      </c>
      <c r="P144" s="5">
        <v>3</v>
      </c>
      <c r="Q144" s="5">
        <v>2</v>
      </c>
      <c r="R144" s="5">
        <v>3</v>
      </c>
      <c r="S144" s="5">
        <v>5</v>
      </c>
      <c r="T144" s="13">
        <v>5</v>
      </c>
      <c r="U144" s="13">
        <v>2</v>
      </c>
      <c r="V144" s="14">
        <v>3</v>
      </c>
      <c r="W144" s="14">
        <v>1</v>
      </c>
      <c r="X144" s="14">
        <v>4</v>
      </c>
      <c r="Y144" s="14">
        <v>1</v>
      </c>
      <c r="Z144" s="15">
        <v>1</v>
      </c>
      <c r="AA144" s="15">
        <v>5</v>
      </c>
      <c r="AB144" s="15">
        <v>3</v>
      </c>
      <c r="AC144" s="16">
        <v>5</v>
      </c>
      <c r="AD144" s="16">
        <v>1</v>
      </c>
      <c r="AE144" s="20">
        <v>2</v>
      </c>
      <c r="AF144" s="19">
        <v>1</v>
      </c>
    </row>
    <row r="145" spans="1:32" x14ac:dyDescent="0.3">
      <c r="A145" s="11" t="s">
        <v>2</v>
      </c>
      <c r="B145" s="11" t="s">
        <v>358</v>
      </c>
      <c r="C145" s="11">
        <v>29</v>
      </c>
      <c r="D145" s="11" t="s">
        <v>8</v>
      </c>
      <c r="E145" s="11" t="s">
        <v>210</v>
      </c>
      <c r="F145" s="11" t="s">
        <v>212</v>
      </c>
      <c r="G145" s="11">
        <v>69725</v>
      </c>
      <c r="H145" s="6">
        <v>3</v>
      </c>
      <c r="I145" s="6">
        <v>1</v>
      </c>
      <c r="J145" s="6">
        <v>3</v>
      </c>
      <c r="K145" s="6">
        <v>2</v>
      </c>
      <c r="L145" s="7">
        <v>5</v>
      </c>
      <c r="M145" s="7">
        <v>5</v>
      </c>
      <c r="N145" s="7">
        <v>3</v>
      </c>
      <c r="O145" s="7">
        <v>5</v>
      </c>
      <c r="P145" s="5">
        <v>1</v>
      </c>
      <c r="Q145" s="5">
        <v>2</v>
      </c>
      <c r="R145" s="5">
        <v>1</v>
      </c>
      <c r="S145" s="5">
        <v>5</v>
      </c>
      <c r="T145" s="13">
        <v>3</v>
      </c>
      <c r="U145" s="13">
        <v>5</v>
      </c>
      <c r="V145" s="14">
        <v>1</v>
      </c>
      <c r="W145" s="14">
        <v>3</v>
      </c>
      <c r="X145" s="14">
        <v>4</v>
      </c>
      <c r="Y145" s="14">
        <v>4</v>
      </c>
      <c r="Z145" s="15">
        <v>3</v>
      </c>
      <c r="AA145" s="15">
        <v>3</v>
      </c>
      <c r="AB145" s="15">
        <v>5</v>
      </c>
      <c r="AC145" s="16">
        <v>1</v>
      </c>
      <c r="AD145" s="16">
        <v>2</v>
      </c>
      <c r="AE145" s="20">
        <v>4</v>
      </c>
      <c r="AF145" s="19">
        <v>3</v>
      </c>
    </row>
    <row r="146" spans="1:32" x14ac:dyDescent="0.3">
      <c r="A146" s="11" t="s">
        <v>147</v>
      </c>
      <c r="B146" s="11" t="s">
        <v>359</v>
      </c>
      <c r="C146" s="11">
        <v>48</v>
      </c>
      <c r="D146" s="11" t="s">
        <v>8</v>
      </c>
      <c r="E146" s="11" t="s">
        <v>209</v>
      </c>
      <c r="F146" s="11" t="s">
        <v>213</v>
      </c>
      <c r="G146" s="11">
        <v>115170</v>
      </c>
      <c r="H146" s="6">
        <v>1</v>
      </c>
      <c r="I146" s="6">
        <v>1</v>
      </c>
      <c r="J146" s="6">
        <v>2</v>
      </c>
      <c r="K146" s="6">
        <v>1</v>
      </c>
      <c r="L146" s="7">
        <v>4</v>
      </c>
      <c r="M146" s="7">
        <v>5</v>
      </c>
      <c r="N146" s="7">
        <v>3</v>
      </c>
      <c r="O146" s="7">
        <v>5</v>
      </c>
      <c r="P146" s="5">
        <v>3</v>
      </c>
      <c r="Q146" s="5">
        <v>3</v>
      </c>
      <c r="R146" s="5">
        <v>4</v>
      </c>
      <c r="S146" s="5">
        <v>1</v>
      </c>
      <c r="T146" s="13">
        <v>3</v>
      </c>
      <c r="U146" s="13">
        <v>4</v>
      </c>
      <c r="V146" s="14">
        <v>3</v>
      </c>
      <c r="W146" s="14">
        <v>2</v>
      </c>
      <c r="X146" s="14">
        <v>5</v>
      </c>
      <c r="Y146" s="14">
        <v>1</v>
      </c>
      <c r="Z146" s="15">
        <v>4</v>
      </c>
      <c r="AA146" s="15">
        <v>4</v>
      </c>
      <c r="AB146" s="15">
        <v>1</v>
      </c>
      <c r="AC146" s="16">
        <v>4</v>
      </c>
      <c r="AD146" s="16">
        <v>1</v>
      </c>
      <c r="AE146" s="20">
        <v>3</v>
      </c>
      <c r="AF146" s="19">
        <v>4</v>
      </c>
    </row>
    <row r="147" spans="1:32" x14ac:dyDescent="0.3">
      <c r="A147" s="11" t="s">
        <v>148</v>
      </c>
      <c r="B147" s="11" t="s">
        <v>360</v>
      </c>
      <c r="C147" s="11">
        <v>44</v>
      </c>
      <c r="D147" s="11" t="s">
        <v>8</v>
      </c>
      <c r="E147" s="11" t="s">
        <v>208</v>
      </c>
      <c r="F147" s="11" t="s">
        <v>213</v>
      </c>
      <c r="G147" s="11">
        <v>110621</v>
      </c>
      <c r="H147" s="6">
        <v>5</v>
      </c>
      <c r="I147" s="6">
        <v>2</v>
      </c>
      <c r="J147" s="6">
        <v>2</v>
      </c>
      <c r="K147" s="6">
        <v>3</v>
      </c>
      <c r="L147" s="7">
        <v>2</v>
      </c>
      <c r="M147" s="7">
        <v>2</v>
      </c>
      <c r="N147" s="7">
        <v>5</v>
      </c>
      <c r="O147" s="7">
        <v>2</v>
      </c>
      <c r="P147" s="5">
        <v>4</v>
      </c>
      <c r="Q147" s="5">
        <v>4</v>
      </c>
      <c r="R147" s="5">
        <v>1</v>
      </c>
      <c r="S147" s="5">
        <v>2</v>
      </c>
      <c r="T147" s="13">
        <v>2</v>
      </c>
      <c r="U147" s="13">
        <v>4</v>
      </c>
      <c r="V147" s="14">
        <v>5</v>
      </c>
      <c r="W147" s="14">
        <v>5</v>
      </c>
      <c r="X147" s="14">
        <v>1</v>
      </c>
      <c r="Y147" s="14">
        <v>1</v>
      </c>
      <c r="Z147" s="15">
        <v>1</v>
      </c>
      <c r="AA147" s="15">
        <v>5</v>
      </c>
      <c r="AB147" s="15">
        <v>3</v>
      </c>
      <c r="AC147" s="16">
        <v>5</v>
      </c>
      <c r="AD147" s="16">
        <v>3</v>
      </c>
      <c r="AE147" s="20">
        <v>5</v>
      </c>
      <c r="AF147" s="19">
        <v>5</v>
      </c>
    </row>
    <row r="148" spans="1:32" x14ac:dyDescent="0.3">
      <c r="A148" s="11" t="s">
        <v>149</v>
      </c>
      <c r="B148" s="11" t="s">
        <v>361</v>
      </c>
      <c r="C148" s="11">
        <v>49</v>
      </c>
      <c r="D148" s="11" t="s">
        <v>8</v>
      </c>
      <c r="E148" s="11" t="s">
        <v>209</v>
      </c>
      <c r="F148" s="11" t="s">
        <v>213</v>
      </c>
      <c r="G148" s="11">
        <v>105706</v>
      </c>
      <c r="H148" s="6">
        <v>2</v>
      </c>
      <c r="I148" s="6">
        <v>3</v>
      </c>
      <c r="J148" s="6">
        <v>1</v>
      </c>
      <c r="K148" s="6">
        <v>5</v>
      </c>
      <c r="L148" s="7">
        <v>4</v>
      </c>
      <c r="M148" s="7">
        <v>4</v>
      </c>
      <c r="N148" s="7">
        <v>5</v>
      </c>
      <c r="O148" s="7">
        <v>4</v>
      </c>
      <c r="P148" s="5">
        <v>5</v>
      </c>
      <c r="Q148" s="5">
        <v>2</v>
      </c>
      <c r="R148" s="5">
        <v>1</v>
      </c>
      <c r="S148" s="5">
        <v>5</v>
      </c>
      <c r="T148" s="13">
        <v>3</v>
      </c>
      <c r="U148" s="13">
        <v>3</v>
      </c>
      <c r="V148" s="14">
        <v>1</v>
      </c>
      <c r="W148" s="14">
        <v>2</v>
      </c>
      <c r="X148" s="14">
        <v>3</v>
      </c>
      <c r="Y148" s="14">
        <v>2</v>
      </c>
      <c r="Z148" s="15">
        <v>2</v>
      </c>
      <c r="AA148" s="15">
        <v>2</v>
      </c>
      <c r="AB148" s="15">
        <v>5</v>
      </c>
      <c r="AC148" s="16">
        <v>2</v>
      </c>
      <c r="AD148" s="16">
        <v>1</v>
      </c>
      <c r="AE148" s="20">
        <v>2</v>
      </c>
      <c r="AF148" s="19">
        <v>2</v>
      </c>
    </row>
    <row r="149" spans="1:32" x14ac:dyDescent="0.3">
      <c r="A149" s="11" t="s">
        <v>150</v>
      </c>
      <c r="B149" s="11" t="s">
        <v>362</v>
      </c>
      <c r="C149" s="11">
        <v>35</v>
      </c>
      <c r="D149" s="11" t="s">
        <v>8</v>
      </c>
      <c r="E149" s="11" t="s">
        <v>206</v>
      </c>
      <c r="F149" s="11" t="s">
        <v>212</v>
      </c>
      <c r="G149" s="11">
        <v>64858</v>
      </c>
      <c r="H149" s="6">
        <v>2</v>
      </c>
      <c r="I149" s="6">
        <v>2</v>
      </c>
      <c r="J149" s="6">
        <v>4</v>
      </c>
      <c r="K149" s="6">
        <v>3</v>
      </c>
      <c r="L149" s="7">
        <v>3</v>
      </c>
      <c r="M149" s="7">
        <v>2</v>
      </c>
      <c r="N149" s="7">
        <v>3</v>
      </c>
      <c r="O149" s="7">
        <v>3</v>
      </c>
      <c r="P149" s="5">
        <v>3</v>
      </c>
      <c r="Q149" s="5">
        <v>4</v>
      </c>
      <c r="R149" s="5">
        <v>2</v>
      </c>
      <c r="S149" s="5">
        <v>2</v>
      </c>
      <c r="T149" s="13">
        <v>3</v>
      </c>
      <c r="U149" s="13">
        <v>3</v>
      </c>
      <c r="V149" s="14">
        <v>1</v>
      </c>
      <c r="W149" s="14">
        <v>1</v>
      </c>
      <c r="X149" s="14">
        <v>5</v>
      </c>
      <c r="Y149" s="14">
        <v>5</v>
      </c>
      <c r="Z149" s="15">
        <v>2</v>
      </c>
      <c r="AA149" s="15">
        <v>1</v>
      </c>
      <c r="AB149" s="15">
        <v>4</v>
      </c>
      <c r="AC149" s="16">
        <v>4</v>
      </c>
      <c r="AD149" s="16">
        <v>1</v>
      </c>
      <c r="AE149" s="20">
        <v>4</v>
      </c>
      <c r="AF149" s="19">
        <v>5</v>
      </c>
    </row>
    <row r="150" spans="1:32" x14ac:dyDescent="0.3">
      <c r="A150" s="11" t="s">
        <v>151</v>
      </c>
      <c r="B150" s="11" t="s">
        <v>363</v>
      </c>
      <c r="C150" s="11">
        <v>51</v>
      </c>
      <c r="D150" s="11" t="s">
        <v>8</v>
      </c>
      <c r="E150" s="11" t="s">
        <v>207</v>
      </c>
      <c r="F150" s="11" t="s">
        <v>213</v>
      </c>
      <c r="G150" s="11">
        <v>107898</v>
      </c>
      <c r="H150" s="6">
        <v>4</v>
      </c>
      <c r="I150" s="6">
        <v>2</v>
      </c>
      <c r="J150" s="6">
        <v>3</v>
      </c>
      <c r="K150" s="6">
        <v>4</v>
      </c>
      <c r="L150" s="7">
        <v>5</v>
      </c>
      <c r="M150" s="7">
        <v>3</v>
      </c>
      <c r="N150" s="7">
        <v>3</v>
      </c>
      <c r="O150" s="7">
        <v>5</v>
      </c>
      <c r="P150" s="5">
        <v>5</v>
      </c>
      <c r="Q150" s="5">
        <v>4</v>
      </c>
      <c r="R150" s="5">
        <v>4</v>
      </c>
      <c r="S150" s="5">
        <v>1</v>
      </c>
      <c r="T150" s="13">
        <v>3</v>
      </c>
      <c r="U150" s="13">
        <v>4</v>
      </c>
      <c r="V150" s="14">
        <v>3</v>
      </c>
      <c r="W150" s="14">
        <v>3</v>
      </c>
      <c r="X150" s="14">
        <v>3</v>
      </c>
      <c r="Y150" s="14">
        <v>5</v>
      </c>
      <c r="Z150" s="15">
        <v>4</v>
      </c>
      <c r="AA150" s="15">
        <v>2</v>
      </c>
      <c r="AB150" s="15">
        <v>4</v>
      </c>
      <c r="AC150" s="16">
        <v>2</v>
      </c>
      <c r="AD150" s="16">
        <v>3</v>
      </c>
      <c r="AE150" s="20">
        <v>5</v>
      </c>
      <c r="AF150" s="19">
        <v>3</v>
      </c>
    </row>
    <row r="151" spans="1:32" x14ac:dyDescent="0.3">
      <c r="A151" s="11" t="s">
        <v>152</v>
      </c>
      <c r="B151" s="11" t="s">
        <v>364</v>
      </c>
      <c r="C151" s="11">
        <v>31</v>
      </c>
      <c r="D151" s="11" t="s">
        <v>9</v>
      </c>
      <c r="E151" s="11" t="s">
        <v>210</v>
      </c>
      <c r="F151" s="11" t="s">
        <v>215</v>
      </c>
      <c r="G151" s="11">
        <v>104318</v>
      </c>
      <c r="H151" s="6">
        <v>1</v>
      </c>
      <c r="I151" s="6">
        <v>2</v>
      </c>
      <c r="J151" s="6">
        <v>2</v>
      </c>
      <c r="K151" s="6">
        <v>5</v>
      </c>
      <c r="L151" s="7">
        <v>1</v>
      </c>
      <c r="M151" s="7">
        <v>2</v>
      </c>
      <c r="N151" s="7">
        <v>5</v>
      </c>
      <c r="O151" s="7">
        <v>2</v>
      </c>
      <c r="P151" s="5">
        <v>2</v>
      </c>
      <c r="Q151" s="5">
        <v>3</v>
      </c>
      <c r="R151" s="5">
        <v>3</v>
      </c>
      <c r="S151" s="5">
        <v>3</v>
      </c>
      <c r="T151" s="13">
        <v>1</v>
      </c>
      <c r="U151" s="13">
        <v>1</v>
      </c>
      <c r="V151" s="14">
        <v>2</v>
      </c>
      <c r="W151" s="14">
        <v>4</v>
      </c>
      <c r="X151" s="14">
        <v>5</v>
      </c>
      <c r="Y151" s="14">
        <v>4</v>
      </c>
      <c r="Z151" s="15">
        <v>5</v>
      </c>
      <c r="AA151" s="15">
        <v>5</v>
      </c>
      <c r="AB151" s="15">
        <v>5</v>
      </c>
      <c r="AC151" s="16">
        <v>5</v>
      </c>
      <c r="AD151" s="16">
        <v>2</v>
      </c>
      <c r="AE151" s="20">
        <v>4</v>
      </c>
      <c r="AF151" s="19">
        <v>4</v>
      </c>
    </row>
    <row r="152" spans="1:32" x14ac:dyDescent="0.3">
      <c r="A152" s="11" t="s">
        <v>153</v>
      </c>
      <c r="B152" s="11" t="s">
        <v>365</v>
      </c>
      <c r="C152" s="11">
        <v>23</v>
      </c>
      <c r="D152" s="11" t="s">
        <v>8</v>
      </c>
      <c r="E152" s="11" t="s">
        <v>206</v>
      </c>
      <c r="F152" s="11" t="s">
        <v>214</v>
      </c>
      <c r="G152" s="11">
        <v>34697</v>
      </c>
      <c r="H152" s="6">
        <v>5</v>
      </c>
      <c r="I152" s="6">
        <v>2</v>
      </c>
      <c r="J152" s="6">
        <v>2</v>
      </c>
      <c r="K152" s="6">
        <v>5</v>
      </c>
      <c r="L152" s="7">
        <v>2</v>
      </c>
      <c r="M152" s="7">
        <v>4</v>
      </c>
      <c r="N152" s="7">
        <v>3</v>
      </c>
      <c r="O152" s="7">
        <v>4</v>
      </c>
      <c r="P152" s="5">
        <v>5</v>
      </c>
      <c r="Q152" s="5">
        <v>3</v>
      </c>
      <c r="R152" s="5">
        <v>2</v>
      </c>
      <c r="S152" s="5">
        <v>1</v>
      </c>
      <c r="T152" s="13">
        <v>3</v>
      </c>
      <c r="U152" s="13">
        <v>4</v>
      </c>
      <c r="V152" s="14">
        <v>5</v>
      </c>
      <c r="W152" s="14">
        <v>3</v>
      </c>
      <c r="X152" s="14">
        <v>1</v>
      </c>
      <c r="Y152" s="14">
        <v>5</v>
      </c>
      <c r="Z152" s="15">
        <v>1</v>
      </c>
      <c r="AA152" s="15">
        <v>4</v>
      </c>
      <c r="AB152" s="15">
        <v>3</v>
      </c>
      <c r="AC152" s="16">
        <v>4</v>
      </c>
      <c r="AD152" s="16">
        <v>4</v>
      </c>
      <c r="AE152" s="20">
        <v>1</v>
      </c>
      <c r="AF152" s="19">
        <v>5</v>
      </c>
    </row>
    <row r="153" spans="1:32" x14ac:dyDescent="0.3">
      <c r="A153" s="11" t="s">
        <v>154</v>
      </c>
      <c r="B153" s="11" t="s">
        <v>366</v>
      </c>
      <c r="C153" s="11">
        <v>36</v>
      </c>
      <c r="D153" s="11" t="s">
        <v>8</v>
      </c>
      <c r="E153" s="11" t="s">
        <v>209</v>
      </c>
      <c r="F153" s="11" t="s">
        <v>217</v>
      </c>
      <c r="G153" s="11">
        <v>80513</v>
      </c>
      <c r="H153" s="6">
        <v>5</v>
      </c>
      <c r="I153" s="6">
        <v>3</v>
      </c>
      <c r="J153" s="6">
        <v>5</v>
      </c>
      <c r="K153" s="6">
        <v>1</v>
      </c>
      <c r="L153" s="7">
        <v>3</v>
      </c>
      <c r="M153" s="7">
        <v>2</v>
      </c>
      <c r="N153" s="7">
        <v>4</v>
      </c>
      <c r="O153" s="7">
        <v>1</v>
      </c>
      <c r="P153" s="5">
        <v>1</v>
      </c>
      <c r="Q153" s="5">
        <v>5</v>
      </c>
      <c r="R153" s="5">
        <v>4</v>
      </c>
      <c r="S153" s="5">
        <v>1</v>
      </c>
      <c r="T153" s="13">
        <v>5</v>
      </c>
      <c r="U153" s="13">
        <v>2</v>
      </c>
      <c r="V153" s="14">
        <v>3</v>
      </c>
      <c r="W153" s="14">
        <v>3</v>
      </c>
      <c r="X153" s="14">
        <v>3</v>
      </c>
      <c r="Y153" s="14">
        <v>1</v>
      </c>
      <c r="Z153" s="15">
        <v>3</v>
      </c>
      <c r="AA153" s="15">
        <v>2</v>
      </c>
      <c r="AB153" s="15">
        <v>5</v>
      </c>
      <c r="AC153" s="16">
        <v>1</v>
      </c>
      <c r="AD153" s="16">
        <v>5</v>
      </c>
      <c r="AE153" s="20">
        <v>5</v>
      </c>
      <c r="AF153" s="19">
        <v>2</v>
      </c>
    </row>
    <row r="154" spans="1:32" x14ac:dyDescent="0.3">
      <c r="A154" s="11" t="s">
        <v>155</v>
      </c>
      <c r="B154" s="11" t="s">
        <v>367</v>
      </c>
      <c r="C154" s="11">
        <v>30</v>
      </c>
      <c r="D154" s="11" t="s">
        <v>9</v>
      </c>
      <c r="E154" s="11" t="s">
        <v>206</v>
      </c>
      <c r="F154" s="11" t="s">
        <v>216</v>
      </c>
      <c r="G154" s="11">
        <v>45375</v>
      </c>
      <c r="H154" s="6">
        <v>3</v>
      </c>
      <c r="I154" s="6">
        <v>1</v>
      </c>
      <c r="J154" s="6">
        <v>5</v>
      </c>
      <c r="K154" s="6">
        <v>3</v>
      </c>
      <c r="L154" s="7">
        <v>5</v>
      </c>
      <c r="M154" s="7">
        <v>3</v>
      </c>
      <c r="N154" s="7">
        <v>5</v>
      </c>
      <c r="O154" s="7">
        <v>3</v>
      </c>
      <c r="P154" s="5">
        <v>5</v>
      </c>
      <c r="Q154" s="5">
        <v>4</v>
      </c>
      <c r="R154" s="5">
        <v>3</v>
      </c>
      <c r="S154" s="5">
        <v>4</v>
      </c>
      <c r="T154" s="13">
        <v>5</v>
      </c>
      <c r="U154" s="13">
        <v>2</v>
      </c>
      <c r="V154" s="14">
        <v>5</v>
      </c>
      <c r="W154" s="14">
        <v>5</v>
      </c>
      <c r="X154" s="14">
        <v>2</v>
      </c>
      <c r="Y154" s="14">
        <v>3</v>
      </c>
      <c r="Z154" s="15">
        <v>2</v>
      </c>
      <c r="AA154" s="15">
        <v>1</v>
      </c>
      <c r="AB154" s="15">
        <v>1</v>
      </c>
      <c r="AC154" s="16">
        <v>4</v>
      </c>
      <c r="AD154" s="16">
        <v>2</v>
      </c>
      <c r="AE154" s="20">
        <v>2</v>
      </c>
      <c r="AF154" s="19">
        <v>4</v>
      </c>
    </row>
    <row r="155" spans="1:32" x14ac:dyDescent="0.3">
      <c r="A155" s="11" t="s">
        <v>156</v>
      </c>
      <c r="B155" s="11" t="s">
        <v>368</v>
      </c>
      <c r="C155" s="11">
        <v>24</v>
      </c>
      <c r="D155" s="11" t="s">
        <v>9</v>
      </c>
      <c r="E155" s="11" t="s">
        <v>210</v>
      </c>
      <c r="F155" s="11" t="s">
        <v>216</v>
      </c>
      <c r="G155" s="11">
        <v>58688</v>
      </c>
      <c r="H155" s="6">
        <v>3</v>
      </c>
      <c r="I155" s="6">
        <v>4</v>
      </c>
      <c r="J155" s="6">
        <v>3</v>
      </c>
      <c r="K155" s="6">
        <v>4</v>
      </c>
      <c r="L155" s="7">
        <v>1</v>
      </c>
      <c r="M155" s="7">
        <v>4</v>
      </c>
      <c r="N155" s="7">
        <v>5</v>
      </c>
      <c r="O155" s="7">
        <v>2</v>
      </c>
      <c r="P155" s="5">
        <v>5</v>
      </c>
      <c r="Q155" s="5">
        <v>3</v>
      </c>
      <c r="R155" s="5">
        <v>3</v>
      </c>
      <c r="S155" s="5">
        <v>2</v>
      </c>
      <c r="T155" s="13">
        <v>5</v>
      </c>
      <c r="U155" s="13">
        <v>2</v>
      </c>
      <c r="V155" s="14">
        <v>1</v>
      </c>
      <c r="W155" s="14">
        <v>2</v>
      </c>
      <c r="X155" s="14">
        <v>2</v>
      </c>
      <c r="Y155" s="14">
        <v>3</v>
      </c>
      <c r="Z155" s="15">
        <v>1</v>
      </c>
      <c r="AA155" s="15">
        <v>2</v>
      </c>
      <c r="AB155" s="15">
        <v>3</v>
      </c>
      <c r="AC155" s="16">
        <v>4</v>
      </c>
      <c r="AD155" s="16">
        <v>1</v>
      </c>
      <c r="AE155" s="20">
        <v>1</v>
      </c>
      <c r="AF155" s="19">
        <v>5</v>
      </c>
    </row>
    <row r="156" spans="1:32" x14ac:dyDescent="0.3">
      <c r="A156" s="11" t="s">
        <v>157</v>
      </c>
      <c r="B156" s="11" t="s">
        <v>369</v>
      </c>
      <c r="C156" s="11">
        <v>35</v>
      </c>
      <c r="D156" s="11" t="s">
        <v>9</v>
      </c>
      <c r="E156" s="11" t="s">
        <v>207</v>
      </c>
      <c r="F156" s="11" t="s">
        <v>213</v>
      </c>
      <c r="G156" s="11">
        <v>100269</v>
      </c>
      <c r="H156" s="6">
        <v>2</v>
      </c>
      <c r="I156" s="6">
        <v>5</v>
      </c>
      <c r="J156" s="6">
        <v>3</v>
      </c>
      <c r="K156" s="6">
        <v>4</v>
      </c>
      <c r="L156" s="7">
        <v>1</v>
      </c>
      <c r="M156" s="7">
        <v>4</v>
      </c>
      <c r="N156" s="7">
        <v>1</v>
      </c>
      <c r="O156" s="7">
        <v>2</v>
      </c>
      <c r="P156" s="5">
        <v>2</v>
      </c>
      <c r="Q156" s="5">
        <v>5</v>
      </c>
      <c r="R156" s="5">
        <v>4</v>
      </c>
      <c r="S156" s="5">
        <v>5</v>
      </c>
      <c r="T156" s="13">
        <v>3</v>
      </c>
      <c r="U156" s="13">
        <v>1</v>
      </c>
      <c r="V156" s="14">
        <v>1</v>
      </c>
      <c r="W156" s="14">
        <v>4</v>
      </c>
      <c r="X156" s="14">
        <v>1</v>
      </c>
      <c r="Y156" s="14">
        <v>4</v>
      </c>
      <c r="Z156" s="15">
        <v>3</v>
      </c>
      <c r="AA156" s="15">
        <v>3</v>
      </c>
      <c r="AB156" s="15">
        <v>1</v>
      </c>
      <c r="AC156" s="16">
        <v>4</v>
      </c>
      <c r="AD156" s="16">
        <v>2</v>
      </c>
      <c r="AE156" s="20">
        <v>4</v>
      </c>
      <c r="AF156" s="19">
        <v>2</v>
      </c>
    </row>
    <row r="157" spans="1:32" x14ac:dyDescent="0.3">
      <c r="A157" s="11" t="s">
        <v>158</v>
      </c>
      <c r="B157" s="11" t="s">
        <v>370</v>
      </c>
      <c r="C157" s="11">
        <v>28</v>
      </c>
      <c r="D157" s="11" t="s">
        <v>9</v>
      </c>
      <c r="E157" s="11" t="s">
        <v>209</v>
      </c>
      <c r="F157" s="11" t="s">
        <v>212</v>
      </c>
      <c r="G157" s="11">
        <v>70460</v>
      </c>
      <c r="H157" s="6">
        <v>2</v>
      </c>
      <c r="I157" s="6">
        <v>5</v>
      </c>
      <c r="J157" s="6">
        <v>2</v>
      </c>
      <c r="K157" s="6">
        <v>2</v>
      </c>
      <c r="L157" s="7">
        <v>2</v>
      </c>
      <c r="M157" s="7">
        <v>2</v>
      </c>
      <c r="N157" s="7">
        <v>2</v>
      </c>
      <c r="O157" s="7">
        <v>3</v>
      </c>
      <c r="P157" s="5">
        <v>4</v>
      </c>
      <c r="Q157" s="5">
        <v>3</v>
      </c>
      <c r="R157" s="5">
        <v>4</v>
      </c>
      <c r="S157" s="5">
        <v>5</v>
      </c>
      <c r="T157" s="13">
        <v>4</v>
      </c>
      <c r="U157" s="13">
        <v>3</v>
      </c>
      <c r="V157" s="14">
        <v>5</v>
      </c>
      <c r="W157" s="14">
        <v>1</v>
      </c>
      <c r="X157" s="14">
        <v>1</v>
      </c>
      <c r="Y157" s="14">
        <v>5</v>
      </c>
      <c r="Z157" s="15">
        <v>2</v>
      </c>
      <c r="AA157" s="15">
        <v>1</v>
      </c>
      <c r="AB157" s="15">
        <v>2</v>
      </c>
      <c r="AC157" s="16">
        <v>5</v>
      </c>
      <c r="AD157" s="16">
        <v>4</v>
      </c>
      <c r="AE157" s="20">
        <v>4</v>
      </c>
      <c r="AF157" s="19">
        <v>3</v>
      </c>
    </row>
    <row r="158" spans="1:32" x14ac:dyDescent="0.3">
      <c r="A158" s="11" t="s">
        <v>159</v>
      </c>
      <c r="B158" s="11" t="s">
        <v>371</v>
      </c>
      <c r="C158" s="11">
        <v>26</v>
      </c>
      <c r="D158" s="11" t="s">
        <v>8</v>
      </c>
      <c r="E158" s="11" t="s">
        <v>209</v>
      </c>
      <c r="F158" s="11" t="s">
        <v>214</v>
      </c>
      <c r="G158" s="11">
        <v>34412</v>
      </c>
      <c r="H158" s="6">
        <v>2</v>
      </c>
      <c r="I158" s="6">
        <v>2</v>
      </c>
      <c r="J158" s="6">
        <v>3</v>
      </c>
      <c r="K158" s="6">
        <v>1</v>
      </c>
      <c r="L158" s="7">
        <v>3</v>
      </c>
      <c r="M158" s="7">
        <v>1</v>
      </c>
      <c r="N158" s="7">
        <v>2</v>
      </c>
      <c r="O158" s="7">
        <v>2</v>
      </c>
      <c r="P158" s="5">
        <v>2</v>
      </c>
      <c r="Q158" s="5">
        <v>4</v>
      </c>
      <c r="R158" s="5">
        <v>1</v>
      </c>
      <c r="S158" s="5">
        <v>2</v>
      </c>
      <c r="T158" s="13">
        <v>2</v>
      </c>
      <c r="U158" s="13">
        <v>4</v>
      </c>
      <c r="V158" s="14">
        <v>2</v>
      </c>
      <c r="W158" s="14">
        <v>4</v>
      </c>
      <c r="X158" s="14">
        <v>2</v>
      </c>
      <c r="Y158" s="14">
        <v>1</v>
      </c>
      <c r="Z158" s="15">
        <v>2</v>
      </c>
      <c r="AA158" s="15">
        <v>1</v>
      </c>
      <c r="AB158" s="15">
        <v>5</v>
      </c>
      <c r="AC158" s="16">
        <v>1</v>
      </c>
      <c r="AD158" s="16">
        <v>2</v>
      </c>
      <c r="AE158" s="20">
        <v>4</v>
      </c>
      <c r="AF158" s="19">
        <v>2</v>
      </c>
    </row>
    <row r="159" spans="1:32" x14ac:dyDescent="0.3">
      <c r="A159" s="11" t="s">
        <v>160</v>
      </c>
      <c r="B159" s="11" t="s">
        <v>372</v>
      </c>
      <c r="C159" s="11">
        <v>31</v>
      </c>
      <c r="D159" s="11" t="s">
        <v>9</v>
      </c>
      <c r="E159" s="11" t="s">
        <v>206</v>
      </c>
      <c r="F159" s="11" t="s">
        <v>217</v>
      </c>
      <c r="G159" s="11">
        <v>81248</v>
      </c>
      <c r="H159" s="6">
        <v>1</v>
      </c>
      <c r="I159" s="6">
        <v>4</v>
      </c>
      <c r="J159" s="6">
        <v>5</v>
      </c>
      <c r="K159" s="6">
        <v>4</v>
      </c>
      <c r="L159" s="7">
        <v>3</v>
      </c>
      <c r="M159" s="7">
        <v>1</v>
      </c>
      <c r="N159" s="7">
        <v>1</v>
      </c>
      <c r="O159" s="7">
        <v>3</v>
      </c>
      <c r="P159" s="5">
        <v>3</v>
      </c>
      <c r="Q159" s="5">
        <v>2</v>
      </c>
      <c r="R159" s="5">
        <v>3</v>
      </c>
      <c r="S159" s="5">
        <v>3</v>
      </c>
      <c r="T159" s="13">
        <v>1</v>
      </c>
      <c r="U159" s="13">
        <v>3</v>
      </c>
      <c r="V159" s="14">
        <v>4</v>
      </c>
      <c r="W159" s="14">
        <v>1</v>
      </c>
      <c r="X159" s="14">
        <v>1</v>
      </c>
      <c r="Y159" s="14">
        <v>2</v>
      </c>
      <c r="Z159" s="15">
        <v>2</v>
      </c>
      <c r="AA159" s="15">
        <v>5</v>
      </c>
      <c r="AB159" s="15">
        <v>3</v>
      </c>
      <c r="AC159" s="16">
        <v>4</v>
      </c>
      <c r="AD159" s="16">
        <v>1</v>
      </c>
      <c r="AE159" s="20">
        <v>1</v>
      </c>
      <c r="AF159" s="19">
        <v>2</v>
      </c>
    </row>
    <row r="160" spans="1:32" x14ac:dyDescent="0.3">
      <c r="A160" s="11" t="s">
        <v>161</v>
      </c>
      <c r="B160" s="11" t="s">
        <v>373</v>
      </c>
      <c r="C160" s="11">
        <v>27</v>
      </c>
      <c r="D160" s="11" t="s">
        <v>8</v>
      </c>
      <c r="E160" s="11" t="s">
        <v>207</v>
      </c>
      <c r="F160" s="11" t="s">
        <v>216</v>
      </c>
      <c r="G160" s="11">
        <v>59268</v>
      </c>
      <c r="H160" s="6">
        <v>3</v>
      </c>
      <c r="I160" s="6">
        <v>1</v>
      </c>
      <c r="J160" s="6">
        <v>2</v>
      </c>
      <c r="K160" s="6">
        <v>1</v>
      </c>
      <c r="L160" s="7">
        <v>3</v>
      </c>
      <c r="M160" s="7">
        <v>5</v>
      </c>
      <c r="N160" s="7">
        <v>1</v>
      </c>
      <c r="O160" s="7">
        <v>4</v>
      </c>
      <c r="P160" s="5">
        <v>1</v>
      </c>
      <c r="Q160" s="5">
        <v>5</v>
      </c>
      <c r="R160" s="5">
        <v>5</v>
      </c>
      <c r="S160" s="5">
        <v>2</v>
      </c>
      <c r="T160" s="13">
        <v>3</v>
      </c>
      <c r="U160" s="13">
        <v>1</v>
      </c>
      <c r="V160" s="14">
        <v>5</v>
      </c>
      <c r="W160" s="14">
        <v>3</v>
      </c>
      <c r="X160" s="14">
        <v>5</v>
      </c>
      <c r="Y160" s="14">
        <v>4</v>
      </c>
      <c r="Z160" s="15">
        <v>4</v>
      </c>
      <c r="AA160" s="15">
        <v>1</v>
      </c>
      <c r="AB160" s="15">
        <v>4</v>
      </c>
      <c r="AC160" s="16">
        <v>1</v>
      </c>
      <c r="AD160" s="16">
        <v>3</v>
      </c>
      <c r="AE160" s="20">
        <v>3</v>
      </c>
      <c r="AF160" s="19">
        <v>2</v>
      </c>
    </row>
    <row r="161" spans="1:32" x14ac:dyDescent="0.3">
      <c r="A161" s="11" t="s">
        <v>162</v>
      </c>
      <c r="B161" s="11" t="s">
        <v>374</v>
      </c>
      <c r="C161" s="11">
        <v>23</v>
      </c>
      <c r="D161" s="11" t="s">
        <v>9</v>
      </c>
      <c r="E161" s="11" t="s">
        <v>206</v>
      </c>
      <c r="F161" s="11" t="s">
        <v>216</v>
      </c>
      <c r="G161" s="11">
        <v>55833</v>
      </c>
      <c r="H161" s="6">
        <v>2</v>
      </c>
      <c r="I161" s="6">
        <v>4</v>
      </c>
      <c r="J161" s="6">
        <v>3</v>
      </c>
      <c r="K161" s="6">
        <v>2</v>
      </c>
      <c r="L161" s="7">
        <v>3</v>
      </c>
      <c r="M161" s="7">
        <v>2</v>
      </c>
      <c r="N161" s="7">
        <v>3</v>
      </c>
      <c r="O161" s="7">
        <v>4</v>
      </c>
      <c r="P161" s="5">
        <v>2</v>
      </c>
      <c r="Q161" s="5">
        <v>1</v>
      </c>
      <c r="R161" s="5">
        <v>4</v>
      </c>
      <c r="S161" s="5">
        <v>5</v>
      </c>
      <c r="T161" s="13">
        <v>2</v>
      </c>
      <c r="U161" s="13">
        <v>4</v>
      </c>
      <c r="V161" s="14">
        <v>2</v>
      </c>
      <c r="W161" s="14">
        <v>1</v>
      </c>
      <c r="X161" s="14">
        <v>5</v>
      </c>
      <c r="Y161" s="14">
        <v>1</v>
      </c>
      <c r="Z161" s="15">
        <v>1</v>
      </c>
      <c r="AA161" s="15">
        <v>4</v>
      </c>
      <c r="AB161" s="15">
        <v>5</v>
      </c>
      <c r="AC161" s="16">
        <v>5</v>
      </c>
      <c r="AD161" s="16">
        <v>5</v>
      </c>
      <c r="AE161" s="20">
        <v>4</v>
      </c>
      <c r="AF161" s="19">
        <v>4</v>
      </c>
    </row>
    <row r="162" spans="1:32" x14ac:dyDescent="0.3">
      <c r="A162" s="11" t="s">
        <v>163</v>
      </c>
      <c r="B162" s="11" t="s">
        <v>375</v>
      </c>
      <c r="C162" s="11">
        <v>23</v>
      </c>
      <c r="D162" s="11" t="s">
        <v>8</v>
      </c>
      <c r="E162" s="11" t="s">
        <v>206</v>
      </c>
      <c r="F162" s="11" t="s">
        <v>214</v>
      </c>
      <c r="G162" s="11">
        <v>35130</v>
      </c>
      <c r="H162" s="6">
        <v>5</v>
      </c>
      <c r="I162" s="6">
        <v>5</v>
      </c>
      <c r="J162" s="6">
        <v>1</v>
      </c>
      <c r="K162" s="6">
        <v>5</v>
      </c>
      <c r="L162" s="7">
        <v>1</v>
      </c>
      <c r="M162" s="7">
        <v>3</v>
      </c>
      <c r="N162" s="7">
        <v>4</v>
      </c>
      <c r="O162" s="7">
        <v>1</v>
      </c>
      <c r="P162" s="5">
        <v>2</v>
      </c>
      <c r="Q162" s="5">
        <v>4</v>
      </c>
      <c r="R162" s="5">
        <v>3</v>
      </c>
      <c r="S162" s="5">
        <v>4</v>
      </c>
      <c r="T162" s="13">
        <v>3</v>
      </c>
      <c r="U162" s="13">
        <v>1</v>
      </c>
      <c r="V162" s="14">
        <v>2</v>
      </c>
      <c r="W162" s="14">
        <v>2</v>
      </c>
      <c r="X162" s="14">
        <v>3</v>
      </c>
      <c r="Y162" s="14">
        <v>2</v>
      </c>
      <c r="Z162" s="15">
        <v>1</v>
      </c>
      <c r="AA162" s="15">
        <v>4</v>
      </c>
      <c r="AB162" s="15">
        <v>4</v>
      </c>
      <c r="AC162" s="16">
        <v>4</v>
      </c>
      <c r="AD162" s="16">
        <v>1</v>
      </c>
      <c r="AE162" s="20">
        <v>1</v>
      </c>
      <c r="AF162" s="19">
        <v>4</v>
      </c>
    </row>
    <row r="163" spans="1:32" x14ac:dyDescent="0.3">
      <c r="A163" s="11" t="s">
        <v>164</v>
      </c>
      <c r="B163" s="11" t="s">
        <v>376</v>
      </c>
      <c r="C163" s="11">
        <v>23</v>
      </c>
      <c r="D163" s="11" t="s">
        <v>9</v>
      </c>
      <c r="E163" s="11" t="s">
        <v>208</v>
      </c>
      <c r="F163" s="11" t="s">
        <v>214</v>
      </c>
      <c r="G163" s="11">
        <v>35192</v>
      </c>
      <c r="H163" s="6">
        <v>3</v>
      </c>
      <c r="I163" s="6">
        <v>5</v>
      </c>
      <c r="J163" s="6">
        <v>1</v>
      </c>
      <c r="K163" s="6">
        <v>4</v>
      </c>
      <c r="L163" s="7">
        <v>2</v>
      </c>
      <c r="M163" s="7">
        <v>3</v>
      </c>
      <c r="N163" s="7">
        <v>2</v>
      </c>
      <c r="O163" s="7">
        <v>3</v>
      </c>
      <c r="P163" s="5">
        <v>4</v>
      </c>
      <c r="Q163" s="5">
        <v>5</v>
      </c>
      <c r="R163" s="5">
        <v>4</v>
      </c>
      <c r="S163" s="5">
        <v>3</v>
      </c>
      <c r="T163" s="13">
        <v>1</v>
      </c>
      <c r="U163" s="13">
        <v>3</v>
      </c>
      <c r="V163" s="14">
        <v>5</v>
      </c>
      <c r="W163" s="14">
        <v>2</v>
      </c>
      <c r="X163" s="14">
        <v>3</v>
      </c>
      <c r="Y163" s="14">
        <v>3</v>
      </c>
      <c r="Z163" s="15">
        <v>2</v>
      </c>
      <c r="AA163" s="15">
        <v>1</v>
      </c>
      <c r="AB163" s="15">
        <v>2</v>
      </c>
      <c r="AC163" s="16">
        <v>4</v>
      </c>
      <c r="AD163" s="16">
        <v>1</v>
      </c>
      <c r="AE163" s="20">
        <v>1</v>
      </c>
      <c r="AF163" s="19">
        <v>3</v>
      </c>
    </row>
    <row r="164" spans="1:32" x14ac:dyDescent="0.3">
      <c r="A164" s="11" t="s">
        <v>165</v>
      </c>
      <c r="B164" s="11" t="s">
        <v>377</v>
      </c>
      <c r="C164" s="11">
        <v>54</v>
      </c>
      <c r="D164" s="11" t="s">
        <v>8</v>
      </c>
      <c r="E164" s="11" t="s">
        <v>208</v>
      </c>
      <c r="F164" s="11" t="s">
        <v>213</v>
      </c>
      <c r="G164" s="11">
        <v>117951</v>
      </c>
      <c r="H164" s="6">
        <v>5</v>
      </c>
      <c r="I164" s="6">
        <v>3</v>
      </c>
      <c r="J164" s="6">
        <v>4</v>
      </c>
      <c r="K164" s="6">
        <v>5</v>
      </c>
      <c r="L164" s="7">
        <v>5</v>
      </c>
      <c r="M164" s="7">
        <v>2</v>
      </c>
      <c r="N164" s="7">
        <v>5</v>
      </c>
      <c r="O164" s="7">
        <v>5</v>
      </c>
      <c r="P164" s="5">
        <v>5</v>
      </c>
      <c r="Q164" s="5">
        <v>4</v>
      </c>
      <c r="R164" s="5">
        <v>4</v>
      </c>
      <c r="S164" s="5">
        <v>3</v>
      </c>
      <c r="T164" s="13">
        <v>1</v>
      </c>
      <c r="U164" s="13">
        <v>1</v>
      </c>
      <c r="V164" s="14">
        <v>2</v>
      </c>
      <c r="W164" s="14">
        <v>4</v>
      </c>
      <c r="X164" s="14">
        <v>1</v>
      </c>
      <c r="Y164" s="14">
        <v>4</v>
      </c>
      <c r="Z164" s="15">
        <v>3</v>
      </c>
      <c r="AA164" s="15">
        <v>2</v>
      </c>
      <c r="AB164" s="15">
        <v>3</v>
      </c>
      <c r="AC164" s="16">
        <v>2</v>
      </c>
      <c r="AD164" s="16">
        <v>5</v>
      </c>
      <c r="AE164" s="20">
        <v>1</v>
      </c>
      <c r="AF164" s="19">
        <v>5</v>
      </c>
    </row>
    <row r="165" spans="1:32" x14ac:dyDescent="0.3">
      <c r="A165" s="11" t="s">
        <v>166</v>
      </c>
      <c r="B165" s="11" t="s">
        <v>378</v>
      </c>
      <c r="C165" s="11">
        <v>40</v>
      </c>
      <c r="D165" s="11" t="s">
        <v>9</v>
      </c>
      <c r="E165" s="11" t="s">
        <v>206</v>
      </c>
      <c r="F165" s="11" t="s">
        <v>213</v>
      </c>
      <c r="G165" s="11">
        <v>109418</v>
      </c>
      <c r="H165" s="6">
        <v>3</v>
      </c>
      <c r="I165" s="6">
        <v>2</v>
      </c>
      <c r="J165" s="6">
        <v>5</v>
      </c>
      <c r="K165" s="6">
        <v>4</v>
      </c>
      <c r="L165" s="7">
        <v>4</v>
      </c>
      <c r="M165" s="7">
        <v>5</v>
      </c>
      <c r="N165" s="7">
        <v>1</v>
      </c>
      <c r="O165" s="7">
        <v>2</v>
      </c>
      <c r="P165" s="5">
        <v>5</v>
      </c>
      <c r="Q165" s="5">
        <v>1</v>
      </c>
      <c r="R165" s="5">
        <v>1</v>
      </c>
      <c r="S165" s="5">
        <v>5</v>
      </c>
      <c r="T165" s="13">
        <v>1</v>
      </c>
      <c r="U165" s="13">
        <v>5</v>
      </c>
      <c r="V165" s="14">
        <v>4</v>
      </c>
      <c r="W165" s="14">
        <v>3</v>
      </c>
      <c r="X165" s="14">
        <v>5</v>
      </c>
      <c r="Y165" s="14">
        <v>3</v>
      </c>
      <c r="Z165" s="15">
        <v>3</v>
      </c>
      <c r="AA165" s="15">
        <v>5</v>
      </c>
      <c r="AB165" s="15">
        <v>3</v>
      </c>
      <c r="AC165" s="16">
        <v>5</v>
      </c>
      <c r="AD165" s="16">
        <v>1</v>
      </c>
      <c r="AE165" s="20">
        <v>4</v>
      </c>
      <c r="AF165" s="19">
        <v>3</v>
      </c>
    </row>
    <row r="166" spans="1:32" x14ac:dyDescent="0.3">
      <c r="A166" s="11" t="s">
        <v>167</v>
      </c>
      <c r="B166" s="11" t="s">
        <v>379</v>
      </c>
      <c r="C166" s="11">
        <v>39</v>
      </c>
      <c r="D166" s="11" t="s">
        <v>8</v>
      </c>
      <c r="E166" s="11" t="s">
        <v>208</v>
      </c>
      <c r="F166" s="11" t="s">
        <v>217</v>
      </c>
      <c r="G166" s="11">
        <v>80793</v>
      </c>
      <c r="H166" s="6">
        <v>2</v>
      </c>
      <c r="I166" s="6">
        <v>2</v>
      </c>
      <c r="J166" s="6">
        <v>4</v>
      </c>
      <c r="K166" s="6">
        <v>1</v>
      </c>
      <c r="L166" s="7">
        <v>1</v>
      </c>
      <c r="M166" s="7">
        <v>3</v>
      </c>
      <c r="N166" s="7">
        <v>2</v>
      </c>
      <c r="O166" s="7">
        <v>5</v>
      </c>
      <c r="P166" s="5">
        <v>2</v>
      </c>
      <c r="Q166" s="5">
        <v>3</v>
      </c>
      <c r="R166" s="5">
        <v>5</v>
      </c>
      <c r="S166" s="5">
        <v>2</v>
      </c>
      <c r="T166" s="13">
        <v>5</v>
      </c>
      <c r="U166" s="13">
        <v>1</v>
      </c>
      <c r="V166" s="14">
        <v>3</v>
      </c>
      <c r="W166" s="14">
        <v>3</v>
      </c>
      <c r="X166" s="14">
        <v>5</v>
      </c>
      <c r="Y166" s="14">
        <v>1</v>
      </c>
      <c r="Z166" s="15">
        <v>3</v>
      </c>
      <c r="AA166" s="15">
        <v>3</v>
      </c>
      <c r="AB166" s="15">
        <v>5</v>
      </c>
      <c r="AC166" s="16">
        <v>2</v>
      </c>
      <c r="AD166" s="16">
        <v>5</v>
      </c>
      <c r="AE166" s="20">
        <v>4</v>
      </c>
      <c r="AF166" s="19">
        <v>1</v>
      </c>
    </row>
    <row r="167" spans="1:32" x14ac:dyDescent="0.3">
      <c r="A167" s="11" t="s">
        <v>168</v>
      </c>
      <c r="B167" s="11" t="s">
        <v>380</v>
      </c>
      <c r="C167" s="11">
        <v>26</v>
      </c>
      <c r="D167" s="11" t="s">
        <v>9</v>
      </c>
      <c r="E167" s="11" t="s">
        <v>210</v>
      </c>
      <c r="F167" s="11" t="s">
        <v>214</v>
      </c>
      <c r="G167" s="11">
        <v>34076</v>
      </c>
      <c r="H167" s="6">
        <v>4</v>
      </c>
      <c r="I167" s="6">
        <v>1</v>
      </c>
      <c r="J167" s="6">
        <v>3</v>
      </c>
      <c r="K167" s="6">
        <v>3</v>
      </c>
      <c r="L167" s="7">
        <v>2</v>
      </c>
      <c r="M167" s="7">
        <v>1</v>
      </c>
      <c r="N167" s="7">
        <v>5</v>
      </c>
      <c r="O167" s="7">
        <v>2</v>
      </c>
      <c r="P167" s="5">
        <v>4</v>
      </c>
      <c r="Q167" s="5">
        <v>1</v>
      </c>
      <c r="R167" s="5">
        <v>4</v>
      </c>
      <c r="S167" s="5">
        <v>5</v>
      </c>
      <c r="T167" s="13">
        <v>3</v>
      </c>
      <c r="U167" s="13">
        <v>1</v>
      </c>
      <c r="V167" s="14">
        <v>1</v>
      </c>
      <c r="W167" s="14">
        <v>3</v>
      </c>
      <c r="X167" s="14">
        <v>1</v>
      </c>
      <c r="Y167" s="14">
        <v>4</v>
      </c>
      <c r="Z167" s="15">
        <v>5</v>
      </c>
      <c r="AA167" s="15">
        <v>2</v>
      </c>
      <c r="AB167" s="15">
        <v>4</v>
      </c>
      <c r="AC167" s="16">
        <v>1</v>
      </c>
      <c r="AD167" s="16">
        <v>5</v>
      </c>
      <c r="AE167" s="20">
        <v>4</v>
      </c>
      <c r="AF167" s="19">
        <v>3</v>
      </c>
    </row>
    <row r="168" spans="1:32" x14ac:dyDescent="0.3">
      <c r="A168" s="11" t="s">
        <v>169</v>
      </c>
      <c r="B168" s="11" t="s">
        <v>381</v>
      </c>
      <c r="C168" s="11">
        <v>29</v>
      </c>
      <c r="D168" s="11" t="s">
        <v>8</v>
      </c>
      <c r="E168" s="11" t="s">
        <v>208</v>
      </c>
      <c r="F168" s="11" t="s">
        <v>212</v>
      </c>
      <c r="G168" s="11">
        <v>73916</v>
      </c>
      <c r="H168" s="6">
        <v>5</v>
      </c>
      <c r="I168" s="6">
        <v>1</v>
      </c>
      <c r="J168" s="6">
        <v>4</v>
      </c>
      <c r="K168" s="6">
        <v>5</v>
      </c>
      <c r="L168" s="7">
        <v>2</v>
      </c>
      <c r="M168" s="7">
        <v>4</v>
      </c>
      <c r="N168" s="7">
        <v>2</v>
      </c>
      <c r="O168" s="7">
        <v>1</v>
      </c>
      <c r="P168" s="5">
        <v>1</v>
      </c>
      <c r="Q168" s="5">
        <v>3</v>
      </c>
      <c r="R168" s="5">
        <v>5</v>
      </c>
      <c r="S168" s="5">
        <v>4</v>
      </c>
      <c r="T168" s="13">
        <v>1</v>
      </c>
      <c r="U168" s="13">
        <v>4</v>
      </c>
      <c r="V168" s="14">
        <v>5</v>
      </c>
      <c r="W168" s="14">
        <v>4</v>
      </c>
      <c r="X168" s="14">
        <v>2</v>
      </c>
      <c r="Y168" s="14">
        <v>1</v>
      </c>
      <c r="Z168" s="15">
        <v>4</v>
      </c>
      <c r="AA168" s="15">
        <v>2</v>
      </c>
      <c r="AB168" s="15">
        <v>5</v>
      </c>
      <c r="AC168" s="16">
        <v>3</v>
      </c>
      <c r="AD168" s="16">
        <v>1</v>
      </c>
      <c r="AE168" s="20">
        <v>5</v>
      </c>
      <c r="AF168" s="19">
        <v>4</v>
      </c>
    </row>
    <row r="169" spans="1:32" x14ac:dyDescent="0.3">
      <c r="A169" s="11" t="s">
        <v>170</v>
      </c>
      <c r="B169" s="11" t="s">
        <v>382</v>
      </c>
      <c r="C169" s="11">
        <v>35</v>
      </c>
      <c r="D169" s="11" t="s">
        <v>8</v>
      </c>
      <c r="E169" s="11" t="s">
        <v>207</v>
      </c>
      <c r="F169" s="11" t="s">
        <v>213</v>
      </c>
      <c r="G169" s="11">
        <v>116928</v>
      </c>
      <c r="H169" s="6">
        <v>1</v>
      </c>
      <c r="I169" s="6">
        <v>2</v>
      </c>
      <c r="J169" s="6">
        <v>3</v>
      </c>
      <c r="K169" s="6">
        <v>5</v>
      </c>
      <c r="L169" s="7">
        <v>5</v>
      </c>
      <c r="M169" s="7">
        <v>5</v>
      </c>
      <c r="N169" s="7">
        <v>4</v>
      </c>
      <c r="O169" s="7">
        <v>4</v>
      </c>
      <c r="P169" s="5">
        <v>3</v>
      </c>
      <c r="Q169" s="5">
        <v>4</v>
      </c>
      <c r="R169" s="5">
        <v>2</v>
      </c>
      <c r="S169" s="5">
        <v>1</v>
      </c>
      <c r="T169" s="13">
        <v>3</v>
      </c>
      <c r="U169" s="13">
        <v>4</v>
      </c>
      <c r="V169" s="14">
        <v>3</v>
      </c>
      <c r="W169" s="14">
        <v>4</v>
      </c>
      <c r="X169" s="14">
        <v>4</v>
      </c>
      <c r="Y169" s="14">
        <v>5</v>
      </c>
      <c r="Z169" s="15">
        <v>5</v>
      </c>
      <c r="AA169" s="15">
        <v>1</v>
      </c>
      <c r="AB169" s="15">
        <v>4</v>
      </c>
      <c r="AC169" s="16">
        <v>3</v>
      </c>
      <c r="AD169" s="16">
        <v>3</v>
      </c>
      <c r="AE169" s="20">
        <v>4</v>
      </c>
      <c r="AF169" s="19">
        <v>2</v>
      </c>
    </row>
    <row r="170" spans="1:32" x14ac:dyDescent="0.3">
      <c r="A170" s="11" t="s">
        <v>171</v>
      </c>
      <c r="B170" s="11" t="s">
        <v>383</v>
      </c>
      <c r="C170" s="11">
        <v>23</v>
      </c>
      <c r="D170" s="11" t="s">
        <v>8</v>
      </c>
      <c r="E170" s="11" t="s">
        <v>208</v>
      </c>
      <c r="F170" s="11" t="s">
        <v>216</v>
      </c>
      <c r="G170" s="11">
        <v>47294</v>
      </c>
      <c r="H170" s="6">
        <v>3</v>
      </c>
      <c r="I170" s="6">
        <v>5</v>
      </c>
      <c r="J170" s="6">
        <v>4</v>
      </c>
      <c r="K170" s="6">
        <v>3</v>
      </c>
      <c r="L170" s="7">
        <v>4</v>
      </c>
      <c r="M170" s="7">
        <v>4</v>
      </c>
      <c r="N170" s="7">
        <v>3</v>
      </c>
      <c r="O170" s="7">
        <v>4</v>
      </c>
      <c r="P170" s="5">
        <v>3</v>
      </c>
      <c r="Q170" s="5">
        <v>3</v>
      </c>
      <c r="R170" s="5">
        <v>4</v>
      </c>
      <c r="S170" s="5">
        <v>3</v>
      </c>
      <c r="T170" s="13">
        <v>4</v>
      </c>
      <c r="U170" s="13">
        <v>2</v>
      </c>
      <c r="V170" s="14">
        <v>3</v>
      </c>
      <c r="W170" s="14">
        <v>2</v>
      </c>
      <c r="X170" s="14">
        <v>5</v>
      </c>
      <c r="Y170" s="14">
        <v>1</v>
      </c>
      <c r="Z170" s="15">
        <v>3</v>
      </c>
      <c r="AA170" s="15">
        <v>5</v>
      </c>
      <c r="AB170" s="15">
        <v>2</v>
      </c>
      <c r="AC170" s="16">
        <v>2</v>
      </c>
      <c r="AD170" s="16">
        <v>2</v>
      </c>
      <c r="AE170" s="20">
        <v>4</v>
      </c>
      <c r="AF170" s="19">
        <v>2</v>
      </c>
    </row>
    <row r="171" spans="1:32" x14ac:dyDescent="0.3">
      <c r="A171" s="11" t="s">
        <v>172</v>
      </c>
      <c r="B171" s="11" t="s">
        <v>384</v>
      </c>
      <c r="C171" s="11">
        <v>28</v>
      </c>
      <c r="D171" s="11" t="s">
        <v>9</v>
      </c>
      <c r="E171" s="11" t="s">
        <v>207</v>
      </c>
      <c r="F171" s="11" t="s">
        <v>217</v>
      </c>
      <c r="G171" s="11">
        <v>84252</v>
      </c>
      <c r="H171" s="6">
        <v>5</v>
      </c>
      <c r="I171" s="6">
        <v>3</v>
      </c>
      <c r="J171" s="6">
        <v>4</v>
      </c>
      <c r="K171" s="6">
        <v>5</v>
      </c>
      <c r="L171" s="7">
        <v>3</v>
      </c>
      <c r="M171" s="7">
        <v>1</v>
      </c>
      <c r="N171" s="7">
        <v>5</v>
      </c>
      <c r="O171" s="7">
        <v>5</v>
      </c>
      <c r="P171" s="5">
        <v>5</v>
      </c>
      <c r="Q171" s="5">
        <v>4</v>
      </c>
      <c r="R171" s="5">
        <v>2</v>
      </c>
      <c r="S171" s="5">
        <v>3</v>
      </c>
      <c r="T171" s="13">
        <v>3</v>
      </c>
      <c r="U171" s="13">
        <v>1</v>
      </c>
      <c r="V171" s="14">
        <v>2</v>
      </c>
      <c r="W171" s="14">
        <v>3</v>
      </c>
      <c r="X171" s="14">
        <v>4</v>
      </c>
      <c r="Y171" s="14">
        <v>3</v>
      </c>
      <c r="Z171" s="15">
        <v>3</v>
      </c>
      <c r="AA171" s="15">
        <v>2</v>
      </c>
      <c r="AB171" s="15">
        <v>5</v>
      </c>
      <c r="AC171" s="16">
        <v>4</v>
      </c>
      <c r="AD171" s="16">
        <v>2</v>
      </c>
      <c r="AE171" s="20">
        <v>2</v>
      </c>
      <c r="AF171" s="19">
        <v>3</v>
      </c>
    </row>
    <row r="172" spans="1:32" x14ac:dyDescent="0.3">
      <c r="A172" s="11" t="s">
        <v>173</v>
      </c>
      <c r="B172" s="11" t="s">
        <v>385</v>
      </c>
      <c r="C172" s="11">
        <v>54</v>
      </c>
      <c r="D172" s="11" t="s">
        <v>8</v>
      </c>
      <c r="E172" s="11" t="s">
        <v>206</v>
      </c>
      <c r="F172" s="11" t="s">
        <v>213</v>
      </c>
      <c r="G172" s="11">
        <v>119567</v>
      </c>
      <c r="H172" s="6">
        <v>3</v>
      </c>
      <c r="I172" s="6">
        <v>3</v>
      </c>
      <c r="J172" s="6">
        <v>5</v>
      </c>
      <c r="K172" s="6">
        <v>2</v>
      </c>
      <c r="L172" s="7">
        <v>3</v>
      </c>
      <c r="M172" s="7">
        <v>3</v>
      </c>
      <c r="N172" s="7">
        <v>4</v>
      </c>
      <c r="O172" s="7">
        <v>4</v>
      </c>
      <c r="P172" s="5">
        <v>2</v>
      </c>
      <c r="Q172" s="5">
        <v>3</v>
      </c>
      <c r="R172" s="5">
        <v>5</v>
      </c>
      <c r="S172" s="5">
        <v>3</v>
      </c>
      <c r="T172" s="13">
        <v>5</v>
      </c>
      <c r="U172" s="13">
        <v>5</v>
      </c>
      <c r="V172" s="14">
        <v>4</v>
      </c>
      <c r="W172" s="14">
        <v>4</v>
      </c>
      <c r="X172" s="14">
        <v>5</v>
      </c>
      <c r="Y172" s="14">
        <v>5</v>
      </c>
      <c r="Z172" s="15">
        <v>1</v>
      </c>
      <c r="AA172" s="15">
        <v>5</v>
      </c>
      <c r="AB172" s="15">
        <v>5</v>
      </c>
      <c r="AC172" s="16">
        <v>1</v>
      </c>
      <c r="AD172" s="16">
        <v>2</v>
      </c>
      <c r="AE172" s="20">
        <v>3</v>
      </c>
      <c r="AF172" s="19">
        <v>3</v>
      </c>
    </row>
    <row r="173" spans="1:32" x14ac:dyDescent="0.3">
      <c r="A173" s="11" t="s">
        <v>174</v>
      </c>
      <c r="B173" s="11" t="s">
        <v>386</v>
      </c>
      <c r="C173" s="11">
        <v>40</v>
      </c>
      <c r="D173" s="11" t="s">
        <v>8</v>
      </c>
      <c r="E173" s="11" t="s">
        <v>207</v>
      </c>
      <c r="F173" s="11" t="s">
        <v>213</v>
      </c>
      <c r="G173" s="11">
        <v>101837</v>
      </c>
      <c r="H173" s="6">
        <v>3</v>
      </c>
      <c r="I173" s="6">
        <v>1</v>
      </c>
      <c r="J173" s="6">
        <v>3</v>
      </c>
      <c r="K173" s="6">
        <v>4</v>
      </c>
      <c r="L173" s="7">
        <v>4</v>
      </c>
      <c r="M173" s="7">
        <v>4</v>
      </c>
      <c r="N173" s="7">
        <v>5</v>
      </c>
      <c r="O173" s="7">
        <v>5</v>
      </c>
      <c r="P173" s="5">
        <v>3</v>
      </c>
      <c r="Q173" s="5">
        <v>3</v>
      </c>
      <c r="R173" s="5">
        <v>2</v>
      </c>
      <c r="S173" s="5">
        <v>3</v>
      </c>
      <c r="T173" s="13">
        <v>2</v>
      </c>
      <c r="U173" s="13">
        <v>4</v>
      </c>
      <c r="V173" s="14">
        <v>2</v>
      </c>
      <c r="W173" s="14">
        <v>5</v>
      </c>
      <c r="X173" s="14">
        <v>5</v>
      </c>
      <c r="Y173" s="14">
        <v>2</v>
      </c>
      <c r="Z173" s="15">
        <v>1</v>
      </c>
      <c r="AA173" s="15">
        <v>2</v>
      </c>
      <c r="AB173" s="15">
        <v>4</v>
      </c>
      <c r="AC173" s="16">
        <v>5</v>
      </c>
      <c r="AD173" s="16">
        <v>2</v>
      </c>
      <c r="AE173" s="20">
        <v>2</v>
      </c>
      <c r="AF173" s="19">
        <v>1</v>
      </c>
    </row>
    <row r="174" spans="1:32" x14ac:dyDescent="0.3">
      <c r="A174" s="11" t="s">
        <v>175</v>
      </c>
      <c r="B174" s="11" t="s">
        <v>387</v>
      </c>
      <c r="C174" s="11">
        <v>29</v>
      </c>
      <c r="D174" s="11" t="s">
        <v>9</v>
      </c>
      <c r="E174" s="11" t="s">
        <v>208</v>
      </c>
      <c r="F174" s="11" t="s">
        <v>212</v>
      </c>
      <c r="G174" s="11">
        <v>72877</v>
      </c>
      <c r="H174" s="6">
        <v>4</v>
      </c>
      <c r="I174" s="6">
        <v>3</v>
      </c>
      <c r="J174" s="6">
        <v>1</v>
      </c>
      <c r="K174" s="6">
        <v>1</v>
      </c>
      <c r="L174" s="7">
        <v>1</v>
      </c>
      <c r="M174" s="7">
        <v>5</v>
      </c>
      <c r="N174" s="7">
        <v>2</v>
      </c>
      <c r="O174" s="7">
        <v>5</v>
      </c>
      <c r="P174" s="5">
        <v>1</v>
      </c>
      <c r="Q174" s="5">
        <v>3</v>
      </c>
      <c r="R174" s="5">
        <v>1</v>
      </c>
      <c r="S174" s="5">
        <v>2</v>
      </c>
      <c r="T174" s="13">
        <v>3</v>
      </c>
      <c r="U174" s="13">
        <v>5</v>
      </c>
      <c r="V174" s="14">
        <v>3</v>
      </c>
      <c r="W174" s="14">
        <v>3</v>
      </c>
      <c r="X174" s="14">
        <v>2</v>
      </c>
      <c r="Y174" s="14">
        <v>2</v>
      </c>
      <c r="Z174" s="15">
        <v>1</v>
      </c>
      <c r="AA174" s="15">
        <v>5</v>
      </c>
      <c r="AB174" s="15">
        <v>1</v>
      </c>
      <c r="AC174" s="16">
        <v>3</v>
      </c>
      <c r="AD174" s="16">
        <v>4</v>
      </c>
      <c r="AE174" s="20">
        <v>2</v>
      </c>
      <c r="AF174" s="19">
        <v>4</v>
      </c>
    </row>
    <row r="175" spans="1:32" x14ac:dyDescent="0.3">
      <c r="A175" s="11" t="s">
        <v>176</v>
      </c>
      <c r="B175" s="11" t="s">
        <v>388</v>
      </c>
      <c r="C175" s="11">
        <v>28</v>
      </c>
      <c r="D175" s="11" t="s">
        <v>9</v>
      </c>
      <c r="E175" s="11" t="s">
        <v>209</v>
      </c>
      <c r="F175" s="11" t="s">
        <v>212</v>
      </c>
      <c r="G175" s="11">
        <v>66367</v>
      </c>
      <c r="H175" s="6">
        <v>2</v>
      </c>
      <c r="I175" s="6">
        <v>4</v>
      </c>
      <c r="J175" s="6">
        <v>3</v>
      </c>
      <c r="K175" s="6">
        <v>3</v>
      </c>
      <c r="L175" s="7">
        <v>1</v>
      </c>
      <c r="M175" s="7">
        <v>1</v>
      </c>
      <c r="N175" s="7">
        <v>2</v>
      </c>
      <c r="O175" s="7">
        <v>5</v>
      </c>
      <c r="P175" s="5">
        <v>4</v>
      </c>
      <c r="Q175" s="5">
        <v>1</v>
      </c>
      <c r="R175" s="5">
        <v>2</v>
      </c>
      <c r="S175" s="5">
        <v>5</v>
      </c>
      <c r="T175" s="13">
        <v>1</v>
      </c>
      <c r="U175" s="13">
        <v>4</v>
      </c>
      <c r="V175" s="14">
        <v>3</v>
      </c>
      <c r="W175" s="14">
        <v>4</v>
      </c>
      <c r="X175" s="14">
        <v>2</v>
      </c>
      <c r="Y175" s="14">
        <v>5</v>
      </c>
      <c r="Z175" s="15">
        <v>4</v>
      </c>
      <c r="AA175" s="15">
        <v>3</v>
      </c>
      <c r="AB175" s="15">
        <v>2</v>
      </c>
      <c r="AC175" s="16">
        <v>1</v>
      </c>
      <c r="AD175" s="16">
        <v>5</v>
      </c>
      <c r="AE175" s="20">
        <v>4</v>
      </c>
      <c r="AF175" s="19">
        <v>4</v>
      </c>
    </row>
    <row r="176" spans="1:32" x14ac:dyDescent="0.3">
      <c r="A176" s="11" t="s">
        <v>177</v>
      </c>
      <c r="B176" s="11" t="s">
        <v>389</v>
      </c>
      <c r="C176" s="11">
        <v>47</v>
      </c>
      <c r="D176" s="11" t="s">
        <v>9</v>
      </c>
      <c r="E176" s="11" t="s">
        <v>206</v>
      </c>
      <c r="F176" s="11" t="s">
        <v>213</v>
      </c>
      <c r="G176" s="11">
        <v>113716</v>
      </c>
      <c r="H176" s="6">
        <v>4</v>
      </c>
      <c r="I176" s="6">
        <v>5</v>
      </c>
      <c r="J176" s="6">
        <v>4</v>
      </c>
      <c r="K176" s="6">
        <v>5</v>
      </c>
      <c r="L176" s="7">
        <v>2</v>
      </c>
      <c r="M176" s="7">
        <v>4</v>
      </c>
      <c r="N176" s="7">
        <v>5</v>
      </c>
      <c r="O176" s="7">
        <v>4</v>
      </c>
      <c r="P176" s="5">
        <v>1</v>
      </c>
      <c r="Q176" s="5">
        <v>3</v>
      </c>
      <c r="R176" s="5">
        <v>2</v>
      </c>
      <c r="S176" s="5">
        <v>2</v>
      </c>
      <c r="T176" s="13">
        <v>5</v>
      </c>
      <c r="U176" s="13">
        <v>3</v>
      </c>
      <c r="V176" s="14">
        <v>5</v>
      </c>
      <c r="W176" s="14">
        <v>2</v>
      </c>
      <c r="X176" s="14">
        <v>4</v>
      </c>
      <c r="Y176" s="14">
        <v>2</v>
      </c>
      <c r="Z176" s="15">
        <v>4</v>
      </c>
      <c r="AA176" s="15">
        <v>3</v>
      </c>
      <c r="AB176" s="15">
        <v>4</v>
      </c>
      <c r="AC176" s="16">
        <v>2</v>
      </c>
      <c r="AD176" s="16">
        <v>4</v>
      </c>
      <c r="AE176" s="20">
        <v>1</v>
      </c>
      <c r="AF176" s="19">
        <v>3</v>
      </c>
    </row>
    <row r="177" spans="1:32" x14ac:dyDescent="0.3">
      <c r="A177" s="11" t="s">
        <v>178</v>
      </c>
      <c r="B177" s="11" t="s">
        <v>390</v>
      </c>
      <c r="C177" s="11">
        <v>25</v>
      </c>
      <c r="D177" s="11" t="s">
        <v>8</v>
      </c>
      <c r="E177" s="11" t="s">
        <v>206</v>
      </c>
      <c r="F177" s="11" t="s">
        <v>214</v>
      </c>
      <c r="G177" s="11">
        <v>34601</v>
      </c>
      <c r="H177" s="6">
        <v>1</v>
      </c>
      <c r="I177" s="6">
        <v>2</v>
      </c>
      <c r="J177" s="6">
        <v>2</v>
      </c>
      <c r="K177" s="6">
        <v>3</v>
      </c>
      <c r="L177" s="7">
        <v>1</v>
      </c>
      <c r="M177" s="7">
        <v>5</v>
      </c>
      <c r="N177" s="7">
        <v>3</v>
      </c>
      <c r="O177" s="7">
        <v>5</v>
      </c>
      <c r="P177" s="5">
        <v>1</v>
      </c>
      <c r="Q177" s="5">
        <v>3</v>
      </c>
      <c r="R177" s="5">
        <v>1</v>
      </c>
      <c r="S177" s="5">
        <v>2</v>
      </c>
      <c r="T177" s="13">
        <v>2</v>
      </c>
      <c r="U177" s="13">
        <v>3</v>
      </c>
      <c r="V177" s="14">
        <v>4</v>
      </c>
      <c r="W177" s="14">
        <v>1</v>
      </c>
      <c r="X177" s="14">
        <v>2</v>
      </c>
      <c r="Y177" s="14">
        <v>1</v>
      </c>
      <c r="Z177" s="15">
        <v>2</v>
      </c>
      <c r="AA177" s="15">
        <v>5</v>
      </c>
      <c r="AB177" s="15">
        <v>4</v>
      </c>
      <c r="AC177" s="16">
        <v>4</v>
      </c>
      <c r="AD177" s="16">
        <v>5</v>
      </c>
      <c r="AE177" s="20">
        <v>3</v>
      </c>
      <c r="AF177" s="19">
        <v>5</v>
      </c>
    </row>
    <row r="178" spans="1:32" x14ac:dyDescent="0.3">
      <c r="A178" s="11" t="s">
        <v>179</v>
      </c>
      <c r="B178" s="11" t="s">
        <v>391</v>
      </c>
      <c r="C178" s="11">
        <v>58</v>
      </c>
      <c r="D178" s="11" t="s">
        <v>8</v>
      </c>
      <c r="E178" s="11" t="s">
        <v>206</v>
      </c>
      <c r="F178" s="11" t="s">
        <v>213</v>
      </c>
      <c r="G178" s="11">
        <v>119085</v>
      </c>
      <c r="H178" s="6">
        <v>3</v>
      </c>
      <c r="I178" s="6">
        <v>4</v>
      </c>
      <c r="J178" s="6">
        <v>4</v>
      </c>
      <c r="K178" s="6">
        <v>3</v>
      </c>
      <c r="L178" s="7">
        <v>1</v>
      </c>
      <c r="M178" s="7">
        <v>5</v>
      </c>
      <c r="N178" s="7">
        <v>3</v>
      </c>
      <c r="O178" s="7">
        <v>3</v>
      </c>
      <c r="P178" s="5">
        <v>4</v>
      </c>
      <c r="Q178" s="5">
        <v>5</v>
      </c>
      <c r="R178" s="5">
        <v>1</v>
      </c>
      <c r="S178" s="5">
        <v>1</v>
      </c>
      <c r="T178" s="13">
        <v>3</v>
      </c>
      <c r="U178" s="13">
        <v>1</v>
      </c>
      <c r="V178" s="14">
        <v>3</v>
      </c>
      <c r="W178" s="14">
        <v>3</v>
      </c>
      <c r="X178" s="14">
        <v>3</v>
      </c>
      <c r="Y178" s="14">
        <v>1</v>
      </c>
      <c r="Z178" s="15">
        <v>1</v>
      </c>
      <c r="AA178" s="15">
        <v>2</v>
      </c>
      <c r="AB178" s="15">
        <v>3</v>
      </c>
      <c r="AC178" s="16">
        <v>2</v>
      </c>
      <c r="AD178" s="16">
        <v>5</v>
      </c>
      <c r="AE178" s="20">
        <v>1</v>
      </c>
      <c r="AF178" s="19">
        <v>3</v>
      </c>
    </row>
    <row r="179" spans="1:32" x14ac:dyDescent="0.3">
      <c r="A179" s="11" t="s">
        <v>180</v>
      </c>
      <c r="B179" s="11" t="s">
        <v>392</v>
      </c>
      <c r="C179" s="11">
        <v>41</v>
      </c>
      <c r="D179" s="11" t="s">
        <v>8</v>
      </c>
      <c r="E179" s="11" t="s">
        <v>206</v>
      </c>
      <c r="F179" s="11" t="s">
        <v>215</v>
      </c>
      <c r="G179" s="11">
        <v>97387</v>
      </c>
      <c r="H179" s="6">
        <v>3</v>
      </c>
      <c r="I179" s="6">
        <v>4</v>
      </c>
      <c r="J179" s="6">
        <v>1</v>
      </c>
      <c r="K179" s="6">
        <v>1</v>
      </c>
      <c r="L179" s="7">
        <v>5</v>
      </c>
      <c r="M179" s="7">
        <v>2</v>
      </c>
      <c r="N179" s="7">
        <v>1</v>
      </c>
      <c r="O179" s="7">
        <v>1</v>
      </c>
      <c r="P179" s="5">
        <v>4</v>
      </c>
      <c r="Q179" s="5">
        <v>4</v>
      </c>
      <c r="R179" s="5">
        <v>1</v>
      </c>
      <c r="S179" s="5">
        <v>1</v>
      </c>
      <c r="T179" s="13">
        <v>3</v>
      </c>
      <c r="U179" s="13">
        <v>5</v>
      </c>
      <c r="V179" s="14">
        <v>2</v>
      </c>
      <c r="W179" s="14">
        <v>4</v>
      </c>
      <c r="X179" s="14">
        <v>1</v>
      </c>
      <c r="Y179" s="14">
        <v>4</v>
      </c>
      <c r="Z179" s="15">
        <v>4</v>
      </c>
      <c r="AA179" s="15">
        <v>5</v>
      </c>
      <c r="AB179" s="15">
        <v>3</v>
      </c>
      <c r="AC179" s="16">
        <v>1</v>
      </c>
      <c r="AD179" s="16">
        <v>4</v>
      </c>
      <c r="AE179" s="20">
        <v>3</v>
      </c>
      <c r="AF179" s="19">
        <v>5</v>
      </c>
    </row>
    <row r="180" spans="1:32" x14ac:dyDescent="0.3">
      <c r="A180" s="11" t="s">
        <v>181</v>
      </c>
      <c r="B180" s="11" t="s">
        <v>393</v>
      </c>
      <c r="C180" s="11">
        <v>39</v>
      </c>
      <c r="D180" s="11" t="s">
        <v>8</v>
      </c>
      <c r="E180" s="11" t="s">
        <v>207</v>
      </c>
      <c r="F180" s="11" t="s">
        <v>217</v>
      </c>
      <c r="G180" s="11">
        <v>84152</v>
      </c>
      <c r="H180" s="6">
        <v>1</v>
      </c>
      <c r="I180" s="6">
        <v>3</v>
      </c>
      <c r="J180" s="6">
        <v>2</v>
      </c>
      <c r="K180" s="6">
        <v>4</v>
      </c>
      <c r="L180" s="7">
        <v>3</v>
      </c>
      <c r="M180" s="7">
        <v>2</v>
      </c>
      <c r="N180" s="7">
        <v>4</v>
      </c>
      <c r="O180" s="7">
        <v>2</v>
      </c>
      <c r="P180" s="5">
        <v>5</v>
      </c>
      <c r="Q180" s="5">
        <v>1</v>
      </c>
      <c r="R180" s="5">
        <v>3</v>
      </c>
      <c r="S180" s="5">
        <v>4</v>
      </c>
      <c r="T180" s="13">
        <v>3</v>
      </c>
      <c r="U180" s="13">
        <v>4</v>
      </c>
      <c r="V180" s="14">
        <v>4</v>
      </c>
      <c r="W180" s="14">
        <v>5</v>
      </c>
      <c r="X180" s="14">
        <v>1</v>
      </c>
      <c r="Y180" s="14">
        <v>5</v>
      </c>
      <c r="Z180" s="15">
        <v>3</v>
      </c>
      <c r="AA180" s="15">
        <v>3</v>
      </c>
      <c r="AB180" s="15">
        <v>4</v>
      </c>
      <c r="AC180" s="16">
        <v>1</v>
      </c>
      <c r="AD180" s="16">
        <v>4</v>
      </c>
      <c r="AE180" s="20">
        <v>3</v>
      </c>
      <c r="AF180" s="19">
        <v>5</v>
      </c>
    </row>
    <row r="181" spans="1:32" x14ac:dyDescent="0.3">
      <c r="A181" s="11" t="s">
        <v>182</v>
      </c>
      <c r="B181" s="11" t="s">
        <v>394</v>
      </c>
      <c r="C181" s="11">
        <v>24</v>
      </c>
      <c r="D181" s="11" t="s">
        <v>8</v>
      </c>
      <c r="E181" s="11" t="s">
        <v>210</v>
      </c>
      <c r="F181" s="11" t="s">
        <v>216</v>
      </c>
      <c r="G181" s="11">
        <v>50124</v>
      </c>
      <c r="H181" s="6">
        <v>4</v>
      </c>
      <c r="I181" s="6">
        <v>2</v>
      </c>
      <c r="J181" s="6">
        <v>4</v>
      </c>
      <c r="K181" s="6">
        <v>5</v>
      </c>
      <c r="L181" s="7">
        <v>1</v>
      </c>
      <c r="M181" s="7">
        <v>5</v>
      </c>
      <c r="N181" s="7">
        <v>4</v>
      </c>
      <c r="O181" s="7">
        <v>1</v>
      </c>
      <c r="P181" s="5">
        <v>4</v>
      </c>
      <c r="Q181" s="5">
        <v>2</v>
      </c>
      <c r="R181" s="5">
        <v>3</v>
      </c>
      <c r="S181" s="5">
        <v>2</v>
      </c>
      <c r="T181" s="13">
        <v>1</v>
      </c>
      <c r="U181" s="13">
        <v>1</v>
      </c>
      <c r="V181" s="14">
        <v>3</v>
      </c>
      <c r="W181" s="14">
        <v>3</v>
      </c>
      <c r="X181" s="14">
        <v>2</v>
      </c>
      <c r="Y181" s="14">
        <v>4</v>
      </c>
      <c r="Z181" s="15">
        <v>3</v>
      </c>
      <c r="AA181" s="15">
        <v>3</v>
      </c>
      <c r="AB181" s="15">
        <v>3</v>
      </c>
      <c r="AC181" s="16">
        <v>2</v>
      </c>
      <c r="AD181" s="16">
        <v>4</v>
      </c>
      <c r="AE181" s="20">
        <v>4</v>
      </c>
      <c r="AF181" s="19">
        <v>3</v>
      </c>
    </row>
    <row r="182" spans="1:32" x14ac:dyDescent="0.3">
      <c r="A182" s="11" t="s">
        <v>183</v>
      </c>
      <c r="B182" s="11" t="s">
        <v>395</v>
      </c>
      <c r="C182" s="11">
        <v>34</v>
      </c>
      <c r="D182" s="11" t="s">
        <v>8</v>
      </c>
      <c r="E182" s="11" t="s">
        <v>206</v>
      </c>
      <c r="F182" s="11" t="s">
        <v>212</v>
      </c>
      <c r="G182" s="11">
        <v>74918</v>
      </c>
      <c r="H182" s="6">
        <v>5</v>
      </c>
      <c r="I182" s="6">
        <v>4</v>
      </c>
      <c r="J182" s="6">
        <v>3</v>
      </c>
      <c r="K182" s="6">
        <v>3</v>
      </c>
      <c r="L182" s="7">
        <v>1</v>
      </c>
      <c r="M182" s="7">
        <v>4</v>
      </c>
      <c r="N182" s="7">
        <v>3</v>
      </c>
      <c r="O182" s="7">
        <v>5</v>
      </c>
      <c r="P182" s="5">
        <v>4</v>
      </c>
      <c r="Q182" s="5">
        <v>1</v>
      </c>
      <c r="R182" s="5">
        <v>4</v>
      </c>
      <c r="S182" s="5">
        <v>5</v>
      </c>
      <c r="T182" s="13">
        <v>1</v>
      </c>
      <c r="U182" s="13">
        <v>2</v>
      </c>
      <c r="V182" s="14">
        <v>3</v>
      </c>
      <c r="W182" s="14">
        <v>5</v>
      </c>
      <c r="X182" s="14">
        <v>4</v>
      </c>
      <c r="Y182" s="14">
        <v>4</v>
      </c>
      <c r="Z182" s="15">
        <v>2</v>
      </c>
      <c r="AA182" s="15">
        <v>5</v>
      </c>
      <c r="AB182" s="15">
        <v>5</v>
      </c>
      <c r="AC182" s="16">
        <v>3</v>
      </c>
      <c r="AD182" s="16">
        <v>3</v>
      </c>
      <c r="AE182" s="20">
        <v>5</v>
      </c>
      <c r="AF182" s="19">
        <v>2</v>
      </c>
    </row>
    <row r="183" spans="1:32" x14ac:dyDescent="0.3">
      <c r="A183" s="11" t="s">
        <v>184</v>
      </c>
      <c r="B183" s="11" t="s">
        <v>396</v>
      </c>
      <c r="C183" s="11">
        <v>48</v>
      </c>
      <c r="D183" s="11" t="s">
        <v>9</v>
      </c>
      <c r="E183" s="11" t="s">
        <v>208</v>
      </c>
      <c r="F183" s="11" t="s">
        <v>213</v>
      </c>
      <c r="G183" s="11">
        <v>117458</v>
      </c>
      <c r="H183" s="6">
        <v>4</v>
      </c>
      <c r="I183" s="6">
        <v>1</v>
      </c>
      <c r="J183" s="6">
        <v>1</v>
      </c>
      <c r="K183" s="6">
        <v>5</v>
      </c>
      <c r="L183" s="7">
        <v>3</v>
      </c>
      <c r="M183" s="7">
        <v>1</v>
      </c>
      <c r="N183" s="7">
        <v>4</v>
      </c>
      <c r="O183" s="7">
        <v>4</v>
      </c>
      <c r="P183" s="5">
        <v>3</v>
      </c>
      <c r="Q183" s="5">
        <v>2</v>
      </c>
      <c r="R183" s="5">
        <v>5</v>
      </c>
      <c r="S183" s="5">
        <v>5</v>
      </c>
      <c r="T183" s="13">
        <v>3</v>
      </c>
      <c r="U183" s="13">
        <v>3</v>
      </c>
      <c r="V183" s="14">
        <v>4</v>
      </c>
      <c r="W183" s="14">
        <v>4</v>
      </c>
      <c r="X183" s="14">
        <v>3</v>
      </c>
      <c r="Y183" s="14">
        <v>3</v>
      </c>
      <c r="Z183" s="15">
        <v>4</v>
      </c>
      <c r="AA183" s="15">
        <v>3</v>
      </c>
      <c r="AB183" s="15">
        <v>2</v>
      </c>
      <c r="AC183" s="16">
        <v>4</v>
      </c>
      <c r="AD183" s="16">
        <v>3</v>
      </c>
      <c r="AE183" s="20">
        <v>2</v>
      </c>
      <c r="AF183" s="19">
        <v>2</v>
      </c>
    </row>
    <row r="184" spans="1:32" x14ac:dyDescent="0.3">
      <c r="A184" s="11" t="s">
        <v>185</v>
      </c>
      <c r="B184" s="11" t="s">
        <v>397</v>
      </c>
      <c r="C184" s="11">
        <v>60</v>
      </c>
      <c r="D184" s="11" t="s">
        <v>9</v>
      </c>
      <c r="E184" s="11" t="s">
        <v>210</v>
      </c>
      <c r="F184" s="11" t="s">
        <v>213</v>
      </c>
      <c r="G184" s="11">
        <v>116039</v>
      </c>
      <c r="H184" s="6">
        <v>2</v>
      </c>
      <c r="I184" s="6">
        <v>2</v>
      </c>
      <c r="J184" s="6">
        <v>5</v>
      </c>
      <c r="K184" s="6">
        <v>5</v>
      </c>
      <c r="L184" s="7">
        <v>2</v>
      </c>
      <c r="M184" s="7">
        <v>1</v>
      </c>
      <c r="N184" s="7">
        <v>4</v>
      </c>
      <c r="O184" s="7">
        <v>3</v>
      </c>
      <c r="P184" s="5">
        <v>2</v>
      </c>
      <c r="Q184" s="5">
        <v>5</v>
      </c>
      <c r="R184" s="5">
        <v>1</v>
      </c>
      <c r="S184" s="5">
        <v>4</v>
      </c>
      <c r="T184" s="13">
        <v>4</v>
      </c>
      <c r="U184" s="13">
        <v>3</v>
      </c>
      <c r="V184" s="14">
        <v>1</v>
      </c>
      <c r="W184" s="14">
        <v>3</v>
      </c>
      <c r="X184" s="14">
        <v>5</v>
      </c>
      <c r="Y184" s="14">
        <v>2</v>
      </c>
      <c r="Z184" s="15">
        <v>4</v>
      </c>
      <c r="AA184" s="15">
        <v>3</v>
      </c>
      <c r="AB184" s="15">
        <v>5</v>
      </c>
      <c r="AC184" s="16">
        <v>2</v>
      </c>
      <c r="AD184" s="16">
        <v>2</v>
      </c>
      <c r="AE184" s="20">
        <v>4</v>
      </c>
      <c r="AF184" s="19">
        <v>2</v>
      </c>
    </row>
    <row r="185" spans="1:32" x14ac:dyDescent="0.3">
      <c r="A185" s="11" t="s">
        <v>186</v>
      </c>
      <c r="B185" s="11" t="s">
        <v>398</v>
      </c>
      <c r="C185" s="11">
        <v>22</v>
      </c>
      <c r="D185" s="11" t="s">
        <v>9</v>
      </c>
      <c r="E185" s="11" t="s">
        <v>209</v>
      </c>
      <c r="F185" s="11" t="s">
        <v>214</v>
      </c>
      <c r="G185" s="11">
        <v>37353</v>
      </c>
      <c r="H185" s="6">
        <v>2</v>
      </c>
      <c r="I185" s="6">
        <v>2</v>
      </c>
      <c r="J185" s="6">
        <v>4</v>
      </c>
      <c r="K185" s="6">
        <v>4</v>
      </c>
      <c r="L185" s="7">
        <v>2</v>
      </c>
      <c r="M185" s="7">
        <v>3</v>
      </c>
      <c r="N185" s="7">
        <v>5</v>
      </c>
      <c r="O185" s="7">
        <v>4</v>
      </c>
      <c r="P185" s="5">
        <v>1</v>
      </c>
      <c r="Q185" s="5">
        <v>3</v>
      </c>
      <c r="R185" s="5">
        <v>5</v>
      </c>
      <c r="S185" s="5">
        <v>4</v>
      </c>
      <c r="T185" s="13">
        <v>2</v>
      </c>
      <c r="U185" s="13">
        <v>1</v>
      </c>
      <c r="V185" s="14">
        <v>2</v>
      </c>
      <c r="W185" s="14">
        <v>5</v>
      </c>
      <c r="X185" s="14">
        <v>4</v>
      </c>
      <c r="Y185" s="14">
        <v>2</v>
      </c>
      <c r="Z185" s="15">
        <v>3</v>
      </c>
      <c r="AA185" s="15">
        <v>4</v>
      </c>
      <c r="AB185" s="15">
        <v>3</v>
      </c>
      <c r="AC185" s="16">
        <v>5</v>
      </c>
      <c r="AD185" s="16">
        <v>2</v>
      </c>
      <c r="AE185" s="20">
        <v>4</v>
      </c>
      <c r="AF185" s="19">
        <v>1</v>
      </c>
    </row>
    <row r="186" spans="1:32" x14ac:dyDescent="0.3">
      <c r="A186" s="11" t="s">
        <v>187</v>
      </c>
      <c r="B186" s="11" t="s">
        <v>399</v>
      </c>
      <c r="C186" s="11">
        <v>25</v>
      </c>
      <c r="D186" s="11" t="s">
        <v>8</v>
      </c>
      <c r="E186" s="11" t="s">
        <v>210</v>
      </c>
      <c r="F186" s="11" t="s">
        <v>212</v>
      </c>
      <c r="G186" s="11">
        <v>71604</v>
      </c>
      <c r="H186" s="6">
        <v>4</v>
      </c>
      <c r="I186" s="6">
        <v>3</v>
      </c>
      <c r="J186" s="6">
        <v>2</v>
      </c>
      <c r="K186" s="6">
        <v>3</v>
      </c>
      <c r="L186" s="7">
        <v>4</v>
      </c>
      <c r="M186" s="7">
        <v>5</v>
      </c>
      <c r="N186" s="7">
        <v>2</v>
      </c>
      <c r="O186" s="7">
        <v>5</v>
      </c>
      <c r="P186" s="5">
        <v>1</v>
      </c>
      <c r="Q186" s="5">
        <v>3</v>
      </c>
      <c r="R186" s="5">
        <v>4</v>
      </c>
      <c r="S186" s="5">
        <v>3</v>
      </c>
      <c r="T186" s="13">
        <v>3</v>
      </c>
      <c r="U186" s="13">
        <v>4</v>
      </c>
      <c r="V186" s="14">
        <v>5</v>
      </c>
      <c r="W186" s="14">
        <v>2</v>
      </c>
      <c r="X186" s="14">
        <v>1</v>
      </c>
      <c r="Y186" s="14">
        <v>5</v>
      </c>
      <c r="Z186" s="15">
        <v>1</v>
      </c>
      <c r="AA186" s="15">
        <v>5</v>
      </c>
      <c r="AB186" s="15">
        <v>1</v>
      </c>
      <c r="AC186" s="16">
        <v>3</v>
      </c>
      <c r="AD186" s="16">
        <v>1</v>
      </c>
      <c r="AE186" s="20">
        <v>2</v>
      </c>
      <c r="AF186" s="19">
        <v>2</v>
      </c>
    </row>
    <row r="187" spans="1:32" x14ac:dyDescent="0.3">
      <c r="A187" s="11" t="s">
        <v>188</v>
      </c>
      <c r="B187" s="11" t="s">
        <v>400</v>
      </c>
      <c r="C187" s="11">
        <v>35</v>
      </c>
      <c r="D187" s="11" t="s">
        <v>8</v>
      </c>
      <c r="E187" s="11" t="s">
        <v>208</v>
      </c>
      <c r="F187" s="11" t="s">
        <v>215</v>
      </c>
      <c r="G187" s="11">
        <v>94026</v>
      </c>
      <c r="H187" s="6">
        <v>4</v>
      </c>
      <c r="I187" s="6">
        <v>1</v>
      </c>
      <c r="J187" s="6">
        <v>5</v>
      </c>
      <c r="K187" s="6">
        <v>5</v>
      </c>
      <c r="L187" s="7">
        <v>2</v>
      </c>
      <c r="M187" s="7">
        <v>3</v>
      </c>
      <c r="N187" s="7">
        <v>2</v>
      </c>
      <c r="O187" s="7">
        <v>1</v>
      </c>
      <c r="P187" s="5">
        <v>2</v>
      </c>
      <c r="Q187" s="5">
        <v>1</v>
      </c>
      <c r="R187" s="5">
        <v>5</v>
      </c>
      <c r="S187" s="5">
        <v>3</v>
      </c>
      <c r="T187" s="13">
        <v>4</v>
      </c>
      <c r="U187" s="13">
        <v>4</v>
      </c>
      <c r="V187" s="14">
        <v>1</v>
      </c>
      <c r="W187" s="14">
        <v>1</v>
      </c>
      <c r="X187" s="14">
        <v>2</v>
      </c>
      <c r="Y187" s="14">
        <v>5</v>
      </c>
      <c r="Z187" s="15">
        <v>2</v>
      </c>
      <c r="AA187" s="15">
        <v>4</v>
      </c>
      <c r="AB187" s="15">
        <v>2</v>
      </c>
      <c r="AC187" s="16">
        <v>1</v>
      </c>
      <c r="AD187" s="16">
        <v>2</v>
      </c>
      <c r="AE187" s="20">
        <v>1</v>
      </c>
      <c r="AF187" s="19">
        <v>3</v>
      </c>
    </row>
    <row r="188" spans="1:32" x14ac:dyDescent="0.3">
      <c r="A188" s="11" t="s">
        <v>189</v>
      </c>
      <c r="B188" s="11" t="s">
        <v>401</v>
      </c>
      <c r="C188" s="11">
        <v>28</v>
      </c>
      <c r="D188" s="11" t="s">
        <v>9</v>
      </c>
      <c r="E188" s="11" t="s">
        <v>208</v>
      </c>
      <c r="F188" s="11" t="s">
        <v>217</v>
      </c>
      <c r="G188" s="11">
        <v>86941</v>
      </c>
      <c r="H188" s="6">
        <v>4</v>
      </c>
      <c r="I188" s="6">
        <v>5</v>
      </c>
      <c r="J188" s="6">
        <v>2</v>
      </c>
      <c r="K188" s="6">
        <v>2</v>
      </c>
      <c r="L188" s="7">
        <v>3</v>
      </c>
      <c r="M188" s="7">
        <v>1</v>
      </c>
      <c r="N188" s="7">
        <v>2</v>
      </c>
      <c r="O188" s="7">
        <v>3</v>
      </c>
      <c r="P188" s="5">
        <v>2</v>
      </c>
      <c r="Q188" s="5">
        <v>3</v>
      </c>
      <c r="R188" s="5">
        <v>4</v>
      </c>
      <c r="S188" s="5">
        <v>4</v>
      </c>
      <c r="T188" s="13">
        <v>4</v>
      </c>
      <c r="U188" s="13">
        <v>4</v>
      </c>
      <c r="V188" s="14">
        <v>4</v>
      </c>
      <c r="W188" s="14">
        <v>3</v>
      </c>
      <c r="X188" s="14">
        <v>5</v>
      </c>
      <c r="Y188" s="14">
        <v>3</v>
      </c>
      <c r="Z188" s="15">
        <v>3</v>
      </c>
      <c r="AA188" s="15">
        <v>3</v>
      </c>
      <c r="AB188" s="15">
        <v>1</v>
      </c>
      <c r="AC188" s="16">
        <v>2</v>
      </c>
      <c r="AD188" s="16">
        <v>4</v>
      </c>
      <c r="AE188" s="20">
        <v>3</v>
      </c>
      <c r="AF188" s="19">
        <v>4</v>
      </c>
    </row>
    <row r="189" spans="1:32" x14ac:dyDescent="0.3">
      <c r="A189" s="11" t="s">
        <v>190</v>
      </c>
      <c r="B189" s="11" t="s">
        <v>402</v>
      </c>
      <c r="C189" s="11">
        <v>27</v>
      </c>
      <c r="D189" s="11" t="s">
        <v>8</v>
      </c>
      <c r="E189" s="11" t="s">
        <v>207</v>
      </c>
      <c r="F189" s="11" t="s">
        <v>216</v>
      </c>
      <c r="G189" s="11">
        <v>51135</v>
      </c>
      <c r="H189" s="6">
        <v>1</v>
      </c>
      <c r="I189" s="6">
        <v>4</v>
      </c>
      <c r="J189" s="6">
        <v>4</v>
      </c>
      <c r="K189" s="6">
        <v>2</v>
      </c>
      <c r="L189" s="7">
        <v>2</v>
      </c>
      <c r="M189" s="7">
        <v>4</v>
      </c>
      <c r="N189" s="7">
        <v>5</v>
      </c>
      <c r="O189" s="7">
        <v>3</v>
      </c>
      <c r="P189" s="5">
        <v>2</v>
      </c>
      <c r="Q189" s="5">
        <v>4</v>
      </c>
      <c r="R189" s="5">
        <v>5</v>
      </c>
      <c r="S189" s="5">
        <v>4</v>
      </c>
      <c r="T189" s="13">
        <v>3</v>
      </c>
      <c r="U189" s="13">
        <v>5</v>
      </c>
      <c r="V189" s="14">
        <v>2</v>
      </c>
      <c r="W189" s="14">
        <v>5</v>
      </c>
      <c r="X189" s="14">
        <v>2</v>
      </c>
      <c r="Y189" s="14">
        <v>3</v>
      </c>
      <c r="Z189" s="15">
        <v>1</v>
      </c>
      <c r="AA189" s="15">
        <v>4</v>
      </c>
      <c r="AB189" s="15">
        <v>4</v>
      </c>
      <c r="AC189" s="16">
        <v>3</v>
      </c>
      <c r="AD189" s="16">
        <v>5</v>
      </c>
      <c r="AE189" s="20">
        <v>2</v>
      </c>
      <c r="AF189" s="19">
        <v>5</v>
      </c>
    </row>
    <row r="190" spans="1:32" x14ac:dyDescent="0.3">
      <c r="A190" s="11" t="s">
        <v>0</v>
      </c>
      <c r="B190" s="11" t="s">
        <v>403</v>
      </c>
      <c r="C190" s="11">
        <v>41</v>
      </c>
      <c r="D190" s="11" t="s">
        <v>9</v>
      </c>
      <c r="E190" s="11" t="s">
        <v>206</v>
      </c>
      <c r="F190" s="11" t="s">
        <v>215</v>
      </c>
      <c r="G190" s="11">
        <v>95555</v>
      </c>
      <c r="H190" s="6">
        <v>5</v>
      </c>
      <c r="I190" s="6">
        <v>5</v>
      </c>
      <c r="J190" s="6">
        <v>1</v>
      </c>
      <c r="K190" s="6">
        <v>4</v>
      </c>
      <c r="L190" s="7">
        <v>3</v>
      </c>
      <c r="M190" s="7">
        <v>5</v>
      </c>
      <c r="N190" s="7">
        <v>1</v>
      </c>
      <c r="O190" s="7">
        <v>3</v>
      </c>
      <c r="P190" s="5">
        <v>4</v>
      </c>
      <c r="Q190" s="5">
        <v>3</v>
      </c>
      <c r="R190" s="5">
        <v>1</v>
      </c>
      <c r="S190" s="5">
        <v>5</v>
      </c>
      <c r="T190" s="13">
        <v>3</v>
      </c>
      <c r="U190" s="13">
        <v>5</v>
      </c>
      <c r="V190" s="14">
        <v>2</v>
      </c>
      <c r="W190" s="14">
        <v>1</v>
      </c>
      <c r="X190" s="14">
        <v>4</v>
      </c>
      <c r="Y190" s="14">
        <v>5</v>
      </c>
      <c r="Z190" s="15">
        <v>5</v>
      </c>
      <c r="AA190" s="15">
        <v>5</v>
      </c>
      <c r="AB190" s="15">
        <v>5</v>
      </c>
      <c r="AC190" s="16">
        <v>5</v>
      </c>
      <c r="AD190" s="16">
        <v>4</v>
      </c>
      <c r="AE190" s="20">
        <v>2</v>
      </c>
      <c r="AF190" s="19">
        <v>3</v>
      </c>
    </row>
    <row r="191" spans="1:32" x14ac:dyDescent="0.3">
      <c r="A191" s="11" t="s">
        <v>191</v>
      </c>
      <c r="B191" s="11" t="s">
        <v>404</v>
      </c>
      <c r="C191" s="11">
        <v>36</v>
      </c>
      <c r="D191" s="11" t="s">
        <v>9</v>
      </c>
      <c r="E191" s="11" t="s">
        <v>206</v>
      </c>
      <c r="F191" s="11" t="s">
        <v>215</v>
      </c>
      <c r="G191" s="11">
        <v>107062</v>
      </c>
      <c r="H191" s="6">
        <v>2</v>
      </c>
      <c r="I191" s="6">
        <v>1</v>
      </c>
      <c r="J191" s="6">
        <v>5</v>
      </c>
      <c r="K191" s="6">
        <v>1</v>
      </c>
      <c r="L191" s="7">
        <v>5</v>
      </c>
      <c r="M191" s="7">
        <v>3</v>
      </c>
      <c r="N191" s="7">
        <v>2</v>
      </c>
      <c r="O191" s="7">
        <v>3</v>
      </c>
      <c r="P191" s="5">
        <v>1</v>
      </c>
      <c r="Q191" s="5">
        <v>4</v>
      </c>
      <c r="R191" s="5">
        <v>4</v>
      </c>
      <c r="S191" s="5">
        <v>4</v>
      </c>
      <c r="T191" s="13">
        <v>2</v>
      </c>
      <c r="U191" s="13">
        <v>4</v>
      </c>
      <c r="V191" s="14">
        <v>3</v>
      </c>
      <c r="W191" s="14">
        <v>2</v>
      </c>
      <c r="X191" s="14">
        <v>5</v>
      </c>
      <c r="Y191" s="14">
        <v>3</v>
      </c>
      <c r="Z191" s="15">
        <v>1</v>
      </c>
      <c r="AA191" s="15">
        <v>1</v>
      </c>
      <c r="AB191" s="15">
        <v>4</v>
      </c>
      <c r="AC191" s="16">
        <v>2</v>
      </c>
      <c r="AD191" s="16">
        <v>3</v>
      </c>
      <c r="AE191" s="20">
        <v>1</v>
      </c>
      <c r="AF191" s="19">
        <v>3</v>
      </c>
    </row>
    <row r="192" spans="1:32" x14ac:dyDescent="0.3">
      <c r="A192" s="11" t="s">
        <v>192</v>
      </c>
      <c r="B192" s="11" t="s">
        <v>405</v>
      </c>
      <c r="C192" s="11">
        <v>42</v>
      </c>
      <c r="D192" s="11" t="s">
        <v>9</v>
      </c>
      <c r="E192" s="11" t="s">
        <v>210</v>
      </c>
      <c r="F192" s="11" t="s">
        <v>215</v>
      </c>
      <c r="G192" s="11">
        <v>91680</v>
      </c>
      <c r="H192" s="6">
        <v>1</v>
      </c>
      <c r="I192" s="6">
        <v>1</v>
      </c>
      <c r="J192" s="6">
        <v>4</v>
      </c>
      <c r="K192" s="6">
        <v>2</v>
      </c>
      <c r="L192" s="7">
        <v>1</v>
      </c>
      <c r="M192" s="7">
        <v>4</v>
      </c>
      <c r="N192" s="7">
        <v>1</v>
      </c>
      <c r="O192" s="7">
        <v>2</v>
      </c>
      <c r="P192" s="5">
        <v>4</v>
      </c>
      <c r="Q192" s="5">
        <v>1</v>
      </c>
      <c r="R192" s="5">
        <v>5</v>
      </c>
      <c r="S192" s="5">
        <v>4</v>
      </c>
      <c r="T192" s="13">
        <v>2</v>
      </c>
      <c r="U192" s="13">
        <v>2</v>
      </c>
      <c r="V192" s="14">
        <v>2</v>
      </c>
      <c r="W192" s="14">
        <v>2</v>
      </c>
      <c r="X192" s="14">
        <v>2</v>
      </c>
      <c r="Y192" s="14">
        <v>3</v>
      </c>
      <c r="Z192" s="15">
        <v>1</v>
      </c>
      <c r="AA192" s="15">
        <v>4</v>
      </c>
      <c r="AB192" s="15">
        <v>1</v>
      </c>
      <c r="AC192" s="16">
        <v>4</v>
      </c>
      <c r="AD192" s="16">
        <v>3</v>
      </c>
      <c r="AE192" s="20">
        <v>2</v>
      </c>
      <c r="AF192" s="19">
        <v>3</v>
      </c>
    </row>
    <row r="193" spans="1:33" x14ac:dyDescent="0.3">
      <c r="A193" s="11" t="s">
        <v>193</v>
      </c>
      <c r="B193" s="11" t="s">
        <v>406</v>
      </c>
      <c r="C193" s="11">
        <v>36</v>
      </c>
      <c r="D193" s="11" t="s">
        <v>9</v>
      </c>
      <c r="E193" s="11" t="s">
        <v>209</v>
      </c>
      <c r="F193" s="11" t="s">
        <v>215</v>
      </c>
      <c r="G193" s="11">
        <v>97569</v>
      </c>
      <c r="H193" s="6">
        <v>2</v>
      </c>
      <c r="I193" s="6">
        <v>4</v>
      </c>
      <c r="J193" s="6">
        <v>5</v>
      </c>
      <c r="K193" s="6">
        <v>3</v>
      </c>
      <c r="L193" s="7">
        <v>5</v>
      </c>
      <c r="M193" s="7">
        <v>4</v>
      </c>
      <c r="N193" s="7">
        <v>1</v>
      </c>
      <c r="O193" s="7">
        <v>1</v>
      </c>
      <c r="P193" s="5">
        <v>4</v>
      </c>
      <c r="Q193" s="5">
        <v>2</v>
      </c>
      <c r="R193" s="5">
        <v>2</v>
      </c>
      <c r="S193" s="5">
        <v>5</v>
      </c>
      <c r="T193" s="13">
        <v>2</v>
      </c>
      <c r="U193" s="13">
        <v>3</v>
      </c>
      <c r="V193" s="14">
        <v>1</v>
      </c>
      <c r="W193" s="14">
        <v>4</v>
      </c>
      <c r="X193" s="14">
        <v>2</v>
      </c>
      <c r="Y193" s="14">
        <v>5</v>
      </c>
      <c r="Z193" s="15">
        <v>4</v>
      </c>
      <c r="AA193" s="15">
        <v>2</v>
      </c>
      <c r="AB193" s="15">
        <v>1</v>
      </c>
      <c r="AC193" s="16">
        <v>2</v>
      </c>
      <c r="AD193" s="16">
        <v>3</v>
      </c>
      <c r="AE193" s="20">
        <v>4</v>
      </c>
      <c r="AF193" s="19">
        <v>3</v>
      </c>
    </row>
    <row r="194" spans="1:33" x14ac:dyDescent="0.3">
      <c r="A194" s="11" t="s">
        <v>194</v>
      </c>
      <c r="B194" s="11" t="s">
        <v>407</v>
      </c>
      <c r="C194" s="11">
        <v>28</v>
      </c>
      <c r="D194" s="11" t="s">
        <v>9</v>
      </c>
      <c r="E194" s="11" t="s">
        <v>207</v>
      </c>
      <c r="F194" s="11" t="s">
        <v>216</v>
      </c>
      <c r="G194" s="11">
        <v>56570</v>
      </c>
      <c r="H194" s="6">
        <v>2</v>
      </c>
      <c r="I194" s="6">
        <v>4</v>
      </c>
      <c r="J194" s="6">
        <v>4</v>
      </c>
      <c r="K194" s="6">
        <v>1</v>
      </c>
      <c r="L194" s="7">
        <v>1</v>
      </c>
      <c r="M194" s="7">
        <v>5</v>
      </c>
      <c r="N194" s="7">
        <v>1</v>
      </c>
      <c r="O194" s="7">
        <v>2</v>
      </c>
      <c r="P194" s="5">
        <v>1</v>
      </c>
      <c r="Q194" s="5">
        <v>2</v>
      </c>
      <c r="R194" s="5">
        <v>3</v>
      </c>
      <c r="S194" s="5">
        <v>1</v>
      </c>
      <c r="T194" s="13">
        <v>2</v>
      </c>
      <c r="U194" s="13">
        <v>2</v>
      </c>
      <c r="V194" s="14">
        <v>3</v>
      </c>
      <c r="W194" s="14">
        <v>4</v>
      </c>
      <c r="X194" s="14">
        <v>3</v>
      </c>
      <c r="Y194" s="14">
        <v>1</v>
      </c>
      <c r="Z194" s="15">
        <v>3</v>
      </c>
      <c r="AA194" s="15">
        <v>5</v>
      </c>
      <c r="AB194" s="15">
        <v>1</v>
      </c>
      <c r="AC194" s="16">
        <v>5</v>
      </c>
      <c r="AD194" s="16">
        <v>3</v>
      </c>
      <c r="AE194" s="20">
        <v>5</v>
      </c>
      <c r="AF194" s="19">
        <v>3</v>
      </c>
    </row>
    <row r="195" spans="1:33" x14ac:dyDescent="0.3">
      <c r="A195" s="11" t="s">
        <v>195</v>
      </c>
      <c r="B195" s="11" t="s">
        <v>408</v>
      </c>
      <c r="C195" s="11">
        <v>25</v>
      </c>
      <c r="D195" s="11" t="s">
        <v>9</v>
      </c>
      <c r="E195" s="11" t="s">
        <v>207</v>
      </c>
      <c r="F195" s="11" t="s">
        <v>216</v>
      </c>
      <c r="G195" s="11">
        <v>58237</v>
      </c>
      <c r="H195" s="6">
        <v>4</v>
      </c>
      <c r="I195" s="6">
        <v>4</v>
      </c>
      <c r="J195" s="6">
        <v>1</v>
      </c>
      <c r="K195" s="6">
        <v>3</v>
      </c>
      <c r="L195" s="7">
        <v>2</v>
      </c>
      <c r="M195" s="7">
        <v>5</v>
      </c>
      <c r="N195" s="7">
        <v>5</v>
      </c>
      <c r="O195" s="7">
        <v>5</v>
      </c>
      <c r="P195" s="5">
        <v>4</v>
      </c>
      <c r="Q195" s="5">
        <v>2</v>
      </c>
      <c r="R195" s="5">
        <v>3</v>
      </c>
      <c r="S195" s="5">
        <v>4</v>
      </c>
      <c r="T195" s="13">
        <v>1</v>
      </c>
      <c r="U195" s="13">
        <v>3</v>
      </c>
      <c r="V195" s="14">
        <v>5</v>
      </c>
      <c r="W195" s="14">
        <v>1</v>
      </c>
      <c r="X195" s="14">
        <v>1</v>
      </c>
      <c r="Y195" s="14">
        <v>2</v>
      </c>
      <c r="Z195" s="15">
        <v>5</v>
      </c>
      <c r="AA195" s="15">
        <v>1</v>
      </c>
      <c r="AB195" s="15">
        <v>3</v>
      </c>
      <c r="AC195" s="16">
        <v>5</v>
      </c>
      <c r="AD195" s="16">
        <v>5</v>
      </c>
      <c r="AE195" s="20">
        <v>1</v>
      </c>
      <c r="AF195" s="19">
        <v>1</v>
      </c>
    </row>
    <row r="196" spans="1:33" x14ac:dyDescent="0.3">
      <c r="A196" s="11" t="s">
        <v>196</v>
      </c>
      <c r="B196" s="11" t="s">
        <v>409</v>
      </c>
      <c r="C196" s="11">
        <v>35</v>
      </c>
      <c r="D196" s="11" t="s">
        <v>8</v>
      </c>
      <c r="E196" s="11" t="s">
        <v>210</v>
      </c>
      <c r="F196" s="11" t="s">
        <v>215</v>
      </c>
      <c r="G196" s="11">
        <v>105640</v>
      </c>
      <c r="H196" s="6">
        <v>5</v>
      </c>
      <c r="I196" s="6">
        <v>4</v>
      </c>
      <c r="J196" s="6">
        <v>5</v>
      </c>
      <c r="K196" s="6">
        <v>4</v>
      </c>
      <c r="L196" s="7">
        <v>3</v>
      </c>
      <c r="M196" s="7">
        <v>2</v>
      </c>
      <c r="N196" s="7">
        <v>4</v>
      </c>
      <c r="O196" s="7">
        <v>4</v>
      </c>
      <c r="P196" s="5">
        <v>2</v>
      </c>
      <c r="Q196" s="5">
        <v>3</v>
      </c>
      <c r="R196" s="5">
        <v>4</v>
      </c>
      <c r="S196" s="5">
        <v>5</v>
      </c>
      <c r="T196" s="13">
        <v>1</v>
      </c>
      <c r="U196" s="13">
        <v>2</v>
      </c>
      <c r="V196" s="14">
        <v>3</v>
      </c>
      <c r="W196" s="14">
        <v>1</v>
      </c>
      <c r="X196" s="14">
        <v>2</v>
      </c>
      <c r="Y196" s="14">
        <v>5</v>
      </c>
      <c r="Z196" s="15">
        <v>3</v>
      </c>
      <c r="AA196" s="15">
        <v>3</v>
      </c>
      <c r="AB196" s="15">
        <v>1</v>
      </c>
      <c r="AC196" s="16">
        <v>2</v>
      </c>
      <c r="AD196" s="16">
        <v>4</v>
      </c>
      <c r="AE196" s="20">
        <v>3</v>
      </c>
      <c r="AF196" s="19">
        <v>3</v>
      </c>
    </row>
    <row r="197" spans="1:33" x14ac:dyDescent="0.3">
      <c r="A197" s="11" t="s">
        <v>197</v>
      </c>
      <c r="B197" s="11" t="s">
        <v>410</v>
      </c>
      <c r="C197" s="11">
        <v>43</v>
      </c>
      <c r="D197" s="11" t="s">
        <v>8</v>
      </c>
      <c r="E197" s="11" t="s">
        <v>208</v>
      </c>
      <c r="F197" s="11" t="s">
        <v>217</v>
      </c>
      <c r="G197" s="11">
        <v>86286</v>
      </c>
      <c r="H197" s="6">
        <v>1</v>
      </c>
      <c r="I197" s="6">
        <v>4</v>
      </c>
      <c r="J197" s="6">
        <v>1</v>
      </c>
      <c r="K197" s="6">
        <v>5</v>
      </c>
      <c r="L197" s="7">
        <v>2</v>
      </c>
      <c r="M197" s="7">
        <v>2</v>
      </c>
      <c r="N197" s="7">
        <v>2</v>
      </c>
      <c r="O197" s="7">
        <v>3</v>
      </c>
      <c r="P197" s="5">
        <v>2</v>
      </c>
      <c r="Q197" s="5">
        <v>4</v>
      </c>
      <c r="R197" s="5">
        <v>2</v>
      </c>
      <c r="S197" s="5">
        <v>4</v>
      </c>
      <c r="T197" s="13">
        <v>3</v>
      </c>
      <c r="U197" s="13">
        <v>2</v>
      </c>
      <c r="V197" s="14">
        <v>4</v>
      </c>
      <c r="W197" s="14">
        <v>4</v>
      </c>
      <c r="X197" s="14">
        <v>3</v>
      </c>
      <c r="Y197" s="14">
        <v>4</v>
      </c>
      <c r="Z197" s="15">
        <v>2</v>
      </c>
      <c r="AA197" s="15">
        <v>3</v>
      </c>
      <c r="AB197" s="15">
        <v>3</v>
      </c>
      <c r="AC197" s="16">
        <v>3</v>
      </c>
      <c r="AD197" s="16">
        <v>4</v>
      </c>
      <c r="AE197" s="20">
        <v>5</v>
      </c>
      <c r="AF197" s="19">
        <v>1</v>
      </c>
    </row>
    <row r="198" spans="1:33" x14ac:dyDescent="0.3">
      <c r="A198" s="11" t="s">
        <v>198</v>
      </c>
      <c r="B198" s="11" t="s">
        <v>411</v>
      </c>
      <c r="C198" s="11">
        <v>35</v>
      </c>
      <c r="D198" s="11" t="s">
        <v>8</v>
      </c>
      <c r="E198" s="11" t="s">
        <v>208</v>
      </c>
      <c r="F198" s="11" t="s">
        <v>212</v>
      </c>
      <c r="G198" s="11">
        <v>60501</v>
      </c>
      <c r="H198" s="6">
        <v>4</v>
      </c>
      <c r="I198" s="6">
        <v>2</v>
      </c>
      <c r="J198" s="6">
        <v>1</v>
      </c>
      <c r="K198" s="6">
        <v>3</v>
      </c>
      <c r="L198" s="7">
        <v>1</v>
      </c>
      <c r="M198" s="7">
        <v>4</v>
      </c>
      <c r="N198" s="7">
        <v>4</v>
      </c>
      <c r="O198" s="7">
        <v>3</v>
      </c>
      <c r="P198" s="5">
        <v>3</v>
      </c>
      <c r="Q198" s="5">
        <v>4</v>
      </c>
      <c r="R198" s="5">
        <v>4</v>
      </c>
      <c r="S198" s="5">
        <v>2</v>
      </c>
      <c r="T198" s="13">
        <v>5</v>
      </c>
      <c r="U198" s="13">
        <v>3</v>
      </c>
      <c r="V198" s="14">
        <v>4</v>
      </c>
      <c r="W198" s="14">
        <v>1</v>
      </c>
      <c r="X198" s="14">
        <v>3</v>
      </c>
      <c r="Y198" s="14">
        <v>4</v>
      </c>
      <c r="Z198" s="15">
        <v>2</v>
      </c>
      <c r="AA198" s="15">
        <v>2</v>
      </c>
      <c r="AB198" s="15">
        <v>2</v>
      </c>
      <c r="AC198" s="16">
        <v>3</v>
      </c>
      <c r="AD198" s="16">
        <v>3</v>
      </c>
      <c r="AE198" s="20">
        <v>1</v>
      </c>
      <c r="AF198" s="19">
        <v>1</v>
      </c>
    </row>
    <row r="199" spans="1:33" x14ac:dyDescent="0.3">
      <c r="A199" s="11" t="s">
        <v>199</v>
      </c>
      <c r="B199" s="11" t="s">
        <v>412</v>
      </c>
      <c r="C199" s="11">
        <v>39</v>
      </c>
      <c r="D199" s="11" t="s">
        <v>9</v>
      </c>
      <c r="E199" s="11" t="s">
        <v>207</v>
      </c>
      <c r="F199" s="11" t="s">
        <v>213</v>
      </c>
      <c r="G199" s="11">
        <v>107814</v>
      </c>
      <c r="H199" s="6">
        <v>1</v>
      </c>
      <c r="I199" s="6">
        <v>3</v>
      </c>
      <c r="J199" s="6">
        <v>1</v>
      </c>
      <c r="K199" s="6">
        <v>3</v>
      </c>
      <c r="L199" s="7">
        <v>4</v>
      </c>
      <c r="M199" s="7">
        <v>3</v>
      </c>
      <c r="N199" s="7">
        <v>5</v>
      </c>
      <c r="O199" s="7">
        <v>2</v>
      </c>
      <c r="P199" s="5">
        <v>4</v>
      </c>
      <c r="Q199" s="5">
        <v>1</v>
      </c>
      <c r="R199" s="5">
        <v>5</v>
      </c>
      <c r="S199" s="5">
        <v>5</v>
      </c>
      <c r="T199" s="13">
        <v>2</v>
      </c>
      <c r="U199" s="13">
        <v>5</v>
      </c>
      <c r="V199" s="14">
        <v>1</v>
      </c>
      <c r="W199" s="14">
        <v>1</v>
      </c>
      <c r="X199" s="14">
        <v>2</v>
      </c>
      <c r="Y199" s="14">
        <v>5</v>
      </c>
      <c r="Z199" s="15">
        <v>4</v>
      </c>
      <c r="AA199" s="15">
        <v>3</v>
      </c>
      <c r="AB199" s="15">
        <v>3</v>
      </c>
      <c r="AC199" s="16">
        <v>3</v>
      </c>
      <c r="AD199" s="16">
        <v>1</v>
      </c>
      <c r="AE199" s="20">
        <v>5</v>
      </c>
      <c r="AF199" s="19">
        <v>1</v>
      </c>
    </row>
    <row r="200" spans="1:33" x14ac:dyDescent="0.3">
      <c r="A200" s="11" t="s">
        <v>200</v>
      </c>
      <c r="B200" s="11" t="s">
        <v>413</v>
      </c>
      <c r="C200" s="11">
        <v>26</v>
      </c>
      <c r="D200" s="11" t="s">
        <v>9</v>
      </c>
      <c r="E200" s="11" t="s">
        <v>207</v>
      </c>
      <c r="F200" s="11" t="s">
        <v>214</v>
      </c>
      <c r="G200" s="11">
        <v>31328</v>
      </c>
      <c r="H200" s="6">
        <v>3</v>
      </c>
      <c r="I200" s="6">
        <v>1</v>
      </c>
      <c r="J200" s="6">
        <v>4</v>
      </c>
      <c r="K200" s="6">
        <v>1</v>
      </c>
      <c r="L200" s="7">
        <v>2</v>
      </c>
      <c r="M200" s="7">
        <v>3</v>
      </c>
      <c r="N200" s="7">
        <v>4</v>
      </c>
      <c r="O200" s="7">
        <v>4</v>
      </c>
      <c r="P200" s="5">
        <v>1</v>
      </c>
      <c r="Q200" s="5">
        <v>4</v>
      </c>
      <c r="R200" s="5">
        <v>3</v>
      </c>
      <c r="S200" s="5">
        <v>3</v>
      </c>
      <c r="T200" s="13">
        <v>1</v>
      </c>
      <c r="U200" s="13">
        <v>3</v>
      </c>
      <c r="V200" s="14">
        <v>4</v>
      </c>
      <c r="W200" s="14">
        <v>4</v>
      </c>
      <c r="X200" s="14">
        <v>5</v>
      </c>
      <c r="Y200" s="14">
        <v>3</v>
      </c>
      <c r="Z200" s="15">
        <v>4</v>
      </c>
      <c r="AA200" s="15">
        <v>3</v>
      </c>
      <c r="AB200" s="15">
        <v>3</v>
      </c>
      <c r="AC200" s="16">
        <v>1</v>
      </c>
      <c r="AD200" s="16">
        <v>5</v>
      </c>
      <c r="AE200" s="20">
        <v>5</v>
      </c>
      <c r="AF200" s="19">
        <v>2</v>
      </c>
    </row>
    <row r="201" spans="1:33" x14ac:dyDescent="0.3">
      <c r="A201" s="11" t="s">
        <v>201</v>
      </c>
      <c r="B201" s="11" t="s">
        <v>414</v>
      </c>
      <c r="C201" s="11">
        <v>29</v>
      </c>
      <c r="D201" s="11" t="s">
        <v>9</v>
      </c>
      <c r="E201" s="11" t="s">
        <v>209</v>
      </c>
      <c r="F201" s="11" t="s">
        <v>216</v>
      </c>
      <c r="G201" s="11">
        <v>50051</v>
      </c>
      <c r="H201" s="6">
        <v>5</v>
      </c>
      <c r="I201" s="6">
        <v>2</v>
      </c>
      <c r="J201" s="6">
        <v>3</v>
      </c>
      <c r="K201" s="6">
        <v>5</v>
      </c>
      <c r="L201" s="7">
        <v>4</v>
      </c>
      <c r="M201" s="7">
        <v>5</v>
      </c>
      <c r="N201" s="7">
        <v>3</v>
      </c>
      <c r="O201" s="7">
        <v>1</v>
      </c>
      <c r="P201" s="5">
        <v>2</v>
      </c>
      <c r="Q201" s="5">
        <v>1</v>
      </c>
      <c r="R201" s="5">
        <v>2</v>
      </c>
      <c r="S201" s="5">
        <v>5</v>
      </c>
      <c r="T201" s="13">
        <v>4</v>
      </c>
      <c r="U201" s="13">
        <v>5</v>
      </c>
      <c r="V201" s="14">
        <v>1</v>
      </c>
      <c r="W201" s="14">
        <v>1</v>
      </c>
      <c r="X201" s="14">
        <v>5</v>
      </c>
      <c r="Y201" s="14">
        <v>3</v>
      </c>
      <c r="Z201" s="15">
        <v>2</v>
      </c>
      <c r="AA201" s="15">
        <v>2</v>
      </c>
      <c r="AB201" s="15">
        <v>2</v>
      </c>
      <c r="AC201" s="16">
        <v>4</v>
      </c>
      <c r="AD201" s="16">
        <v>4</v>
      </c>
      <c r="AE201" s="20">
        <v>4</v>
      </c>
      <c r="AF201" s="19">
        <v>4</v>
      </c>
    </row>
    <row r="202" spans="1:33" x14ac:dyDescent="0.3">
      <c r="A202" s="11" t="s">
        <v>202</v>
      </c>
      <c r="B202" s="11" t="s">
        <v>415</v>
      </c>
      <c r="C202" s="11">
        <v>26</v>
      </c>
      <c r="D202" s="11" t="s">
        <v>8</v>
      </c>
      <c r="E202" s="11" t="s">
        <v>207</v>
      </c>
      <c r="F202" s="11" t="s">
        <v>216</v>
      </c>
      <c r="G202" s="11">
        <v>46612</v>
      </c>
      <c r="H202" s="6">
        <v>1</v>
      </c>
      <c r="I202" s="6">
        <v>2</v>
      </c>
      <c r="J202" s="6">
        <v>2</v>
      </c>
      <c r="K202" s="6">
        <v>5</v>
      </c>
      <c r="L202" s="7">
        <v>4</v>
      </c>
      <c r="M202" s="7">
        <v>5</v>
      </c>
      <c r="N202" s="7">
        <v>1</v>
      </c>
      <c r="O202" s="7">
        <v>2</v>
      </c>
      <c r="P202" s="5">
        <v>4</v>
      </c>
      <c r="Q202" s="5">
        <v>5</v>
      </c>
      <c r="R202" s="5">
        <v>4</v>
      </c>
      <c r="S202" s="5">
        <v>3</v>
      </c>
      <c r="T202" s="13">
        <v>1</v>
      </c>
      <c r="U202" s="13">
        <v>1</v>
      </c>
      <c r="V202" s="14">
        <v>5</v>
      </c>
      <c r="W202" s="14">
        <v>5</v>
      </c>
      <c r="X202" s="14">
        <v>5</v>
      </c>
      <c r="Y202" s="14">
        <v>4</v>
      </c>
      <c r="Z202" s="15">
        <v>2</v>
      </c>
      <c r="AA202" s="15">
        <v>5</v>
      </c>
      <c r="AB202" s="15">
        <v>1</v>
      </c>
      <c r="AC202" s="16">
        <v>5</v>
      </c>
      <c r="AD202" s="16">
        <v>4</v>
      </c>
      <c r="AE202" s="20">
        <v>1</v>
      </c>
      <c r="AF202" s="19">
        <v>5</v>
      </c>
    </row>
    <row r="203" spans="1:33" x14ac:dyDescent="0.3">
      <c r="A203" s="11" t="s">
        <v>203</v>
      </c>
      <c r="B203" s="11" t="s">
        <v>416</v>
      </c>
      <c r="C203" s="11">
        <v>22</v>
      </c>
      <c r="D203" s="11" t="s">
        <v>8</v>
      </c>
      <c r="E203" s="11" t="s">
        <v>210</v>
      </c>
      <c r="F203" s="11" t="s">
        <v>214</v>
      </c>
      <c r="G203" s="11">
        <v>32992</v>
      </c>
      <c r="H203" s="6">
        <v>4</v>
      </c>
      <c r="I203" s="6">
        <v>1</v>
      </c>
      <c r="J203" s="6">
        <v>2</v>
      </c>
      <c r="K203" s="6">
        <v>2</v>
      </c>
      <c r="L203" s="7">
        <v>2</v>
      </c>
      <c r="M203" s="7">
        <v>1</v>
      </c>
      <c r="N203" s="7">
        <v>5</v>
      </c>
      <c r="O203" s="7">
        <v>5</v>
      </c>
      <c r="P203" s="5">
        <v>3</v>
      </c>
      <c r="Q203" s="5">
        <v>2</v>
      </c>
      <c r="R203" s="5">
        <v>4</v>
      </c>
      <c r="S203" s="5">
        <v>4</v>
      </c>
      <c r="T203" s="13">
        <v>5</v>
      </c>
      <c r="U203" s="13">
        <v>1</v>
      </c>
      <c r="V203" s="14">
        <v>4</v>
      </c>
      <c r="W203" s="14">
        <v>3</v>
      </c>
      <c r="X203" s="14">
        <v>4</v>
      </c>
      <c r="Y203" s="14">
        <v>1</v>
      </c>
      <c r="Z203" s="15">
        <v>3</v>
      </c>
      <c r="AA203" s="15">
        <v>5</v>
      </c>
      <c r="AB203" s="15">
        <v>3</v>
      </c>
      <c r="AC203" s="16">
        <v>1</v>
      </c>
      <c r="AD203" s="16">
        <v>4</v>
      </c>
      <c r="AE203" s="20">
        <v>3</v>
      </c>
      <c r="AF203" s="19">
        <v>1</v>
      </c>
    </row>
    <row r="204" spans="1:33" x14ac:dyDescent="0.3">
      <c r="A204" s="11" t="s">
        <v>1</v>
      </c>
      <c r="B204" s="11" t="s">
        <v>417</v>
      </c>
      <c r="C204" s="11">
        <v>36</v>
      </c>
      <c r="D204" s="11" t="s">
        <v>9</v>
      </c>
      <c r="E204" s="11" t="s">
        <v>206</v>
      </c>
      <c r="F204" s="11" t="s">
        <v>213</v>
      </c>
      <c r="G204" s="11">
        <v>104216</v>
      </c>
      <c r="H204" s="6">
        <v>5</v>
      </c>
      <c r="I204" s="6">
        <v>4</v>
      </c>
      <c r="J204" s="6">
        <v>1</v>
      </c>
      <c r="K204" s="6">
        <v>3</v>
      </c>
      <c r="L204" s="7">
        <v>5</v>
      </c>
      <c r="M204" s="7">
        <v>5</v>
      </c>
      <c r="N204" s="7">
        <v>1</v>
      </c>
      <c r="O204" s="7">
        <v>4</v>
      </c>
      <c r="P204" s="5">
        <v>1</v>
      </c>
      <c r="Q204" s="5">
        <v>5</v>
      </c>
      <c r="R204" s="5">
        <v>2</v>
      </c>
      <c r="S204" s="5">
        <v>1</v>
      </c>
      <c r="T204" s="13">
        <v>4</v>
      </c>
      <c r="U204" s="13">
        <v>3</v>
      </c>
      <c r="V204" s="14">
        <v>5</v>
      </c>
      <c r="W204" s="14">
        <v>2</v>
      </c>
      <c r="X204" s="14">
        <v>5</v>
      </c>
      <c r="Y204" s="14">
        <v>2</v>
      </c>
      <c r="Z204" s="15">
        <v>4</v>
      </c>
      <c r="AA204" s="15">
        <v>3</v>
      </c>
      <c r="AB204" s="15">
        <v>1</v>
      </c>
      <c r="AC204" s="16">
        <v>1</v>
      </c>
      <c r="AD204" s="16">
        <v>5</v>
      </c>
      <c r="AE204" s="20">
        <v>3</v>
      </c>
      <c r="AF204" s="19">
        <v>5</v>
      </c>
    </row>
    <row r="205" spans="1:33" x14ac:dyDescent="0.3">
      <c r="A205" s="11" t="s">
        <v>204</v>
      </c>
      <c r="B205" s="11" t="s">
        <v>418</v>
      </c>
      <c r="C205" s="11">
        <v>38</v>
      </c>
      <c r="D205" s="11" t="s">
        <v>8</v>
      </c>
      <c r="E205" s="11" t="s">
        <v>207</v>
      </c>
      <c r="F205" s="11" t="s">
        <v>215</v>
      </c>
      <c r="G205" s="11">
        <v>104341</v>
      </c>
      <c r="H205" s="6">
        <v>3</v>
      </c>
      <c r="I205" s="6">
        <v>3</v>
      </c>
      <c r="J205" s="6">
        <v>5</v>
      </c>
      <c r="K205" s="6">
        <v>5</v>
      </c>
      <c r="L205" s="7">
        <v>5</v>
      </c>
      <c r="M205" s="7">
        <v>4</v>
      </c>
      <c r="N205" s="7">
        <v>2</v>
      </c>
      <c r="O205" s="7">
        <v>3</v>
      </c>
      <c r="P205" s="5">
        <v>3</v>
      </c>
      <c r="Q205" s="5">
        <v>2</v>
      </c>
      <c r="R205" s="5">
        <v>1</v>
      </c>
      <c r="S205" s="5">
        <v>5</v>
      </c>
      <c r="T205" s="13">
        <v>2</v>
      </c>
      <c r="U205" s="13">
        <v>4</v>
      </c>
      <c r="V205" s="14">
        <v>5</v>
      </c>
      <c r="W205" s="14">
        <v>5</v>
      </c>
      <c r="X205" s="14">
        <v>3</v>
      </c>
      <c r="Y205" s="14">
        <v>4</v>
      </c>
      <c r="Z205" s="15">
        <v>5</v>
      </c>
      <c r="AA205" s="15">
        <v>1</v>
      </c>
      <c r="AB205" s="15">
        <v>2</v>
      </c>
      <c r="AC205" s="16">
        <v>1</v>
      </c>
      <c r="AD205" s="16">
        <v>4</v>
      </c>
      <c r="AE205" s="20">
        <v>4</v>
      </c>
      <c r="AF205" s="19">
        <v>5</v>
      </c>
      <c r="AG205" s="4"/>
    </row>
    <row r="206" spans="1:33" x14ac:dyDescent="0.3">
      <c r="A206" s="11" t="s">
        <v>185</v>
      </c>
      <c r="B206" s="11" t="s">
        <v>397</v>
      </c>
      <c r="C206" s="11">
        <v>35</v>
      </c>
      <c r="D206" s="11" t="s">
        <v>8</v>
      </c>
      <c r="E206" s="11" t="s">
        <v>208</v>
      </c>
      <c r="F206" s="11" t="s">
        <v>215</v>
      </c>
      <c r="G206" s="11">
        <v>95555</v>
      </c>
      <c r="H206" s="35">
        <v>1</v>
      </c>
      <c r="I206" s="35">
        <v>1</v>
      </c>
      <c r="J206" s="35">
        <v>2</v>
      </c>
      <c r="K206" s="35">
        <v>2</v>
      </c>
      <c r="L206" s="36">
        <v>5</v>
      </c>
      <c r="M206" s="36">
        <v>1</v>
      </c>
      <c r="N206" s="36">
        <v>1</v>
      </c>
      <c r="O206" s="36">
        <v>3</v>
      </c>
      <c r="P206" s="37">
        <v>2</v>
      </c>
      <c r="Q206" s="37">
        <v>5</v>
      </c>
      <c r="R206" s="37">
        <v>1</v>
      </c>
      <c r="S206" s="37">
        <v>4</v>
      </c>
      <c r="T206" s="38">
        <v>5</v>
      </c>
      <c r="U206" s="38">
        <v>1</v>
      </c>
      <c r="V206" s="39">
        <v>5</v>
      </c>
      <c r="W206" s="39">
        <v>2</v>
      </c>
      <c r="X206" s="39">
        <v>4</v>
      </c>
      <c r="Y206" s="39">
        <v>3</v>
      </c>
      <c r="Z206" s="40">
        <v>2</v>
      </c>
      <c r="AA206" s="40">
        <v>5</v>
      </c>
      <c r="AB206" s="15">
        <v>1</v>
      </c>
      <c r="AC206" s="41">
        <v>2</v>
      </c>
      <c r="AD206" s="41">
        <v>4</v>
      </c>
      <c r="AE206" s="42">
        <v>2</v>
      </c>
      <c r="AF206" s="43">
        <v>2</v>
      </c>
    </row>
    <row r="207" spans="1:33" x14ac:dyDescent="0.3">
      <c r="G207" s="12">
        <f>SUM(G6:G206)</f>
        <v>15419404</v>
      </c>
    </row>
  </sheetData>
  <mergeCells count="7">
    <mergeCell ref="Z5:AB5"/>
    <mergeCell ref="AC5:AD5"/>
    <mergeCell ref="H5:K5"/>
    <mergeCell ref="L5:O5"/>
    <mergeCell ref="P5:S5"/>
    <mergeCell ref="T5:U5"/>
    <mergeCell ref="V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E85E-19E5-4ACA-88F7-E855FA026CCD}">
  <dimension ref="A1:AE253"/>
  <sheetViews>
    <sheetView topLeftCell="D1" workbookViewId="0">
      <selection activeCell="R3" sqref="R3:S22"/>
    </sheetView>
  </sheetViews>
  <sheetFormatPr defaultRowHeight="14.4" x14ac:dyDescent="0.3"/>
  <cols>
    <col min="1" max="1" width="8.88671875" style="12"/>
    <col min="2" max="2" width="10.77734375" style="12" bestFit="1" customWidth="1"/>
    <col min="3" max="5" width="17.21875" style="12" customWidth="1"/>
    <col min="6" max="6" width="4.6640625" style="21" customWidth="1"/>
    <col min="7" max="7" width="4.77734375" style="21" customWidth="1"/>
    <col min="8" max="8" width="5.109375" style="21" customWidth="1"/>
    <col min="9" max="9" width="4.88671875" style="21" customWidth="1"/>
    <col min="10" max="10" width="4.6640625" style="9" customWidth="1"/>
    <col min="11" max="11" width="4.5546875" style="9" customWidth="1"/>
    <col min="12" max="13" width="4.44140625" style="9" customWidth="1"/>
    <col min="14" max="16" width="5.109375" style="1" customWidth="1"/>
    <col min="17" max="17" width="5.5546875" style="1" customWidth="1"/>
    <col min="18" max="18" width="4.6640625" style="22" customWidth="1"/>
    <col min="19" max="19" width="5.44140625" style="22" customWidth="1"/>
    <col min="20" max="20" width="5.5546875" style="23" customWidth="1"/>
    <col min="21" max="21" width="6.109375" style="23" customWidth="1"/>
    <col min="22" max="22" width="5.6640625" style="23" customWidth="1"/>
    <col min="23" max="23" width="5.77734375" style="23" customWidth="1"/>
    <col min="24" max="24" width="5.33203125" style="24" customWidth="1"/>
    <col min="25" max="25" width="5.5546875" style="24" customWidth="1"/>
    <col min="26" max="26" width="5.44140625" style="24" customWidth="1"/>
    <col min="27" max="27" width="6.109375" style="25" customWidth="1"/>
    <col min="28" max="28" width="5.77734375" style="25" customWidth="1"/>
    <col min="29" max="29" width="13.77734375" style="26" customWidth="1"/>
    <col min="30" max="30" width="13.88671875" style="27" customWidth="1"/>
    <col min="31" max="31" width="8.88671875" style="44"/>
  </cols>
  <sheetData>
    <row r="1" spans="1:31" s="2" customFormat="1" ht="41.4" x14ac:dyDescent="0.3">
      <c r="A1" s="97" t="s">
        <v>6</v>
      </c>
      <c r="B1" s="97" t="s">
        <v>7</v>
      </c>
      <c r="C1" s="97" t="s">
        <v>205</v>
      </c>
      <c r="D1" s="97" t="s">
        <v>211</v>
      </c>
      <c r="E1" s="97" t="s">
        <v>218</v>
      </c>
      <c r="F1" s="91" t="s">
        <v>420</v>
      </c>
      <c r="G1" s="91"/>
      <c r="H1" s="91"/>
      <c r="I1" s="91"/>
      <c r="J1" s="92" t="s">
        <v>421</v>
      </c>
      <c r="K1" s="92"/>
      <c r="L1" s="92"/>
      <c r="M1" s="92"/>
      <c r="N1" s="93" t="s">
        <v>422</v>
      </c>
      <c r="O1" s="93"/>
      <c r="P1" s="93"/>
      <c r="Q1" s="93"/>
      <c r="R1" s="94" t="s">
        <v>423</v>
      </c>
      <c r="S1" s="94"/>
      <c r="T1" s="95" t="s">
        <v>424</v>
      </c>
      <c r="U1" s="95"/>
      <c r="V1" s="95"/>
      <c r="W1" s="95"/>
      <c r="X1" s="89" t="s">
        <v>425</v>
      </c>
      <c r="Y1" s="89"/>
      <c r="Z1" s="89"/>
      <c r="AA1" s="90" t="s">
        <v>426</v>
      </c>
      <c r="AB1" s="90"/>
      <c r="AC1" s="17" t="s">
        <v>427</v>
      </c>
      <c r="AD1" s="46" t="s">
        <v>428</v>
      </c>
      <c r="AE1" s="96" t="s">
        <v>429</v>
      </c>
    </row>
    <row r="2" spans="1:31" x14ac:dyDescent="0.3">
      <c r="A2" s="98"/>
      <c r="B2" s="98"/>
      <c r="C2" s="98"/>
      <c r="D2" s="98"/>
      <c r="E2" s="98"/>
      <c r="F2" s="28">
        <v>1</v>
      </c>
      <c r="G2" s="28">
        <v>2</v>
      </c>
      <c r="H2" s="28">
        <v>3</v>
      </c>
      <c r="I2" s="28">
        <v>4</v>
      </c>
      <c r="J2" s="8">
        <v>5</v>
      </c>
      <c r="K2" s="8">
        <v>6</v>
      </c>
      <c r="L2" s="8">
        <v>7</v>
      </c>
      <c r="M2" s="8">
        <v>8</v>
      </c>
      <c r="N2" s="3">
        <v>9</v>
      </c>
      <c r="O2" s="3">
        <v>10</v>
      </c>
      <c r="P2" s="3">
        <v>11</v>
      </c>
      <c r="Q2" s="3">
        <v>12</v>
      </c>
      <c r="R2" s="29">
        <v>13</v>
      </c>
      <c r="S2" s="29">
        <v>14</v>
      </c>
      <c r="T2" s="30">
        <v>15</v>
      </c>
      <c r="U2" s="30">
        <v>16</v>
      </c>
      <c r="V2" s="30">
        <v>17</v>
      </c>
      <c r="W2" s="30">
        <v>18</v>
      </c>
      <c r="X2" s="31">
        <v>19</v>
      </c>
      <c r="Y2" s="31">
        <v>20</v>
      </c>
      <c r="Z2" s="31">
        <v>21</v>
      </c>
      <c r="AA2" s="32">
        <v>22</v>
      </c>
      <c r="AB2" s="32">
        <v>23</v>
      </c>
      <c r="AC2" s="33">
        <v>24</v>
      </c>
      <c r="AD2" s="47">
        <v>25</v>
      </c>
      <c r="AE2" s="96"/>
    </row>
    <row r="3" spans="1:31" x14ac:dyDescent="0.3">
      <c r="A3" s="11">
        <f>_xlfn.IFS(data!C6&lt;=30, 1,data!C6&lt;= 40, 2,data!C6&lt;= 50, 3,data!C6&lt;= 60, 4)</f>
        <v>1</v>
      </c>
      <c r="B3" s="11">
        <v>1</v>
      </c>
      <c r="C3" s="11">
        <f>_xlfn.IFS(data!E6="Marketing", 1, data!E6="IT", 2, data!E6="HR", 3, data!E6="Finance", 4, data!E6="Sales",5)</f>
        <v>1</v>
      </c>
      <c r="D3" s="11">
        <f>_xlfn.IFS(data!F6="Analyst", 1, data!F6="Manager", 2, data!F6="Intern", 3, data!F6="Junior Developer", 4, data!F6="Senior Developer", 5, data!F6="Team Lead", 6)</f>
        <v>1</v>
      </c>
      <c r="E3" s="11">
        <f>_xlfn.IFS(data!G6&lt;=50000, 1, data!G6&lt;=80000, 2, data!G6&lt;=1000000, 3, data!G6&lt;=150000, 4)</f>
        <v>2</v>
      </c>
      <c r="F3" s="6">
        <v>3</v>
      </c>
      <c r="G3" s="6">
        <v>5</v>
      </c>
      <c r="H3" s="6">
        <v>1</v>
      </c>
      <c r="I3" s="6">
        <v>4</v>
      </c>
      <c r="J3" s="7">
        <v>1</v>
      </c>
      <c r="K3" s="7">
        <v>5</v>
      </c>
      <c r="L3" s="7">
        <v>3</v>
      </c>
      <c r="M3" s="7">
        <v>5</v>
      </c>
      <c r="N3" s="5">
        <v>1</v>
      </c>
      <c r="O3" s="5">
        <v>5</v>
      </c>
      <c r="P3" s="5">
        <v>1</v>
      </c>
      <c r="Q3" s="5">
        <v>4</v>
      </c>
      <c r="R3" s="13">
        <v>5</v>
      </c>
      <c r="S3" s="13">
        <v>4</v>
      </c>
      <c r="T3" s="14">
        <v>2</v>
      </c>
      <c r="U3" s="14">
        <v>2</v>
      </c>
      <c r="V3" s="14">
        <v>3</v>
      </c>
      <c r="W3" s="14">
        <v>3</v>
      </c>
      <c r="X3" s="15">
        <v>1</v>
      </c>
      <c r="Y3" s="15">
        <v>5</v>
      </c>
      <c r="Z3" s="15">
        <v>4</v>
      </c>
      <c r="AA3" s="16">
        <v>1</v>
      </c>
      <c r="AB3" s="16">
        <v>1</v>
      </c>
      <c r="AC3" s="20">
        <v>2</v>
      </c>
      <c r="AD3" s="48">
        <v>3</v>
      </c>
      <c r="AE3" s="50">
        <f>SUM(F3:AD3)</f>
        <v>74</v>
      </c>
    </row>
    <row r="4" spans="1:31" x14ac:dyDescent="0.3">
      <c r="A4" s="11">
        <f>_xlfn.IFS(data!C7&lt;=30, 1,data!C7&lt;= 40, 2,data!C7&lt;= 50, 3,data!C7&lt;= 60, 4)</f>
        <v>4</v>
      </c>
      <c r="B4" s="11">
        <v>2</v>
      </c>
      <c r="C4" s="11">
        <f>_xlfn.IFS(data!E7="Marketing", 1, data!E7="IT", 2, data!E7="HR", 3, data!E7="Finance", 4, data!E7="Sales",5)</f>
        <v>2</v>
      </c>
      <c r="D4" s="11">
        <f>_xlfn.IFS(data!F7="Analyst", 1, data!F7="Manager", 2, data!F7="Intern", 3, data!F7="Junior Developer", 4, data!F7="Senior Developer", 5, data!F7="Team Lead", 6)</f>
        <v>2</v>
      </c>
      <c r="E4" s="11">
        <f>_xlfn.IFS(data!G7&lt;=50000, 1, data!G7&lt;=80000, 2, data!G7&lt;=1000000, 3, data!G7&lt;=150000, 4)</f>
        <v>3</v>
      </c>
      <c r="F4" s="6">
        <v>3</v>
      </c>
      <c r="G4" s="6">
        <v>5</v>
      </c>
      <c r="H4" s="6">
        <v>1</v>
      </c>
      <c r="I4" s="6">
        <v>4</v>
      </c>
      <c r="J4" s="7">
        <v>4</v>
      </c>
      <c r="K4" s="7">
        <v>3</v>
      </c>
      <c r="L4" s="7">
        <v>4</v>
      </c>
      <c r="M4" s="7">
        <v>3</v>
      </c>
      <c r="N4" s="5">
        <v>2</v>
      </c>
      <c r="O4" s="5">
        <v>3</v>
      </c>
      <c r="P4" s="5">
        <v>1</v>
      </c>
      <c r="Q4" s="5">
        <v>1</v>
      </c>
      <c r="R4" s="13">
        <v>2</v>
      </c>
      <c r="S4" s="13">
        <v>5</v>
      </c>
      <c r="T4" s="14">
        <v>1</v>
      </c>
      <c r="U4" s="14">
        <v>3</v>
      </c>
      <c r="V4" s="14">
        <v>1</v>
      </c>
      <c r="W4" s="14">
        <v>5</v>
      </c>
      <c r="X4" s="15">
        <v>4</v>
      </c>
      <c r="Y4" s="15">
        <v>3</v>
      </c>
      <c r="Z4" s="15">
        <v>5</v>
      </c>
      <c r="AA4" s="16">
        <v>2</v>
      </c>
      <c r="AB4" s="16">
        <v>2</v>
      </c>
      <c r="AC4" s="20">
        <v>3</v>
      </c>
      <c r="AD4" s="48">
        <v>4</v>
      </c>
      <c r="AE4" s="50">
        <f t="shared" ref="AE4:AE67" si="0">SUM(F4:AD4)</f>
        <v>74</v>
      </c>
    </row>
    <row r="5" spans="1:31" x14ac:dyDescent="0.3">
      <c r="A5" s="11">
        <f>_xlfn.IFS(data!C8&lt;=30, 1,data!C8&lt;= 40, 2,data!C8&lt;= 50, 3,data!C8&lt;= 60, 4)</f>
        <v>1</v>
      </c>
      <c r="B5" s="11">
        <v>1</v>
      </c>
      <c r="C5" s="11">
        <f>_xlfn.IFS(data!E8="Marketing", 1, data!E8="IT", 2, data!E8="HR", 3, data!E8="Finance", 4, data!E8="Sales",5)</f>
        <v>2</v>
      </c>
      <c r="D5" s="11">
        <f>_xlfn.IFS(data!F8="Analyst", 1, data!F8="Manager", 2, data!F8="Intern", 3, data!F8="Junior Developer", 4, data!F8="Senior Developer", 5, data!F8="Team Lead", 6)</f>
        <v>1</v>
      </c>
      <c r="E5" s="11">
        <f>_xlfn.IFS(data!G8&lt;=50000, 1, data!G8&lt;=80000, 2, data!G8&lt;=1000000, 3, data!G8&lt;=150000, 4)</f>
        <v>2</v>
      </c>
      <c r="F5" s="6">
        <v>5</v>
      </c>
      <c r="G5" s="6">
        <v>4</v>
      </c>
      <c r="H5" s="6">
        <v>4</v>
      </c>
      <c r="I5" s="6">
        <v>5</v>
      </c>
      <c r="J5" s="7">
        <v>3</v>
      </c>
      <c r="K5" s="7">
        <v>4</v>
      </c>
      <c r="L5" s="7">
        <v>2</v>
      </c>
      <c r="M5" s="7">
        <v>4</v>
      </c>
      <c r="N5" s="5">
        <v>4</v>
      </c>
      <c r="O5" s="5">
        <v>2</v>
      </c>
      <c r="P5" s="5">
        <v>1</v>
      </c>
      <c r="Q5" s="5">
        <v>1</v>
      </c>
      <c r="R5" s="13">
        <v>5</v>
      </c>
      <c r="S5" s="13">
        <v>2</v>
      </c>
      <c r="T5" s="14">
        <v>5</v>
      </c>
      <c r="U5" s="14">
        <v>5</v>
      </c>
      <c r="V5" s="14">
        <v>1</v>
      </c>
      <c r="W5" s="14">
        <v>2</v>
      </c>
      <c r="X5" s="15">
        <v>4</v>
      </c>
      <c r="Y5" s="15">
        <v>3</v>
      </c>
      <c r="Z5" s="15">
        <v>4</v>
      </c>
      <c r="AA5" s="16">
        <v>2</v>
      </c>
      <c r="AB5" s="16">
        <v>1</v>
      </c>
      <c r="AC5" s="20">
        <v>5</v>
      </c>
      <c r="AD5" s="48">
        <v>5</v>
      </c>
      <c r="AE5" s="50">
        <f t="shared" si="0"/>
        <v>83</v>
      </c>
    </row>
    <row r="6" spans="1:31" x14ac:dyDescent="0.3">
      <c r="A6" s="11">
        <f>_xlfn.IFS(data!C9&lt;=30, 1,data!C9&lt;= 40, 2,data!C9&lt;= 50, 3,data!C9&lt;= 60, 4)</f>
        <v>1</v>
      </c>
      <c r="B6" s="11">
        <v>2</v>
      </c>
      <c r="C6" s="11">
        <f>_xlfn.IFS(data!E9="Marketing", 1, data!E9="IT", 2, data!E9="HR", 3, data!E9="Finance", 4, data!E9="Sales",5)</f>
        <v>1</v>
      </c>
      <c r="D6" s="11">
        <f>_xlfn.IFS(data!F9="Analyst", 1, data!F9="Manager", 2, data!F9="Intern", 3, data!F9="Junior Developer", 4, data!F9="Senior Developer", 5, data!F9="Team Lead", 6)</f>
        <v>3</v>
      </c>
      <c r="E6" s="11">
        <f>_xlfn.IFS(data!G9&lt;=50000, 1, data!G9&lt;=80000, 2, data!G9&lt;=1000000, 3, data!G9&lt;=150000, 4)</f>
        <v>1</v>
      </c>
      <c r="F6" s="6">
        <v>5</v>
      </c>
      <c r="G6" s="6">
        <v>1</v>
      </c>
      <c r="H6" s="6">
        <v>3</v>
      </c>
      <c r="I6" s="6">
        <v>1</v>
      </c>
      <c r="J6" s="7">
        <v>5</v>
      </c>
      <c r="K6" s="7">
        <v>5</v>
      </c>
      <c r="L6" s="7">
        <v>5</v>
      </c>
      <c r="M6" s="7">
        <v>4</v>
      </c>
      <c r="N6" s="5">
        <v>1</v>
      </c>
      <c r="O6" s="5">
        <v>2</v>
      </c>
      <c r="P6" s="5">
        <v>4</v>
      </c>
      <c r="Q6" s="5">
        <v>1</v>
      </c>
      <c r="R6" s="13">
        <v>4</v>
      </c>
      <c r="S6" s="13">
        <v>2</v>
      </c>
      <c r="T6" s="14">
        <v>3</v>
      </c>
      <c r="U6" s="14">
        <v>3</v>
      </c>
      <c r="V6" s="14">
        <v>4</v>
      </c>
      <c r="W6" s="14">
        <v>4</v>
      </c>
      <c r="X6" s="15">
        <v>2</v>
      </c>
      <c r="Y6" s="15">
        <v>4</v>
      </c>
      <c r="Z6" s="15">
        <v>5</v>
      </c>
      <c r="AA6" s="16">
        <v>5</v>
      </c>
      <c r="AB6" s="16">
        <v>2</v>
      </c>
      <c r="AC6" s="20">
        <v>3</v>
      </c>
      <c r="AD6" s="48">
        <v>5</v>
      </c>
      <c r="AE6" s="50">
        <f t="shared" si="0"/>
        <v>83</v>
      </c>
    </row>
    <row r="7" spans="1:31" x14ac:dyDescent="0.3">
      <c r="A7" s="11">
        <f>_xlfn.IFS(data!C10&lt;=30, 1,data!C10&lt;= 40, 2,data!C10&lt;= 50, 3,data!C10&lt;= 60, 4)</f>
        <v>3</v>
      </c>
      <c r="B7" s="11">
        <v>1</v>
      </c>
      <c r="C7" s="11">
        <f>_xlfn.IFS(data!E10="Marketing", 1, data!E10="IT", 2, data!E10="HR", 3, data!E10="Finance", 4, data!E10="Sales",5)</f>
        <v>2</v>
      </c>
      <c r="D7" s="11">
        <f>_xlfn.IFS(data!F10="Analyst", 1, data!F10="Manager", 2, data!F10="Intern", 3, data!F10="Junior Developer", 4, data!F10="Senior Developer", 5, data!F10="Team Lead", 6)</f>
        <v>6</v>
      </c>
      <c r="E7" s="11">
        <f>_xlfn.IFS(data!G10&lt;=50000, 1, data!G10&lt;=80000, 2, data!G10&lt;=1000000, 3, data!G10&lt;=150000, 4)</f>
        <v>3</v>
      </c>
      <c r="F7" s="6">
        <v>3</v>
      </c>
      <c r="G7" s="6">
        <v>1</v>
      </c>
      <c r="H7" s="6">
        <v>2</v>
      </c>
      <c r="I7" s="6">
        <v>2</v>
      </c>
      <c r="J7" s="7">
        <v>1</v>
      </c>
      <c r="K7" s="7">
        <v>5</v>
      </c>
      <c r="L7" s="7">
        <v>2</v>
      </c>
      <c r="M7" s="7">
        <v>2</v>
      </c>
      <c r="N7" s="5">
        <v>2</v>
      </c>
      <c r="O7" s="5">
        <v>5</v>
      </c>
      <c r="P7" s="5">
        <v>4</v>
      </c>
      <c r="Q7" s="5">
        <v>5</v>
      </c>
      <c r="R7" s="13">
        <v>3</v>
      </c>
      <c r="S7" s="13">
        <v>3</v>
      </c>
      <c r="T7" s="14">
        <v>4</v>
      </c>
      <c r="U7" s="14">
        <v>1</v>
      </c>
      <c r="V7" s="14">
        <v>4</v>
      </c>
      <c r="W7" s="14">
        <v>2</v>
      </c>
      <c r="X7" s="15">
        <v>5</v>
      </c>
      <c r="Y7" s="15">
        <v>4</v>
      </c>
      <c r="Z7" s="15">
        <v>4</v>
      </c>
      <c r="AA7" s="16">
        <v>2</v>
      </c>
      <c r="AB7" s="16">
        <v>5</v>
      </c>
      <c r="AC7" s="20">
        <v>5</v>
      </c>
      <c r="AD7" s="48">
        <v>3</v>
      </c>
      <c r="AE7" s="50">
        <f t="shared" si="0"/>
        <v>79</v>
      </c>
    </row>
    <row r="8" spans="1:31" x14ac:dyDescent="0.3">
      <c r="A8" s="11">
        <f>_xlfn.IFS(data!C11&lt;=30, 1,data!C11&lt;= 40, 2,data!C11&lt;= 50, 3,data!C11&lt;= 60, 4)</f>
        <v>1</v>
      </c>
      <c r="B8" s="11">
        <v>1</v>
      </c>
      <c r="C8" s="11">
        <f>_xlfn.IFS(data!E11="Marketing", 1, data!E11="IT", 2, data!E11="HR", 3, data!E11="Finance", 4, data!E11="Sales",5)</f>
        <v>5</v>
      </c>
      <c r="D8" s="11">
        <f>_xlfn.IFS(data!F11="Analyst", 1, data!F11="Manager", 2, data!F11="Intern", 3, data!F11="Junior Developer", 4, data!F11="Senior Developer", 5, data!F11="Team Lead", 6)</f>
        <v>4</v>
      </c>
      <c r="E8" s="11">
        <f>_xlfn.IFS(data!G11&lt;=50000, 1, data!G11&lt;=80000, 2, data!G11&lt;=1000000, 3, data!G11&lt;=150000, 4)</f>
        <v>1</v>
      </c>
      <c r="F8" s="6">
        <v>3</v>
      </c>
      <c r="G8" s="6">
        <v>2</v>
      </c>
      <c r="H8" s="6">
        <v>5</v>
      </c>
      <c r="I8" s="6">
        <v>4</v>
      </c>
      <c r="J8" s="7">
        <v>4</v>
      </c>
      <c r="K8" s="7">
        <v>4</v>
      </c>
      <c r="L8" s="7">
        <v>4</v>
      </c>
      <c r="M8" s="7">
        <v>1</v>
      </c>
      <c r="N8" s="5">
        <v>3</v>
      </c>
      <c r="O8" s="5">
        <v>4</v>
      </c>
      <c r="P8" s="5">
        <v>1</v>
      </c>
      <c r="Q8" s="5">
        <v>3</v>
      </c>
      <c r="R8" s="13">
        <v>3</v>
      </c>
      <c r="S8" s="13">
        <v>5</v>
      </c>
      <c r="T8" s="14">
        <v>3</v>
      </c>
      <c r="U8" s="14">
        <v>5</v>
      </c>
      <c r="V8" s="14">
        <v>5</v>
      </c>
      <c r="W8" s="14">
        <v>1</v>
      </c>
      <c r="X8" s="15">
        <v>2</v>
      </c>
      <c r="Y8" s="15">
        <v>2</v>
      </c>
      <c r="Z8" s="15">
        <v>2</v>
      </c>
      <c r="AA8" s="16">
        <v>3</v>
      </c>
      <c r="AB8" s="16">
        <v>4</v>
      </c>
      <c r="AC8" s="20">
        <v>4</v>
      </c>
      <c r="AD8" s="48">
        <v>3</v>
      </c>
      <c r="AE8" s="50">
        <f t="shared" si="0"/>
        <v>80</v>
      </c>
    </row>
    <row r="9" spans="1:31" x14ac:dyDescent="0.3">
      <c r="A9" s="11">
        <f>_xlfn.IFS(data!C12&lt;=30, 1,data!C12&lt;= 40, 2,data!C12&lt;= 50, 3,data!C12&lt;= 60, 4)</f>
        <v>2</v>
      </c>
      <c r="B9" s="11">
        <v>2</v>
      </c>
      <c r="C9" s="11">
        <f>_xlfn.IFS(data!E12="Marketing", 1, data!E12="IT", 2, data!E12="HR", 3, data!E12="Finance", 4, data!E12="Sales",5)</f>
        <v>5</v>
      </c>
      <c r="D9" s="11">
        <f>_xlfn.IFS(data!F12="Analyst", 1, data!F12="Manager", 2, data!F12="Intern", 3, data!F12="Junior Developer", 4, data!F12="Senior Developer", 5, data!F12="Team Lead", 6)</f>
        <v>1</v>
      </c>
      <c r="E9" s="11">
        <f>_xlfn.IFS(data!G12&lt;=50000, 1, data!G12&lt;=80000, 2, data!G12&lt;=1000000, 3, data!G12&lt;=150000, 4)</f>
        <v>2</v>
      </c>
      <c r="F9" s="6">
        <v>2</v>
      </c>
      <c r="G9" s="6">
        <v>1</v>
      </c>
      <c r="H9" s="6">
        <v>1</v>
      </c>
      <c r="I9" s="6">
        <v>1</v>
      </c>
      <c r="J9" s="7">
        <v>4</v>
      </c>
      <c r="K9" s="7">
        <v>1</v>
      </c>
      <c r="L9" s="7">
        <v>3</v>
      </c>
      <c r="M9" s="7">
        <v>1</v>
      </c>
      <c r="N9" s="5">
        <v>3</v>
      </c>
      <c r="O9" s="5">
        <v>2</v>
      </c>
      <c r="P9" s="5">
        <v>5</v>
      </c>
      <c r="Q9" s="5">
        <v>3</v>
      </c>
      <c r="R9" s="13">
        <v>2</v>
      </c>
      <c r="S9" s="13">
        <v>2</v>
      </c>
      <c r="T9" s="14">
        <v>4</v>
      </c>
      <c r="U9" s="14">
        <v>3</v>
      </c>
      <c r="V9" s="14">
        <v>3</v>
      </c>
      <c r="W9" s="14">
        <v>2</v>
      </c>
      <c r="X9" s="15">
        <v>2</v>
      </c>
      <c r="Y9" s="15">
        <v>2</v>
      </c>
      <c r="Z9" s="15">
        <v>4</v>
      </c>
      <c r="AA9" s="16">
        <v>1</v>
      </c>
      <c r="AB9" s="16">
        <v>1</v>
      </c>
      <c r="AC9" s="20">
        <v>5</v>
      </c>
      <c r="AD9" s="48">
        <v>5</v>
      </c>
      <c r="AE9" s="50">
        <f t="shared" si="0"/>
        <v>63</v>
      </c>
    </row>
    <row r="10" spans="1:31" x14ac:dyDescent="0.3">
      <c r="A10" s="11">
        <f>_xlfn.IFS(data!C13&lt;=30, 1,data!C13&lt;= 40, 2,data!C13&lt;= 50, 3,data!C13&lt;= 60, 4)</f>
        <v>1</v>
      </c>
      <c r="B10" s="11">
        <v>2</v>
      </c>
      <c r="C10" s="11">
        <f>_xlfn.IFS(data!E13="Marketing", 1, data!E13="IT", 2, data!E13="HR", 3, data!E13="Finance", 4, data!E13="Sales",5)</f>
        <v>3</v>
      </c>
      <c r="D10" s="11">
        <f>_xlfn.IFS(data!F13="Analyst", 1, data!F13="Manager", 2, data!F13="Intern", 3, data!F13="Junior Developer", 4, data!F13="Senior Developer", 5, data!F13="Team Lead", 6)</f>
        <v>3</v>
      </c>
      <c r="E10" s="11">
        <f>_xlfn.IFS(data!G13&lt;=50000, 1, data!G13&lt;=80000, 2, data!G13&lt;=1000000, 3, data!G13&lt;=150000, 4)</f>
        <v>1</v>
      </c>
      <c r="F10" s="6">
        <v>3</v>
      </c>
      <c r="G10" s="6">
        <v>2</v>
      </c>
      <c r="H10" s="6">
        <v>5</v>
      </c>
      <c r="I10" s="6">
        <v>2</v>
      </c>
      <c r="J10" s="7">
        <v>3</v>
      </c>
      <c r="K10" s="7">
        <v>3</v>
      </c>
      <c r="L10" s="7">
        <v>3</v>
      </c>
      <c r="M10" s="7">
        <v>4</v>
      </c>
      <c r="N10" s="5">
        <v>2</v>
      </c>
      <c r="O10" s="5">
        <v>5</v>
      </c>
      <c r="P10" s="5">
        <v>4</v>
      </c>
      <c r="Q10" s="5">
        <v>1</v>
      </c>
      <c r="R10" s="13">
        <v>2</v>
      </c>
      <c r="S10" s="13">
        <v>3</v>
      </c>
      <c r="T10" s="14">
        <v>3</v>
      </c>
      <c r="U10" s="14">
        <v>2</v>
      </c>
      <c r="V10" s="14">
        <v>5</v>
      </c>
      <c r="W10" s="14">
        <v>3</v>
      </c>
      <c r="X10" s="15">
        <v>3</v>
      </c>
      <c r="Y10" s="15">
        <v>4</v>
      </c>
      <c r="Z10" s="15">
        <v>5</v>
      </c>
      <c r="AA10" s="16">
        <v>4</v>
      </c>
      <c r="AB10" s="16">
        <v>2</v>
      </c>
      <c r="AC10" s="20">
        <v>2</v>
      </c>
      <c r="AD10" s="48">
        <v>5</v>
      </c>
      <c r="AE10" s="50">
        <f t="shared" si="0"/>
        <v>80</v>
      </c>
    </row>
    <row r="11" spans="1:31" x14ac:dyDescent="0.3">
      <c r="A11" s="11">
        <f>_xlfn.IFS(data!C14&lt;=30, 1,data!C14&lt;= 40, 2,data!C14&lt;= 50, 3,data!C14&lt;= 60, 4)</f>
        <v>1</v>
      </c>
      <c r="B11" s="11">
        <v>2</v>
      </c>
      <c r="C11" s="11">
        <f>_xlfn.IFS(data!E14="Marketing", 1, data!E14="IT", 2, data!E14="HR", 3, data!E14="Finance", 4, data!E14="Sales",5)</f>
        <v>1</v>
      </c>
      <c r="D11" s="11">
        <f>_xlfn.IFS(data!F14="Analyst", 1, data!F14="Manager", 2, data!F14="Intern", 3, data!F14="Junior Developer", 4, data!F14="Senior Developer", 5, data!F14="Team Lead", 6)</f>
        <v>4</v>
      </c>
      <c r="E11" s="11">
        <f>_xlfn.IFS(data!G14&lt;=50000, 1, data!G14&lt;=80000, 2, data!G14&lt;=1000000, 3, data!G14&lt;=150000, 4)</f>
        <v>1</v>
      </c>
      <c r="F11" s="6">
        <v>3</v>
      </c>
      <c r="G11" s="6">
        <v>2</v>
      </c>
      <c r="H11" s="6">
        <v>3</v>
      </c>
      <c r="I11" s="6">
        <v>2</v>
      </c>
      <c r="J11" s="7">
        <v>1</v>
      </c>
      <c r="K11" s="7">
        <v>4</v>
      </c>
      <c r="L11" s="7">
        <v>2</v>
      </c>
      <c r="M11" s="7">
        <v>5</v>
      </c>
      <c r="N11" s="5">
        <v>3</v>
      </c>
      <c r="O11" s="5">
        <v>4</v>
      </c>
      <c r="P11" s="5">
        <v>1</v>
      </c>
      <c r="Q11" s="5">
        <v>2</v>
      </c>
      <c r="R11" s="13">
        <v>1</v>
      </c>
      <c r="S11" s="13">
        <v>4</v>
      </c>
      <c r="T11" s="14">
        <v>3</v>
      </c>
      <c r="U11" s="14">
        <v>2</v>
      </c>
      <c r="V11" s="14">
        <v>5</v>
      </c>
      <c r="W11" s="14">
        <v>5</v>
      </c>
      <c r="X11" s="15">
        <v>2</v>
      </c>
      <c r="Y11" s="15">
        <v>4</v>
      </c>
      <c r="Z11" s="15">
        <v>5</v>
      </c>
      <c r="AA11" s="16">
        <v>3</v>
      </c>
      <c r="AB11" s="16">
        <v>2</v>
      </c>
      <c r="AC11" s="20">
        <v>1</v>
      </c>
      <c r="AD11" s="48">
        <v>1</v>
      </c>
      <c r="AE11" s="50">
        <f t="shared" si="0"/>
        <v>70</v>
      </c>
    </row>
    <row r="12" spans="1:31" x14ac:dyDescent="0.3">
      <c r="A12" s="11">
        <f>_xlfn.IFS(data!C15&lt;=30, 1,data!C15&lt;= 40, 2,data!C15&lt;= 50, 3,data!C15&lt;= 60, 4)</f>
        <v>2</v>
      </c>
      <c r="B12" s="11">
        <v>2</v>
      </c>
      <c r="C12" s="11">
        <f>_xlfn.IFS(data!E15="Marketing", 1, data!E15="IT", 2, data!E15="HR", 3, data!E15="Finance", 4, data!E15="Sales",5)</f>
        <v>3</v>
      </c>
      <c r="D12" s="11">
        <f>_xlfn.IFS(data!F15="Analyst", 1, data!F15="Manager", 2, data!F15="Intern", 3, data!F15="Junior Developer", 4, data!F15="Senior Developer", 5, data!F15="Team Lead", 6)</f>
        <v>6</v>
      </c>
      <c r="E12" s="11">
        <f>_xlfn.IFS(data!G15&lt;=50000, 1, data!G15&lt;=80000, 2, data!G15&lt;=1000000, 3, data!G15&lt;=150000, 4)</f>
        <v>3</v>
      </c>
      <c r="F12" s="6">
        <v>3</v>
      </c>
      <c r="G12" s="6">
        <v>3</v>
      </c>
      <c r="H12" s="6">
        <v>4</v>
      </c>
      <c r="I12" s="6">
        <v>1</v>
      </c>
      <c r="J12" s="7">
        <v>3</v>
      </c>
      <c r="K12" s="7">
        <v>5</v>
      </c>
      <c r="L12" s="7">
        <v>3</v>
      </c>
      <c r="M12" s="7">
        <v>4</v>
      </c>
      <c r="N12" s="5">
        <v>1</v>
      </c>
      <c r="O12" s="5">
        <v>2</v>
      </c>
      <c r="P12" s="5">
        <v>5</v>
      </c>
      <c r="Q12" s="5">
        <v>5</v>
      </c>
      <c r="R12" s="13">
        <v>3</v>
      </c>
      <c r="S12" s="13">
        <v>5</v>
      </c>
      <c r="T12" s="14">
        <v>2</v>
      </c>
      <c r="U12" s="14">
        <v>1</v>
      </c>
      <c r="V12" s="14">
        <v>5</v>
      </c>
      <c r="W12" s="14">
        <v>5</v>
      </c>
      <c r="X12" s="15">
        <v>1</v>
      </c>
      <c r="Y12" s="15">
        <v>4</v>
      </c>
      <c r="Z12" s="15">
        <v>2</v>
      </c>
      <c r="AA12" s="16">
        <v>1</v>
      </c>
      <c r="AB12" s="16">
        <v>5</v>
      </c>
      <c r="AC12" s="20">
        <v>5</v>
      </c>
      <c r="AD12" s="48">
        <v>4</v>
      </c>
      <c r="AE12" s="50">
        <f t="shared" si="0"/>
        <v>82</v>
      </c>
    </row>
    <row r="13" spans="1:31" x14ac:dyDescent="0.3">
      <c r="A13" s="11">
        <f>_xlfn.IFS(data!C16&lt;=30, 1,data!C16&lt;= 40, 2,data!C16&lt;= 50, 3,data!C16&lt;= 60, 4)</f>
        <v>2</v>
      </c>
      <c r="B13" s="11">
        <v>1</v>
      </c>
      <c r="C13" s="11">
        <f>_xlfn.IFS(data!E16="Marketing", 1, data!E16="IT", 2, data!E16="HR", 3, data!E16="Finance", 4, data!E16="Sales",5)</f>
        <v>4</v>
      </c>
      <c r="D13" s="11">
        <f>_xlfn.IFS(data!F16="Analyst", 1, data!F16="Manager", 2, data!F16="Intern", 3, data!F16="Junior Developer", 4, data!F16="Senior Developer", 5, data!F16="Team Lead", 6)</f>
        <v>5</v>
      </c>
      <c r="E13" s="11">
        <f>_xlfn.IFS(data!G16&lt;=50000, 1, data!G16&lt;=80000, 2, data!G16&lt;=1000000, 3, data!G16&lt;=150000, 4)</f>
        <v>3</v>
      </c>
      <c r="F13" s="6">
        <v>3</v>
      </c>
      <c r="G13" s="6">
        <v>4</v>
      </c>
      <c r="H13" s="6">
        <v>4</v>
      </c>
      <c r="I13" s="6">
        <v>2</v>
      </c>
      <c r="J13" s="7">
        <v>2</v>
      </c>
      <c r="K13" s="7">
        <v>3</v>
      </c>
      <c r="L13" s="7">
        <v>1</v>
      </c>
      <c r="M13" s="7">
        <v>1</v>
      </c>
      <c r="N13" s="5">
        <v>4</v>
      </c>
      <c r="O13" s="5">
        <v>4</v>
      </c>
      <c r="P13" s="5">
        <v>2</v>
      </c>
      <c r="Q13" s="5">
        <v>2</v>
      </c>
      <c r="R13" s="13">
        <v>3</v>
      </c>
      <c r="S13" s="13">
        <v>4</v>
      </c>
      <c r="T13" s="14">
        <v>1</v>
      </c>
      <c r="U13" s="14">
        <v>4</v>
      </c>
      <c r="V13" s="14">
        <v>1</v>
      </c>
      <c r="W13" s="14">
        <v>3</v>
      </c>
      <c r="X13" s="15">
        <v>1</v>
      </c>
      <c r="Y13" s="15">
        <v>5</v>
      </c>
      <c r="Z13" s="15">
        <v>1</v>
      </c>
      <c r="AA13" s="16">
        <v>1</v>
      </c>
      <c r="AB13" s="16">
        <v>2</v>
      </c>
      <c r="AC13" s="20">
        <v>3</v>
      </c>
      <c r="AD13" s="48">
        <v>4</v>
      </c>
      <c r="AE13" s="50">
        <f t="shared" si="0"/>
        <v>65</v>
      </c>
    </row>
    <row r="14" spans="1:31" x14ac:dyDescent="0.3">
      <c r="A14" s="11">
        <f>_xlfn.IFS(data!C17&lt;=30, 1,data!C17&lt;= 40, 2,data!C17&lt;= 50, 3,data!C17&lt;= 60, 4)</f>
        <v>3</v>
      </c>
      <c r="B14" s="11">
        <v>2</v>
      </c>
      <c r="C14" s="11">
        <f>_xlfn.IFS(data!E17="Marketing", 1, data!E17="IT", 2, data!E17="HR", 3, data!E17="Finance", 4, data!E17="Sales",5)</f>
        <v>5</v>
      </c>
      <c r="D14" s="11">
        <f>_xlfn.IFS(data!F17="Analyst", 1, data!F17="Manager", 2, data!F17="Intern", 3, data!F17="Junior Developer", 4, data!F17="Senior Developer", 5, data!F17="Team Lead", 6)</f>
        <v>6</v>
      </c>
      <c r="E14" s="11">
        <f>_xlfn.IFS(data!G17&lt;=50000, 1, data!G17&lt;=80000, 2, data!G17&lt;=1000000, 3, data!G17&lt;=150000, 4)</f>
        <v>3</v>
      </c>
      <c r="F14" s="6">
        <v>3</v>
      </c>
      <c r="G14" s="6">
        <v>5</v>
      </c>
      <c r="H14" s="6">
        <v>4</v>
      </c>
      <c r="I14" s="6">
        <v>4</v>
      </c>
      <c r="J14" s="7">
        <v>3</v>
      </c>
      <c r="K14" s="7">
        <v>2</v>
      </c>
      <c r="L14" s="7">
        <v>3</v>
      </c>
      <c r="M14" s="7">
        <v>2</v>
      </c>
      <c r="N14" s="5">
        <v>5</v>
      </c>
      <c r="O14" s="5">
        <v>3</v>
      </c>
      <c r="P14" s="5">
        <v>4</v>
      </c>
      <c r="Q14" s="5">
        <v>2</v>
      </c>
      <c r="R14" s="13">
        <v>4</v>
      </c>
      <c r="S14" s="13">
        <v>3</v>
      </c>
      <c r="T14" s="14">
        <v>1</v>
      </c>
      <c r="U14" s="14">
        <v>3</v>
      </c>
      <c r="V14" s="14">
        <v>4</v>
      </c>
      <c r="W14" s="14">
        <v>1</v>
      </c>
      <c r="X14" s="15">
        <v>5</v>
      </c>
      <c r="Y14" s="15">
        <v>5</v>
      </c>
      <c r="Z14" s="15">
        <v>5</v>
      </c>
      <c r="AA14" s="16">
        <v>4</v>
      </c>
      <c r="AB14" s="16">
        <v>4</v>
      </c>
      <c r="AC14" s="20">
        <v>3</v>
      </c>
      <c r="AD14" s="48">
        <v>1</v>
      </c>
      <c r="AE14" s="50">
        <f t="shared" si="0"/>
        <v>83</v>
      </c>
    </row>
    <row r="15" spans="1:31" x14ac:dyDescent="0.3">
      <c r="A15" s="11">
        <f>_xlfn.IFS(data!C18&lt;=30, 1,data!C18&lt;= 40, 2,data!C18&lt;= 50, 3,data!C18&lt;= 60, 4)</f>
        <v>1</v>
      </c>
      <c r="B15" s="11">
        <v>2</v>
      </c>
      <c r="C15" s="11">
        <f>_xlfn.IFS(data!E18="Marketing", 1, data!E18="IT", 2, data!E18="HR", 3, data!E18="Finance", 4, data!E18="Sales",5)</f>
        <v>3</v>
      </c>
      <c r="D15" s="11">
        <f>_xlfn.IFS(data!F18="Analyst", 1, data!F18="Manager", 2, data!F18="Intern", 3, data!F18="Junior Developer", 4, data!F18="Senior Developer", 5, data!F18="Team Lead", 6)</f>
        <v>3</v>
      </c>
      <c r="E15" s="11">
        <f>_xlfn.IFS(data!G18&lt;=50000, 1, data!G18&lt;=80000, 2, data!G18&lt;=1000000, 3, data!G18&lt;=150000, 4)</f>
        <v>1</v>
      </c>
      <c r="F15" s="6">
        <v>2</v>
      </c>
      <c r="G15" s="6">
        <v>3</v>
      </c>
      <c r="H15" s="6">
        <v>2</v>
      </c>
      <c r="I15" s="6">
        <v>4</v>
      </c>
      <c r="J15" s="7">
        <v>1</v>
      </c>
      <c r="K15" s="7">
        <v>2</v>
      </c>
      <c r="L15" s="7">
        <v>2</v>
      </c>
      <c r="M15" s="7">
        <v>5</v>
      </c>
      <c r="N15" s="5">
        <v>5</v>
      </c>
      <c r="O15" s="5">
        <v>5</v>
      </c>
      <c r="P15" s="5">
        <v>5</v>
      </c>
      <c r="Q15" s="5">
        <v>2</v>
      </c>
      <c r="R15" s="13">
        <v>4</v>
      </c>
      <c r="S15" s="13">
        <v>5</v>
      </c>
      <c r="T15" s="14">
        <v>5</v>
      </c>
      <c r="U15" s="14">
        <v>5</v>
      </c>
      <c r="V15" s="14">
        <v>5</v>
      </c>
      <c r="W15" s="14">
        <v>5</v>
      </c>
      <c r="X15" s="15">
        <v>1</v>
      </c>
      <c r="Y15" s="15">
        <v>5</v>
      </c>
      <c r="Z15" s="15">
        <v>2</v>
      </c>
      <c r="AA15" s="16">
        <v>5</v>
      </c>
      <c r="AB15" s="16">
        <v>2</v>
      </c>
      <c r="AC15" s="20">
        <v>5</v>
      </c>
      <c r="AD15" s="48">
        <v>5</v>
      </c>
      <c r="AE15" s="50">
        <f t="shared" si="0"/>
        <v>92</v>
      </c>
    </row>
    <row r="16" spans="1:31" x14ac:dyDescent="0.3">
      <c r="A16" s="11">
        <f>_xlfn.IFS(data!C19&lt;=30, 1,data!C19&lt;= 40, 2,data!C19&lt;= 50, 3,data!C19&lt;= 60, 4)</f>
        <v>2</v>
      </c>
      <c r="B16" s="11">
        <v>2</v>
      </c>
      <c r="C16" s="11">
        <f>_xlfn.IFS(data!E19="Marketing", 1, data!E19="IT", 2, data!E19="HR", 3, data!E19="Finance", 4, data!E19="Sales",5)</f>
        <v>1</v>
      </c>
      <c r="D16" s="11">
        <f>_xlfn.IFS(data!F19="Analyst", 1, data!F19="Manager", 2, data!F19="Intern", 3, data!F19="Junior Developer", 4, data!F19="Senior Developer", 5, data!F19="Team Lead", 6)</f>
        <v>1</v>
      </c>
      <c r="E16" s="11">
        <f>_xlfn.IFS(data!G19&lt;=50000, 1, data!G19&lt;=80000, 2, data!G19&lt;=1000000, 3, data!G19&lt;=150000, 4)</f>
        <v>2</v>
      </c>
      <c r="F16" s="6">
        <v>3</v>
      </c>
      <c r="G16" s="6">
        <v>3</v>
      </c>
      <c r="H16" s="6">
        <v>4</v>
      </c>
      <c r="I16" s="6">
        <v>5</v>
      </c>
      <c r="J16" s="7">
        <v>4</v>
      </c>
      <c r="K16" s="7">
        <v>5</v>
      </c>
      <c r="L16" s="7">
        <v>3</v>
      </c>
      <c r="M16" s="7">
        <v>4</v>
      </c>
      <c r="N16" s="5">
        <v>1</v>
      </c>
      <c r="O16" s="5">
        <v>1</v>
      </c>
      <c r="P16" s="5">
        <v>2</v>
      </c>
      <c r="Q16" s="5">
        <v>4</v>
      </c>
      <c r="R16" s="13">
        <v>2</v>
      </c>
      <c r="S16" s="13">
        <v>4</v>
      </c>
      <c r="T16" s="14">
        <v>2</v>
      </c>
      <c r="U16" s="14">
        <v>4</v>
      </c>
      <c r="V16" s="14">
        <v>5</v>
      </c>
      <c r="W16" s="14">
        <v>5</v>
      </c>
      <c r="X16" s="15">
        <v>2</v>
      </c>
      <c r="Y16" s="15">
        <v>5</v>
      </c>
      <c r="Z16" s="15">
        <v>4</v>
      </c>
      <c r="AA16" s="16">
        <v>1</v>
      </c>
      <c r="AB16" s="16">
        <v>4</v>
      </c>
      <c r="AC16" s="20">
        <v>1</v>
      </c>
      <c r="AD16" s="48">
        <v>2</v>
      </c>
      <c r="AE16" s="50">
        <f t="shared" si="0"/>
        <v>80</v>
      </c>
    </row>
    <row r="17" spans="1:31" x14ac:dyDescent="0.3">
      <c r="A17" s="11">
        <f>_xlfn.IFS(data!C20&lt;=30, 1,data!C20&lt;= 40, 2,data!C20&lt;= 50, 3,data!C20&lt;= 60, 4)</f>
        <v>1</v>
      </c>
      <c r="B17" s="11">
        <v>1</v>
      </c>
      <c r="C17" s="11">
        <f>_xlfn.IFS(data!E20="Marketing", 1, data!E20="IT", 2, data!E20="HR", 3, data!E20="Finance", 4, data!E20="Sales",5)</f>
        <v>5</v>
      </c>
      <c r="D17" s="11">
        <f>_xlfn.IFS(data!F20="Analyst", 1, data!F20="Manager", 2, data!F20="Intern", 3, data!F20="Junior Developer", 4, data!F20="Senior Developer", 5, data!F20="Team Lead", 6)</f>
        <v>5</v>
      </c>
      <c r="E17" s="11">
        <f>_xlfn.IFS(data!G20&lt;=50000, 1, data!G20&lt;=80000, 2, data!G20&lt;=1000000, 3, data!G20&lt;=150000, 4)</f>
        <v>3</v>
      </c>
      <c r="F17" s="6">
        <v>5</v>
      </c>
      <c r="G17" s="6">
        <v>2</v>
      </c>
      <c r="H17" s="6">
        <v>1</v>
      </c>
      <c r="I17" s="6">
        <v>4</v>
      </c>
      <c r="J17" s="7">
        <v>4</v>
      </c>
      <c r="K17" s="7">
        <v>1</v>
      </c>
      <c r="L17" s="7">
        <v>4</v>
      </c>
      <c r="M17" s="7">
        <v>5</v>
      </c>
      <c r="N17" s="5">
        <v>5</v>
      </c>
      <c r="O17" s="5">
        <v>2</v>
      </c>
      <c r="P17" s="5">
        <v>1</v>
      </c>
      <c r="Q17" s="5">
        <v>4</v>
      </c>
      <c r="R17" s="13">
        <v>1</v>
      </c>
      <c r="S17" s="13">
        <v>4</v>
      </c>
      <c r="T17" s="14">
        <v>2</v>
      </c>
      <c r="U17" s="14">
        <v>1</v>
      </c>
      <c r="V17" s="14">
        <v>5</v>
      </c>
      <c r="W17" s="14">
        <v>3</v>
      </c>
      <c r="X17" s="15">
        <v>3</v>
      </c>
      <c r="Y17" s="15">
        <v>1</v>
      </c>
      <c r="Z17" s="15">
        <v>4</v>
      </c>
      <c r="AA17" s="16">
        <v>4</v>
      </c>
      <c r="AB17" s="16">
        <v>3</v>
      </c>
      <c r="AC17" s="20">
        <v>2</v>
      </c>
      <c r="AD17" s="48">
        <v>2</v>
      </c>
      <c r="AE17" s="50">
        <f t="shared" si="0"/>
        <v>73</v>
      </c>
    </row>
    <row r="18" spans="1:31" x14ac:dyDescent="0.3">
      <c r="A18" s="11">
        <f>_xlfn.IFS(data!C21&lt;=30, 1,data!C21&lt;= 40, 2,data!C21&lt;= 50, 3,data!C21&lt;= 60, 4)</f>
        <v>2</v>
      </c>
      <c r="B18" s="11">
        <v>1</v>
      </c>
      <c r="C18" s="11">
        <f>_xlfn.IFS(data!E21="Marketing", 1, data!E21="IT", 2, data!E21="HR", 3, data!E21="Finance", 4, data!E21="Sales",5)</f>
        <v>5</v>
      </c>
      <c r="D18" s="11">
        <f>_xlfn.IFS(data!F21="Analyst", 1, data!F21="Manager", 2, data!F21="Intern", 3, data!F21="Junior Developer", 4, data!F21="Senior Developer", 5, data!F21="Team Lead", 6)</f>
        <v>2</v>
      </c>
      <c r="E18" s="11">
        <f>_xlfn.IFS(data!G21&lt;=50000, 1, data!G21&lt;=80000, 2, data!G21&lt;=1000000, 3, data!G21&lt;=150000, 4)</f>
        <v>3</v>
      </c>
      <c r="F18" s="6">
        <v>5</v>
      </c>
      <c r="G18" s="6">
        <v>1</v>
      </c>
      <c r="H18" s="6">
        <v>3</v>
      </c>
      <c r="I18" s="6">
        <v>4</v>
      </c>
      <c r="J18" s="7">
        <v>4</v>
      </c>
      <c r="K18" s="7">
        <v>3</v>
      </c>
      <c r="L18" s="7">
        <v>3</v>
      </c>
      <c r="M18" s="7">
        <v>2</v>
      </c>
      <c r="N18" s="5">
        <v>4</v>
      </c>
      <c r="O18" s="5">
        <v>4</v>
      </c>
      <c r="P18" s="5">
        <v>5</v>
      </c>
      <c r="Q18" s="5">
        <v>1</v>
      </c>
      <c r="R18" s="13">
        <v>5</v>
      </c>
      <c r="S18" s="13">
        <v>5</v>
      </c>
      <c r="T18" s="14">
        <v>3</v>
      </c>
      <c r="U18" s="14">
        <v>1</v>
      </c>
      <c r="V18" s="14">
        <v>2</v>
      </c>
      <c r="W18" s="14">
        <v>3</v>
      </c>
      <c r="X18" s="15">
        <v>5</v>
      </c>
      <c r="Y18" s="15">
        <v>3</v>
      </c>
      <c r="Z18" s="15">
        <v>3</v>
      </c>
      <c r="AA18" s="16">
        <v>3</v>
      </c>
      <c r="AB18" s="16">
        <v>4</v>
      </c>
      <c r="AC18" s="20">
        <v>4</v>
      </c>
      <c r="AD18" s="48">
        <v>4</v>
      </c>
      <c r="AE18" s="50">
        <f t="shared" si="0"/>
        <v>84</v>
      </c>
    </row>
    <row r="19" spans="1:31" x14ac:dyDescent="0.3">
      <c r="A19" s="11">
        <f>_xlfn.IFS(data!C22&lt;=30, 1,data!C22&lt;= 40, 2,data!C22&lt;= 50, 3,data!C22&lt;= 60, 4)</f>
        <v>3</v>
      </c>
      <c r="B19" s="11">
        <v>1</v>
      </c>
      <c r="C19" s="11">
        <f>_xlfn.IFS(data!E22="Marketing", 1, data!E22="IT", 2, data!E22="HR", 3, data!E22="Finance", 4, data!E22="Sales",5)</f>
        <v>1</v>
      </c>
      <c r="D19" s="11">
        <f>_xlfn.IFS(data!F22="Analyst", 1, data!F22="Manager", 2, data!F22="Intern", 3, data!F22="Junior Developer", 4, data!F22="Senior Developer", 5, data!F22="Team Lead", 6)</f>
        <v>6</v>
      </c>
      <c r="E19" s="11">
        <f>_xlfn.IFS(data!G22&lt;=50000, 1, data!G22&lt;=80000, 2, data!G22&lt;=1000000, 3, data!G22&lt;=150000, 4)</f>
        <v>3</v>
      </c>
      <c r="F19" s="6">
        <v>2</v>
      </c>
      <c r="G19" s="6">
        <v>3</v>
      </c>
      <c r="H19" s="6">
        <v>5</v>
      </c>
      <c r="I19" s="6">
        <v>2</v>
      </c>
      <c r="J19" s="7">
        <v>2</v>
      </c>
      <c r="K19" s="7">
        <v>3</v>
      </c>
      <c r="L19" s="7">
        <v>1</v>
      </c>
      <c r="M19" s="7">
        <v>1</v>
      </c>
      <c r="N19" s="5">
        <v>4</v>
      </c>
      <c r="O19" s="5">
        <v>5</v>
      </c>
      <c r="P19" s="5">
        <v>5</v>
      </c>
      <c r="Q19" s="5">
        <v>2</v>
      </c>
      <c r="R19" s="13">
        <v>5</v>
      </c>
      <c r="S19" s="13">
        <v>4</v>
      </c>
      <c r="T19" s="14">
        <v>4</v>
      </c>
      <c r="U19" s="14">
        <v>3</v>
      </c>
      <c r="V19" s="14">
        <v>3</v>
      </c>
      <c r="W19" s="14">
        <v>2</v>
      </c>
      <c r="X19" s="15">
        <v>2</v>
      </c>
      <c r="Y19" s="15">
        <v>1</v>
      </c>
      <c r="Z19" s="15">
        <v>2</v>
      </c>
      <c r="AA19" s="16">
        <v>1</v>
      </c>
      <c r="AB19" s="16">
        <v>4</v>
      </c>
      <c r="AC19" s="20">
        <v>4</v>
      </c>
      <c r="AD19" s="48">
        <v>1</v>
      </c>
      <c r="AE19" s="50">
        <f t="shared" si="0"/>
        <v>71</v>
      </c>
    </row>
    <row r="20" spans="1:31" x14ac:dyDescent="0.3">
      <c r="A20" s="11">
        <f>_xlfn.IFS(data!C23&lt;=30, 1,data!C23&lt;= 40, 2,data!C23&lt;= 50, 3,data!C23&lt;= 60, 4)</f>
        <v>3</v>
      </c>
      <c r="B20" s="11">
        <v>2</v>
      </c>
      <c r="C20" s="11">
        <f>_xlfn.IFS(data!E23="Marketing", 1, data!E23="IT", 2, data!E23="HR", 3, data!E23="Finance", 4, data!E23="Sales",5)</f>
        <v>1</v>
      </c>
      <c r="D20" s="11">
        <f>_xlfn.IFS(data!F23="Analyst", 1, data!F23="Manager", 2, data!F23="Intern", 3, data!F23="Junior Developer", 4, data!F23="Senior Developer", 5, data!F23="Team Lead", 6)</f>
        <v>6</v>
      </c>
      <c r="E20" s="11">
        <f>_xlfn.IFS(data!G23&lt;=50000, 1, data!G23&lt;=80000, 2, data!G23&lt;=1000000, 3, data!G23&lt;=150000, 4)</f>
        <v>3</v>
      </c>
      <c r="F20" s="6">
        <v>2</v>
      </c>
      <c r="G20" s="6">
        <v>3</v>
      </c>
      <c r="H20" s="6">
        <v>4</v>
      </c>
      <c r="I20" s="6">
        <v>3</v>
      </c>
      <c r="J20" s="7">
        <v>1</v>
      </c>
      <c r="K20" s="7">
        <v>3</v>
      </c>
      <c r="L20" s="7">
        <v>3</v>
      </c>
      <c r="M20" s="7">
        <v>3</v>
      </c>
      <c r="N20" s="5">
        <v>3</v>
      </c>
      <c r="O20" s="5">
        <v>1</v>
      </c>
      <c r="P20" s="5">
        <v>2</v>
      </c>
      <c r="Q20" s="5">
        <v>3</v>
      </c>
      <c r="R20" s="13">
        <v>4</v>
      </c>
      <c r="S20" s="13">
        <v>4</v>
      </c>
      <c r="T20" s="14">
        <v>2</v>
      </c>
      <c r="U20" s="14">
        <v>5</v>
      </c>
      <c r="V20" s="14">
        <v>1</v>
      </c>
      <c r="W20" s="14">
        <v>5</v>
      </c>
      <c r="X20" s="15">
        <v>4</v>
      </c>
      <c r="Y20" s="15">
        <v>4</v>
      </c>
      <c r="Z20" s="15">
        <v>4</v>
      </c>
      <c r="AA20" s="16">
        <v>4</v>
      </c>
      <c r="AB20" s="16">
        <v>3</v>
      </c>
      <c r="AC20" s="20">
        <v>3</v>
      </c>
      <c r="AD20" s="48">
        <v>3</v>
      </c>
      <c r="AE20" s="50">
        <f t="shared" si="0"/>
        <v>77</v>
      </c>
    </row>
    <row r="21" spans="1:31" x14ac:dyDescent="0.3">
      <c r="A21" s="11">
        <f>_xlfn.IFS(data!C24&lt;=30, 1,data!C24&lt;= 40, 2,data!C24&lt;= 50, 3,data!C24&lt;= 60, 4)</f>
        <v>2</v>
      </c>
      <c r="B21" s="11">
        <v>1</v>
      </c>
      <c r="C21" s="11">
        <f>_xlfn.IFS(data!E24="Marketing", 1, data!E24="IT", 2, data!E24="HR", 3, data!E24="Finance", 4, data!E24="Sales",5)</f>
        <v>2</v>
      </c>
      <c r="D21" s="11">
        <f>_xlfn.IFS(data!F24="Analyst", 1, data!F24="Manager", 2, data!F24="Intern", 3, data!F24="Junior Developer", 4, data!F24="Senior Developer", 5, data!F24="Team Lead", 6)</f>
        <v>6</v>
      </c>
      <c r="E21" s="11">
        <f>_xlfn.IFS(data!G24&lt;=50000, 1, data!G24&lt;=80000, 2, data!G24&lt;=1000000, 3, data!G24&lt;=150000, 4)</f>
        <v>3</v>
      </c>
      <c r="F21" s="6">
        <v>4</v>
      </c>
      <c r="G21" s="6">
        <v>3</v>
      </c>
      <c r="H21" s="6">
        <v>5</v>
      </c>
      <c r="I21" s="6">
        <v>5</v>
      </c>
      <c r="J21" s="7">
        <v>1</v>
      </c>
      <c r="K21" s="7">
        <v>1</v>
      </c>
      <c r="L21" s="7">
        <v>2</v>
      </c>
      <c r="M21" s="7">
        <v>4</v>
      </c>
      <c r="N21" s="5">
        <v>3</v>
      </c>
      <c r="O21" s="5">
        <v>3</v>
      </c>
      <c r="P21" s="5">
        <v>4</v>
      </c>
      <c r="Q21" s="5">
        <v>5</v>
      </c>
      <c r="R21" s="13">
        <v>4</v>
      </c>
      <c r="S21" s="13">
        <v>3</v>
      </c>
      <c r="T21" s="14">
        <v>2</v>
      </c>
      <c r="U21" s="14">
        <v>5</v>
      </c>
      <c r="V21" s="14">
        <v>4</v>
      </c>
      <c r="W21" s="14">
        <v>1</v>
      </c>
      <c r="X21" s="15">
        <v>5</v>
      </c>
      <c r="Y21" s="15">
        <v>5</v>
      </c>
      <c r="Z21" s="15">
        <v>3</v>
      </c>
      <c r="AA21" s="16">
        <v>1</v>
      </c>
      <c r="AB21" s="16">
        <v>3</v>
      </c>
      <c r="AC21" s="20">
        <v>4</v>
      </c>
      <c r="AD21" s="48">
        <v>3</v>
      </c>
      <c r="AE21" s="50">
        <f t="shared" si="0"/>
        <v>83</v>
      </c>
    </row>
    <row r="22" spans="1:31" x14ac:dyDescent="0.3">
      <c r="A22" s="11">
        <f>_xlfn.IFS(data!C25&lt;=30, 1,data!C25&lt;= 40, 2,data!C25&lt;= 50, 3,data!C25&lt;= 60, 4)</f>
        <v>1</v>
      </c>
      <c r="B22" s="11">
        <v>1</v>
      </c>
      <c r="C22" s="11">
        <f>_xlfn.IFS(data!E25="Marketing", 1, data!E25="IT", 2, data!E25="HR", 3, data!E25="Finance", 4, data!E25="Sales",5)</f>
        <v>5</v>
      </c>
      <c r="D22" s="11">
        <f>_xlfn.IFS(data!F25="Analyst", 1, data!F25="Manager", 2, data!F25="Intern", 3, data!F25="Junior Developer", 4, data!F25="Senior Developer", 5, data!F25="Team Lead", 6)</f>
        <v>3</v>
      </c>
      <c r="E22" s="11">
        <f>_xlfn.IFS(data!G25&lt;=50000, 1, data!G25&lt;=80000, 2, data!G25&lt;=1000000, 3, data!G25&lt;=150000, 4)</f>
        <v>1</v>
      </c>
      <c r="F22" s="6">
        <v>1</v>
      </c>
      <c r="G22" s="6">
        <v>2</v>
      </c>
      <c r="H22" s="6">
        <v>4</v>
      </c>
      <c r="I22" s="6">
        <v>2</v>
      </c>
      <c r="J22" s="7">
        <v>4</v>
      </c>
      <c r="K22" s="7">
        <v>1</v>
      </c>
      <c r="L22" s="7">
        <v>3</v>
      </c>
      <c r="M22" s="7">
        <v>1</v>
      </c>
      <c r="N22" s="5">
        <v>4</v>
      </c>
      <c r="O22" s="5">
        <v>2</v>
      </c>
      <c r="P22" s="5">
        <v>5</v>
      </c>
      <c r="Q22" s="5">
        <v>1</v>
      </c>
      <c r="R22" s="13">
        <v>5</v>
      </c>
      <c r="S22" s="13">
        <v>4</v>
      </c>
      <c r="T22" s="14">
        <v>2</v>
      </c>
      <c r="U22" s="14">
        <v>5</v>
      </c>
      <c r="V22" s="14">
        <v>2</v>
      </c>
      <c r="W22" s="14">
        <v>1</v>
      </c>
      <c r="X22" s="15">
        <v>1</v>
      </c>
      <c r="Y22" s="15">
        <v>4</v>
      </c>
      <c r="Z22" s="15">
        <v>4</v>
      </c>
      <c r="AA22" s="16">
        <v>3</v>
      </c>
      <c r="AB22" s="16">
        <v>5</v>
      </c>
      <c r="AC22" s="20">
        <v>1</v>
      </c>
      <c r="AD22" s="48">
        <v>3</v>
      </c>
      <c r="AE22" s="50">
        <f t="shared" si="0"/>
        <v>70</v>
      </c>
    </row>
    <row r="23" spans="1:31" x14ac:dyDescent="0.3">
      <c r="A23" s="11">
        <f>_xlfn.IFS(data!C26&lt;=30, 1,data!C26&lt;= 40, 2,data!C26&lt;= 50, 3,data!C26&lt;= 60, 4)</f>
        <v>1</v>
      </c>
      <c r="B23" s="11">
        <v>1</v>
      </c>
      <c r="C23" s="11">
        <f>_xlfn.IFS(data!E26="Marketing", 1, data!E26="IT", 2, data!E26="HR", 3, data!E26="Finance", 4, data!E26="Sales",5)</f>
        <v>4</v>
      </c>
      <c r="D23" s="11">
        <f>_xlfn.IFS(data!F26="Analyst", 1, data!F26="Manager", 2, data!F26="Intern", 3, data!F26="Junior Developer", 4, data!F26="Senior Developer", 5, data!F26="Team Lead", 6)</f>
        <v>4</v>
      </c>
      <c r="E23" s="11">
        <f>_xlfn.IFS(data!G26&lt;=50000, 1, data!G26&lt;=80000, 2, data!G26&lt;=1000000, 3, data!G26&lt;=150000, 4)</f>
        <v>2</v>
      </c>
      <c r="F23" s="6">
        <v>4</v>
      </c>
      <c r="G23" s="6">
        <v>5</v>
      </c>
      <c r="H23" s="6">
        <v>2</v>
      </c>
      <c r="I23" s="6">
        <v>5</v>
      </c>
      <c r="J23" s="7">
        <v>5</v>
      </c>
      <c r="K23" s="7">
        <v>4</v>
      </c>
      <c r="L23" s="7">
        <v>4</v>
      </c>
      <c r="M23" s="7">
        <v>5</v>
      </c>
      <c r="N23" s="5">
        <v>2</v>
      </c>
      <c r="O23" s="5">
        <v>1</v>
      </c>
      <c r="P23" s="5">
        <v>1</v>
      </c>
      <c r="Q23" s="5">
        <v>5</v>
      </c>
      <c r="R23" s="13">
        <v>5</v>
      </c>
      <c r="S23" s="13">
        <v>2</v>
      </c>
      <c r="T23" s="14">
        <v>5</v>
      </c>
      <c r="U23" s="14">
        <v>1</v>
      </c>
      <c r="V23" s="14">
        <v>3</v>
      </c>
      <c r="W23" s="14">
        <v>5</v>
      </c>
      <c r="X23" s="15">
        <v>4</v>
      </c>
      <c r="Y23" s="15">
        <v>1</v>
      </c>
      <c r="Z23" s="15">
        <v>5</v>
      </c>
      <c r="AA23" s="16">
        <v>5</v>
      </c>
      <c r="AB23" s="16">
        <v>3</v>
      </c>
      <c r="AC23" s="20">
        <v>2</v>
      </c>
      <c r="AD23" s="48">
        <v>4</v>
      </c>
      <c r="AE23" s="50">
        <f t="shared" si="0"/>
        <v>88</v>
      </c>
    </row>
    <row r="24" spans="1:31" x14ac:dyDescent="0.3">
      <c r="A24" s="11">
        <f>_xlfn.IFS(data!C27&lt;=30, 1,data!C27&lt;= 40, 2,data!C27&lt;= 50, 3,data!C27&lt;= 60, 4)</f>
        <v>1</v>
      </c>
      <c r="B24" s="11">
        <v>2</v>
      </c>
      <c r="C24" s="11">
        <f>_xlfn.IFS(data!E27="Marketing", 1, data!E27="IT", 2, data!E27="HR", 3, data!E27="Finance", 4, data!E27="Sales",5)</f>
        <v>5</v>
      </c>
      <c r="D24" s="11">
        <f>_xlfn.IFS(data!F27="Analyst", 1, data!F27="Manager", 2, data!F27="Intern", 3, data!F27="Junior Developer", 4, data!F27="Senior Developer", 5, data!F27="Team Lead", 6)</f>
        <v>4</v>
      </c>
      <c r="E24" s="11">
        <f>_xlfn.IFS(data!G27&lt;=50000, 1, data!G27&lt;=80000, 2, data!G27&lt;=1000000, 3, data!G27&lt;=150000, 4)</f>
        <v>2</v>
      </c>
      <c r="F24" s="6">
        <v>3</v>
      </c>
      <c r="G24" s="6">
        <v>4</v>
      </c>
      <c r="H24" s="6">
        <v>1</v>
      </c>
      <c r="I24" s="6">
        <v>2</v>
      </c>
      <c r="J24" s="7">
        <v>1</v>
      </c>
      <c r="K24" s="7">
        <v>3</v>
      </c>
      <c r="L24" s="7">
        <v>5</v>
      </c>
      <c r="M24" s="7">
        <v>3</v>
      </c>
      <c r="N24" s="5">
        <v>1</v>
      </c>
      <c r="O24" s="5">
        <v>4</v>
      </c>
      <c r="P24" s="5">
        <v>2</v>
      </c>
      <c r="Q24" s="5">
        <v>5</v>
      </c>
      <c r="R24" s="13">
        <v>5</v>
      </c>
      <c r="S24" s="13">
        <v>5</v>
      </c>
      <c r="T24" s="14">
        <v>2</v>
      </c>
      <c r="U24" s="14">
        <v>2</v>
      </c>
      <c r="V24" s="14">
        <v>3</v>
      </c>
      <c r="W24" s="14">
        <v>5</v>
      </c>
      <c r="X24" s="15">
        <v>5</v>
      </c>
      <c r="Y24" s="15">
        <v>1</v>
      </c>
      <c r="Z24" s="15">
        <v>4</v>
      </c>
      <c r="AA24" s="16">
        <v>1</v>
      </c>
      <c r="AB24" s="16">
        <v>4</v>
      </c>
      <c r="AC24" s="20">
        <v>5</v>
      </c>
      <c r="AD24" s="48">
        <v>5</v>
      </c>
      <c r="AE24" s="50">
        <f t="shared" si="0"/>
        <v>81</v>
      </c>
    </row>
    <row r="25" spans="1:31" x14ac:dyDescent="0.3">
      <c r="A25" s="11">
        <f>_xlfn.IFS(data!C28&lt;=30, 1,data!C28&lt;= 40, 2,data!C28&lt;= 50, 3,data!C28&lt;= 60, 4)</f>
        <v>1</v>
      </c>
      <c r="B25" s="11">
        <v>2</v>
      </c>
      <c r="C25" s="11">
        <f>_xlfn.IFS(data!E28="Marketing", 1, data!E28="IT", 2, data!E28="HR", 3, data!E28="Finance", 4, data!E28="Sales",5)</f>
        <v>4</v>
      </c>
      <c r="D25" s="11">
        <f>_xlfn.IFS(data!F28="Analyst", 1, data!F28="Manager", 2, data!F28="Intern", 3, data!F28="Junior Developer", 4, data!F28="Senior Developer", 5, data!F28="Team Lead", 6)</f>
        <v>4</v>
      </c>
      <c r="E25" s="11">
        <f>_xlfn.IFS(data!G28&lt;=50000, 1, data!G28&lt;=80000, 2, data!G28&lt;=1000000, 3, data!G28&lt;=150000, 4)</f>
        <v>2</v>
      </c>
      <c r="F25" s="6">
        <v>4</v>
      </c>
      <c r="G25" s="6">
        <v>4</v>
      </c>
      <c r="H25" s="6">
        <v>3</v>
      </c>
      <c r="I25" s="6">
        <v>2</v>
      </c>
      <c r="J25" s="7">
        <v>4</v>
      </c>
      <c r="K25" s="7">
        <v>2</v>
      </c>
      <c r="L25" s="7">
        <v>1</v>
      </c>
      <c r="M25" s="7">
        <v>1</v>
      </c>
      <c r="N25" s="5">
        <v>5</v>
      </c>
      <c r="O25" s="5">
        <v>5</v>
      </c>
      <c r="P25" s="5">
        <v>5</v>
      </c>
      <c r="Q25" s="5">
        <v>2</v>
      </c>
      <c r="R25" s="13">
        <v>5</v>
      </c>
      <c r="S25" s="13">
        <v>1</v>
      </c>
      <c r="T25" s="14">
        <v>4</v>
      </c>
      <c r="U25" s="14">
        <v>3</v>
      </c>
      <c r="V25" s="14">
        <v>1</v>
      </c>
      <c r="W25" s="14">
        <v>3</v>
      </c>
      <c r="X25" s="15">
        <v>2</v>
      </c>
      <c r="Y25" s="15">
        <v>3</v>
      </c>
      <c r="Z25" s="15">
        <v>1</v>
      </c>
      <c r="AA25" s="16">
        <v>1</v>
      </c>
      <c r="AB25" s="16">
        <v>2</v>
      </c>
      <c r="AC25" s="20">
        <v>1</v>
      </c>
      <c r="AD25" s="48">
        <v>1</v>
      </c>
      <c r="AE25" s="50">
        <f t="shared" si="0"/>
        <v>66</v>
      </c>
    </row>
    <row r="26" spans="1:31" x14ac:dyDescent="0.3">
      <c r="A26" s="11">
        <f>_xlfn.IFS(data!C29&lt;=30, 1,data!C29&lt;= 40, 2,data!C29&lt;= 50, 3,data!C29&lt;= 60, 4)</f>
        <v>1</v>
      </c>
      <c r="B26" s="11">
        <v>2</v>
      </c>
      <c r="C26" s="11">
        <f>_xlfn.IFS(data!E29="Marketing", 1, data!E29="IT", 2, data!E29="HR", 3, data!E29="Finance", 4, data!E29="Sales",5)</f>
        <v>1</v>
      </c>
      <c r="D26" s="11">
        <f>_xlfn.IFS(data!F29="Analyst", 1, data!F29="Manager", 2, data!F29="Intern", 3, data!F29="Junior Developer", 4, data!F29="Senior Developer", 5, data!F29="Team Lead", 6)</f>
        <v>4</v>
      </c>
      <c r="E26" s="11">
        <f>_xlfn.IFS(data!G29&lt;=50000, 1, data!G29&lt;=80000, 2, data!G29&lt;=1000000, 3, data!G29&lt;=150000, 4)</f>
        <v>2</v>
      </c>
      <c r="F26" s="6">
        <v>1</v>
      </c>
      <c r="G26" s="6">
        <v>3</v>
      </c>
      <c r="H26" s="6">
        <v>1</v>
      </c>
      <c r="I26" s="6">
        <v>3</v>
      </c>
      <c r="J26" s="7">
        <v>4</v>
      </c>
      <c r="K26" s="7">
        <v>3</v>
      </c>
      <c r="L26" s="7">
        <v>1</v>
      </c>
      <c r="M26" s="7">
        <v>3</v>
      </c>
      <c r="N26" s="5">
        <v>5</v>
      </c>
      <c r="O26" s="5">
        <v>1</v>
      </c>
      <c r="P26" s="5">
        <v>2</v>
      </c>
      <c r="Q26" s="5">
        <v>2</v>
      </c>
      <c r="R26" s="13">
        <v>5</v>
      </c>
      <c r="S26" s="13">
        <v>3</v>
      </c>
      <c r="T26" s="14">
        <v>1</v>
      </c>
      <c r="U26" s="14">
        <v>2</v>
      </c>
      <c r="V26" s="14">
        <v>3</v>
      </c>
      <c r="W26" s="14">
        <v>3</v>
      </c>
      <c r="X26" s="15">
        <v>5</v>
      </c>
      <c r="Y26" s="15">
        <v>1</v>
      </c>
      <c r="Z26" s="15">
        <v>2</v>
      </c>
      <c r="AA26" s="16">
        <v>5</v>
      </c>
      <c r="AB26" s="16">
        <v>1</v>
      </c>
      <c r="AC26" s="20">
        <v>4</v>
      </c>
      <c r="AD26" s="48">
        <v>5</v>
      </c>
      <c r="AE26" s="50">
        <f t="shared" si="0"/>
        <v>69</v>
      </c>
    </row>
    <row r="27" spans="1:31" x14ac:dyDescent="0.3">
      <c r="A27" s="11">
        <f>_xlfn.IFS(data!C30&lt;=30, 1,data!C30&lt;= 40, 2,data!C30&lt;= 50, 3,data!C30&lt;= 60, 4)</f>
        <v>2</v>
      </c>
      <c r="B27" s="11">
        <v>1</v>
      </c>
      <c r="C27" s="11">
        <f>_xlfn.IFS(data!E30="Marketing", 1, data!E30="IT", 2, data!E30="HR", 3, data!E30="Finance", 4, data!E30="Sales",5)</f>
        <v>2</v>
      </c>
      <c r="D27" s="11">
        <f>_xlfn.IFS(data!F30="Analyst", 1, data!F30="Manager", 2, data!F30="Intern", 3, data!F30="Junior Developer", 4, data!F30="Senior Developer", 5, data!F30="Team Lead", 6)</f>
        <v>2</v>
      </c>
      <c r="E27" s="11">
        <f>_xlfn.IFS(data!G30&lt;=50000, 1, data!G30&lt;=80000, 2, data!G30&lt;=1000000, 3, data!G30&lt;=150000, 4)</f>
        <v>3</v>
      </c>
      <c r="F27" s="6">
        <v>4</v>
      </c>
      <c r="G27" s="6">
        <v>5</v>
      </c>
      <c r="H27" s="6">
        <v>1</v>
      </c>
      <c r="I27" s="6">
        <v>2</v>
      </c>
      <c r="J27" s="7">
        <v>3</v>
      </c>
      <c r="K27" s="7">
        <v>2</v>
      </c>
      <c r="L27" s="7">
        <v>3</v>
      </c>
      <c r="M27" s="7">
        <v>2</v>
      </c>
      <c r="N27" s="5">
        <v>2</v>
      </c>
      <c r="O27" s="5">
        <v>4</v>
      </c>
      <c r="P27" s="5">
        <v>2</v>
      </c>
      <c r="Q27" s="5">
        <v>5</v>
      </c>
      <c r="R27" s="13">
        <v>2</v>
      </c>
      <c r="S27" s="13">
        <v>1</v>
      </c>
      <c r="T27" s="14">
        <v>5</v>
      </c>
      <c r="U27" s="14">
        <v>2</v>
      </c>
      <c r="V27" s="14">
        <v>1</v>
      </c>
      <c r="W27" s="14">
        <v>2</v>
      </c>
      <c r="X27" s="15">
        <v>5</v>
      </c>
      <c r="Y27" s="15">
        <v>4</v>
      </c>
      <c r="Z27" s="15">
        <v>4</v>
      </c>
      <c r="AA27" s="16">
        <v>1</v>
      </c>
      <c r="AB27" s="16">
        <v>4</v>
      </c>
      <c r="AC27" s="20">
        <v>2</v>
      </c>
      <c r="AD27" s="48">
        <v>1</v>
      </c>
      <c r="AE27" s="50">
        <f t="shared" si="0"/>
        <v>69</v>
      </c>
    </row>
    <row r="28" spans="1:31" x14ac:dyDescent="0.3">
      <c r="A28" s="11">
        <f>_xlfn.IFS(data!C31&lt;=30, 1,data!C31&lt;= 40, 2,data!C31&lt;= 50, 3,data!C31&lt;= 60, 4)</f>
        <v>1</v>
      </c>
      <c r="B28" s="11">
        <v>2</v>
      </c>
      <c r="C28" s="11">
        <f>_xlfn.IFS(data!E31="Marketing", 1, data!E31="IT", 2, data!E31="HR", 3, data!E31="Finance", 4, data!E31="Sales",5)</f>
        <v>4</v>
      </c>
      <c r="D28" s="11">
        <f>_xlfn.IFS(data!F31="Analyst", 1, data!F31="Manager", 2, data!F31="Intern", 3, data!F31="Junior Developer", 4, data!F31="Senior Developer", 5, data!F31="Team Lead", 6)</f>
        <v>4</v>
      </c>
      <c r="E28" s="11">
        <f>_xlfn.IFS(data!G31&lt;=50000, 1, data!G31&lt;=80000, 2, data!G31&lt;=1000000, 3, data!G31&lt;=150000, 4)</f>
        <v>1</v>
      </c>
      <c r="F28" s="6">
        <v>1</v>
      </c>
      <c r="G28" s="6">
        <v>3</v>
      </c>
      <c r="H28" s="6">
        <v>1</v>
      </c>
      <c r="I28" s="6">
        <v>4</v>
      </c>
      <c r="J28" s="7">
        <v>5</v>
      </c>
      <c r="K28" s="7">
        <v>5</v>
      </c>
      <c r="L28" s="7">
        <v>2</v>
      </c>
      <c r="M28" s="7">
        <v>1</v>
      </c>
      <c r="N28" s="5">
        <v>4</v>
      </c>
      <c r="O28" s="5">
        <v>4</v>
      </c>
      <c r="P28" s="5">
        <v>1</v>
      </c>
      <c r="Q28" s="5">
        <v>1</v>
      </c>
      <c r="R28" s="13">
        <v>2</v>
      </c>
      <c r="S28" s="13">
        <v>4</v>
      </c>
      <c r="T28" s="14">
        <v>5</v>
      </c>
      <c r="U28" s="14">
        <v>4</v>
      </c>
      <c r="V28" s="14">
        <v>2</v>
      </c>
      <c r="W28" s="14">
        <v>5</v>
      </c>
      <c r="X28" s="15">
        <v>1</v>
      </c>
      <c r="Y28" s="15">
        <v>2</v>
      </c>
      <c r="Z28" s="15">
        <v>2</v>
      </c>
      <c r="AA28" s="16">
        <v>4</v>
      </c>
      <c r="AB28" s="16">
        <v>4</v>
      </c>
      <c r="AC28" s="20">
        <v>3</v>
      </c>
      <c r="AD28" s="48">
        <v>2</v>
      </c>
      <c r="AE28" s="50">
        <f t="shared" si="0"/>
        <v>72</v>
      </c>
    </row>
    <row r="29" spans="1:31" x14ac:dyDescent="0.3">
      <c r="A29" s="11">
        <f>_xlfn.IFS(data!C32&lt;=30, 1,data!C32&lt;= 40, 2,data!C32&lt;= 50, 3,data!C32&lt;= 60, 4)</f>
        <v>3</v>
      </c>
      <c r="B29" s="11">
        <v>2</v>
      </c>
      <c r="C29" s="11">
        <f>_xlfn.IFS(data!E32="Marketing", 1, data!E32="IT", 2, data!E32="HR", 3, data!E32="Finance", 4, data!E32="Sales",5)</f>
        <v>4</v>
      </c>
      <c r="D29" s="11">
        <f>_xlfn.IFS(data!F32="Analyst", 1, data!F32="Manager", 2, data!F32="Intern", 3, data!F32="Junior Developer", 4, data!F32="Senior Developer", 5, data!F32="Team Lead", 6)</f>
        <v>5</v>
      </c>
      <c r="E29" s="11">
        <f>_xlfn.IFS(data!G32&lt;=50000, 1, data!G32&lt;=80000, 2, data!G32&lt;=1000000, 3, data!G32&lt;=150000, 4)</f>
        <v>3</v>
      </c>
      <c r="F29" s="6">
        <v>1</v>
      </c>
      <c r="G29" s="6">
        <v>5</v>
      </c>
      <c r="H29" s="6">
        <v>4</v>
      </c>
      <c r="I29" s="6">
        <v>2</v>
      </c>
      <c r="J29" s="7">
        <v>2</v>
      </c>
      <c r="K29" s="7">
        <v>1</v>
      </c>
      <c r="L29" s="7">
        <v>5</v>
      </c>
      <c r="M29" s="7">
        <v>3</v>
      </c>
      <c r="N29" s="5">
        <v>3</v>
      </c>
      <c r="O29" s="5">
        <v>3</v>
      </c>
      <c r="P29" s="5">
        <v>3</v>
      </c>
      <c r="Q29" s="5">
        <v>3</v>
      </c>
      <c r="R29" s="13">
        <v>5</v>
      </c>
      <c r="S29" s="13">
        <v>3</v>
      </c>
      <c r="T29" s="14">
        <v>4</v>
      </c>
      <c r="U29" s="14">
        <v>3</v>
      </c>
      <c r="V29" s="14">
        <v>1</v>
      </c>
      <c r="W29" s="14">
        <v>4</v>
      </c>
      <c r="X29" s="15">
        <v>4</v>
      </c>
      <c r="Y29" s="15">
        <v>3</v>
      </c>
      <c r="Z29" s="15">
        <v>2</v>
      </c>
      <c r="AA29" s="16">
        <v>3</v>
      </c>
      <c r="AB29" s="16">
        <v>3</v>
      </c>
      <c r="AC29" s="20">
        <v>3</v>
      </c>
      <c r="AD29" s="48">
        <v>4</v>
      </c>
      <c r="AE29" s="50">
        <f t="shared" si="0"/>
        <v>77</v>
      </c>
    </row>
    <row r="30" spans="1:31" x14ac:dyDescent="0.3">
      <c r="A30" s="11">
        <f>_xlfn.IFS(data!C33&lt;=30, 1,data!C33&lt;= 40, 2,data!C33&lt;= 50, 3,data!C33&lt;= 60, 4)</f>
        <v>2</v>
      </c>
      <c r="B30" s="11">
        <v>1</v>
      </c>
      <c r="C30" s="11">
        <f>_xlfn.IFS(data!E33="Marketing", 1, data!E33="IT", 2, data!E33="HR", 3, data!E33="Finance", 4, data!E33="Sales",5)</f>
        <v>4</v>
      </c>
      <c r="D30" s="11">
        <f>_xlfn.IFS(data!F33="Analyst", 1, data!F33="Manager", 2, data!F33="Intern", 3, data!F33="Junior Developer", 4, data!F33="Senior Developer", 5, data!F33="Team Lead", 6)</f>
        <v>2</v>
      </c>
      <c r="E30" s="11">
        <f>_xlfn.IFS(data!G33&lt;=50000, 1, data!G33&lt;=80000, 2, data!G33&lt;=1000000, 3, data!G33&lt;=150000, 4)</f>
        <v>3</v>
      </c>
      <c r="F30" s="6">
        <v>4</v>
      </c>
      <c r="G30" s="6">
        <v>5</v>
      </c>
      <c r="H30" s="6">
        <v>1</v>
      </c>
      <c r="I30" s="6">
        <v>4</v>
      </c>
      <c r="J30" s="7">
        <v>3</v>
      </c>
      <c r="K30" s="7">
        <v>1</v>
      </c>
      <c r="L30" s="7">
        <v>1</v>
      </c>
      <c r="M30" s="7">
        <v>4</v>
      </c>
      <c r="N30" s="5">
        <v>5</v>
      </c>
      <c r="O30" s="5">
        <v>4</v>
      </c>
      <c r="P30" s="5">
        <v>2</v>
      </c>
      <c r="Q30" s="5">
        <v>2</v>
      </c>
      <c r="R30" s="13">
        <v>2</v>
      </c>
      <c r="S30" s="13">
        <v>2</v>
      </c>
      <c r="T30" s="14">
        <v>1</v>
      </c>
      <c r="U30" s="14">
        <v>3</v>
      </c>
      <c r="V30" s="14">
        <v>3</v>
      </c>
      <c r="W30" s="14">
        <v>4</v>
      </c>
      <c r="X30" s="15">
        <v>3</v>
      </c>
      <c r="Y30" s="15">
        <v>1</v>
      </c>
      <c r="Z30" s="15">
        <v>3</v>
      </c>
      <c r="AA30" s="16">
        <v>2</v>
      </c>
      <c r="AB30" s="16">
        <v>4</v>
      </c>
      <c r="AC30" s="20">
        <v>4</v>
      </c>
      <c r="AD30" s="48">
        <v>3</v>
      </c>
      <c r="AE30" s="50">
        <f t="shared" si="0"/>
        <v>71</v>
      </c>
    </row>
    <row r="31" spans="1:31" x14ac:dyDescent="0.3">
      <c r="A31" s="11">
        <f>_xlfn.IFS(data!C34&lt;=30, 1,data!C34&lt;= 40, 2,data!C34&lt;= 50, 3,data!C34&lt;= 60, 4)</f>
        <v>2</v>
      </c>
      <c r="B31" s="11">
        <v>1</v>
      </c>
      <c r="C31" s="11">
        <f>_xlfn.IFS(data!E34="Marketing", 1, data!E34="IT", 2, data!E34="HR", 3, data!E34="Finance", 4, data!E34="Sales",5)</f>
        <v>5</v>
      </c>
      <c r="D31" s="11">
        <f>_xlfn.IFS(data!F34="Analyst", 1, data!F34="Manager", 2, data!F34="Intern", 3, data!F34="Junior Developer", 4, data!F34="Senior Developer", 5, data!F34="Team Lead", 6)</f>
        <v>5</v>
      </c>
      <c r="E31" s="11">
        <f>_xlfn.IFS(data!G34&lt;=50000, 1, data!G34&lt;=80000, 2, data!G34&lt;=1000000, 3, data!G34&lt;=150000, 4)</f>
        <v>3</v>
      </c>
      <c r="F31" s="6">
        <v>1</v>
      </c>
      <c r="G31" s="6">
        <v>4</v>
      </c>
      <c r="H31" s="6">
        <v>3</v>
      </c>
      <c r="I31" s="6">
        <v>2</v>
      </c>
      <c r="J31" s="7">
        <v>3</v>
      </c>
      <c r="K31" s="7">
        <v>5</v>
      </c>
      <c r="L31" s="7">
        <v>2</v>
      </c>
      <c r="M31" s="7">
        <v>2</v>
      </c>
      <c r="N31" s="5">
        <v>1</v>
      </c>
      <c r="O31" s="5">
        <v>2</v>
      </c>
      <c r="P31" s="5">
        <v>3</v>
      </c>
      <c r="Q31" s="5">
        <v>2</v>
      </c>
      <c r="R31" s="13">
        <v>5</v>
      </c>
      <c r="S31" s="13">
        <v>4</v>
      </c>
      <c r="T31" s="14">
        <v>2</v>
      </c>
      <c r="U31" s="14">
        <v>4</v>
      </c>
      <c r="V31" s="14">
        <v>3</v>
      </c>
      <c r="W31" s="14">
        <v>1</v>
      </c>
      <c r="X31" s="15">
        <v>2</v>
      </c>
      <c r="Y31" s="15">
        <v>2</v>
      </c>
      <c r="Z31" s="15">
        <v>4</v>
      </c>
      <c r="AA31" s="16">
        <v>2</v>
      </c>
      <c r="AB31" s="16">
        <v>3</v>
      </c>
      <c r="AC31" s="20">
        <v>4</v>
      </c>
      <c r="AD31" s="48">
        <v>4</v>
      </c>
      <c r="AE31" s="50">
        <f t="shared" si="0"/>
        <v>70</v>
      </c>
    </row>
    <row r="32" spans="1:31" x14ac:dyDescent="0.3">
      <c r="A32" s="11">
        <f>_xlfn.IFS(data!C35&lt;=30, 1,data!C35&lt;= 40, 2,data!C35&lt;= 50, 3,data!C35&lt;= 60, 4)</f>
        <v>1</v>
      </c>
      <c r="B32" s="11">
        <v>2</v>
      </c>
      <c r="C32" s="11">
        <f>_xlfn.IFS(data!E35="Marketing", 1, data!E35="IT", 2, data!E35="HR", 3, data!E35="Finance", 4, data!E35="Sales",5)</f>
        <v>2</v>
      </c>
      <c r="D32" s="11">
        <f>_xlfn.IFS(data!F35="Analyst", 1, data!F35="Manager", 2, data!F35="Intern", 3, data!F35="Junior Developer", 4, data!F35="Senior Developer", 5, data!F35="Team Lead", 6)</f>
        <v>4</v>
      </c>
      <c r="E32" s="11">
        <f>_xlfn.IFS(data!G35&lt;=50000, 1, data!G35&lt;=80000, 2, data!G35&lt;=1000000, 3, data!G35&lt;=150000, 4)</f>
        <v>1</v>
      </c>
      <c r="F32" s="6">
        <v>5</v>
      </c>
      <c r="G32" s="6">
        <v>5</v>
      </c>
      <c r="H32" s="6">
        <v>4</v>
      </c>
      <c r="I32" s="6">
        <v>2</v>
      </c>
      <c r="J32" s="7">
        <v>3</v>
      </c>
      <c r="K32" s="7">
        <v>1</v>
      </c>
      <c r="L32" s="7">
        <v>5</v>
      </c>
      <c r="M32" s="7">
        <v>3</v>
      </c>
      <c r="N32" s="5">
        <v>1</v>
      </c>
      <c r="O32" s="5">
        <v>1</v>
      </c>
      <c r="P32" s="5">
        <v>3</v>
      </c>
      <c r="Q32" s="5">
        <v>3</v>
      </c>
      <c r="R32" s="13">
        <v>4</v>
      </c>
      <c r="S32" s="13">
        <v>5</v>
      </c>
      <c r="T32" s="14">
        <v>2</v>
      </c>
      <c r="U32" s="14">
        <v>1</v>
      </c>
      <c r="V32" s="14">
        <v>5</v>
      </c>
      <c r="W32" s="14">
        <v>3</v>
      </c>
      <c r="X32" s="15">
        <v>5</v>
      </c>
      <c r="Y32" s="15">
        <v>4</v>
      </c>
      <c r="Z32" s="15">
        <v>2</v>
      </c>
      <c r="AA32" s="16">
        <v>5</v>
      </c>
      <c r="AB32" s="16">
        <v>3</v>
      </c>
      <c r="AC32" s="20">
        <v>5</v>
      </c>
      <c r="AD32" s="48">
        <v>3</v>
      </c>
      <c r="AE32" s="50">
        <f t="shared" si="0"/>
        <v>83</v>
      </c>
    </row>
    <row r="33" spans="1:31" x14ac:dyDescent="0.3">
      <c r="A33" s="11">
        <f>_xlfn.IFS(data!C36&lt;=30, 1,data!C36&lt;= 40, 2,data!C36&lt;= 50, 3,data!C36&lt;= 60, 4)</f>
        <v>1</v>
      </c>
      <c r="B33" s="11">
        <v>1</v>
      </c>
      <c r="C33" s="11">
        <f>_xlfn.IFS(data!E36="Marketing", 1, data!E36="IT", 2, data!E36="HR", 3, data!E36="Finance", 4, data!E36="Sales",5)</f>
        <v>1</v>
      </c>
      <c r="D33" s="11">
        <f>_xlfn.IFS(data!F36="Analyst", 1, data!F36="Manager", 2, data!F36="Intern", 3, data!F36="Junior Developer", 4, data!F36="Senior Developer", 5, data!F36="Team Lead", 6)</f>
        <v>4</v>
      </c>
      <c r="E33" s="11">
        <f>_xlfn.IFS(data!G36&lt;=50000, 1, data!G36&lt;=80000, 2, data!G36&lt;=1000000, 3, data!G36&lt;=150000, 4)</f>
        <v>2</v>
      </c>
      <c r="F33" s="6">
        <v>1</v>
      </c>
      <c r="G33" s="6">
        <v>3</v>
      </c>
      <c r="H33" s="6">
        <v>2</v>
      </c>
      <c r="I33" s="6">
        <v>5</v>
      </c>
      <c r="J33" s="7">
        <v>3</v>
      </c>
      <c r="K33" s="7">
        <v>3</v>
      </c>
      <c r="L33" s="7">
        <v>4</v>
      </c>
      <c r="M33" s="7">
        <v>2</v>
      </c>
      <c r="N33" s="5">
        <v>1</v>
      </c>
      <c r="O33" s="5">
        <v>2</v>
      </c>
      <c r="P33" s="5">
        <v>5</v>
      </c>
      <c r="Q33" s="5">
        <v>4</v>
      </c>
      <c r="R33" s="13">
        <v>1</v>
      </c>
      <c r="S33" s="13">
        <v>3</v>
      </c>
      <c r="T33" s="14">
        <v>1</v>
      </c>
      <c r="U33" s="14">
        <v>1</v>
      </c>
      <c r="V33" s="14">
        <v>5</v>
      </c>
      <c r="W33" s="14">
        <v>2</v>
      </c>
      <c r="X33" s="15">
        <v>1</v>
      </c>
      <c r="Y33" s="15">
        <v>2</v>
      </c>
      <c r="Z33" s="15">
        <v>2</v>
      </c>
      <c r="AA33" s="16">
        <v>4</v>
      </c>
      <c r="AB33" s="16">
        <v>4</v>
      </c>
      <c r="AC33" s="20">
        <v>1</v>
      </c>
      <c r="AD33" s="48">
        <v>4</v>
      </c>
      <c r="AE33" s="50">
        <f t="shared" si="0"/>
        <v>66</v>
      </c>
    </row>
    <row r="34" spans="1:31" x14ac:dyDescent="0.3">
      <c r="A34" s="11">
        <f>_xlfn.IFS(data!C37&lt;=30, 1,data!C37&lt;= 40, 2,data!C37&lt;= 50, 3,data!C37&lt;= 60, 4)</f>
        <v>1</v>
      </c>
      <c r="B34" s="11">
        <v>2</v>
      </c>
      <c r="C34" s="11">
        <f>_xlfn.IFS(data!E37="Marketing", 1, data!E37="IT", 2, data!E37="HR", 3, data!E37="Finance", 4, data!E37="Sales",5)</f>
        <v>1</v>
      </c>
      <c r="D34" s="11">
        <f>_xlfn.IFS(data!F37="Analyst", 1, data!F37="Manager", 2, data!F37="Intern", 3, data!F37="Junior Developer", 4, data!F37="Senior Developer", 5, data!F37="Team Lead", 6)</f>
        <v>4</v>
      </c>
      <c r="E34" s="11">
        <f>_xlfn.IFS(data!G37&lt;=50000, 1, data!G37&lt;=80000, 2, data!G37&lt;=1000000, 3, data!G37&lt;=150000, 4)</f>
        <v>1</v>
      </c>
      <c r="F34" s="6">
        <v>3</v>
      </c>
      <c r="G34" s="6">
        <v>2</v>
      </c>
      <c r="H34" s="6">
        <v>2</v>
      </c>
      <c r="I34" s="6">
        <v>5</v>
      </c>
      <c r="J34" s="7">
        <v>5</v>
      </c>
      <c r="K34" s="7">
        <v>3</v>
      </c>
      <c r="L34" s="7">
        <v>5</v>
      </c>
      <c r="M34" s="7">
        <v>5</v>
      </c>
      <c r="N34" s="5">
        <v>2</v>
      </c>
      <c r="O34" s="5">
        <v>2</v>
      </c>
      <c r="P34" s="5">
        <v>3</v>
      </c>
      <c r="Q34" s="5">
        <v>1</v>
      </c>
      <c r="R34" s="13">
        <v>3</v>
      </c>
      <c r="S34" s="13">
        <v>2</v>
      </c>
      <c r="T34" s="14">
        <v>3</v>
      </c>
      <c r="U34" s="14">
        <v>3</v>
      </c>
      <c r="V34" s="14">
        <v>5</v>
      </c>
      <c r="W34" s="14">
        <v>4</v>
      </c>
      <c r="X34" s="15">
        <v>1</v>
      </c>
      <c r="Y34" s="15">
        <v>5</v>
      </c>
      <c r="Z34" s="15">
        <v>4</v>
      </c>
      <c r="AA34" s="16">
        <v>1</v>
      </c>
      <c r="AB34" s="16">
        <v>1</v>
      </c>
      <c r="AC34" s="20">
        <v>5</v>
      </c>
      <c r="AD34" s="48">
        <v>3</v>
      </c>
      <c r="AE34" s="50">
        <f t="shared" si="0"/>
        <v>78</v>
      </c>
    </row>
    <row r="35" spans="1:31" x14ac:dyDescent="0.3">
      <c r="A35" s="11">
        <f>_xlfn.IFS(data!C38&lt;=30, 1,data!C38&lt;= 40, 2,data!C38&lt;= 50, 3,data!C38&lt;= 60, 4)</f>
        <v>1</v>
      </c>
      <c r="B35" s="11">
        <v>1</v>
      </c>
      <c r="C35" s="11">
        <f>_xlfn.IFS(data!E38="Marketing", 1, data!E38="IT", 2, data!E38="HR", 3, data!E38="Finance", 4, data!E38="Sales",5)</f>
        <v>2</v>
      </c>
      <c r="D35" s="11">
        <f>_xlfn.IFS(data!F38="Analyst", 1, data!F38="Manager", 2, data!F38="Intern", 3, data!F38="Junior Developer", 4, data!F38="Senior Developer", 5, data!F38="Team Lead", 6)</f>
        <v>4</v>
      </c>
      <c r="E35" s="11">
        <f>_xlfn.IFS(data!G38&lt;=50000, 1, data!G38&lt;=80000, 2, data!G38&lt;=1000000, 3, data!G38&lt;=150000, 4)</f>
        <v>2</v>
      </c>
      <c r="F35" s="6">
        <v>4</v>
      </c>
      <c r="G35" s="6">
        <v>3</v>
      </c>
      <c r="H35" s="6">
        <v>2</v>
      </c>
      <c r="I35" s="6">
        <v>5</v>
      </c>
      <c r="J35" s="7">
        <v>1</v>
      </c>
      <c r="K35" s="7">
        <v>4</v>
      </c>
      <c r="L35" s="7">
        <v>3</v>
      </c>
      <c r="M35" s="7">
        <v>5</v>
      </c>
      <c r="N35" s="5">
        <v>2</v>
      </c>
      <c r="O35" s="5">
        <v>1</v>
      </c>
      <c r="P35" s="5">
        <v>3</v>
      </c>
      <c r="Q35" s="5">
        <v>1</v>
      </c>
      <c r="R35" s="13">
        <v>4</v>
      </c>
      <c r="S35" s="13">
        <v>5</v>
      </c>
      <c r="T35" s="14">
        <v>3</v>
      </c>
      <c r="U35" s="14">
        <v>3</v>
      </c>
      <c r="V35" s="14">
        <v>3</v>
      </c>
      <c r="W35" s="14">
        <v>4</v>
      </c>
      <c r="X35" s="15">
        <v>5</v>
      </c>
      <c r="Y35" s="15">
        <v>4</v>
      </c>
      <c r="Z35" s="15">
        <v>3</v>
      </c>
      <c r="AA35" s="16">
        <v>5</v>
      </c>
      <c r="AB35" s="16">
        <v>4</v>
      </c>
      <c r="AC35" s="20">
        <v>2</v>
      </c>
      <c r="AD35" s="48">
        <v>2</v>
      </c>
      <c r="AE35" s="50">
        <f t="shared" si="0"/>
        <v>81</v>
      </c>
    </row>
    <row r="36" spans="1:31" x14ac:dyDescent="0.3">
      <c r="A36" s="11">
        <f>_xlfn.IFS(data!C39&lt;=30, 1,data!C39&lt;= 40, 2,data!C39&lt;= 50, 3,data!C39&lt;= 60, 4)</f>
        <v>1</v>
      </c>
      <c r="B36" s="11">
        <v>2</v>
      </c>
      <c r="C36" s="11">
        <f>_xlfn.IFS(data!E39="Marketing", 1, data!E39="IT", 2, data!E39="HR", 3, data!E39="Finance", 4, data!E39="Sales",5)</f>
        <v>1</v>
      </c>
      <c r="D36" s="11">
        <f>_xlfn.IFS(data!F39="Analyst", 1, data!F39="Manager", 2, data!F39="Intern", 3, data!F39="Junior Developer", 4, data!F39="Senior Developer", 5, data!F39="Team Lead", 6)</f>
        <v>3</v>
      </c>
      <c r="E36" s="11">
        <f>_xlfn.IFS(data!G39&lt;=50000, 1, data!G39&lt;=80000, 2, data!G39&lt;=1000000, 3, data!G39&lt;=150000, 4)</f>
        <v>1</v>
      </c>
      <c r="F36" s="6">
        <v>4</v>
      </c>
      <c r="G36" s="6">
        <v>4</v>
      </c>
      <c r="H36" s="6">
        <v>5</v>
      </c>
      <c r="I36" s="6">
        <v>1</v>
      </c>
      <c r="J36" s="7">
        <v>1</v>
      </c>
      <c r="K36" s="7">
        <v>2</v>
      </c>
      <c r="L36" s="7">
        <v>2</v>
      </c>
      <c r="M36" s="7">
        <v>1</v>
      </c>
      <c r="N36" s="5">
        <v>5</v>
      </c>
      <c r="O36" s="5">
        <v>2</v>
      </c>
      <c r="P36" s="5">
        <v>4</v>
      </c>
      <c r="Q36" s="5">
        <v>2</v>
      </c>
      <c r="R36" s="13">
        <v>4</v>
      </c>
      <c r="S36" s="13">
        <v>2</v>
      </c>
      <c r="T36" s="14">
        <v>5</v>
      </c>
      <c r="U36" s="14">
        <v>2</v>
      </c>
      <c r="V36" s="14">
        <v>5</v>
      </c>
      <c r="W36" s="14">
        <v>3</v>
      </c>
      <c r="X36" s="15">
        <v>4</v>
      </c>
      <c r="Y36" s="15">
        <v>3</v>
      </c>
      <c r="Z36" s="15">
        <v>5</v>
      </c>
      <c r="AA36" s="16">
        <v>4</v>
      </c>
      <c r="AB36" s="16">
        <v>2</v>
      </c>
      <c r="AC36" s="20">
        <v>1</v>
      </c>
      <c r="AD36" s="48">
        <v>1</v>
      </c>
      <c r="AE36" s="50">
        <f t="shared" si="0"/>
        <v>74</v>
      </c>
    </row>
    <row r="37" spans="1:31" x14ac:dyDescent="0.3">
      <c r="A37" s="11">
        <f>_xlfn.IFS(data!C40&lt;=30, 1,data!C40&lt;= 40, 2,data!C40&lt;= 50, 3,data!C40&lt;= 60, 4)</f>
        <v>2</v>
      </c>
      <c r="B37" s="11">
        <v>2</v>
      </c>
      <c r="C37" s="11">
        <f>_xlfn.IFS(data!E40="Marketing", 1, data!E40="IT", 2, data!E40="HR", 3, data!E40="Finance", 4, data!E40="Sales",5)</f>
        <v>5</v>
      </c>
      <c r="D37" s="11">
        <f>_xlfn.IFS(data!F40="Analyst", 1, data!F40="Manager", 2, data!F40="Intern", 3, data!F40="Junior Developer", 4, data!F40="Senior Developer", 5, data!F40="Team Lead", 6)</f>
        <v>6</v>
      </c>
      <c r="E37" s="11">
        <f>_xlfn.IFS(data!G40&lt;=50000, 1, data!G40&lt;=80000, 2, data!G40&lt;=1000000, 3, data!G40&lt;=150000, 4)</f>
        <v>3</v>
      </c>
      <c r="F37" s="6">
        <v>4</v>
      </c>
      <c r="G37" s="6">
        <v>1</v>
      </c>
      <c r="H37" s="6">
        <v>2</v>
      </c>
      <c r="I37" s="6">
        <v>2</v>
      </c>
      <c r="J37" s="7">
        <v>3</v>
      </c>
      <c r="K37" s="7">
        <v>4</v>
      </c>
      <c r="L37" s="7">
        <v>5</v>
      </c>
      <c r="M37" s="7">
        <v>2</v>
      </c>
      <c r="N37" s="5">
        <v>5</v>
      </c>
      <c r="O37" s="5">
        <v>3</v>
      </c>
      <c r="P37" s="5">
        <v>1</v>
      </c>
      <c r="Q37" s="5">
        <v>3</v>
      </c>
      <c r="R37" s="13">
        <v>5</v>
      </c>
      <c r="S37" s="13">
        <v>4</v>
      </c>
      <c r="T37" s="14">
        <v>1</v>
      </c>
      <c r="U37" s="14">
        <v>1</v>
      </c>
      <c r="V37" s="14">
        <v>1</v>
      </c>
      <c r="W37" s="14">
        <v>5</v>
      </c>
      <c r="X37" s="15">
        <v>2</v>
      </c>
      <c r="Y37" s="15">
        <v>5</v>
      </c>
      <c r="Z37" s="15">
        <v>2</v>
      </c>
      <c r="AA37" s="16">
        <v>2</v>
      </c>
      <c r="AB37" s="16">
        <v>5</v>
      </c>
      <c r="AC37" s="20">
        <v>3</v>
      </c>
      <c r="AD37" s="48">
        <v>3</v>
      </c>
      <c r="AE37" s="50">
        <f t="shared" si="0"/>
        <v>74</v>
      </c>
    </row>
    <row r="38" spans="1:31" x14ac:dyDescent="0.3">
      <c r="A38" s="11">
        <f>_xlfn.IFS(data!C41&lt;=30, 1,data!C41&lt;= 40, 2,data!C41&lt;= 50, 3,data!C41&lt;= 60, 4)</f>
        <v>2</v>
      </c>
      <c r="B38" s="11">
        <v>1</v>
      </c>
      <c r="C38" s="11">
        <f>_xlfn.IFS(data!E41="Marketing", 1, data!E41="IT", 2, data!E41="HR", 3, data!E41="Finance", 4, data!E41="Sales",5)</f>
        <v>1</v>
      </c>
      <c r="D38" s="11">
        <f>_xlfn.IFS(data!F41="Analyst", 1, data!F41="Manager", 2, data!F41="Intern", 3, data!F41="Junior Developer", 4, data!F41="Senior Developer", 5, data!F41="Team Lead", 6)</f>
        <v>1</v>
      </c>
      <c r="E38" s="11">
        <f>_xlfn.IFS(data!G41&lt;=50000, 1, data!G41&lt;=80000, 2, data!G41&lt;=1000000, 3, data!G41&lt;=150000, 4)</f>
        <v>2</v>
      </c>
      <c r="F38" s="6">
        <v>3</v>
      </c>
      <c r="G38" s="6">
        <v>4</v>
      </c>
      <c r="H38" s="6">
        <v>2</v>
      </c>
      <c r="I38" s="6">
        <v>5</v>
      </c>
      <c r="J38" s="7">
        <v>4</v>
      </c>
      <c r="K38" s="7">
        <v>2</v>
      </c>
      <c r="L38" s="7">
        <v>2</v>
      </c>
      <c r="M38" s="7">
        <v>1</v>
      </c>
      <c r="N38" s="5">
        <v>2</v>
      </c>
      <c r="O38" s="5">
        <v>2</v>
      </c>
      <c r="P38" s="5">
        <v>3</v>
      </c>
      <c r="Q38" s="5">
        <v>2</v>
      </c>
      <c r="R38" s="13">
        <v>3</v>
      </c>
      <c r="S38" s="13">
        <v>4</v>
      </c>
      <c r="T38" s="14">
        <v>2</v>
      </c>
      <c r="U38" s="14">
        <v>3</v>
      </c>
      <c r="V38" s="14">
        <v>2</v>
      </c>
      <c r="W38" s="14">
        <v>2</v>
      </c>
      <c r="X38" s="15">
        <v>1</v>
      </c>
      <c r="Y38" s="15">
        <v>5</v>
      </c>
      <c r="Z38" s="15">
        <v>5</v>
      </c>
      <c r="AA38" s="16">
        <v>3</v>
      </c>
      <c r="AB38" s="16">
        <v>1</v>
      </c>
      <c r="AC38" s="20">
        <v>2</v>
      </c>
      <c r="AD38" s="48">
        <v>1</v>
      </c>
      <c r="AE38" s="50">
        <f t="shared" si="0"/>
        <v>66</v>
      </c>
    </row>
    <row r="39" spans="1:31" x14ac:dyDescent="0.3">
      <c r="A39" s="11">
        <f>_xlfn.IFS(data!C42&lt;=30, 1,data!C42&lt;= 40, 2,data!C42&lt;= 50, 3,data!C42&lt;= 60, 4)</f>
        <v>2</v>
      </c>
      <c r="B39" s="11">
        <v>1</v>
      </c>
      <c r="C39" s="11">
        <f>_xlfn.IFS(data!E42="Marketing", 1, data!E42="IT", 2, data!E42="HR", 3, data!E42="Finance", 4, data!E42="Sales",5)</f>
        <v>2</v>
      </c>
      <c r="D39" s="11">
        <f>_xlfn.IFS(data!F42="Analyst", 1, data!F42="Manager", 2, data!F42="Intern", 3, data!F42="Junior Developer", 4, data!F42="Senior Developer", 5, data!F42="Team Lead", 6)</f>
        <v>5</v>
      </c>
      <c r="E39" s="11">
        <f>_xlfn.IFS(data!G42&lt;=50000, 1, data!G42&lt;=80000, 2, data!G42&lt;=1000000, 3, data!G42&lt;=150000, 4)</f>
        <v>3</v>
      </c>
      <c r="F39" s="6">
        <v>1</v>
      </c>
      <c r="G39" s="6">
        <v>5</v>
      </c>
      <c r="H39" s="6">
        <v>5</v>
      </c>
      <c r="I39" s="6">
        <v>1</v>
      </c>
      <c r="J39" s="7">
        <v>1</v>
      </c>
      <c r="K39" s="7">
        <v>1</v>
      </c>
      <c r="L39" s="7">
        <v>3</v>
      </c>
      <c r="M39" s="7">
        <v>4</v>
      </c>
      <c r="N39" s="5">
        <v>3</v>
      </c>
      <c r="O39" s="5">
        <v>5</v>
      </c>
      <c r="P39" s="5">
        <v>1</v>
      </c>
      <c r="Q39" s="5">
        <v>4</v>
      </c>
      <c r="R39" s="13">
        <v>3</v>
      </c>
      <c r="S39" s="13">
        <v>4</v>
      </c>
      <c r="T39" s="14">
        <v>3</v>
      </c>
      <c r="U39" s="14">
        <v>1</v>
      </c>
      <c r="V39" s="14">
        <v>1</v>
      </c>
      <c r="W39" s="14">
        <v>5</v>
      </c>
      <c r="X39" s="15">
        <v>1</v>
      </c>
      <c r="Y39" s="15">
        <v>4</v>
      </c>
      <c r="Z39" s="15">
        <v>1</v>
      </c>
      <c r="AA39" s="16">
        <v>2</v>
      </c>
      <c r="AB39" s="16">
        <v>3</v>
      </c>
      <c r="AC39" s="20">
        <v>4</v>
      </c>
      <c r="AD39" s="48">
        <v>1</v>
      </c>
      <c r="AE39" s="50">
        <f t="shared" si="0"/>
        <v>67</v>
      </c>
    </row>
    <row r="40" spans="1:31" x14ac:dyDescent="0.3">
      <c r="A40" s="11">
        <f>_xlfn.IFS(data!C43&lt;=30, 1,data!C43&lt;= 40, 2,data!C43&lt;= 50, 3,data!C43&lt;= 60, 4)</f>
        <v>4</v>
      </c>
      <c r="B40" s="11">
        <v>2</v>
      </c>
      <c r="C40" s="11">
        <f>_xlfn.IFS(data!E43="Marketing", 1, data!E43="IT", 2, data!E43="HR", 3, data!E43="Finance", 4, data!E43="Sales",5)</f>
        <v>2</v>
      </c>
      <c r="D40" s="11">
        <f>_xlfn.IFS(data!F43="Analyst", 1, data!F43="Manager", 2, data!F43="Intern", 3, data!F43="Junior Developer", 4, data!F43="Senior Developer", 5, data!F43="Team Lead", 6)</f>
        <v>2</v>
      </c>
      <c r="E40" s="11">
        <f>_xlfn.IFS(data!G43&lt;=50000, 1, data!G43&lt;=80000, 2, data!G43&lt;=1000000, 3, data!G43&lt;=150000, 4)</f>
        <v>3</v>
      </c>
      <c r="F40" s="6">
        <v>1</v>
      </c>
      <c r="G40" s="6">
        <v>4</v>
      </c>
      <c r="H40" s="6">
        <v>2</v>
      </c>
      <c r="I40" s="6">
        <v>4</v>
      </c>
      <c r="J40" s="7">
        <v>3</v>
      </c>
      <c r="K40" s="7">
        <v>2</v>
      </c>
      <c r="L40" s="7">
        <v>1</v>
      </c>
      <c r="M40" s="7">
        <v>5</v>
      </c>
      <c r="N40" s="5">
        <v>4</v>
      </c>
      <c r="O40" s="5">
        <v>4</v>
      </c>
      <c r="P40" s="5">
        <v>4</v>
      </c>
      <c r="Q40" s="5">
        <v>1</v>
      </c>
      <c r="R40" s="13">
        <v>2</v>
      </c>
      <c r="S40" s="13">
        <v>3</v>
      </c>
      <c r="T40" s="14">
        <v>3</v>
      </c>
      <c r="U40" s="14">
        <v>4</v>
      </c>
      <c r="V40" s="14">
        <v>4</v>
      </c>
      <c r="W40" s="14">
        <v>3</v>
      </c>
      <c r="X40" s="15">
        <v>2</v>
      </c>
      <c r="Y40" s="15">
        <v>1</v>
      </c>
      <c r="Z40" s="15">
        <v>1</v>
      </c>
      <c r="AA40" s="16">
        <v>4</v>
      </c>
      <c r="AB40" s="16">
        <v>4</v>
      </c>
      <c r="AC40" s="20">
        <v>4</v>
      </c>
      <c r="AD40" s="48">
        <v>3</v>
      </c>
      <c r="AE40" s="50">
        <f t="shared" si="0"/>
        <v>73</v>
      </c>
    </row>
    <row r="41" spans="1:31" x14ac:dyDescent="0.3">
      <c r="A41" s="11">
        <f>_xlfn.IFS(data!C44&lt;=30, 1,data!C44&lt;= 40, 2,data!C44&lt;= 50, 3,data!C44&lt;= 60, 4)</f>
        <v>3</v>
      </c>
      <c r="B41" s="11">
        <v>2</v>
      </c>
      <c r="C41" s="11">
        <f>_xlfn.IFS(data!E44="Marketing", 1, data!E44="IT", 2, data!E44="HR", 3, data!E44="Finance", 4, data!E44="Sales",5)</f>
        <v>5</v>
      </c>
      <c r="D41" s="11">
        <f>_xlfn.IFS(data!F44="Analyst", 1, data!F44="Manager", 2, data!F44="Intern", 3, data!F44="Junior Developer", 4, data!F44="Senior Developer", 5, data!F44="Team Lead", 6)</f>
        <v>2</v>
      </c>
      <c r="E41" s="11">
        <f>_xlfn.IFS(data!G44&lt;=50000, 1, data!G44&lt;=80000, 2, data!G44&lt;=1000000, 3, data!G44&lt;=150000, 4)</f>
        <v>3</v>
      </c>
      <c r="F41" s="6">
        <v>1</v>
      </c>
      <c r="G41" s="6">
        <v>3</v>
      </c>
      <c r="H41" s="6">
        <v>5</v>
      </c>
      <c r="I41" s="6">
        <v>3</v>
      </c>
      <c r="J41" s="7">
        <v>1</v>
      </c>
      <c r="K41" s="7">
        <v>1</v>
      </c>
      <c r="L41" s="7">
        <v>2</v>
      </c>
      <c r="M41" s="7">
        <v>5</v>
      </c>
      <c r="N41" s="5">
        <v>2</v>
      </c>
      <c r="O41" s="5">
        <v>5</v>
      </c>
      <c r="P41" s="5">
        <v>4</v>
      </c>
      <c r="Q41" s="5">
        <v>5</v>
      </c>
      <c r="R41" s="13">
        <v>4</v>
      </c>
      <c r="S41" s="13">
        <v>3</v>
      </c>
      <c r="T41" s="14">
        <v>1</v>
      </c>
      <c r="U41" s="14">
        <v>1</v>
      </c>
      <c r="V41" s="14">
        <v>2</v>
      </c>
      <c r="W41" s="14">
        <v>5</v>
      </c>
      <c r="X41" s="15">
        <v>5</v>
      </c>
      <c r="Y41" s="15">
        <v>4</v>
      </c>
      <c r="Z41" s="15">
        <v>5</v>
      </c>
      <c r="AA41" s="16">
        <v>3</v>
      </c>
      <c r="AB41" s="16">
        <v>5</v>
      </c>
      <c r="AC41" s="20">
        <v>3</v>
      </c>
      <c r="AD41" s="48">
        <v>1</v>
      </c>
      <c r="AE41" s="50">
        <f t="shared" si="0"/>
        <v>79</v>
      </c>
    </row>
    <row r="42" spans="1:31" x14ac:dyDescent="0.3">
      <c r="A42" s="11">
        <f>_xlfn.IFS(data!C45&lt;=30, 1,data!C45&lt;= 40, 2,data!C45&lt;= 50, 3,data!C45&lt;= 60, 4)</f>
        <v>3</v>
      </c>
      <c r="B42" s="11">
        <v>2</v>
      </c>
      <c r="C42" s="11">
        <f>_xlfn.IFS(data!E45="Marketing", 1, data!E45="IT", 2, data!E45="HR", 3, data!E45="Finance", 4, data!E45="Sales",5)</f>
        <v>2</v>
      </c>
      <c r="D42" s="11">
        <f>_xlfn.IFS(data!F45="Analyst", 1, data!F45="Manager", 2, data!F45="Intern", 3, data!F45="Junior Developer", 4, data!F45="Senior Developer", 5, data!F45="Team Lead", 6)</f>
        <v>5</v>
      </c>
      <c r="E42" s="11">
        <f>_xlfn.IFS(data!G45&lt;=50000, 1, data!G45&lt;=80000, 2, data!G45&lt;=1000000, 3, data!G45&lt;=150000, 4)</f>
        <v>3</v>
      </c>
      <c r="F42" s="6">
        <v>5</v>
      </c>
      <c r="G42" s="6">
        <v>5</v>
      </c>
      <c r="H42" s="6">
        <v>1</v>
      </c>
      <c r="I42" s="6">
        <v>5</v>
      </c>
      <c r="J42" s="7">
        <v>2</v>
      </c>
      <c r="K42" s="7">
        <v>3</v>
      </c>
      <c r="L42" s="7">
        <v>5</v>
      </c>
      <c r="M42" s="7">
        <v>5</v>
      </c>
      <c r="N42" s="5">
        <v>3</v>
      </c>
      <c r="O42" s="5">
        <v>5</v>
      </c>
      <c r="P42" s="5">
        <v>2</v>
      </c>
      <c r="Q42" s="5">
        <v>3</v>
      </c>
      <c r="R42" s="13">
        <v>4</v>
      </c>
      <c r="S42" s="13">
        <v>5</v>
      </c>
      <c r="T42" s="14">
        <v>4</v>
      </c>
      <c r="U42" s="14">
        <v>3</v>
      </c>
      <c r="V42" s="14">
        <v>4</v>
      </c>
      <c r="W42" s="14">
        <v>1</v>
      </c>
      <c r="X42" s="15">
        <v>4</v>
      </c>
      <c r="Y42" s="15">
        <v>5</v>
      </c>
      <c r="Z42" s="15">
        <v>1</v>
      </c>
      <c r="AA42" s="16">
        <v>1</v>
      </c>
      <c r="AB42" s="16">
        <v>1</v>
      </c>
      <c r="AC42" s="20">
        <v>5</v>
      </c>
      <c r="AD42" s="48">
        <v>1</v>
      </c>
      <c r="AE42" s="50">
        <f t="shared" si="0"/>
        <v>83</v>
      </c>
    </row>
    <row r="43" spans="1:31" x14ac:dyDescent="0.3">
      <c r="A43" s="11">
        <f>_xlfn.IFS(data!C46&lt;=30, 1,data!C46&lt;= 40, 2,data!C46&lt;= 50, 3,data!C46&lt;= 60, 4)</f>
        <v>2</v>
      </c>
      <c r="B43" s="11">
        <v>2</v>
      </c>
      <c r="C43" s="11">
        <f>_xlfn.IFS(data!E46="Marketing", 1, data!E46="IT", 2, data!E46="HR", 3, data!E46="Finance", 4, data!E46="Sales",5)</f>
        <v>5</v>
      </c>
      <c r="D43" s="11">
        <f>_xlfn.IFS(data!F46="Analyst", 1, data!F46="Manager", 2, data!F46="Intern", 3, data!F46="Junior Developer", 4, data!F46="Senior Developer", 5, data!F46="Team Lead", 6)</f>
        <v>6</v>
      </c>
      <c r="E43" s="11">
        <f>_xlfn.IFS(data!G46&lt;=50000, 1, data!G46&lt;=80000, 2, data!G46&lt;=1000000, 3, data!G46&lt;=150000, 4)</f>
        <v>3</v>
      </c>
      <c r="F43" s="6">
        <v>1</v>
      </c>
      <c r="G43" s="6">
        <v>1</v>
      </c>
      <c r="H43" s="6">
        <v>4</v>
      </c>
      <c r="I43" s="6">
        <v>2</v>
      </c>
      <c r="J43" s="7">
        <v>1</v>
      </c>
      <c r="K43" s="7">
        <v>1</v>
      </c>
      <c r="L43" s="7">
        <v>2</v>
      </c>
      <c r="M43" s="7">
        <v>2</v>
      </c>
      <c r="N43" s="5">
        <v>4</v>
      </c>
      <c r="O43" s="5">
        <v>3</v>
      </c>
      <c r="P43" s="5">
        <v>3</v>
      </c>
      <c r="Q43" s="5">
        <v>1</v>
      </c>
      <c r="R43" s="13">
        <v>4</v>
      </c>
      <c r="S43" s="13">
        <v>1</v>
      </c>
      <c r="T43" s="14">
        <v>2</v>
      </c>
      <c r="U43" s="14">
        <v>2</v>
      </c>
      <c r="V43" s="14">
        <v>5</v>
      </c>
      <c r="W43" s="14">
        <v>3</v>
      </c>
      <c r="X43" s="15">
        <v>1</v>
      </c>
      <c r="Y43" s="15">
        <v>3</v>
      </c>
      <c r="Z43" s="15">
        <v>1</v>
      </c>
      <c r="AA43" s="16">
        <v>4</v>
      </c>
      <c r="AB43" s="16">
        <v>3</v>
      </c>
      <c r="AC43" s="20">
        <v>4</v>
      </c>
      <c r="AD43" s="48">
        <v>2</v>
      </c>
      <c r="AE43" s="50">
        <f t="shared" si="0"/>
        <v>60</v>
      </c>
    </row>
    <row r="44" spans="1:31" x14ac:dyDescent="0.3">
      <c r="A44" s="11">
        <f>_xlfn.IFS(data!C47&lt;=30, 1,data!C47&lt;= 40, 2,data!C47&lt;= 50, 3,data!C47&lt;= 60, 4)</f>
        <v>1</v>
      </c>
      <c r="B44" s="11">
        <v>1</v>
      </c>
      <c r="C44" s="11">
        <f>_xlfn.IFS(data!E47="Marketing", 1, data!E47="IT", 2, data!E47="HR", 3, data!E47="Finance", 4, data!E47="Sales",5)</f>
        <v>4</v>
      </c>
      <c r="D44" s="11">
        <f>_xlfn.IFS(data!F47="Analyst", 1, data!F47="Manager", 2, data!F47="Intern", 3, data!F47="Junior Developer", 4, data!F47="Senior Developer", 5, data!F47="Team Lead", 6)</f>
        <v>1</v>
      </c>
      <c r="E44" s="11">
        <f>_xlfn.IFS(data!G47&lt;=50000, 1, data!G47&lt;=80000, 2, data!G47&lt;=1000000, 3, data!G47&lt;=150000, 4)</f>
        <v>2</v>
      </c>
      <c r="F44" s="6">
        <v>5</v>
      </c>
      <c r="G44" s="6">
        <v>2</v>
      </c>
      <c r="H44" s="6">
        <v>2</v>
      </c>
      <c r="I44" s="6">
        <v>2</v>
      </c>
      <c r="J44" s="7">
        <v>3</v>
      </c>
      <c r="K44" s="7">
        <v>2</v>
      </c>
      <c r="L44" s="7">
        <v>5</v>
      </c>
      <c r="M44" s="7">
        <v>3</v>
      </c>
      <c r="N44" s="5">
        <v>5</v>
      </c>
      <c r="O44" s="5">
        <v>3</v>
      </c>
      <c r="P44" s="5">
        <v>5</v>
      </c>
      <c r="Q44" s="5">
        <v>5</v>
      </c>
      <c r="R44" s="13">
        <v>1</v>
      </c>
      <c r="S44" s="13">
        <v>2</v>
      </c>
      <c r="T44" s="14">
        <v>3</v>
      </c>
      <c r="U44" s="14">
        <v>3</v>
      </c>
      <c r="V44" s="14">
        <v>4</v>
      </c>
      <c r="W44" s="14">
        <v>4</v>
      </c>
      <c r="X44" s="15">
        <v>1</v>
      </c>
      <c r="Y44" s="15">
        <v>1</v>
      </c>
      <c r="Z44" s="15">
        <v>2</v>
      </c>
      <c r="AA44" s="16">
        <v>5</v>
      </c>
      <c r="AB44" s="16">
        <v>1</v>
      </c>
      <c r="AC44" s="20">
        <v>3</v>
      </c>
      <c r="AD44" s="48">
        <v>2</v>
      </c>
      <c r="AE44" s="50">
        <f t="shared" si="0"/>
        <v>74</v>
      </c>
    </row>
    <row r="45" spans="1:31" x14ac:dyDescent="0.3">
      <c r="A45" s="11">
        <f>_xlfn.IFS(data!C48&lt;=30, 1,data!C48&lt;= 40, 2,data!C48&lt;= 50, 3,data!C48&lt;= 60, 4)</f>
        <v>3</v>
      </c>
      <c r="B45" s="11">
        <v>2</v>
      </c>
      <c r="C45" s="11">
        <f>_xlfn.IFS(data!E48="Marketing", 1, data!E48="IT", 2, data!E48="HR", 3, data!E48="Finance", 4, data!E48="Sales",5)</f>
        <v>5</v>
      </c>
      <c r="D45" s="11">
        <f>_xlfn.IFS(data!F48="Analyst", 1, data!F48="Manager", 2, data!F48="Intern", 3, data!F48="Junior Developer", 4, data!F48="Senior Developer", 5, data!F48="Team Lead", 6)</f>
        <v>6</v>
      </c>
      <c r="E45" s="11">
        <f>_xlfn.IFS(data!G48&lt;=50000, 1, data!G48&lt;=80000, 2, data!G48&lt;=1000000, 3, data!G48&lt;=150000, 4)</f>
        <v>3</v>
      </c>
      <c r="F45" s="6">
        <v>5</v>
      </c>
      <c r="G45" s="6">
        <v>2</v>
      </c>
      <c r="H45" s="6">
        <v>5</v>
      </c>
      <c r="I45" s="6">
        <v>1</v>
      </c>
      <c r="J45" s="7">
        <v>1</v>
      </c>
      <c r="K45" s="7">
        <v>2</v>
      </c>
      <c r="L45" s="7">
        <v>2</v>
      </c>
      <c r="M45" s="7">
        <v>2</v>
      </c>
      <c r="N45" s="5">
        <v>4</v>
      </c>
      <c r="O45" s="5">
        <v>3</v>
      </c>
      <c r="P45" s="5">
        <v>1</v>
      </c>
      <c r="Q45" s="5">
        <v>5</v>
      </c>
      <c r="R45" s="13">
        <v>4</v>
      </c>
      <c r="S45" s="13">
        <v>2</v>
      </c>
      <c r="T45" s="14">
        <v>1</v>
      </c>
      <c r="U45" s="14">
        <v>5</v>
      </c>
      <c r="V45" s="14">
        <v>4</v>
      </c>
      <c r="W45" s="14">
        <v>2</v>
      </c>
      <c r="X45" s="15">
        <v>2</v>
      </c>
      <c r="Y45" s="15">
        <v>2</v>
      </c>
      <c r="Z45" s="15">
        <v>1</v>
      </c>
      <c r="AA45" s="16">
        <v>5</v>
      </c>
      <c r="AB45" s="16">
        <v>5</v>
      </c>
      <c r="AC45" s="20">
        <v>5</v>
      </c>
      <c r="AD45" s="48">
        <v>4</v>
      </c>
      <c r="AE45" s="50">
        <f t="shared" si="0"/>
        <v>75</v>
      </c>
    </row>
    <row r="46" spans="1:31" x14ac:dyDescent="0.3">
      <c r="A46" s="11">
        <f>_xlfn.IFS(data!C49&lt;=30, 1,data!C49&lt;= 40, 2,data!C49&lt;= 50, 3,data!C49&lt;= 60, 4)</f>
        <v>1</v>
      </c>
      <c r="B46" s="11">
        <v>1</v>
      </c>
      <c r="C46" s="11">
        <f>_xlfn.IFS(data!E49="Marketing", 1, data!E49="IT", 2, data!E49="HR", 3, data!E49="Finance", 4, data!E49="Sales",5)</f>
        <v>3</v>
      </c>
      <c r="D46" s="11">
        <f>_xlfn.IFS(data!F49="Analyst", 1, data!F49="Manager", 2, data!F49="Intern", 3, data!F49="Junior Developer", 4, data!F49="Senior Developer", 5, data!F49="Team Lead", 6)</f>
        <v>1</v>
      </c>
      <c r="E46" s="11">
        <f>_xlfn.IFS(data!G49&lt;=50000, 1, data!G49&lt;=80000, 2, data!G49&lt;=1000000, 3, data!G49&lt;=150000, 4)</f>
        <v>2</v>
      </c>
      <c r="F46" s="6">
        <v>5</v>
      </c>
      <c r="G46" s="6">
        <v>3</v>
      </c>
      <c r="H46" s="6">
        <v>4</v>
      </c>
      <c r="I46" s="6">
        <v>5</v>
      </c>
      <c r="J46" s="7">
        <v>3</v>
      </c>
      <c r="K46" s="7">
        <v>1</v>
      </c>
      <c r="L46" s="7">
        <v>2</v>
      </c>
      <c r="M46" s="7">
        <v>3</v>
      </c>
      <c r="N46" s="5">
        <v>2</v>
      </c>
      <c r="O46" s="5">
        <v>2</v>
      </c>
      <c r="P46" s="5">
        <v>2</v>
      </c>
      <c r="Q46" s="5">
        <v>4</v>
      </c>
      <c r="R46" s="13">
        <v>5</v>
      </c>
      <c r="S46" s="13">
        <v>4</v>
      </c>
      <c r="T46" s="14">
        <v>4</v>
      </c>
      <c r="U46" s="14">
        <v>4</v>
      </c>
      <c r="V46" s="14">
        <v>5</v>
      </c>
      <c r="W46" s="14">
        <v>3</v>
      </c>
      <c r="X46" s="15">
        <v>3</v>
      </c>
      <c r="Y46" s="15">
        <v>3</v>
      </c>
      <c r="Z46" s="15">
        <v>1</v>
      </c>
      <c r="AA46" s="16">
        <v>3</v>
      </c>
      <c r="AB46" s="16">
        <v>2</v>
      </c>
      <c r="AC46" s="20">
        <v>3</v>
      </c>
      <c r="AD46" s="48">
        <v>3</v>
      </c>
      <c r="AE46" s="50">
        <f t="shared" si="0"/>
        <v>79</v>
      </c>
    </row>
    <row r="47" spans="1:31" x14ac:dyDescent="0.3">
      <c r="A47" s="11">
        <f>_xlfn.IFS(data!C50&lt;=30, 1,data!C50&lt;= 40, 2,data!C50&lt;= 50, 3,data!C50&lt;= 60, 4)</f>
        <v>1</v>
      </c>
      <c r="B47" s="11">
        <v>1</v>
      </c>
      <c r="C47" s="11">
        <f>_xlfn.IFS(data!E50="Marketing", 1, data!E50="IT", 2, data!E50="HR", 3, data!E50="Finance", 4, data!E50="Sales",5)</f>
        <v>4</v>
      </c>
      <c r="D47" s="11">
        <f>_xlfn.IFS(data!F50="Analyst", 1, data!F50="Manager", 2, data!F50="Intern", 3, data!F50="Junior Developer", 4, data!F50="Senior Developer", 5, data!F50="Team Lead", 6)</f>
        <v>1</v>
      </c>
      <c r="E47" s="11">
        <f>_xlfn.IFS(data!G50&lt;=50000, 1, data!G50&lt;=80000, 2, data!G50&lt;=1000000, 3, data!G50&lt;=150000, 4)</f>
        <v>2</v>
      </c>
      <c r="F47" s="6">
        <v>4</v>
      </c>
      <c r="G47" s="6">
        <v>1</v>
      </c>
      <c r="H47" s="6">
        <v>5</v>
      </c>
      <c r="I47" s="6">
        <v>2</v>
      </c>
      <c r="J47" s="7">
        <v>1</v>
      </c>
      <c r="K47" s="7">
        <v>4</v>
      </c>
      <c r="L47" s="7">
        <v>3</v>
      </c>
      <c r="M47" s="7">
        <v>2</v>
      </c>
      <c r="N47" s="5">
        <v>1</v>
      </c>
      <c r="O47" s="5">
        <v>1</v>
      </c>
      <c r="P47" s="5">
        <v>3</v>
      </c>
      <c r="Q47" s="5">
        <v>3</v>
      </c>
      <c r="R47" s="13">
        <v>2</v>
      </c>
      <c r="S47" s="13">
        <v>2</v>
      </c>
      <c r="T47" s="14">
        <v>2</v>
      </c>
      <c r="U47" s="14">
        <v>2</v>
      </c>
      <c r="V47" s="14">
        <v>3</v>
      </c>
      <c r="W47" s="14">
        <v>5</v>
      </c>
      <c r="X47" s="15">
        <v>3</v>
      </c>
      <c r="Y47" s="15">
        <v>5</v>
      </c>
      <c r="Z47" s="15">
        <v>5</v>
      </c>
      <c r="AA47" s="16">
        <v>1</v>
      </c>
      <c r="AB47" s="16">
        <v>5</v>
      </c>
      <c r="AC47" s="20">
        <v>2</v>
      </c>
      <c r="AD47" s="48">
        <v>3</v>
      </c>
      <c r="AE47" s="50">
        <f t="shared" si="0"/>
        <v>70</v>
      </c>
    </row>
    <row r="48" spans="1:31" x14ac:dyDescent="0.3">
      <c r="A48" s="11">
        <f>_xlfn.IFS(data!C51&lt;=30, 1,data!C51&lt;= 40, 2,data!C51&lt;= 50, 3,data!C51&lt;= 60, 4)</f>
        <v>1</v>
      </c>
      <c r="B48" s="11">
        <v>1</v>
      </c>
      <c r="C48" s="11">
        <f>_xlfn.IFS(data!E51="Marketing", 1, data!E51="IT", 2, data!E51="HR", 3, data!E51="Finance", 4, data!E51="Sales",5)</f>
        <v>4</v>
      </c>
      <c r="D48" s="11">
        <f>_xlfn.IFS(data!F51="Analyst", 1, data!F51="Manager", 2, data!F51="Intern", 3, data!F51="Junior Developer", 4, data!F51="Senior Developer", 5, data!F51="Team Lead", 6)</f>
        <v>4</v>
      </c>
      <c r="E48" s="11">
        <f>_xlfn.IFS(data!G51&lt;=50000, 1, data!G51&lt;=80000, 2, data!G51&lt;=1000000, 3, data!G51&lt;=150000, 4)</f>
        <v>1</v>
      </c>
      <c r="F48" s="6">
        <v>2</v>
      </c>
      <c r="G48" s="6">
        <v>2</v>
      </c>
      <c r="H48" s="6">
        <v>5</v>
      </c>
      <c r="I48" s="6">
        <v>1</v>
      </c>
      <c r="J48" s="7">
        <v>5</v>
      </c>
      <c r="K48" s="7">
        <v>1</v>
      </c>
      <c r="L48" s="7">
        <v>5</v>
      </c>
      <c r="M48" s="7">
        <v>4</v>
      </c>
      <c r="N48" s="5">
        <v>2</v>
      </c>
      <c r="O48" s="5">
        <v>4</v>
      </c>
      <c r="P48" s="5">
        <v>4</v>
      </c>
      <c r="Q48" s="5">
        <v>1</v>
      </c>
      <c r="R48" s="13">
        <v>5</v>
      </c>
      <c r="S48" s="13">
        <v>4</v>
      </c>
      <c r="T48" s="14">
        <v>1</v>
      </c>
      <c r="U48" s="14">
        <v>2</v>
      </c>
      <c r="V48" s="14">
        <v>2</v>
      </c>
      <c r="W48" s="14">
        <v>5</v>
      </c>
      <c r="X48" s="15">
        <v>1</v>
      </c>
      <c r="Y48" s="15">
        <v>3</v>
      </c>
      <c r="Z48" s="15">
        <v>1</v>
      </c>
      <c r="AA48" s="16">
        <v>3</v>
      </c>
      <c r="AB48" s="16">
        <v>2</v>
      </c>
      <c r="AC48" s="20">
        <v>2</v>
      </c>
      <c r="AD48" s="48">
        <v>3</v>
      </c>
      <c r="AE48" s="50">
        <f t="shared" si="0"/>
        <v>70</v>
      </c>
    </row>
    <row r="49" spans="1:31" x14ac:dyDescent="0.3">
      <c r="A49" s="11">
        <f>_xlfn.IFS(data!C52&lt;=30, 1,data!C52&lt;= 40, 2,data!C52&lt;= 50, 3,data!C52&lt;= 60, 4)</f>
        <v>1</v>
      </c>
      <c r="B49" s="11">
        <v>1</v>
      </c>
      <c r="C49" s="11">
        <f>_xlfn.IFS(data!E52="Marketing", 1, data!E52="IT", 2, data!E52="HR", 3, data!E52="Finance", 4, data!E52="Sales",5)</f>
        <v>5</v>
      </c>
      <c r="D49" s="11">
        <f>_xlfn.IFS(data!F52="Analyst", 1, data!F52="Manager", 2, data!F52="Intern", 3, data!F52="Junior Developer", 4, data!F52="Senior Developer", 5, data!F52="Team Lead", 6)</f>
        <v>4</v>
      </c>
      <c r="E49" s="11">
        <f>_xlfn.IFS(data!G52&lt;=50000, 1, data!G52&lt;=80000, 2, data!G52&lt;=1000000, 3, data!G52&lt;=150000, 4)</f>
        <v>2</v>
      </c>
      <c r="F49" s="6">
        <v>4</v>
      </c>
      <c r="G49" s="6">
        <v>3</v>
      </c>
      <c r="H49" s="6">
        <v>2</v>
      </c>
      <c r="I49" s="6">
        <v>2</v>
      </c>
      <c r="J49" s="7">
        <v>3</v>
      </c>
      <c r="K49" s="7">
        <v>5</v>
      </c>
      <c r="L49" s="7">
        <v>4</v>
      </c>
      <c r="M49" s="7">
        <v>1</v>
      </c>
      <c r="N49" s="5">
        <v>3</v>
      </c>
      <c r="O49" s="5">
        <v>5</v>
      </c>
      <c r="P49" s="5">
        <v>4</v>
      </c>
      <c r="Q49" s="5">
        <v>2</v>
      </c>
      <c r="R49" s="13">
        <v>5</v>
      </c>
      <c r="S49" s="13">
        <v>2</v>
      </c>
      <c r="T49" s="14">
        <v>4</v>
      </c>
      <c r="U49" s="14">
        <v>5</v>
      </c>
      <c r="V49" s="14">
        <v>2</v>
      </c>
      <c r="W49" s="14">
        <v>5</v>
      </c>
      <c r="X49" s="15">
        <v>4</v>
      </c>
      <c r="Y49" s="15">
        <v>5</v>
      </c>
      <c r="Z49" s="15">
        <v>3</v>
      </c>
      <c r="AA49" s="16">
        <v>5</v>
      </c>
      <c r="AB49" s="16">
        <v>2</v>
      </c>
      <c r="AC49" s="20">
        <v>2</v>
      </c>
      <c r="AD49" s="48">
        <v>3</v>
      </c>
      <c r="AE49" s="50">
        <f t="shared" si="0"/>
        <v>85</v>
      </c>
    </row>
    <row r="50" spans="1:31" x14ac:dyDescent="0.3">
      <c r="A50" s="11">
        <f>_xlfn.IFS(data!C53&lt;=30, 1,data!C53&lt;= 40, 2,data!C53&lt;= 50, 3,data!C53&lt;= 60, 4)</f>
        <v>2</v>
      </c>
      <c r="B50" s="11">
        <v>2</v>
      </c>
      <c r="C50" s="11">
        <f>_xlfn.IFS(data!E53="Marketing", 1, data!E53="IT", 2, data!E53="HR", 3, data!E53="Finance", 4, data!E53="Sales",5)</f>
        <v>1</v>
      </c>
      <c r="D50" s="11">
        <f>_xlfn.IFS(data!F53="Analyst", 1, data!F53="Manager", 2, data!F53="Intern", 3, data!F53="Junior Developer", 4, data!F53="Senior Developer", 5, data!F53="Team Lead", 6)</f>
        <v>1</v>
      </c>
      <c r="E50" s="11">
        <f>_xlfn.IFS(data!G53&lt;=50000, 1, data!G53&lt;=80000, 2, data!G53&lt;=1000000, 3, data!G53&lt;=150000, 4)</f>
        <v>2</v>
      </c>
      <c r="F50" s="6">
        <v>3</v>
      </c>
      <c r="G50" s="6">
        <v>5</v>
      </c>
      <c r="H50" s="6">
        <v>5</v>
      </c>
      <c r="I50" s="6">
        <v>2</v>
      </c>
      <c r="J50" s="7">
        <v>2</v>
      </c>
      <c r="K50" s="7">
        <v>3</v>
      </c>
      <c r="L50" s="7">
        <v>3</v>
      </c>
      <c r="M50" s="7">
        <v>5</v>
      </c>
      <c r="N50" s="5">
        <v>3</v>
      </c>
      <c r="O50" s="5">
        <v>1</v>
      </c>
      <c r="P50" s="5">
        <v>4</v>
      </c>
      <c r="Q50" s="5">
        <v>2</v>
      </c>
      <c r="R50" s="13">
        <v>2</v>
      </c>
      <c r="S50" s="13">
        <v>5</v>
      </c>
      <c r="T50" s="14">
        <v>4</v>
      </c>
      <c r="U50" s="14">
        <v>3</v>
      </c>
      <c r="V50" s="14">
        <v>1</v>
      </c>
      <c r="W50" s="14">
        <v>1</v>
      </c>
      <c r="X50" s="15">
        <v>1</v>
      </c>
      <c r="Y50" s="15">
        <v>1</v>
      </c>
      <c r="Z50" s="15">
        <v>2</v>
      </c>
      <c r="AA50" s="16">
        <v>1</v>
      </c>
      <c r="AB50" s="16">
        <v>5</v>
      </c>
      <c r="AC50" s="20">
        <v>2</v>
      </c>
      <c r="AD50" s="48">
        <v>4</v>
      </c>
      <c r="AE50" s="50">
        <f t="shared" si="0"/>
        <v>70</v>
      </c>
    </row>
    <row r="51" spans="1:31" x14ac:dyDescent="0.3">
      <c r="A51" s="11">
        <f>_xlfn.IFS(data!C54&lt;=30, 1,data!C54&lt;= 40, 2,data!C54&lt;= 50, 3,data!C54&lt;= 60, 4)</f>
        <v>2</v>
      </c>
      <c r="B51" s="11">
        <v>2</v>
      </c>
      <c r="C51" s="11">
        <f>_xlfn.IFS(data!E54="Marketing", 1, data!E54="IT", 2, data!E54="HR", 3, data!E54="Finance", 4, data!E54="Sales",5)</f>
        <v>5</v>
      </c>
      <c r="D51" s="11">
        <f>_xlfn.IFS(data!F54="Analyst", 1, data!F54="Manager", 2, data!F54="Intern", 3, data!F54="Junior Developer", 4, data!F54="Senior Developer", 5, data!F54="Team Lead", 6)</f>
        <v>1</v>
      </c>
      <c r="E51" s="11">
        <f>_xlfn.IFS(data!G54&lt;=50000, 1, data!G54&lt;=80000, 2, data!G54&lt;=1000000, 3, data!G54&lt;=150000, 4)</f>
        <v>2</v>
      </c>
      <c r="F51" s="6">
        <v>2</v>
      </c>
      <c r="G51" s="6">
        <v>4</v>
      </c>
      <c r="H51" s="6">
        <v>1</v>
      </c>
      <c r="I51" s="6">
        <v>4</v>
      </c>
      <c r="J51" s="7">
        <v>3</v>
      </c>
      <c r="K51" s="7">
        <v>5</v>
      </c>
      <c r="L51" s="7">
        <v>4</v>
      </c>
      <c r="M51" s="7">
        <v>5</v>
      </c>
      <c r="N51" s="5">
        <v>2</v>
      </c>
      <c r="O51" s="5">
        <v>3</v>
      </c>
      <c r="P51" s="5">
        <v>3</v>
      </c>
      <c r="Q51" s="5">
        <v>5</v>
      </c>
      <c r="R51" s="13">
        <v>5</v>
      </c>
      <c r="S51" s="13">
        <v>5</v>
      </c>
      <c r="T51" s="14">
        <v>3</v>
      </c>
      <c r="U51" s="14">
        <v>4</v>
      </c>
      <c r="V51" s="14">
        <v>3</v>
      </c>
      <c r="W51" s="14">
        <v>1</v>
      </c>
      <c r="X51" s="15">
        <v>5</v>
      </c>
      <c r="Y51" s="15">
        <v>2</v>
      </c>
      <c r="Z51" s="15">
        <v>3</v>
      </c>
      <c r="AA51" s="16">
        <v>1</v>
      </c>
      <c r="AB51" s="16">
        <v>3</v>
      </c>
      <c r="AC51" s="20">
        <v>1</v>
      </c>
      <c r="AD51" s="48">
        <v>2</v>
      </c>
      <c r="AE51" s="50">
        <f t="shared" si="0"/>
        <v>79</v>
      </c>
    </row>
    <row r="52" spans="1:31" x14ac:dyDescent="0.3">
      <c r="A52" s="11">
        <f>_xlfn.IFS(data!C55&lt;=30, 1,data!C55&lt;= 40, 2,data!C55&lt;= 50, 3,data!C55&lt;= 60, 4)</f>
        <v>2</v>
      </c>
      <c r="B52" s="11">
        <v>2</v>
      </c>
      <c r="C52" s="11">
        <f>_xlfn.IFS(data!E55="Marketing", 1, data!E55="IT", 2, data!E55="HR", 3, data!E55="Finance", 4, data!E55="Sales",5)</f>
        <v>3</v>
      </c>
      <c r="D52" s="11">
        <f>_xlfn.IFS(data!F55="Analyst", 1, data!F55="Manager", 2, data!F55="Intern", 3, data!F55="Junior Developer", 4, data!F55="Senior Developer", 5, data!F55="Team Lead", 6)</f>
        <v>5</v>
      </c>
      <c r="E52" s="11">
        <f>_xlfn.IFS(data!G55&lt;=50000, 1, data!G55&lt;=80000, 2, data!G55&lt;=1000000, 3, data!G55&lt;=150000, 4)</f>
        <v>3</v>
      </c>
      <c r="F52" s="6">
        <v>1</v>
      </c>
      <c r="G52" s="6">
        <v>4</v>
      </c>
      <c r="H52" s="6">
        <v>2</v>
      </c>
      <c r="I52" s="6">
        <v>2</v>
      </c>
      <c r="J52" s="7">
        <v>5</v>
      </c>
      <c r="K52" s="7">
        <v>5</v>
      </c>
      <c r="L52" s="7">
        <v>1</v>
      </c>
      <c r="M52" s="7">
        <v>3</v>
      </c>
      <c r="N52" s="5">
        <v>4</v>
      </c>
      <c r="O52" s="5">
        <v>2</v>
      </c>
      <c r="P52" s="5">
        <v>1</v>
      </c>
      <c r="Q52" s="5">
        <v>4</v>
      </c>
      <c r="R52" s="13">
        <v>5</v>
      </c>
      <c r="S52" s="13">
        <v>5</v>
      </c>
      <c r="T52" s="14">
        <v>2</v>
      </c>
      <c r="U52" s="14">
        <v>1</v>
      </c>
      <c r="V52" s="14">
        <v>2</v>
      </c>
      <c r="W52" s="14">
        <v>3</v>
      </c>
      <c r="X52" s="15">
        <v>4</v>
      </c>
      <c r="Y52" s="15">
        <v>4</v>
      </c>
      <c r="Z52" s="15">
        <v>3</v>
      </c>
      <c r="AA52" s="16">
        <v>1</v>
      </c>
      <c r="AB52" s="16">
        <v>2</v>
      </c>
      <c r="AC52" s="20">
        <v>1</v>
      </c>
      <c r="AD52" s="48">
        <v>5</v>
      </c>
      <c r="AE52" s="50">
        <f t="shared" si="0"/>
        <v>72</v>
      </c>
    </row>
    <row r="53" spans="1:31" x14ac:dyDescent="0.3">
      <c r="A53" s="11">
        <f>_xlfn.IFS(data!C56&lt;=30, 1,data!C56&lt;= 40, 2,data!C56&lt;= 50, 3,data!C56&lt;= 60, 4)</f>
        <v>1</v>
      </c>
      <c r="B53" s="11">
        <v>1</v>
      </c>
      <c r="C53" s="11">
        <f>_xlfn.IFS(data!E56="Marketing", 1, data!E56="IT", 2, data!E56="HR", 3, data!E56="Finance", 4, data!E56="Sales",5)</f>
        <v>2</v>
      </c>
      <c r="D53" s="11">
        <f>_xlfn.IFS(data!F56="Analyst", 1, data!F56="Manager", 2, data!F56="Intern", 3, data!F56="Junior Developer", 4, data!F56="Senior Developer", 5, data!F56="Team Lead", 6)</f>
        <v>3</v>
      </c>
      <c r="E53" s="11">
        <f>_xlfn.IFS(data!G56&lt;=50000, 1, data!G56&lt;=80000, 2, data!G56&lt;=1000000, 3, data!G56&lt;=150000, 4)</f>
        <v>1</v>
      </c>
      <c r="F53" s="6">
        <v>5</v>
      </c>
      <c r="G53" s="6">
        <v>4</v>
      </c>
      <c r="H53" s="6">
        <v>5</v>
      </c>
      <c r="I53" s="6">
        <v>1</v>
      </c>
      <c r="J53" s="7">
        <v>2</v>
      </c>
      <c r="K53" s="7">
        <v>3</v>
      </c>
      <c r="L53" s="7">
        <v>2</v>
      </c>
      <c r="M53" s="7">
        <v>3</v>
      </c>
      <c r="N53" s="5">
        <v>5</v>
      </c>
      <c r="O53" s="5">
        <v>1</v>
      </c>
      <c r="P53" s="5">
        <v>3</v>
      </c>
      <c r="Q53" s="5">
        <v>5</v>
      </c>
      <c r="R53" s="13">
        <v>5</v>
      </c>
      <c r="S53" s="13">
        <v>4</v>
      </c>
      <c r="T53" s="14">
        <v>3</v>
      </c>
      <c r="U53" s="14">
        <v>1</v>
      </c>
      <c r="V53" s="14">
        <v>3</v>
      </c>
      <c r="W53" s="14">
        <v>1</v>
      </c>
      <c r="X53" s="15">
        <v>2</v>
      </c>
      <c r="Y53" s="15">
        <v>5</v>
      </c>
      <c r="Z53" s="15">
        <v>2</v>
      </c>
      <c r="AA53" s="16">
        <v>2</v>
      </c>
      <c r="AB53" s="16">
        <v>2</v>
      </c>
      <c r="AC53" s="20">
        <v>5</v>
      </c>
      <c r="AD53" s="48">
        <v>1</v>
      </c>
      <c r="AE53" s="50">
        <f t="shared" si="0"/>
        <v>75</v>
      </c>
    </row>
    <row r="54" spans="1:31" x14ac:dyDescent="0.3">
      <c r="A54" s="11">
        <f>_xlfn.IFS(data!C57&lt;=30, 1,data!C57&lt;= 40, 2,data!C57&lt;= 50, 3,data!C57&lt;= 60, 4)</f>
        <v>3</v>
      </c>
      <c r="B54" s="11">
        <v>1</v>
      </c>
      <c r="C54" s="11">
        <f>_xlfn.IFS(data!E57="Marketing", 1, data!E57="IT", 2, data!E57="HR", 3, data!E57="Finance", 4, data!E57="Sales",5)</f>
        <v>4</v>
      </c>
      <c r="D54" s="11">
        <f>_xlfn.IFS(data!F57="Analyst", 1, data!F57="Manager", 2, data!F57="Intern", 3, data!F57="Junior Developer", 4, data!F57="Senior Developer", 5, data!F57="Team Lead", 6)</f>
        <v>6</v>
      </c>
      <c r="E54" s="11">
        <f>_xlfn.IFS(data!G57&lt;=50000, 1, data!G57&lt;=80000, 2, data!G57&lt;=1000000, 3, data!G57&lt;=150000, 4)</f>
        <v>3</v>
      </c>
      <c r="F54" s="6">
        <v>3</v>
      </c>
      <c r="G54" s="6">
        <v>3</v>
      </c>
      <c r="H54" s="6">
        <v>5</v>
      </c>
      <c r="I54" s="6">
        <v>4</v>
      </c>
      <c r="J54" s="7">
        <v>3</v>
      </c>
      <c r="K54" s="7">
        <v>3</v>
      </c>
      <c r="L54" s="7">
        <v>5</v>
      </c>
      <c r="M54" s="7">
        <v>3</v>
      </c>
      <c r="N54" s="5">
        <v>1</v>
      </c>
      <c r="O54" s="5">
        <v>5</v>
      </c>
      <c r="P54" s="5">
        <v>2</v>
      </c>
      <c r="Q54" s="5">
        <v>5</v>
      </c>
      <c r="R54" s="13">
        <v>2</v>
      </c>
      <c r="S54" s="13">
        <v>1</v>
      </c>
      <c r="T54" s="14">
        <v>4</v>
      </c>
      <c r="U54" s="14">
        <v>1</v>
      </c>
      <c r="V54" s="14">
        <v>5</v>
      </c>
      <c r="W54" s="14">
        <v>4</v>
      </c>
      <c r="X54" s="15">
        <v>4</v>
      </c>
      <c r="Y54" s="15">
        <v>1</v>
      </c>
      <c r="Z54" s="15">
        <v>3</v>
      </c>
      <c r="AA54" s="16">
        <v>2</v>
      </c>
      <c r="AB54" s="16">
        <v>3</v>
      </c>
      <c r="AC54" s="20">
        <v>1</v>
      </c>
      <c r="AD54" s="48">
        <v>2</v>
      </c>
      <c r="AE54" s="50">
        <f t="shared" si="0"/>
        <v>75</v>
      </c>
    </row>
    <row r="55" spans="1:31" x14ac:dyDescent="0.3">
      <c r="A55" s="11">
        <f>_xlfn.IFS(data!C58&lt;=30, 1,data!C58&lt;= 40, 2,data!C58&lt;= 50, 3,data!C58&lt;= 60, 4)</f>
        <v>1</v>
      </c>
      <c r="B55" s="11">
        <v>1</v>
      </c>
      <c r="C55" s="11">
        <f>_xlfn.IFS(data!E58="Marketing", 1, data!E58="IT", 2, data!E58="HR", 3, data!E58="Finance", 4, data!E58="Sales",5)</f>
        <v>5</v>
      </c>
      <c r="D55" s="11">
        <f>_xlfn.IFS(data!F58="Analyst", 1, data!F58="Manager", 2, data!F58="Intern", 3, data!F58="Junior Developer", 4, data!F58="Senior Developer", 5, data!F58="Team Lead", 6)</f>
        <v>3</v>
      </c>
      <c r="E55" s="11">
        <f>_xlfn.IFS(data!G58&lt;=50000, 1, data!G58&lt;=80000, 2, data!G58&lt;=1000000, 3, data!G58&lt;=150000, 4)</f>
        <v>1</v>
      </c>
      <c r="F55" s="6">
        <v>1</v>
      </c>
      <c r="G55" s="6">
        <v>1</v>
      </c>
      <c r="H55" s="6">
        <v>1</v>
      </c>
      <c r="I55" s="6">
        <v>3</v>
      </c>
      <c r="J55" s="7">
        <v>2</v>
      </c>
      <c r="K55" s="7">
        <v>3</v>
      </c>
      <c r="L55" s="7">
        <v>1</v>
      </c>
      <c r="M55" s="7">
        <v>4</v>
      </c>
      <c r="N55" s="5">
        <v>2</v>
      </c>
      <c r="O55" s="5">
        <v>3</v>
      </c>
      <c r="P55" s="5">
        <v>3</v>
      </c>
      <c r="Q55" s="5">
        <v>2</v>
      </c>
      <c r="R55" s="13">
        <v>3</v>
      </c>
      <c r="S55" s="13">
        <v>4</v>
      </c>
      <c r="T55" s="14">
        <v>3</v>
      </c>
      <c r="U55" s="14">
        <v>5</v>
      </c>
      <c r="V55" s="14">
        <v>5</v>
      </c>
      <c r="W55" s="14">
        <v>1</v>
      </c>
      <c r="X55" s="15">
        <v>4</v>
      </c>
      <c r="Y55" s="15">
        <v>2</v>
      </c>
      <c r="Z55" s="15">
        <v>1</v>
      </c>
      <c r="AA55" s="16">
        <v>5</v>
      </c>
      <c r="AB55" s="16">
        <v>4</v>
      </c>
      <c r="AC55" s="20">
        <v>2</v>
      </c>
      <c r="AD55" s="48">
        <v>5</v>
      </c>
      <c r="AE55" s="50">
        <f t="shared" si="0"/>
        <v>70</v>
      </c>
    </row>
    <row r="56" spans="1:31" x14ac:dyDescent="0.3">
      <c r="A56" s="11">
        <f>_xlfn.IFS(data!C59&lt;=30, 1,data!C59&lt;= 40, 2,data!C59&lt;= 50, 3,data!C59&lt;= 60, 4)</f>
        <v>3</v>
      </c>
      <c r="B56" s="11">
        <v>1</v>
      </c>
      <c r="C56" s="11">
        <f>_xlfn.IFS(data!E59="Marketing", 1, data!E59="IT", 2, data!E59="HR", 3, data!E59="Finance", 4, data!E59="Sales",5)</f>
        <v>3</v>
      </c>
      <c r="D56" s="11">
        <f>_xlfn.IFS(data!F59="Analyst", 1, data!F59="Manager", 2, data!F59="Intern", 3, data!F59="Junior Developer", 4, data!F59="Senior Developer", 5, data!F59="Team Lead", 6)</f>
        <v>5</v>
      </c>
      <c r="E56" s="11">
        <f>_xlfn.IFS(data!G59&lt;=50000, 1, data!G59&lt;=80000, 2, data!G59&lt;=1000000, 3, data!G59&lt;=150000, 4)</f>
        <v>3</v>
      </c>
      <c r="F56" s="6">
        <v>5</v>
      </c>
      <c r="G56" s="6">
        <v>3</v>
      </c>
      <c r="H56" s="6">
        <v>4</v>
      </c>
      <c r="I56" s="6">
        <v>2</v>
      </c>
      <c r="J56" s="7">
        <v>3</v>
      </c>
      <c r="K56" s="7">
        <v>2</v>
      </c>
      <c r="L56" s="7">
        <v>2</v>
      </c>
      <c r="M56" s="7">
        <v>3</v>
      </c>
      <c r="N56" s="5">
        <v>1</v>
      </c>
      <c r="O56" s="5">
        <v>5</v>
      </c>
      <c r="P56" s="5">
        <v>4</v>
      </c>
      <c r="Q56" s="5">
        <v>2</v>
      </c>
      <c r="R56" s="13">
        <v>4</v>
      </c>
      <c r="S56" s="13">
        <v>2</v>
      </c>
      <c r="T56" s="14">
        <v>2</v>
      </c>
      <c r="U56" s="14">
        <v>3</v>
      </c>
      <c r="V56" s="14">
        <v>3</v>
      </c>
      <c r="W56" s="14">
        <v>3</v>
      </c>
      <c r="X56" s="15">
        <v>3</v>
      </c>
      <c r="Y56" s="15">
        <v>3</v>
      </c>
      <c r="Z56" s="15">
        <v>1</v>
      </c>
      <c r="AA56" s="16">
        <v>3</v>
      </c>
      <c r="AB56" s="16">
        <v>5</v>
      </c>
      <c r="AC56" s="20">
        <v>4</v>
      </c>
      <c r="AD56" s="48">
        <v>3</v>
      </c>
      <c r="AE56" s="50">
        <f t="shared" si="0"/>
        <v>75</v>
      </c>
    </row>
    <row r="57" spans="1:31" x14ac:dyDescent="0.3">
      <c r="A57" s="11">
        <f>_xlfn.IFS(data!C60&lt;=30, 1,data!C60&lt;= 40, 2,data!C60&lt;= 50, 3,data!C60&lt;= 60, 4)</f>
        <v>3</v>
      </c>
      <c r="B57" s="11">
        <v>1</v>
      </c>
      <c r="C57" s="11">
        <f>_xlfn.IFS(data!E60="Marketing", 1, data!E60="IT", 2, data!E60="HR", 3, data!E60="Finance", 4, data!E60="Sales",5)</f>
        <v>4</v>
      </c>
      <c r="D57" s="11">
        <f>_xlfn.IFS(data!F60="Analyst", 1, data!F60="Manager", 2, data!F60="Intern", 3, data!F60="Junior Developer", 4, data!F60="Senior Developer", 5, data!F60="Team Lead", 6)</f>
        <v>6</v>
      </c>
      <c r="E57" s="11">
        <f>_xlfn.IFS(data!G60&lt;=50000, 1, data!G60&lt;=80000, 2, data!G60&lt;=1000000, 3, data!G60&lt;=150000, 4)</f>
        <v>3</v>
      </c>
      <c r="F57" s="6">
        <v>3</v>
      </c>
      <c r="G57" s="6">
        <v>5</v>
      </c>
      <c r="H57" s="6">
        <v>1</v>
      </c>
      <c r="I57" s="6">
        <v>2</v>
      </c>
      <c r="J57" s="7">
        <v>2</v>
      </c>
      <c r="K57" s="7">
        <v>2</v>
      </c>
      <c r="L57" s="7">
        <v>4</v>
      </c>
      <c r="M57" s="7">
        <v>2</v>
      </c>
      <c r="N57" s="5">
        <v>3</v>
      </c>
      <c r="O57" s="5">
        <v>4</v>
      </c>
      <c r="P57" s="5">
        <v>5</v>
      </c>
      <c r="Q57" s="5">
        <v>5</v>
      </c>
      <c r="R57" s="13">
        <v>4</v>
      </c>
      <c r="S57" s="13">
        <v>1</v>
      </c>
      <c r="T57" s="14">
        <v>2</v>
      </c>
      <c r="U57" s="14">
        <v>5</v>
      </c>
      <c r="V57" s="14">
        <v>4</v>
      </c>
      <c r="W57" s="14">
        <v>5</v>
      </c>
      <c r="X57" s="15">
        <v>1</v>
      </c>
      <c r="Y57" s="15">
        <v>5</v>
      </c>
      <c r="Z57" s="15">
        <v>1</v>
      </c>
      <c r="AA57" s="16">
        <v>3</v>
      </c>
      <c r="AB57" s="16">
        <v>3</v>
      </c>
      <c r="AC57" s="20">
        <v>3</v>
      </c>
      <c r="AD57" s="48">
        <v>5</v>
      </c>
      <c r="AE57" s="50">
        <f t="shared" si="0"/>
        <v>80</v>
      </c>
    </row>
    <row r="58" spans="1:31" x14ac:dyDescent="0.3">
      <c r="A58" s="11">
        <f>_xlfn.IFS(data!C61&lt;=30, 1,data!C61&lt;= 40, 2,data!C61&lt;= 50, 3,data!C61&lt;= 60, 4)</f>
        <v>2</v>
      </c>
      <c r="B58" s="11">
        <v>1</v>
      </c>
      <c r="C58" s="11">
        <f>_xlfn.IFS(data!E61="Marketing", 1, data!E61="IT", 2, data!E61="HR", 3, data!E61="Finance", 4, data!E61="Sales",5)</f>
        <v>4</v>
      </c>
      <c r="D58" s="11">
        <f>_xlfn.IFS(data!F61="Analyst", 1, data!F61="Manager", 2, data!F61="Intern", 3, data!F61="Junior Developer", 4, data!F61="Senior Developer", 5, data!F61="Team Lead", 6)</f>
        <v>2</v>
      </c>
      <c r="E58" s="11">
        <f>_xlfn.IFS(data!G61&lt;=50000, 1, data!G61&lt;=80000, 2, data!G61&lt;=1000000, 3, data!G61&lt;=150000, 4)</f>
        <v>3</v>
      </c>
      <c r="F58" s="6">
        <v>2</v>
      </c>
      <c r="G58" s="6">
        <v>5</v>
      </c>
      <c r="H58" s="6">
        <v>4</v>
      </c>
      <c r="I58" s="6">
        <v>5</v>
      </c>
      <c r="J58" s="7">
        <v>1</v>
      </c>
      <c r="K58" s="7">
        <v>2</v>
      </c>
      <c r="L58" s="7">
        <v>3</v>
      </c>
      <c r="M58" s="7">
        <v>5</v>
      </c>
      <c r="N58" s="5">
        <v>3</v>
      </c>
      <c r="O58" s="5">
        <v>1</v>
      </c>
      <c r="P58" s="5">
        <v>3</v>
      </c>
      <c r="Q58" s="5">
        <v>5</v>
      </c>
      <c r="R58" s="13">
        <v>2</v>
      </c>
      <c r="S58" s="13">
        <v>5</v>
      </c>
      <c r="T58" s="14">
        <v>4</v>
      </c>
      <c r="U58" s="14">
        <v>4</v>
      </c>
      <c r="V58" s="14">
        <v>3</v>
      </c>
      <c r="W58" s="14">
        <v>3</v>
      </c>
      <c r="X58" s="15">
        <v>1</v>
      </c>
      <c r="Y58" s="15">
        <v>1</v>
      </c>
      <c r="Z58" s="15">
        <v>1</v>
      </c>
      <c r="AA58" s="16">
        <v>4</v>
      </c>
      <c r="AB58" s="16">
        <v>5</v>
      </c>
      <c r="AC58" s="20">
        <v>1</v>
      </c>
      <c r="AD58" s="48">
        <v>5</v>
      </c>
      <c r="AE58" s="50">
        <f t="shared" si="0"/>
        <v>78</v>
      </c>
    </row>
    <row r="59" spans="1:31" x14ac:dyDescent="0.3">
      <c r="A59" s="11">
        <f>_xlfn.IFS(data!C62&lt;=30, 1,data!C62&lt;= 40, 2,data!C62&lt;= 50, 3,data!C62&lt;= 60, 4)</f>
        <v>1</v>
      </c>
      <c r="B59" s="11">
        <v>1</v>
      </c>
      <c r="C59" s="11">
        <f>_xlfn.IFS(data!E62="Marketing", 1, data!E62="IT", 2, data!E62="HR", 3, data!E62="Finance", 4, data!E62="Sales",5)</f>
        <v>5</v>
      </c>
      <c r="D59" s="11">
        <f>_xlfn.IFS(data!F62="Analyst", 1, data!F62="Manager", 2, data!F62="Intern", 3, data!F62="Junior Developer", 4, data!F62="Senior Developer", 5, data!F62="Team Lead", 6)</f>
        <v>4</v>
      </c>
      <c r="E59" s="11">
        <f>_xlfn.IFS(data!G62&lt;=50000, 1, data!G62&lt;=80000, 2, data!G62&lt;=1000000, 3, data!G62&lt;=150000, 4)</f>
        <v>2</v>
      </c>
      <c r="F59" s="6">
        <v>3</v>
      </c>
      <c r="G59" s="6">
        <v>4</v>
      </c>
      <c r="H59" s="6">
        <v>3</v>
      </c>
      <c r="I59" s="6">
        <v>1</v>
      </c>
      <c r="J59" s="7">
        <v>3</v>
      </c>
      <c r="K59" s="7">
        <v>3</v>
      </c>
      <c r="L59" s="7">
        <v>1</v>
      </c>
      <c r="M59" s="7">
        <v>5</v>
      </c>
      <c r="N59" s="5">
        <v>5</v>
      </c>
      <c r="O59" s="5">
        <v>5</v>
      </c>
      <c r="P59" s="5">
        <v>1</v>
      </c>
      <c r="Q59" s="5">
        <v>1</v>
      </c>
      <c r="R59" s="13">
        <v>4</v>
      </c>
      <c r="S59" s="13">
        <v>1</v>
      </c>
      <c r="T59" s="14">
        <v>1</v>
      </c>
      <c r="U59" s="14">
        <v>4</v>
      </c>
      <c r="V59" s="14">
        <v>4</v>
      </c>
      <c r="W59" s="14">
        <v>3</v>
      </c>
      <c r="X59" s="15">
        <v>5</v>
      </c>
      <c r="Y59" s="15">
        <v>3</v>
      </c>
      <c r="Z59" s="15">
        <v>3</v>
      </c>
      <c r="AA59" s="16">
        <v>3</v>
      </c>
      <c r="AB59" s="16">
        <v>1</v>
      </c>
      <c r="AC59" s="20">
        <v>1</v>
      </c>
      <c r="AD59" s="48">
        <v>2</v>
      </c>
      <c r="AE59" s="50">
        <f t="shared" si="0"/>
        <v>70</v>
      </c>
    </row>
    <row r="60" spans="1:31" x14ac:dyDescent="0.3">
      <c r="A60" s="11">
        <f>_xlfn.IFS(data!C63&lt;=30, 1,data!C63&lt;= 40, 2,data!C63&lt;= 50, 3,data!C63&lt;= 60, 4)</f>
        <v>1</v>
      </c>
      <c r="B60" s="11">
        <v>1</v>
      </c>
      <c r="C60" s="11">
        <f>_xlfn.IFS(data!E63="Marketing", 1, data!E63="IT", 2, data!E63="HR", 3, data!E63="Finance", 4, data!E63="Sales",5)</f>
        <v>3</v>
      </c>
      <c r="D60" s="11">
        <f>_xlfn.IFS(data!F63="Analyst", 1, data!F63="Manager", 2, data!F63="Intern", 3, data!F63="Junior Developer", 4, data!F63="Senior Developer", 5, data!F63="Team Lead", 6)</f>
        <v>5</v>
      </c>
      <c r="E60" s="11">
        <f>_xlfn.IFS(data!G63&lt;=50000, 1, data!G63&lt;=80000, 2, data!G63&lt;=1000000, 3, data!G63&lt;=150000, 4)</f>
        <v>3</v>
      </c>
      <c r="F60" s="6">
        <v>4</v>
      </c>
      <c r="G60" s="6">
        <v>3</v>
      </c>
      <c r="H60" s="6">
        <v>5</v>
      </c>
      <c r="I60" s="6">
        <v>3</v>
      </c>
      <c r="J60" s="7">
        <v>1</v>
      </c>
      <c r="K60" s="7">
        <v>5</v>
      </c>
      <c r="L60" s="7">
        <v>2</v>
      </c>
      <c r="M60" s="7">
        <v>1</v>
      </c>
      <c r="N60" s="5">
        <v>3</v>
      </c>
      <c r="O60" s="5">
        <v>5</v>
      </c>
      <c r="P60" s="5">
        <v>1</v>
      </c>
      <c r="Q60" s="5">
        <v>2</v>
      </c>
      <c r="R60" s="13">
        <v>3</v>
      </c>
      <c r="S60" s="13">
        <v>1</v>
      </c>
      <c r="T60" s="14">
        <v>1</v>
      </c>
      <c r="U60" s="14">
        <v>5</v>
      </c>
      <c r="V60" s="14">
        <v>1</v>
      </c>
      <c r="W60" s="14">
        <v>2</v>
      </c>
      <c r="X60" s="15">
        <v>4</v>
      </c>
      <c r="Y60" s="15">
        <v>2</v>
      </c>
      <c r="Z60" s="15">
        <v>2</v>
      </c>
      <c r="AA60" s="16">
        <v>2</v>
      </c>
      <c r="AB60" s="16">
        <v>5</v>
      </c>
      <c r="AC60" s="20">
        <v>5</v>
      </c>
      <c r="AD60" s="48">
        <v>4</v>
      </c>
      <c r="AE60" s="50">
        <f t="shared" si="0"/>
        <v>72</v>
      </c>
    </row>
    <row r="61" spans="1:31" x14ac:dyDescent="0.3">
      <c r="A61" s="11">
        <f>_xlfn.IFS(data!C64&lt;=30, 1,data!C64&lt;= 40, 2,data!C64&lt;= 50, 3,data!C64&lt;= 60, 4)</f>
        <v>3</v>
      </c>
      <c r="B61" s="11">
        <v>2</v>
      </c>
      <c r="C61" s="11">
        <f>_xlfn.IFS(data!E64="Marketing", 1, data!E64="IT", 2, data!E64="HR", 3, data!E64="Finance", 4, data!E64="Sales",5)</f>
        <v>3</v>
      </c>
      <c r="D61" s="11">
        <f>_xlfn.IFS(data!F64="Analyst", 1, data!F64="Manager", 2, data!F64="Intern", 3, data!F64="Junior Developer", 4, data!F64="Senior Developer", 5, data!F64="Team Lead", 6)</f>
        <v>6</v>
      </c>
      <c r="E61" s="11">
        <f>_xlfn.IFS(data!G64&lt;=50000, 1, data!G64&lt;=80000, 2, data!G64&lt;=1000000, 3, data!G64&lt;=150000, 4)</f>
        <v>3</v>
      </c>
      <c r="F61" s="6">
        <v>1</v>
      </c>
      <c r="G61" s="6">
        <v>5</v>
      </c>
      <c r="H61" s="6">
        <v>5</v>
      </c>
      <c r="I61" s="6">
        <v>2</v>
      </c>
      <c r="J61" s="7">
        <v>4</v>
      </c>
      <c r="K61" s="7">
        <v>5</v>
      </c>
      <c r="L61" s="7">
        <v>2</v>
      </c>
      <c r="M61" s="7">
        <v>5</v>
      </c>
      <c r="N61" s="5">
        <v>2</v>
      </c>
      <c r="O61" s="5">
        <v>3</v>
      </c>
      <c r="P61" s="5">
        <v>2</v>
      </c>
      <c r="Q61" s="5">
        <v>1</v>
      </c>
      <c r="R61" s="13">
        <v>2</v>
      </c>
      <c r="S61" s="13">
        <v>1</v>
      </c>
      <c r="T61" s="14">
        <v>2</v>
      </c>
      <c r="U61" s="14">
        <v>5</v>
      </c>
      <c r="V61" s="14">
        <v>2</v>
      </c>
      <c r="W61" s="14">
        <v>5</v>
      </c>
      <c r="X61" s="15">
        <v>2</v>
      </c>
      <c r="Y61" s="15">
        <v>5</v>
      </c>
      <c r="Z61" s="15">
        <v>2</v>
      </c>
      <c r="AA61" s="16">
        <v>3</v>
      </c>
      <c r="AB61" s="16">
        <v>1</v>
      </c>
      <c r="AC61" s="20">
        <v>4</v>
      </c>
      <c r="AD61" s="48">
        <v>1</v>
      </c>
      <c r="AE61" s="50">
        <f t="shared" si="0"/>
        <v>72</v>
      </c>
    </row>
    <row r="62" spans="1:31" x14ac:dyDescent="0.3">
      <c r="A62" s="11">
        <f>_xlfn.IFS(data!C65&lt;=30, 1,data!C65&lt;= 40, 2,data!C65&lt;= 50, 3,data!C65&lt;= 60, 4)</f>
        <v>1</v>
      </c>
      <c r="B62" s="11">
        <v>2</v>
      </c>
      <c r="C62" s="11">
        <f>_xlfn.IFS(data!E65="Marketing", 1, data!E65="IT", 2, data!E65="HR", 3, data!E65="Finance", 4, data!E65="Sales",5)</f>
        <v>5</v>
      </c>
      <c r="D62" s="11">
        <f>_xlfn.IFS(data!F65="Analyst", 1, data!F65="Manager", 2, data!F65="Intern", 3, data!F65="Junior Developer", 4, data!F65="Senior Developer", 5, data!F65="Team Lead", 6)</f>
        <v>4</v>
      </c>
      <c r="E62" s="11">
        <f>_xlfn.IFS(data!G65&lt;=50000, 1, data!G65&lt;=80000, 2, data!G65&lt;=1000000, 3, data!G65&lt;=150000, 4)</f>
        <v>2</v>
      </c>
      <c r="F62" s="6">
        <v>1</v>
      </c>
      <c r="G62" s="6">
        <v>1</v>
      </c>
      <c r="H62" s="6">
        <v>2</v>
      </c>
      <c r="I62" s="6">
        <v>1</v>
      </c>
      <c r="J62" s="7">
        <v>2</v>
      </c>
      <c r="K62" s="7">
        <v>5</v>
      </c>
      <c r="L62" s="7">
        <v>3</v>
      </c>
      <c r="M62" s="7">
        <v>2</v>
      </c>
      <c r="N62" s="5">
        <v>3</v>
      </c>
      <c r="O62" s="5">
        <v>5</v>
      </c>
      <c r="P62" s="5">
        <v>5</v>
      </c>
      <c r="Q62" s="5">
        <v>3</v>
      </c>
      <c r="R62" s="13">
        <v>4</v>
      </c>
      <c r="S62" s="13">
        <v>5</v>
      </c>
      <c r="T62" s="14">
        <v>1</v>
      </c>
      <c r="U62" s="14">
        <v>1</v>
      </c>
      <c r="V62" s="14">
        <v>1</v>
      </c>
      <c r="W62" s="14">
        <v>1</v>
      </c>
      <c r="X62" s="15">
        <v>3</v>
      </c>
      <c r="Y62" s="15">
        <v>2</v>
      </c>
      <c r="Z62" s="15">
        <v>4</v>
      </c>
      <c r="AA62" s="16">
        <v>4</v>
      </c>
      <c r="AB62" s="16">
        <v>5</v>
      </c>
      <c r="AC62" s="20">
        <v>5</v>
      </c>
      <c r="AD62" s="48">
        <v>3</v>
      </c>
      <c r="AE62" s="50">
        <f t="shared" si="0"/>
        <v>72</v>
      </c>
    </row>
    <row r="63" spans="1:31" x14ac:dyDescent="0.3">
      <c r="A63" s="11">
        <f>_xlfn.IFS(data!C66&lt;=30, 1,data!C66&lt;= 40, 2,data!C66&lt;= 50, 3,data!C66&lt;= 60, 4)</f>
        <v>1</v>
      </c>
      <c r="B63" s="11">
        <v>1</v>
      </c>
      <c r="C63" s="11">
        <f>_xlfn.IFS(data!E66="Marketing", 1, data!E66="IT", 2, data!E66="HR", 3, data!E66="Finance", 4, data!E66="Sales",5)</f>
        <v>2</v>
      </c>
      <c r="D63" s="11">
        <f>_xlfn.IFS(data!F66="Analyst", 1, data!F66="Manager", 2, data!F66="Intern", 3, data!F66="Junior Developer", 4, data!F66="Senior Developer", 5, data!F66="Team Lead", 6)</f>
        <v>5</v>
      </c>
      <c r="E63" s="11">
        <f>_xlfn.IFS(data!G66&lt;=50000, 1, data!G66&lt;=80000, 2, data!G66&lt;=1000000, 3, data!G66&lt;=150000, 4)</f>
        <v>3</v>
      </c>
      <c r="F63" s="6">
        <v>3</v>
      </c>
      <c r="G63" s="6">
        <v>2</v>
      </c>
      <c r="H63" s="6">
        <v>5</v>
      </c>
      <c r="I63" s="6">
        <v>5</v>
      </c>
      <c r="J63" s="7">
        <v>1</v>
      </c>
      <c r="K63" s="7">
        <v>5</v>
      </c>
      <c r="L63" s="7">
        <v>2</v>
      </c>
      <c r="M63" s="7">
        <v>4</v>
      </c>
      <c r="N63" s="5">
        <v>5</v>
      </c>
      <c r="O63" s="5">
        <v>1</v>
      </c>
      <c r="P63" s="5">
        <v>3</v>
      </c>
      <c r="Q63" s="5">
        <v>4</v>
      </c>
      <c r="R63" s="13">
        <v>1</v>
      </c>
      <c r="S63" s="13">
        <v>5</v>
      </c>
      <c r="T63" s="14">
        <v>5</v>
      </c>
      <c r="U63" s="14">
        <v>5</v>
      </c>
      <c r="V63" s="14">
        <v>3</v>
      </c>
      <c r="W63" s="14">
        <v>1</v>
      </c>
      <c r="X63" s="15">
        <v>2</v>
      </c>
      <c r="Y63" s="15">
        <v>5</v>
      </c>
      <c r="Z63" s="15">
        <v>3</v>
      </c>
      <c r="AA63" s="16">
        <v>2</v>
      </c>
      <c r="AB63" s="16">
        <v>5</v>
      </c>
      <c r="AC63" s="20">
        <v>4</v>
      </c>
      <c r="AD63" s="48">
        <v>4</v>
      </c>
      <c r="AE63" s="50">
        <f t="shared" si="0"/>
        <v>85</v>
      </c>
    </row>
    <row r="64" spans="1:31" x14ac:dyDescent="0.3">
      <c r="A64" s="11">
        <f>_xlfn.IFS(data!C67&lt;=30, 1,data!C67&lt;= 40, 2,data!C67&lt;= 50, 3,data!C67&lt;= 60, 4)</f>
        <v>2</v>
      </c>
      <c r="B64" s="11">
        <v>1</v>
      </c>
      <c r="C64" s="11">
        <f>_xlfn.IFS(data!E67="Marketing", 1, data!E67="IT", 2, data!E67="HR", 3, data!E67="Finance", 4, data!E67="Sales",5)</f>
        <v>4</v>
      </c>
      <c r="D64" s="11">
        <f>_xlfn.IFS(data!F67="Analyst", 1, data!F67="Manager", 2, data!F67="Intern", 3, data!F67="Junior Developer", 4, data!F67="Senior Developer", 5, data!F67="Team Lead", 6)</f>
        <v>2</v>
      </c>
      <c r="E64" s="11">
        <f>_xlfn.IFS(data!G67&lt;=50000, 1, data!G67&lt;=80000, 2, data!G67&lt;=1000000, 3, data!G67&lt;=150000, 4)</f>
        <v>3</v>
      </c>
      <c r="F64" s="6">
        <v>4</v>
      </c>
      <c r="G64" s="6">
        <v>2</v>
      </c>
      <c r="H64" s="6">
        <v>5</v>
      </c>
      <c r="I64" s="6">
        <v>2</v>
      </c>
      <c r="J64" s="7">
        <v>5</v>
      </c>
      <c r="K64" s="7">
        <v>3</v>
      </c>
      <c r="L64" s="7">
        <v>3</v>
      </c>
      <c r="M64" s="7">
        <v>1</v>
      </c>
      <c r="N64" s="5">
        <v>1</v>
      </c>
      <c r="O64" s="5">
        <v>4</v>
      </c>
      <c r="P64" s="5">
        <v>4</v>
      </c>
      <c r="Q64" s="5">
        <v>3</v>
      </c>
      <c r="R64" s="13">
        <v>2</v>
      </c>
      <c r="S64" s="13">
        <v>3</v>
      </c>
      <c r="T64" s="14">
        <v>1</v>
      </c>
      <c r="U64" s="14">
        <v>4</v>
      </c>
      <c r="V64" s="14">
        <v>5</v>
      </c>
      <c r="W64" s="14">
        <v>2</v>
      </c>
      <c r="X64" s="15">
        <v>3</v>
      </c>
      <c r="Y64" s="15">
        <v>3</v>
      </c>
      <c r="Z64" s="15">
        <v>5</v>
      </c>
      <c r="AA64" s="16">
        <v>2</v>
      </c>
      <c r="AB64" s="16">
        <v>5</v>
      </c>
      <c r="AC64" s="20">
        <v>1</v>
      </c>
      <c r="AD64" s="48">
        <v>4</v>
      </c>
      <c r="AE64" s="50">
        <f t="shared" si="0"/>
        <v>77</v>
      </c>
    </row>
    <row r="65" spans="1:31" x14ac:dyDescent="0.3">
      <c r="A65" s="11">
        <f>_xlfn.IFS(data!C68&lt;=30, 1,data!C68&lt;= 40, 2,data!C68&lt;= 50, 3,data!C68&lt;= 60, 4)</f>
        <v>1</v>
      </c>
      <c r="B65" s="11">
        <v>2</v>
      </c>
      <c r="C65" s="11">
        <f>_xlfn.IFS(data!E68="Marketing", 1, data!E68="IT", 2, data!E68="HR", 3, data!E68="Finance", 4, data!E68="Sales",5)</f>
        <v>2</v>
      </c>
      <c r="D65" s="11">
        <f>_xlfn.IFS(data!F68="Analyst", 1, data!F68="Manager", 2, data!F68="Intern", 3, data!F68="Junior Developer", 4, data!F68="Senior Developer", 5, data!F68="Team Lead", 6)</f>
        <v>1</v>
      </c>
      <c r="E65" s="11">
        <f>_xlfn.IFS(data!G68&lt;=50000, 1, data!G68&lt;=80000, 2, data!G68&lt;=1000000, 3, data!G68&lt;=150000, 4)</f>
        <v>2</v>
      </c>
      <c r="F65" s="6">
        <v>3</v>
      </c>
      <c r="G65" s="6">
        <v>2</v>
      </c>
      <c r="H65" s="6">
        <v>3</v>
      </c>
      <c r="I65" s="6">
        <v>4</v>
      </c>
      <c r="J65" s="7">
        <v>5</v>
      </c>
      <c r="K65" s="7">
        <v>4</v>
      </c>
      <c r="L65" s="7">
        <v>5</v>
      </c>
      <c r="M65" s="7">
        <v>2</v>
      </c>
      <c r="N65" s="5">
        <v>2</v>
      </c>
      <c r="O65" s="5">
        <v>5</v>
      </c>
      <c r="P65" s="5">
        <v>3</v>
      </c>
      <c r="Q65" s="5">
        <v>4</v>
      </c>
      <c r="R65" s="13">
        <v>3</v>
      </c>
      <c r="S65" s="13">
        <v>2</v>
      </c>
      <c r="T65" s="14">
        <v>4</v>
      </c>
      <c r="U65" s="14">
        <v>3</v>
      </c>
      <c r="V65" s="14">
        <v>1</v>
      </c>
      <c r="W65" s="14">
        <v>3</v>
      </c>
      <c r="X65" s="15">
        <v>3</v>
      </c>
      <c r="Y65" s="15">
        <v>5</v>
      </c>
      <c r="Z65" s="15">
        <v>2</v>
      </c>
      <c r="AA65" s="16">
        <v>2</v>
      </c>
      <c r="AB65" s="16">
        <v>5</v>
      </c>
      <c r="AC65" s="20">
        <v>5</v>
      </c>
      <c r="AD65" s="48">
        <v>1</v>
      </c>
      <c r="AE65" s="50">
        <f t="shared" si="0"/>
        <v>81</v>
      </c>
    </row>
    <row r="66" spans="1:31" x14ac:dyDescent="0.3">
      <c r="A66" s="11">
        <f>_xlfn.IFS(data!C69&lt;=30, 1,data!C69&lt;= 40, 2,data!C69&lt;= 50, 3,data!C69&lt;= 60, 4)</f>
        <v>4</v>
      </c>
      <c r="B66" s="11">
        <v>2</v>
      </c>
      <c r="C66" s="11">
        <f>_xlfn.IFS(data!E69="Marketing", 1, data!E69="IT", 2, data!E69="HR", 3, data!E69="Finance", 4, data!E69="Sales",5)</f>
        <v>4</v>
      </c>
      <c r="D66" s="11">
        <f>_xlfn.IFS(data!F69="Analyst", 1, data!F69="Manager", 2, data!F69="Intern", 3, data!F69="Junior Developer", 4, data!F69="Senior Developer", 5, data!F69="Team Lead", 6)</f>
        <v>2</v>
      </c>
      <c r="E66" s="11">
        <f>_xlfn.IFS(data!G69&lt;=50000, 1, data!G69&lt;=80000, 2, data!G69&lt;=1000000, 3, data!G69&lt;=150000, 4)</f>
        <v>3</v>
      </c>
      <c r="F66" s="6">
        <v>2</v>
      </c>
      <c r="G66" s="6">
        <v>3</v>
      </c>
      <c r="H66" s="6">
        <v>5</v>
      </c>
      <c r="I66" s="6">
        <v>3</v>
      </c>
      <c r="J66" s="7">
        <v>1</v>
      </c>
      <c r="K66" s="7">
        <v>1</v>
      </c>
      <c r="L66" s="7">
        <v>2</v>
      </c>
      <c r="M66" s="7">
        <v>5</v>
      </c>
      <c r="N66" s="5">
        <v>2</v>
      </c>
      <c r="O66" s="5">
        <v>4</v>
      </c>
      <c r="P66" s="5">
        <v>4</v>
      </c>
      <c r="Q66" s="5">
        <v>5</v>
      </c>
      <c r="R66" s="13">
        <v>3</v>
      </c>
      <c r="S66" s="13">
        <v>4</v>
      </c>
      <c r="T66" s="14">
        <v>2</v>
      </c>
      <c r="U66" s="14">
        <v>2</v>
      </c>
      <c r="V66" s="14">
        <v>4</v>
      </c>
      <c r="W66" s="14">
        <v>4</v>
      </c>
      <c r="X66" s="15">
        <v>3</v>
      </c>
      <c r="Y66" s="15">
        <v>2</v>
      </c>
      <c r="Z66" s="15">
        <v>1</v>
      </c>
      <c r="AA66" s="16">
        <v>3</v>
      </c>
      <c r="AB66" s="16">
        <v>3</v>
      </c>
      <c r="AC66" s="20">
        <v>1</v>
      </c>
      <c r="AD66" s="48">
        <v>1</v>
      </c>
      <c r="AE66" s="50">
        <f t="shared" si="0"/>
        <v>70</v>
      </c>
    </row>
    <row r="67" spans="1:31" x14ac:dyDescent="0.3">
      <c r="A67" s="11">
        <f>_xlfn.IFS(data!C70&lt;=30, 1,data!C70&lt;= 40, 2,data!C70&lt;= 50, 3,data!C70&lt;= 60, 4)</f>
        <v>3</v>
      </c>
      <c r="B67" s="11">
        <v>1</v>
      </c>
      <c r="C67" s="11">
        <f>_xlfn.IFS(data!E70="Marketing", 1, data!E70="IT", 2, data!E70="HR", 3, data!E70="Finance", 4, data!E70="Sales",5)</f>
        <v>3</v>
      </c>
      <c r="D67" s="11">
        <f>_xlfn.IFS(data!F70="Analyst", 1, data!F70="Manager", 2, data!F70="Intern", 3, data!F70="Junior Developer", 4, data!F70="Senior Developer", 5, data!F70="Team Lead", 6)</f>
        <v>6</v>
      </c>
      <c r="E67" s="11">
        <f>_xlfn.IFS(data!G70&lt;=50000, 1, data!G70&lt;=80000, 2, data!G70&lt;=1000000, 3, data!G70&lt;=150000, 4)</f>
        <v>3</v>
      </c>
      <c r="F67" s="6">
        <v>4</v>
      </c>
      <c r="G67" s="6">
        <v>2</v>
      </c>
      <c r="H67" s="6">
        <v>5</v>
      </c>
      <c r="I67" s="6">
        <v>3</v>
      </c>
      <c r="J67" s="7">
        <v>3</v>
      </c>
      <c r="K67" s="7">
        <v>5</v>
      </c>
      <c r="L67" s="7">
        <v>3</v>
      </c>
      <c r="M67" s="7">
        <v>4</v>
      </c>
      <c r="N67" s="5">
        <v>2</v>
      </c>
      <c r="O67" s="5">
        <v>4</v>
      </c>
      <c r="P67" s="5">
        <v>3</v>
      </c>
      <c r="Q67" s="5">
        <v>5</v>
      </c>
      <c r="R67" s="13">
        <v>5</v>
      </c>
      <c r="S67" s="13">
        <v>4</v>
      </c>
      <c r="T67" s="14">
        <v>5</v>
      </c>
      <c r="U67" s="14">
        <v>1</v>
      </c>
      <c r="V67" s="14">
        <v>1</v>
      </c>
      <c r="W67" s="14">
        <v>1</v>
      </c>
      <c r="X67" s="15">
        <v>4</v>
      </c>
      <c r="Y67" s="15">
        <v>1</v>
      </c>
      <c r="Z67" s="15">
        <v>2</v>
      </c>
      <c r="AA67" s="16">
        <v>5</v>
      </c>
      <c r="AB67" s="16">
        <v>3</v>
      </c>
      <c r="AC67" s="20">
        <v>5</v>
      </c>
      <c r="AD67" s="48">
        <v>3</v>
      </c>
      <c r="AE67" s="50">
        <f t="shared" si="0"/>
        <v>83</v>
      </c>
    </row>
    <row r="68" spans="1:31" x14ac:dyDescent="0.3">
      <c r="A68" s="11">
        <f>_xlfn.IFS(data!C71&lt;=30, 1,data!C71&lt;= 40, 2,data!C71&lt;= 50, 3,data!C71&lt;= 60, 4)</f>
        <v>1</v>
      </c>
      <c r="B68" s="11">
        <v>1</v>
      </c>
      <c r="C68" s="11">
        <f>_xlfn.IFS(data!E71="Marketing", 1, data!E71="IT", 2, data!E71="HR", 3, data!E71="Finance", 4, data!E71="Sales",5)</f>
        <v>5</v>
      </c>
      <c r="D68" s="11">
        <f>_xlfn.IFS(data!F71="Analyst", 1, data!F71="Manager", 2, data!F71="Intern", 3, data!F71="Junior Developer", 4, data!F71="Senior Developer", 5, data!F71="Team Lead", 6)</f>
        <v>4</v>
      </c>
      <c r="E68" s="11">
        <f>_xlfn.IFS(data!G71&lt;=50000, 1, data!G71&lt;=80000, 2, data!G71&lt;=1000000, 3, data!G71&lt;=150000, 4)</f>
        <v>1</v>
      </c>
      <c r="F68" s="6">
        <v>2</v>
      </c>
      <c r="G68" s="6">
        <v>5</v>
      </c>
      <c r="H68" s="6">
        <v>5</v>
      </c>
      <c r="I68" s="6">
        <v>1</v>
      </c>
      <c r="J68" s="7">
        <v>1</v>
      </c>
      <c r="K68" s="7">
        <v>2</v>
      </c>
      <c r="L68" s="7">
        <v>3</v>
      </c>
      <c r="M68" s="7">
        <v>5</v>
      </c>
      <c r="N68" s="5">
        <v>1</v>
      </c>
      <c r="O68" s="5">
        <v>2</v>
      </c>
      <c r="P68" s="5">
        <v>1</v>
      </c>
      <c r="Q68" s="5">
        <v>4</v>
      </c>
      <c r="R68" s="13">
        <v>2</v>
      </c>
      <c r="S68" s="13">
        <v>3</v>
      </c>
      <c r="T68" s="14">
        <v>1</v>
      </c>
      <c r="U68" s="14">
        <v>4</v>
      </c>
      <c r="V68" s="14">
        <v>2</v>
      </c>
      <c r="W68" s="14">
        <v>4</v>
      </c>
      <c r="X68" s="15">
        <v>4</v>
      </c>
      <c r="Y68" s="15">
        <v>3</v>
      </c>
      <c r="Z68" s="15">
        <v>2</v>
      </c>
      <c r="AA68" s="16">
        <v>4</v>
      </c>
      <c r="AB68" s="16">
        <v>5</v>
      </c>
      <c r="AC68" s="20">
        <v>4</v>
      </c>
      <c r="AD68" s="48">
        <v>2</v>
      </c>
      <c r="AE68" s="50">
        <f t="shared" ref="AE68:AE131" si="1">SUM(F68:AD68)</f>
        <v>72</v>
      </c>
    </row>
    <row r="69" spans="1:31" x14ac:dyDescent="0.3">
      <c r="A69" s="11">
        <f>_xlfn.IFS(data!C72&lt;=30, 1,data!C72&lt;= 40, 2,data!C72&lt;= 50, 3,data!C72&lt;= 60, 4)</f>
        <v>1</v>
      </c>
      <c r="B69" s="11">
        <v>2</v>
      </c>
      <c r="C69" s="11">
        <f>_xlfn.IFS(data!E72="Marketing", 1, data!E72="IT", 2, data!E72="HR", 3, data!E72="Finance", 4, data!E72="Sales",5)</f>
        <v>5</v>
      </c>
      <c r="D69" s="11">
        <f>_xlfn.IFS(data!F72="Analyst", 1, data!F72="Manager", 2, data!F72="Intern", 3, data!F72="Junior Developer", 4, data!F72="Senior Developer", 5, data!F72="Team Lead", 6)</f>
        <v>3</v>
      </c>
      <c r="E69" s="11">
        <f>_xlfn.IFS(data!G72&lt;=50000, 1, data!G72&lt;=80000, 2, data!G72&lt;=1000000, 3, data!G72&lt;=150000, 4)</f>
        <v>1</v>
      </c>
      <c r="F69" s="6">
        <v>5</v>
      </c>
      <c r="G69" s="6">
        <v>5</v>
      </c>
      <c r="H69" s="6">
        <v>2</v>
      </c>
      <c r="I69" s="6">
        <v>3</v>
      </c>
      <c r="J69" s="7">
        <v>2</v>
      </c>
      <c r="K69" s="7">
        <v>2</v>
      </c>
      <c r="L69" s="7">
        <v>5</v>
      </c>
      <c r="M69" s="7">
        <v>5</v>
      </c>
      <c r="N69" s="5">
        <v>1</v>
      </c>
      <c r="O69" s="5">
        <v>5</v>
      </c>
      <c r="P69" s="5">
        <v>1</v>
      </c>
      <c r="Q69" s="5">
        <v>5</v>
      </c>
      <c r="R69" s="13">
        <v>3</v>
      </c>
      <c r="S69" s="13">
        <v>1</v>
      </c>
      <c r="T69" s="14">
        <v>3</v>
      </c>
      <c r="U69" s="14">
        <v>3</v>
      </c>
      <c r="V69" s="14">
        <v>3</v>
      </c>
      <c r="W69" s="14">
        <v>3</v>
      </c>
      <c r="X69" s="15">
        <v>4</v>
      </c>
      <c r="Y69" s="15">
        <v>4</v>
      </c>
      <c r="Z69" s="15">
        <v>4</v>
      </c>
      <c r="AA69" s="16">
        <v>3</v>
      </c>
      <c r="AB69" s="16">
        <v>5</v>
      </c>
      <c r="AC69" s="20">
        <v>5</v>
      </c>
      <c r="AD69" s="48">
        <v>2</v>
      </c>
      <c r="AE69" s="50">
        <f t="shared" si="1"/>
        <v>84</v>
      </c>
    </row>
    <row r="70" spans="1:31" x14ac:dyDescent="0.3">
      <c r="A70" s="11">
        <f>_xlfn.IFS(data!C73&lt;=30, 1,data!C73&lt;= 40, 2,data!C73&lt;= 50, 3,data!C73&lt;= 60, 4)</f>
        <v>3</v>
      </c>
      <c r="B70" s="11">
        <v>2</v>
      </c>
      <c r="C70" s="11">
        <f>_xlfn.IFS(data!E73="Marketing", 1, data!E73="IT", 2, data!E73="HR", 3, data!E73="Finance", 4, data!E73="Sales",5)</f>
        <v>5</v>
      </c>
      <c r="D70" s="11">
        <f>_xlfn.IFS(data!F73="Analyst", 1, data!F73="Manager", 2, data!F73="Intern", 3, data!F73="Junior Developer", 4, data!F73="Senior Developer", 5, data!F73="Team Lead", 6)</f>
        <v>5</v>
      </c>
      <c r="E70" s="11">
        <f>_xlfn.IFS(data!G73&lt;=50000, 1, data!G73&lt;=80000, 2, data!G73&lt;=1000000, 3, data!G73&lt;=150000, 4)</f>
        <v>3</v>
      </c>
      <c r="F70" s="6">
        <v>5</v>
      </c>
      <c r="G70" s="6">
        <v>2</v>
      </c>
      <c r="H70" s="6">
        <v>1</v>
      </c>
      <c r="I70" s="6">
        <v>3</v>
      </c>
      <c r="J70" s="7">
        <v>4</v>
      </c>
      <c r="K70" s="7">
        <v>5</v>
      </c>
      <c r="L70" s="7">
        <v>3</v>
      </c>
      <c r="M70" s="7">
        <v>5</v>
      </c>
      <c r="N70" s="5">
        <v>5</v>
      </c>
      <c r="O70" s="5">
        <v>1</v>
      </c>
      <c r="P70" s="5">
        <v>1</v>
      </c>
      <c r="Q70" s="5">
        <v>4</v>
      </c>
      <c r="R70" s="13">
        <v>5</v>
      </c>
      <c r="S70" s="13">
        <v>1</v>
      </c>
      <c r="T70" s="14">
        <v>3</v>
      </c>
      <c r="U70" s="14">
        <v>4</v>
      </c>
      <c r="V70" s="14">
        <v>1</v>
      </c>
      <c r="W70" s="14">
        <v>4</v>
      </c>
      <c r="X70" s="15">
        <v>3</v>
      </c>
      <c r="Y70" s="15">
        <v>2</v>
      </c>
      <c r="Z70" s="15">
        <v>2</v>
      </c>
      <c r="AA70" s="16">
        <v>3</v>
      </c>
      <c r="AB70" s="16">
        <v>1</v>
      </c>
      <c r="AC70" s="20">
        <v>2</v>
      </c>
      <c r="AD70" s="48">
        <v>5</v>
      </c>
      <c r="AE70" s="50">
        <f t="shared" si="1"/>
        <v>75</v>
      </c>
    </row>
    <row r="71" spans="1:31" x14ac:dyDescent="0.3">
      <c r="A71" s="11">
        <f>_xlfn.IFS(data!C74&lt;=30, 1,data!C74&lt;= 40, 2,data!C74&lt;= 50, 3,data!C74&lt;= 60, 4)</f>
        <v>3</v>
      </c>
      <c r="B71" s="11">
        <v>1</v>
      </c>
      <c r="C71" s="11">
        <f>_xlfn.IFS(data!E74="Marketing", 1, data!E74="IT", 2, data!E74="HR", 3, data!E74="Finance", 4, data!E74="Sales",5)</f>
        <v>5</v>
      </c>
      <c r="D71" s="11">
        <f>_xlfn.IFS(data!F74="Analyst", 1, data!F74="Manager", 2, data!F74="Intern", 3, data!F74="Junior Developer", 4, data!F74="Senior Developer", 5, data!F74="Team Lead", 6)</f>
        <v>6</v>
      </c>
      <c r="E71" s="11">
        <f>_xlfn.IFS(data!G74&lt;=50000, 1, data!G74&lt;=80000, 2, data!G74&lt;=1000000, 3, data!G74&lt;=150000, 4)</f>
        <v>3</v>
      </c>
      <c r="F71" s="6">
        <v>1</v>
      </c>
      <c r="G71" s="6">
        <v>5</v>
      </c>
      <c r="H71" s="6">
        <v>2</v>
      </c>
      <c r="I71" s="6">
        <v>1</v>
      </c>
      <c r="J71" s="7">
        <v>5</v>
      </c>
      <c r="K71" s="7">
        <v>3</v>
      </c>
      <c r="L71" s="7">
        <v>4</v>
      </c>
      <c r="M71" s="7">
        <v>1</v>
      </c>
      <c r="N71" s="5">
        <v>4</v>
      </c>
      <c r="O71" s="5">
        <v>2</v>
      </c>
      <c r="P71" s="5">
        <v>5</v>
      </c>
      <c r="Q71" s="5">
        <v>3</v>
      </c>
      <c r="R71" s="13">
        <v>1</v>
      </c>
      <c r="S71" s="13">
        <v>5</v>
      </c>
      <c r="T71" s="14">
        <v>5</v>
      </c>
      <c r="U71" s="14">
        <v>5</v>
      </c>
      <c r="V71" s="14">
        <v>2</v>
      </c>
      <c r="W71" s="14">
        <v>1</v>
      </c>
      <c r="X71" s="15">
        <v>1</v>
      </c>
      <c r="Y71" s="15">
        <v>2</v>
      </c>
      <c r="Z71" s="15">
        <v>5</v>
      </c>
      <c r="AA71" s="16">
        <v>4</v>
      </c>
      <c r="AB71" s="16">
        <v>4</v>
      </c>
      <c r="AC71" s="20">
        <v>4</v>
      </c>
      <c r="AD71" s="48">
        <v>4</v>
      </c>
      <c r="AE71" s="50">
        <f t="shared" si="1"/>
        <v>79</v>
      </c>
    </row>
    <row r="72" spans="1:31" x14ac:dyDescent="0.3">
      <c r="A72" s="11">
        <f>_xlfn.IFS(data!C75&lt;=30, 1,data!C75&lt;= 40, 2,data!C75&lt;= 50, 3,data!C75&lt;= 60, 4)</f>
        <v>1</v>
      </c>
      <c r="B72" s="11">
        <v>2</v>
      </c>
      <c r="C72" s="11">
        <f>_xlfn.IFS(data!E75="Marketing", 1, data!E75="IT", 2, data!E75="HR", 3, data!E75="Finance", 4, data!E75="Sales",5)</f>
        <v>5</v>
      </c>
      <c r="D72" s="11">
        <f>_xlfn.IFS(data!F75="Analyst", 1, data!F75="Manager", 2, data!F75="Intern", 3, data!F75="Junior Developer", 4, data!F75="Senior Developer", 5, data!F75="Team Lead", 6)</f>
        <v>3</v>
      </c>
      <c r="E72" s="11">
        <f>_xlfn.IFS(data!G75&lt;=50000, 1, data!G75&lt;=80000, 2, data!G75&lt;=1000000, 3, data!G75&lt;=150000, 4)</f>
        <v>1</v>
      </c>
      <c r="F72" s="6">
        <v>2</v>
      </c>
      <c r="G72" s="6">
        <v>5</v>
      </c>
      <c r="H72" s="6">
        <v>2</v>
      </c>
      <c r="I72" s="6">
        <v>3</v>
      </c>
      <c r="J72" s="7">
        <v>5</v>
      </c>
      <c r="K72" s="7">
        <v>4</v>
      </c>
      <c r="L72" s="7">
        <v>3</v>
      </c>
      <c r="M72" s="7">
        <v>2</v>
      </c>
      <c r="N72" s="5">
        <v>3</v>
      </c>
      <c r="O72" s="5">
        <v>5</v>
      </c>
      <c r="P72" s="5">
        <v>2</v>
      </c>
      <c r="Q72" s="5">
        <v>4</v>
      </c>
      <c r="R72" s="13">
        <v>4</v>
      </c>
      <c r="S72" s="13">
        <v>2</v>
      </c>
      <c r="T72" s="14">
        <v>2</v>
      </c>
      <c r="U72" s="14">
        <v>2</v>
      </c>
      <c r="V72" s="14">
        <v>1</v>
      </c>
      <c r="W72" s="14">
        <v>4</v>
      </c>
      <c r="X72" s="15">
        <v>2</v>
      </c>
      <c r="Y72" s="15">
        <v>3</v>
      </c>
      <c r="Z72" s="15">
        <v>3</v>
      </c>
      <c r="AA72" s="16">
        <v>2</v>
      </c>
      <c r="AB72" s="16">
        <v>2</v>
      </c>
      <c r="AC72" s="20">
        <v>4</v>
      </c>
      <c r="AD72" s="48">
        <v>4</v>
      </c>
      <c r="AE72" s="50">
        <f t="shared" si="1"/>
        <v>75</v>
      </c>
    </row>
    <row r="73" spans="1:31" x14ac:dyDescent="0.3">
      <c r="A73" s="11">
        <f>_xlfn.IFS(data!C76&lt;=30, 1,data!C76&lt;= 40, 2,data!C76&lt;= 50, 3,data!C76&lt;= 60, 4)</f>
        <v>2</v>
      </c>
      <c r="B73" s="11">
        <v>1</v>
      </c>
      <c r="C73" s="11">
        <f>_xlfn.IFS(data!E76="Marketing", 1, data!E76="IT", 2, data!E76="HR", 3, data!E76="Finance", 4, data!E76="Sales",5)</f>
        <v>1</v>
      </c>
      <c r="D73" s="11">
        <f>_xlfn.IFS(data!F76="Analyst", 1, data!F76="Manager", 2, data!F76="Intern", 3, data!F76="Junior Developer", 4, data!F76="Senior Developer", 5, data!F76="Team Lead", 6)</f>
        <v>5</v>
      </c>
      <c r="E73" s="11">
        <f>_xlfn.IFS(data!G76&lt;=50000, 1, data!G76&lt;=80000, 2, data!G76&lt;=1000000, 3, data!G76&lt;=150000, 4)</f>
        <v>3</v>
      </c>
      <c r="F73" s="6">
        <v>5</v>
      </c>
      <c r="G73" s="6">
        <v>2</v>
      </c>
      <c r="H73" s="6">
        <v>5</v>
      </c>
      <c r="I73" s="6">
        <v>5</v>
      </c>
      <c r="J73" s="7">
        <v>4</v>
      </c>
      <c r="K73" s="7">
        <v>1</v>
      </c>
      <c r="L73" s="7">
        <v>5</v>
      </c>
      <c r="M73" s="7">
        <v>2</v>
      </c>
      <c r="N73" s="5">
        <v>5</v>
      </c>
      <c r="O73" s="5">
        <v>3</v>
      </c>
      <c r="P73" s="5">
        <v>5</v>
      </c>
      <c r="Q73" s="5">
        <v>1</v>
      </c>
      <c r="R73" s="13">
        <v>4</v>
      </c>
      <c r="S73" s="13">
        <v>1</v>
      </c>
      <c r="T73" s="14">
        <v>1</v>
      </c>
      <c r="U73" s="14">
        <v>5</v>
      </c>
      <c r="V73" s="14">
        <v>4</v>
      </c>
      <c r="W73" s="14">
        <v>4</v>
      </c>
      <c r="X73" s="15">
        <v>1</v>
      </c>
      <c r="Y73" s="15">
        <v>5</v>
      </c>
      <c r="Z73" s="15">
        <v>2</v>
      </c>
      <c r="AA73" s="16">
        <v>4</v>
      </c>
      <c r="AB73" s="16">
        <v>1</v>
      </c>
      <c r="AC73" s="20">
        <v>3</v>
      </c>
      <c r="AD73" s="48">
        <v>1</v>
      </c>
      <c r="AE73" s="50">
        <f t="shared" si="1"/>
        <v>79</v>
      </c>
    </row>
    <row r="74" spans="1:31" x14ac:dyDescent="0.3">
      <c r="A74" s="11">
        <f>_xlfn.IFS(data!C77&lt;=30, 1,data!C77&lt;= 40, 2,data!C77&lt;= 50, 3,data!C77&lt;= 60, 4)</f>
        <v>2</v>
      </c>
      <c r="B74" s="11">
        <v>2</v>
      </c>
      <c r="C74" s="11">
        <f>_xlfn.IFS(data!E77="Marketing", 1, data!E77="IT", 2, data!E77="HR", 3, data!E77="Finance", 4, data!E77="Sales",5)</f>
        <v>1</v>
      </c>
      <c r="D74" s="11">
        <f>_xlfn.IFS(data!F77="Analyst", 1, data!F77="Manager", 2, data!F77="Intern", 3, data!F77="Junior Developer", 4, data!F77="Senior Developer", 5, data!F77="Team Lead", 6)</f>
        <v>6</v>
      </c>
      <c r="E74" s="11">
        <f>_xlfn.IFS(data!G77&lt;=50000, 1, data!G77&lt;=80000, 2, data!G77&lt;=1000000, 3, data!G77&lt;=150000, 4)</f>
        <v>3</v>
      </c>
      <c r="F74" s="6">
        <v>2</v>
      </c>
      <c r="G74" s="6">
        <v>2</v>
      </c>
      <c r="H74" s="6">
        <v>5</v>
      </c>
      <c r="I74" s="6">
        <v>2</v>
      </c>
      <c r="J74" s="7">
        <v>5</v>
      </c>
      <c r="K74" s="7">
        <v>3</v>
      </c>
      <c r="L74" s="7">
        <v>1</v>
      </c>
      <c r="M74" s="7">
        <v>3</v>
      </c>
      <c r="N74" s="5">
        <v>5</v>
      </c>
      <c r="O74" s="5">
        <v>2</v>
      </c>
      <c r="P74" s="5">
        <v>3</v>
      </c>
      <c r="Q74" s="5">
        <v>4</v>
      </c>
      <c r="R74" s="13">
        <v>5</v>
      </c>
      <c r="S74" s="13">
        <v>1</v>
      </c>
      <c r="T74" s="14">
        <v>4</v>
      </c>
      <c r="U74" s="14">
        <v>1</v>
      </c>
      <c r="V74" s="14">
        <v>3</v>
      </c>
      <c r="W74" s="14">
        <v>1</v>
      </c>
      <c r="X74" s="15">
        <v>5</v>
      </c>
      <c r="Y74" s="15">
        <v>1</v>
      </c>
      <c r="Z74" s="15">
        <v>1</v>
      </c>
      <c r="AA74" s="16">
        <v>1</v>
      </c>
      <c r="AB74" s="16">
        <v>3</v>
      </c>
      <c r="AC74" s="20">
        <v>1</v>
      </c>
      <c r="AD74" s="48">
        <v>1</v>
      </c>
      <c r="AE74" s="50">
        <f t="shared" si="1"/>
        <v>65</v>
      </c>
    </row>
    <row r="75" spans="1:31" x14ac:dyDescent="0.3">
      <c r="A75" s="11">
        <f>_xlfn.IFS(data!C78&lt;=30, 1,data!C78&lt;= 40, 2,data!C78&lt;= 50, 3,data!C78&lt;= 60, 4)</f>
        <v>1</v>
      </c>
      <c r="B75" s="11">
        <v>1</v>
      </c>
      <c r="C75" s="11">
        <f>_xlfn.IFS(data!E78="Marketing", 1, data!E78="IT", 2, data!E78="HR", 3, data!E78="Finance", 4, data!E78="Sales",5)</f>
        <v>4</v>
      </c>
      <c r="D75" s="11">
        <f>_xlfn.IFS(data!F78="Analyst", 1, data!F78="Manager", 2, data!F78="Intern", 3, data!F78="Junior Developer", 4, data!F78="Senior Developer", 5, data!F78="Team Lead", 6)</f>
        <v>4</v>
      </c>
      <c r="E75" s="11">
        <f>_xlfn.IFS(data!G78&lt;=50000, 1, data!G78&lt;=80000, 2, data!G78&lt;=1000000, 3, data!G78&lt;=150000, 4)</f>
        <v>1</v>
      </c>
      <c r="F75" s="6">
        <v>2</v>
      </c>
      <c r="G75" s="6">
        <v>4</v>
      </c>
      <c r="H75" s="6">
        <v>3</v>
      </c>
      <c r="I75" s="6">
        <v>3</v>
      </c>
      <c r="J75" s="7">
        <v>5</v>
      </c>
      <c r="K75" s="7">
        <v>1</v>
      </c>
      <c r="L75" s="7">
        <v>4</v>
      </c>
      <c r="M75" s="7">
        <v>3</v>
      </c>
      <c r="N75" s="5">
        <v>4</v>
      </c>
      <c r="O75" s="5">
        <v>1</v>
      </c>
      <c r="P75" s="5">
        <v>4</v>
      </c>
      <c r="Q75" s="5">
        <v>1</v>
      </c>
      <c r="R75" s="13">
        <v>1</v>
      </c>
      <c r="S75" s="13">
        <v>2</v>
      </c>
      <c r="T75" s="14">
        <v>4</v>
      </c>
      <c r="U75" s="14">
        <v>1</v>
      </c>
      <c r="V75" s="14">
        <v>2</v>
      </c>
      <c r="W75" s="14">
        <v>4</v>
      </c>
      <c r="X75" s="15">
        <v>5</v>
      </c>
      <c r="Y75" s="15">
        <v>3</v>
      </c>
      <c r="Z75" s="15">
        <v>2</v>
      </c>
      <c r="AA75" s="16">
        <v>1</v>
      </c>
      <c r="AB75" s="16">
        <v>2</v>
      </c>
      <c r="AC75" s="20">
        <v>3</v>
      </c>
      <c r="AD75" s="48">
        <v>2</v>
      </c>
      <c r="AE75" s="50">
        <f t="shared" si="1"/>
        <v>67</v>
      </c>
    </row>
    <row r="76" spans="1:31" x14ac:dyDescent="0.3">
      <c r="A76" s="11">
        <f>_xlfn.IFS(data!C79&lt;=30, 1,data!C79&lt;= 40, 2,data!C79&lt;= 50, 3,data!C79&lt;= 60, 4)</f>
        <v>2</v>
      </c>
      <c r="B76" s="11">
        <v>1</v>
      </c>
      <c r="C76" s="11">
        <f>_xlfn.IFS(data!E79="Marketing", 1, data!E79="IT", 2, data!E79="HR", 3, data!E79="Finance", 4, data!E79="Sales",5)</f>
        <v>1</v>
      </c>
      <c r="D76" s="11">
        <f>_xlfn.IFS(data!F79="Analyst", 1, data!F79="Manager", 2, data!F79="Intern", 3, data!F79="Junior Developer", 4, data!F79="Senior Developer", 5, data!F79="Team Lead", 6)</f>
        <v>1</v>
      </c>
      <c r="E76" s="11">
        <f>_xlfn.IFS(data!G79&lt;=50000, 1, data!G79&lt;=80000, 2, data!G79&lt;=1000000, 3, data!G79&lt;=150000, 4)</f>
        <v>2</v>
      </c>
      <c r="F76" s="6">
        <v>2</v>
      </c>
      <c r="G76" s="6">
        <v>1</v>
      </c>
      <c r="H76" s="6">
        <v>3</v>
      </c>
      <c r="I76" s="6">
        <v>4</v>
      </c>
      <c r="J76" s="7">
        <v>3</v>
      </c>
      <c r="K76" s="7">
        <v>5</v>
      </c>
      <c r="L76" s="7">
        <v>4</v>
      </c>
      <c r="M76" s="7">
        <v>5</v>
      </c>
      <c r="N76" s="5">
        <v>2</v>
      </c>
      <c r="O76" s="5">
        <v>1</v>
      </c>
      <c r="P76" s="5">
        <v>5</v>
      </c>
      <c r="Q76" s="5">
        <v>1</v>
      </c>
      <c r="R76" s="13">
        <v>3</v>
      </c>
      <c r="S76" s="13">
        <v>5</v>
      </c>
      <c r="T76" s="14">
        <v>3</v>
      </c>
      <c r="U76" s="14">
        <v>5</v>
      </c>
      <c r="V76" s="14">
        <v>5</v>
      </c>
      <c r="W76" s="14">
        <v>5</v>
      </c>
      <c r="X76" s="15">
        <v>4</v>
      </c>
      <c r="Y76" s="15">
        <v>3</v>
      </c>
      <c r="Z76" s="15">
        <v>2</v>
      </c>
      <c r="AA76" s="16">
        <v>3</v>
      </c>
      <c r="AB76" s="16">
        <v>5</v>
      </c>
      <c r="AC76" s="20">
        <v>1</v>
      </c>
      <c r="AD76" s="48">
        <v>4</v>
      </c>
      <c r="AE76" s="50">
        <f t="shared" si="1"/>
        <v>84</v>
      </c>
    </row>
    <row r="77" spans="1:31" x14ac:dyDescent="0.3">
      <c r="A77" s="11">
        <f>_xlfn.IFS(data!C80&lt;=30, 1,data!C80&lt;= 40, 2,data!C80&lt;= 50, 3,data!C80&lt;= 60, 4)</f>
        <v>1</v>
      </c>
      <c r="B77" s="11">
        <v>2</v>
      </c>
      <c r="C77" s="11">
        <f>_xlfn.IFS(data!E80="Marketing", 1, data!E80="IT", 2, data!E80="HR", 3, data!E80="Finance", 4, data!E80="Sales",5)</f>
        <v>3</v>
      </c>
      <c r="D77" s="11">
        <f>_xlfn.IFS(data!F80="Analyst", 1, data!F80="Manager", 2, data!F80="Intern", 3, data!F80="Junior Developer", 4, data!F80="Senior Developer", 5, data!F80="Team Lead", 6)</f>
        <v>4</v>
      </c>
      <c r="E77" s="11">
        <f>_xlfn.IFS(data!G80&lt;=50000, 1, data!G80&lt;=80000, 2, data!G80&lt;=1000000, 3, data!G80&lt;=150000, 4)</f>
        <v>1</v>
      </c>
      <c r="F77" s="6">
        <v>4</v>
      </c>
      <c r="G77" s="6">
        <v>1</v>
      </c>
      <c r="H77" s="6">
        <v>5</v>
      </c>
      <c r="I77" s="6">
        <v>2</v>
      </c>
      <c r="J77" s="7">
        <v>3</v>
      </c>
      <c r="K77" s="7">
        <v>2</v>
      </c>
      <c r="L77" s="7">
        <v>2</v>
      </c>
      <c r="M77" s="7">
        <v>5</v>
      </c>
      <c r="N77" s="5">
        <v>2</v>
      </c>
      <c r="O77" s="5">
        <v>4</v>
      </c>
      <c r="P77" s="5">
        <v>3</v>
      </c>
      <c r="Q77" s="5">
        <v>5</v>
      </c>
      <c r="R77" s="13">
        <v>5</v>
      </c>
      <c r="S77" s="13">
        <v>4</v>
      </c>
      <c r="T77" s="14">
        <v>2</v>
      </c>
      <c r="U77" s="14">
        <v>1</v>
      </c>
      <c r="V77" s="14">
        <v>4</v>
      </c>
      <c r="W77" s="14">
        <v>1</v>
      </c>
      <c r="X77" s="15">
        <v>4</v>
      </c>
      <c r="Y77" s="15">
        <v>2</v>
      </c>
      <c r="Z77" s="15">
        <v>2</v>
      </c>
      <c r="AA77" s="16">
        <v>3</v>
      </c>
      <c r="AB77" s="16">
        <v>1</v>
      </c>
      <c r="AC77" s="20">
        <v>2</v>
      </c>
      <c r="AD77" s="48">
        <v>1</v>
      </c>
      <c r="AE77" s="50">
        <f t="shared" si="1"/>
        <v>70</v>
      </c>
    </row>
    <row r="78" spans="1:31" x14ac:dyDescent="0.3">
      <c r="A78" s="11">
        <f>_xlfn.IFS(data!C81&lt;=30, 1,data!C81&lt;= 40, 2,data!C81&lt;= 50, 3,data!C81&lt;= 60, 4)</f>
        <v>2</v>
      </c>
      <c r="B78" s="11">
        <v>1</v>
      </c>
      <c r="C78" s="11">
        <f>_xlfn.IFS(data!E81="Marketing", 1, data!E81="IT", 2, data!E81="HR", 3, data!E81="Finance", 4, data!E81="Sales",5)</f>
        <v>2</v>
      </c>
      <c r="D78" s="11">
        <f>_xlfn.IFS(data!F81="Analyst", 1, data!F81="Manager", 2, data!F81="Intern", 3, data!F81="Junior Developer", 4, data!F81="Senior Developer", 5, data!F81="Team Lead", 6)</f>
        <v>6</v>
      </c>
      <c r="E78" s="11">
        <f>_xlfn.IFS(data!G81&lt;=50000, 1, data!G81&lt;=80000, 2, data!G81&lt;=1000000, 3, data!G81&lt;=150000, 4)</f>
        <v>3</v>
      </c>
      <c r="F78" s="6">
        <v>5</v>
      </c>
      <c r="G78" s="6">
        <v>3</v>
      </c>
      <c r="H78" s="6">
        <v>3</v>
      </c>
      <c r="I78" s="6">
        <v>3</v>
      </c>
      <c r="J78" s="7">
        <v>4</v>
      </c>
      <c r="K78" s="7">
        <v>5</v>
      </c>
      <c r="L78" s="7">
        <v>3</v>
      </c>
      <c r="M78" s="7">
        <v>3</v>
      </c>
      <c r="N78" s="5">
        <v>2</v>
      </c>
      <c r="O78" s="5">
        <v>1</v>
      </c>
      <c r="P78" s="5">
        <v>3</v>
      </c>
      <c r="Q78" s="5">
        <v>2</v>
      </c>
      <c r="R78" s="13">
        <v>2</v>
      </c>
      <c r="S78" s="13">
        <v>1</v>
      </c>
      <c r="T78" s="14">
        <v>3</v>
      </c>
      <c r="U78" s="14">
        <v>3</v>
      </c>
      <c r="V78" s="14">
        <v>5</v>
      </c>
      <c r="W78" s="14">
        <v>5</v>
      </c>
      <c r="X78" s="15">
        <v>5</v>
      </c>
      <c r="Y78" s="15">
        <v>4</v>
      </c>
      <c r="Z78" s="15">
        <v>3</v>
      </c>
      <c r="AA78" s="16">
        <v>1</v>
      </c>
      <c r="AB78" s="16">
        <v>5</v>
      </c>
      <c r="AC78" s="20">
        <v>4</v>
      </c>
      <c r="AD78" s="48">
        <v>2</v>
      </c>
      <c r="AE78" s="50">
        <f t="shared" si="1"/>
        <v>80</v>
      </c>
    </row>
    <row r="79" spans="1:31" x14ac:dyDescent="0.3">
      <c r="A79" s="11">
        <f>_xlfn.IFS(data!C82&lt;=30, 1,data!C82&lt;= 40, 2,data!C82&lt;= 50, 3,data!C82&lt;= 60, 4)</f>
        <v>1</v>
      </c>
      <c r="B79" s="11">
        <v>1</v>
      </c>
      <c r="C79" s="11">
        <f>_xlfn.IFS(data!E82="Marketing", 1, data!E82="IT", 2, data!E82="HR", 3, data!E82="Finance", 4, data!E82="Sales",5)</f>
        <v>3</v>
      </c>
      <c r="D79" s="11">
        <f>_xlfn.IFS(data!F82="Analyst", 1, data!F82="Manager", 2, data!F82="Intern", 3, data!F82="Junior Developer", 4, data!F82="Senior Developer", 5, data!F82="Team Lead", 6)</f>
        <v>3</v>
      </c>
      <c r="E79" s="11">
        <f>_xlfn.IFS(data!G82&lt;=50000, 1, data!G82&lt;=80000, 2, data!G82&lt;=1000000, 3, data!G82&lt;=150000, 4)</f>
        <v>1</v>
      </c>
      <c r="F79" s="6">
        <v>4</v>
      </c>
      <c r="G79" s="6">
        <v>4</v>
      </c>
      <c r="H79" s="6">
        <v>1</v>
      </c>
      <c r="I79" s="6">
        <v>1</v>
      </c>
      <c r="J79" s="7">
        <v>5</v>
      </c>
      <c r="K79" s="7">
        <v>3</v>
      </c>
      <c r="L79" s="7">
        <v>2</v>
      </c>
      <c r="M79" s="7">
        <v>1</v>
      </c>
      <c r="N79" s="5">
        <v>3</v>
      </c>
      <c r="O79" s="5">
        <v>5</v>
      </c>
      <c r="P79" s="5">
        <v>5</v>
      </c>
      <c r="Q79" s="5">
        <v>2</v>
      </c>
      <c r="R79" s="13">
        <v>4</v>
      </c>
      <c r="S79" s="13">
        <v>2</v>
      </c>
      <c r="T79" s="14">
        <v>1</v>
      </c>
      <c r="U79" s="14">
        <v>3</v>
      </c>
      <c r="V79" s="14">
        <v>2</v>
      </c>
      <c r="W79" s="14">
        <v>2</v>
      </c>
      <c r="X79" s="15">
        <v>5</v>
      </c>
      <c r="Y79" s="15">
        <v>5</v>
      </c>
      <c r="Z79" s="15">
        <v>5</v>
      </c>
      <c r="AA79" s="16">
        <v>4</v>
      </c>
      <c r="AB79" s="16">
        <v>2</v>
      </c>
      <c r="AC79" s="20">
        <v>2</v>
      </c>
      <c r="AD79" s="48">
        <v>1</v>
      </c>
      <c r="AE79" s="50">
        <f t="shared" si="1"/>
        <v>74</v>
      </c>
    </row>
    <row r="80" spans="1:31" x14ac:dyDescent="0.3">
      <c r="A80" s="11">
        <f>_xlfn.IFS(data!C83&lt;=30, 1,data!C83&lt;= 40, 2,data!C83&lt;= 50, 3,data!C83&lt;= 60, 4)</f>
        <v>1</v>
      </c>
      <c r="B80" s="11">
        <v>1</v>
      </c>
      <c r="C80" s="11">
        <f>_xlfn.IFS(data!E83="Marketing", 1, data!E83="IT", 2, data!E83="HR", 3, data!E83="Finance", 4, data!E83="Sales",5)</f>
        <v>4</v>
      </c>
      <c r="D80" s="11">
        <f>_xlfn.IFS(data!F83="Analyst", 1, data!F83="Manager", 2, data!F83="Intern", 3, data!F83="Junior Developer", 4, data!F83="Senior Developer", 5, data!F83="Team Lead", 6)</f>
        <v>5</v>
      </c>
      <c r="E80" s="11">
        <f>_xlfn.IFS(data!G83&lt;=50000, 1, data!G83&lt;=80000, 2, data!G83&lt;=1000000, 3, data!G83&lt;=150000, 4)</f>
        <v>3</v>
      </c>
      <c r="F80" s="6">
        <v>5</v>
      </c>
      <c r="G80" s="6">
        <v>5</v>
      </c>
      <c r="H80" s="6">
        <v>1</v>
      </c>
      <c r="I80" s="6">
        <v>3</v>
      </c>
      <c r="J80" s="7">
        <v>1</v>
      </c>
      <c r="K80" s="7">
        <v>4</v>
      </c>
      <c r="L80" s="7">
        <v>1</v>
      </c>
      <c r="M80" s="7">
        <v>1</v>
      </c>
      <c r="N80" s="5">
        <v>5</v>
      </c>
      <c r="O80" s="5">
        <v>3</v>
      </c>
      <c r="P80" s="5">
        <v>1</v>
      </c>
      <c r="Q80" s="5">
        <v>1</v>
      </c>
      <c r="R80" s="13">
        <v>4</v>
      </c>
      <c r="S80" s="13">
        <v>5</v>
      </c>
      <c r="T80" s="14">
        <v>3</v>
      </c>
      <c r="U80" s="14">
        <v>5</v>
      </c>
      <c r="V80" s="14">
        <v>5</v>
      </c>
      <c r="W80" s="14">
        <v>2</v>
      </c>
      <c r="X80" s="15">
        <v>5</v>
      </c>
      <c r="Y80" s="15">
        <v>5</v>
      </c>
      <c r="Z80" s="15">
        <v>2</v>
      </c>
      <c r="AA80" s="16">
        <v>2</v>
      </c>
      <c r="AB80" s="16">
        <v>4</v>
      </c>
      <c r="AC80" s="20">
        <v>2</v>
      </c>
      <c r="AD80" s="48">
        <v>4</v>
      </c>
      <c r="AE80" s="50">
        <f t="shared" si="1"/>
        <v>79</v>
      </c>
    </row>
    <row r="81" spans="1:31" x14ac:dyDescent="0.3">
      <c r="A81" s="11">
        <f>_xlfn.IFS(data!C84&lt;=30, 1,data!C84&lt;= 40, 2,data!C84&lt;= 50, 3,data!C84&lt;= 60, 4)</f>
        <v>4</v>
      </c>
      <c r="B81" s="11">
        <v>1</v>
      </c>
      <c r="C81" s="11">
        <f>_xlfn.IFS(data!E84="Marketing", 1, data!E84="IT", 2, data!E84="HR", 3, data!E84="Finance", 4, data!E84="Sales",5)</f>
        <v>2</v>
      </c>
      <c r="D81" s="11">
        <f>_xlfn.IFS(data!F84="Analyst", 1, data!F84="Manager", 2, data!F84="Intern", 3, data!F84="Junior Developer", 4, data!F84="Senior Developer", 5, data!F84="Team Lead", 6)</f>
        <v>2</v>
      </c>
      <c r="E81" s="11">
        <f>_xlfn.IFS(data!G84&lt;=50000, 1, data!G84&lt;=80000, 2, data!G84&lt;=1000000, 3, data!G84&lt;=150000, 4)</f>
        <v>3</v>
      </c>
      <c r="F81" s="6">
        <v>3</v>
      </c>
      <c r="G81" s="6">
        <v>2</v>
      </c>
      <c r="H81" s="6">
        <v>4</v>
      </c>
      <c r="I81" s="6">
        <v>2</v>
      </c>
      <c r="J81" s="7">
        <v>5</v>
      </c>
      <c r="K81" s="7">
        <v>4</v>
      </c>
      <c r="L81" s="7">
        <v>3</v>
      </c>
      <c r="M81" s="7">
        <v>5</v>
      </c>
      <c r="N81" s="5">
        <v>4</v>
      </c>
      <c r="O81" s="5">
        <v>5</v>
      </c>
      <c r="P81" s="5">
        <v>2</v>
      </c>
      <c r="Q81" s="5">
        <v>5</v>
      </c>
      <c r="R81" s="13">
        <v>3</v>
      </c>
      <c r="S81" s="13">
        <v>3</v>
      </c>
      <c r="T81" s="14">
        <v>3</v>
      </c>
      <c r="U81" s="14">
        <v>4</v>
      </c>
      <c r="V81" s="14">
        <v>1</v>
      </c>
      <c r="W81" s="14">
        <v>3</v>
      </c>
      <c r="X81" s="15">
        <v>1</v>
      </c>
      <c r="Y81" s="15">
        <v>4</v>
      </c>
      <c r="Z81" s="15">
        <v>2</v>
      </c>
      <c r="AA81" s="16">
        <v>4</v>
      </c>
      <c r="AB81" s="16">
        <v>2</v>
      </c>
      <c r="AC81" s="20">
        <v>5</v>
      </c>
      <c r="AD81" s="48">
        <v>1</v>
      </c>
      <c r="AE81" s="50">
        <f t="shared" si="1"/>
        <v>80</v>
      </c>
    </row>
    <row r="82" spans="1:31" x14ac:dyDescent="0.3">
      <c r="A82" s="11">
        <f>_xlfn.IFS(data!C85&lt;=30, 1,data!C85&lt;= 40, 2,data!C85&lt;= 50, 3,data!C85&lt;= 60, 4)</f>
        <v>1</v>
      </c>
      <c r="B82" s="11">
        <v>2</v>
      </c>
      <c r="C82" s="11">
        <f>_xlfn.IFS(data!E85="Marketing", 1, data!E85="IT", 2, data!E85="HR", 3, data!E85="Finance", 4, data!E85="Sales",5)</f>
        <v>1</v>
      </c>
      <c r="D82" s="11">
        <f>_xlfn.IFS(data!F85="Analyst", 1, data!F85="Manager", 2, data!F85="Intern", 3, data!F85="Junior Developer", 4, data!F85="Senior Developer", 5, data!F85="Team Lead", 6)</f>
        <v>5</v>
      </c>
      <c r="E82" s="11">
        <f>_xlfn.IFS(data!G85&lt;=50000, 1, data!G85&lt;=80000, 2, data!G85&lt;=1000000, 3, data!G85&lt;=150000, 4)</f>
        <v>3</v>
      </c>
      <c r="F82" s="6">
        <v>1</v>
      </c>
      <c r="G82" s="6">
        <v>5</v>
      </c>
      <c r="H82" s="6">
        <v>2</v>
      </c>
      <c r="I82" s="6">
        <v>4</v>
      </c>
      <c r="J82" s="7">
        <v>3</v>
      </c>
      <c r="K82" s="7">
        <v>2</v>
      </c>
      <c r="L82" s="7">
        <v>4</v>
      </c>
      <c r="M82" s="7">
        <v>1</v>
      </c>
      <c r="N82" s="5">
        <v>5</v>
      </c>
      <c r="O82" s="5">
        <v>3</v>
      </c>
      <c r="P82" s="5">
        <v>1</v>
      </c>
      <c r="Q82" s="5">
        <v>1</v>
      </c>
      <c r="R82" s="13">
        <v>5</v>
      </c>
      <c r="S82" s="13">
        <v>1</v>
      </c>
      <c r="T82" s="14">
        <v>2</v>
      </c>
      <c r="U82" s="14">
        <v>3</v>
      </c>
      <c r="V82" s="14">
        <v>1</v>
      </c>
      <c r="W82" s="14">
        <v>3</v>
      </c>
      <c r="X82" s="15">
        <v>5</v>
      </c>
      <c r="Y82" s="15">
        <v>5</v>
      </c>
      <c r="Z82" s="15">
        <v>1</v>
      </c>
      <c r="AA82" s="16">
        <v>2</v>
      </c>
      <c r="AB82" s="16">
        <v>5</v>
      </c>
      <c r="AC82" s="20">
        <v>2</v>
      </c>
      <c r="AD82" s="48">
        <v>4</v>
      </c>
      <c r="AE82" s="50">
        <f t="shared" si="1"/>
        <v>71</v>
      </c>
    </row>
    <row r="83" spans="1:31" x14ac:dyDescent="0.3">
      <c r="A83" s="11">
        <f>_xlfn.IFS(data!C86&lt;=30, 1,data!C86&lt;= 40, 2,data!C86&lt;= 50, 3,data!C86&lt;= 60, 4)</f>
        <v>4</v>
      </c>
      <c r="B83" s="11">
        <v>2</v>
      </c>
      <c r="C83" s="11">
        <f>_xlfn.IFS(data!E86="Marketing", 1, data!E86="IT", 2, data!E86="HR", 3, data!E86="Finance", 4, data!E86="Sales",5)</f>
        <v>3</v>
      </c>
      <c r="D83" s="11">
        <f>_xlfn.IFS(data!F86="Analyst", 1, data!F86="Manager", 2, data!F86="Intern", 3, data!F86="Junior Developer", 4, data!F86="Senior Developer", 5, data!F86="Team Lead", 6)</f>
        <v>2</v>
      </c>
      <c r="E83" s="11">
        <f>_xlfn.IFS(data!G86&lt;=50000, 1, data!G86&lt;=80000, 2, data!G86&lt;=1000000, 3, data!G86&lt;=150000, 4)</f>
        <v>3</v>
      </c>
      <c r="F83" s="6">
        <v>1</v>
      </c>
      <c r="G83" s="6">
        <v>3</v>
      </c>
      <c r="H83" s="6">
        <v>4</v>
      </c>
      <c r="I83" s="6">
        <v>4</v>
      </c>
      <c r="J83" s="7">
        <v>2</v>
      </c>
      <c r="K83" s="7">
        <v>2</v>
      </c>
      <c r="L83" s="7">
        <v>5</v>
      </c>
      <c r="M83" s="7">
        <v>1</v>
      </c>
      <c r="N83" s="5">
        <v>2</v>
      </c>
      <c r="O83" s="5">
        <v>5</v>
      </c>
      <c r="P83" s="5">
        <v>2</v>
      </c>
      <c r="Q83" s="5">
        <v>1</v>
      </c>
      <c r="R83" s="13">
        <v>2</v>
      </c>
      <c r="S83" s="13">
        <v>3</v>
      </c>
      <c r="T83" s="14">
        <v>4</v>
      </c>
      <c r="U83" s="14">
        <v>4</v>
      </c>
      <c r="V83" s="14">
        <v>4</v>
      </c>
      <c r="W83" s="14">
        <v>5</v>
      </c>
      <c r="X83" s="15">
        <v>4</v>
      </c>
      <c r="Y83" s="15">
        <v>5</v>
      </c>
      <c r="Z83" s="15">
        <v>3</v>
      </c>
      <c r="AA83" s="16">
        <v>3</v>
      </c>
      <c r="AB83" s="16">
        <v>4</v>
      </c>
      <c r="AC83" s="20">
        <v>1</v>
      </c>
      <c r="AD83" s="48">
        <v>3</v>
      </c>
      <c r="AE83" s="50">
        <f t="shared" si="1"/>
        <v>77</v>
      </c>
    </row>
    <row r="84" spans="1:31" x14ac:dyDescent="0.3">
      <c r="A84" s="11">
        <f>_xlfn.IFS(data!C87&lt;=30, 1,data!C87&lt;= 40, 2,data!C87&lt;= 50, 3,data!C87&lt;= 60, 4)</f>
        <v>3</v>
      </c>
      <c r="B84" s="11">
        <v>2</v>
      </c>
      <c r="C84" s="11">
        <f>_xlfn.IFS(data!E87="Marketing", 1, data!E87="IT", 2, data!E87="HR", 3, data!E87="Finance", 4, data!E87="Sales",5)</f>
        <v>5</v>
      </c>
      <c r="D84" s="11">
        <f>_xlfn.IFS(data!F87="Analyst", 1, data!F87="Manager", 2, data!F87="Intern", 3, data!F87="Junior Developer", 4, data!F87="Senior Developer", 5, data!F87="Team Lead", 6)</f>
        <v>5</v>
      </c>
      <c r="E84" s="11">
        <f>_xlfn.IFS(data!G87&lt;=50000, 1, data!G87&lt;=80000, 2, data!G87&lt;=1000000, 3, data!G87&lt;=150000, 4)</f>
        <v>3</v>
      </c>
      <c r="F84" s="6">
        <v>2</v>
      </c>
      <c r="G84" s="6">
        <v>3</v>
      </c>
      <c r="H84" s="6">
        <v>5</v>
      </c>
      <c r="I84" s="6">
        <v>4</v>
      </c>
      <c r="J84" s="7">
        <v>1</v>
      </c>
      <c r="K84" s="7">
        <v>2</v>
      </c>
      <c r="L84" s="7">
        <v>2</v>
      </c>
      <c r="M84" s="7">
        <v>5</v>
      </c>
      <c r="N84" s="5">
        <v>3</v>
      </c>
      <c r="O84" s="5">
        <v>4</v>
      </c>
      <c r="P84" s="5">
        <v>4</v>
      </c>
      <c r="Q84" s="5">
        <v>4</v>
      </c>
      <c r="R84" s="13">
        <v>2</v>
      </c>
      <c r="S84" s="13">
        <v>1</v>
      </c>
      <c r="T84" s="14">
        <v>3</v>
      </c>
      <c r="U84" s="14">
        <v>3</v>
      </c>
      <c r="V84" s="14">
        <v>5</v>
      </c>
      <c r="W84" s="14">
        <v>1</v>
      </c>
      <c r="X84" s="15">
        <v>1</v>
      </c>
      <c r="Y84" s="15">
        <v>1</v>
      </c>
      <c r="Z84" s="15">
        <v>5</v>
      </c>
      <c r="AA84" s="16">
        <v>1</v>
      </c>
      <c r="AB84" s="16">
        <v>3</v>
      </c>
      <c r="AC84" s="20">
        <v>3</v>
      </c>
      <c r="AD84" s="48">
        <v>3</v>
      </c>
      <c r="AE84" s="50">
        <f t="shared" si="1"/>
        <v>71</v>
      </c>
    </row>
    <row r="85" spans="1:31" x14ac:dyDescent="0.3">
      <c r="A85" s="11">
        <f>_xlfn.IFS(data!C88&lt;=30, 1,data!C88&lt;= 40, 2,data!C88&lt;= 50, 3,data!C88&lt;= 60, 4)</f>
        <v>1</v>
      </c>
      <c r="B85" s="11">
        <v>1</v>
      </c>
      <c r="C85" s="11">
        <f>_xlfn.IFS(data!E88="Marketing", 1, data!E88="IT", 2, data!E88="HR", 3, data!E88="Finance", 4, data!E88="Sales",5)</f>
        <v>2</v>
      </c>
      <c r="D85" s="11">
        <f>_xlfn.IFS(data!F88="Analyst", 1, data!F88="Manager", 2, data!F88="Intern", 3, data!F88="Junior Developer", 4, data!F88="Senior Developer", 5, data!F88="Team Lead", 6)</f>
        <v>1</v>
      </c>
      <c r="E85" s="11">
        <f>_xlfn.IFS(data!G88&lt;=50000, 1, data!G88&lt;=80000, 2, data!G88&lt;=1000000, 3, data!G88&lt;=150000, 4)</f>
        <v>2</v>
      </c>
      <c r="F85" s="6">
        <v>2</v>
      </c>
      <c r="G85" s="6">
        <v>3</v>
      </c>
      <c r="H85" s="6">
        <v>3</v>
      </c>
      <c r="I85" s="6">
        <v>1</v>
      </c>
      <c r="J85" s="7">
        <v>3</v>
      </c>
      <c r="K85" s="7">
        <v>2</v>
      </c>
      <c r="L85" s="7">
        <v>1</v>
      </c>
      <c r="M85" s="7">
        <v>2</v>
      </c>
      <c r="N85" s="5">
        <v>5</v>
      </c>
      <c r="O85" s="5">
        <v>1</v>
      </c>
      <c r="P85" s="5">
        <v>3</v>
      </c>
      <c r="Q85" s="5">
        <v>2</v>
      </c>
      <c r="R85" s="13">
        <v>4</v>
      </c>
      <c r="S85" s="13">
        <v>5</v>
      </c>
      <c r="T85" s="14">
        <v>3</v>
      </c>
      <c r="U85" s="14">
        <v>5</v>
      </c>
      <c r="V85" s="14">
        <v>1</v>
      </c>
      <c r="W85" s="14">
        <v>5</v>
      </c>
      <c r="X85" s="15">
        <v>2</v>
      </c>
      <c r="Y85" s="15">
        <v>1</v>
      </c>
      <c r="Z85" s="15">
        <v>2</v>
      </c>
      <c r="AA85" s="16">
        <v>4</v>
      </c>
      <c r="AB85" s="16">
        <v>3</v>
      </c>
      <c r="AC85" s="20">
        <v>1</v>
      </c>
      <c r="AD85" s="48">
        <v>1</v>
      </c>
      <c r="AE85" s="50">
        <f t="shared" si="1"/>
        <v>65</v>
      </c>
    </row>
    <row r="86" spans="1:31" x14ac:dyDescent="0.3">
      <c r="A86" s="11">
        <f>_xlfn.IFS(data!C89&lt;=30, 1,data!C89&lt;= 40, 2,data!C89&lt;= 50, 3,data!C89&lt;= 60, 4)</f>
        <v>3</v>
      </c>
      <c r="B86" s="11">
        <v>2</v>
      </c>
      <c r="C86" s="11">
        <f>_xlfn.IFS(data!E89="Marketing", 1, data!E89="IT", 2, data!E89="HR", 3, data!E89="Finance", 4, data!E89="Sales",5)</f>
        <v>1</v>
      </c>
      <c r="D86" s="11">
        <f>_xlfn.IFS(data!F89="Analyst", 1, data!F89="Manager", 2, data!F89="Intern", 3, data!F89="Junior Developer", 4, data!F89="Senior Developer", 5, data!F89="Team Lead", 6)</f>
        <v>2</v>
      </c>
      <c r="E86" s="11">
        <f>_xlfn.IFS(data!G89&lt;=50000, 1, data!G89&lt;=80000, 2, data!G89&lt;=1000000, 3, data!G89&lt;=150000, 4)</f>
        <v>3</v>
      </c>
      <c r="F86" s="6">
        <v>2</v>
      </c>
      <c r="G86" s="6">
        <v>1</v>
      </c>
      <c r="H86" s="6">
        <v>4</v>
      </c>
      <c r="I86" s="6">
        <v>5</v>
      </c>
      <c r="J86" s="7">
        <v>2</v>
      </c>
      <c r="K86" s="7">
        <v>3</v>
      </c>
      <c r="L86" s="7">
        <v>1</v>
      </c>
      <c r="M86" s="7">
        <v>3</v>
      </c>
      <c r="N86" s="5">
        <v>3</v>
      </c>
      <c r="O86" s="5">
        <v>2</v>
      </c>
      <c r="P86" s="5">
        <v>5</v>
      </c>
      <c r="Q86" s="5">
        <v>3</v>
      </c>
      <c r="R86" s="13">
        <v>1</v>
      </c>
      <c r="S86" s="13">
        <v>3</v>
      </c>
      <c r="T86" s="14">
        <v>2</v>
      </c>
      <c r="U86" s="14">
        <v>5</v>
      </c>
      <c r="V86" s="14">
        <v>1</v>
      </c>
      <c r="W86" s="14">
        <v>4</v>
      </c>
      <c r="X86" s="15">
        <v>2</v>
      </c>
      <c r="Y86" s="15">
        <v>3</v>
      </c>
      <c r="Z86" s="15">
        <v>3</v>
      </c>
      <c r="AA86" s="16">
        <v>1</v>
      </c>
      <c r="AB86" s="16">
        <v>5</v>
      </c>
      <c r="AC86" s="20">
        <v>5</v>
      </c>
      <c r="AD86" s="48">
        <v>4</v>
      </c>
      <c r="AE86" s="50">
        <f t="shared" si="1"/>
        <v>73</v>
      </c>
    </row>
    <row r="87" spans="1:31" x14ac:dyDescent="0.3">
      <c r="A87" s="11">
        <f>_xlfn.IFS(data!C90&lt;=30, 1,data!C90&lt;= 40, 2,data!C90&lt;= 50, 3,data!C90&lt;= 60, 4)</f>
        <v>4</v>
      </c>
      <c r="B87" s="11">
        <v>2</v>
      </c>
      <c r="C87" s="11">
        <f>_xlfn.IFS(data!E90="Marketing", 1, data!E90="IT", 2, data!E90="HR", 3, data!E90="Finance", 4, data!E90="Sales",5)</f>
        <v>5</v>
      </c>
      <c r="D87" s="11">
        <f>_xlfn.IFS(data!F90="Analyst", 1, data!F90="Manager", 2, data!F90="Intern", 3, data!F90="Junior Developer", 4, data!F90="Senior Developer", 5, data!F90="Team Lead", 6)</f>
        <v>2</v>
      </c>
      <c r="E87" s="11">
        <f>_xlfn.IFS(data!G90&lt;=50000, 1, data!G90&lt;=80000, 2, data!G90&lt;=1000000, 3, data!G90&lt;=150000, 4)</f>
        <v>3</v>
      </c>
      <c r="F87" s="6">
        <v>4</v>
      </c>
      <c r="G87" s="6">
        <v>4</v>
      </c>
      <c r="H87" s="6">
        <v>5</v>
      </c>
      <c r="I87" s="6">
        <v>4</v>
      </c>
      <c r="J87" s="7">
        <v>3</v>
      </c>
      <c r="K87" s="7">
        <v>3</v>
      </c>
      <c r="L87" s="7">
        <v>2</v>
      </c>
      <c r="M87" s="7">
        <v>4</v>
      </c>
      <c r="N87" s="5">
        <v>2</v>
      </c>
      <c r="O87" s="5">
        <v>2</v>
      </c>
      <c r="P87" s="5">
        <v>4</v>
      </c>
      <c r="Q87" s="5">
        <v>4</v>
      </c>
      <c r="R87" s="13">
        <v>3</v>
      </c>
      <c r="S87" s="13">
        <v>3</v>
      </c>
      <c r="T87" s="14">
        <v>5</v>
      </c>
      <c r="U87" s="14">
        <v>3</v>
      </c>
      <c r="V87" s="14">
        <v>2</v>
      </c>
      <c r="W87" s="14">
        <v>5</v>
      </c>
      <c r="X87" s="15">
        <v>3</v>
      </c>
      <c r="Y87" s="15">
        <v>1</v>
      </c>
      <c r="Z87" s="15">
        <v>2</v>
      </c>
      <c r="AA87" s="16">
        <v>5</v>
      </c>
      <c r="AB87" s="16">
        <v>3</v>
      </c>
      <c r="AC87" s="20">
        <v>4</v>
      </c>
      <c r="AD87" s="48">
        <v>2</v>
      </c>
      <c r="AE87" s="50">
        <f t="shared" si="1"/>
        <v>82</v>
      </c>
    </row>
    <row r="88" spans="1:31" x14ac:dyDescent="0.3">
      <c r="A88" s="11">
        <f>_xlfn.IFS(data!C91&lt;=30, 1,data!C91&lt;= 40, 2,data!C91&lt;= 50, 3,data!C91&lt;= 60, 4)</f>
        <v>4</v>
      </c>
      <c r="B88" s="11">
        <v>2</v>
      </c>
      <c r="C88" s="11">
        <f>_xlfn.IFS(data!E91="Marketing", 1, data!E91="IT", 2, data!E91="HR", 3, data!E91="Finance", 4, data!E91="Sales",5)</f>
        <v>4</v>
      </c>
      <c r="D88" s="11">
        <f>_xlfn.IFS(data!F91="Analyst", 1, data!F91="Manager", 2, data!F91="Intern", 3, data!F91="Junior Developer", 4, data!F91="Senior Developer", 5, data!F91="Team Lead", 6)</f>
        <v>2</v>
      </c>
      <c r="E88" s="11">
        <f>_xlfn.IFS(data!G91&lt;=50000, 1, data!G91&lt;=80000, 2, data!G91&lt;=1000000, 3, data!G91&lt;=150000, 4)</f>
        <v>3</v>
      </c>
      <c r="F88" s="6">
        <v>4</v>
      </c>
      <c r="G88" s="6">
        <v>5</v>
      </c>
      <c r="H88" s="6">
        <v>1</v>
      </c>
      <c r="I88" s="6">
        <v>5</v>
      </c>
      <c r="J88" s="7">
        <v>3</v>
      </c>
      <c r="K88" s="7">
        <v>5</v>
      </c>
      <c r="L88" s="7">
        <v>5</v>
      </c>
      <c r="M88" s="7">
        <v>2</v>
      </c>
      <c r="N88" s="5">
        <v>4</v>
      </c>
      <c r="O88" s="5">
        <v>3</v>
      </c>
      <c r="P88" s="5">
        <v>1</v>
      </c>
      <c r="Q88" s="5">
        <v>5</v>
      </c>
      <c r="R88" s="13">
        <v>2</v>
      </c>
      <c r="S88" s="13">
        <v>3</v>
      </c>
      <c r="T88" s="14">
        <v>2</v>
      </c>
      <c r="U88" s="14">
        <v>5</v>
      </c>
      <c r="V88" s="14">
        <v>5</v>
      </c>
      <c r="W88" s="14">
        <v>1</v>
      </c>
      <c r="X88" s="15">
        <v>2</v>
      </c>
      <c r="Y88" s="15">
        <v>5</v>
      </c>
      <c r="Z88" s="15">
        <v>1</v>
      </c>
      <c r="AA88" s="16">
        <v>1</v>
      </c>
      <c r="AB88" s="16">
        <v>2</v>
      </c>
      <c r="AC88" s="20">
        <v>4</v>
      </c>
      <c r="AD88" s="48">
        <v>1</v>
      </c>
      <c r="AE88" s="50">
        <f t="shared" si="1"/>
        <v>77</v>
      </c>
    </row>
    <row r="89" spans="1:31" x14ac:dyDescent="0.3">
      <c r="A89" s="11">
        <f>_xlfn.IFS(data!C92&lt;=30, 1,data!C92&lt;= 40, 2,data!C92&lt;= 50, 3,data!C92&lt;= 60, 4)</f>
        <v>1</v>
      </c>
      <c r="B89" s="11">
        <v>2</v>
      </c>
      <c r="C89" s="11">
        <f>_xlfn.IFS(data!E92="Marketing", 1, data!E92="IT", 2, data!E92="HR", 3, data!E92="Finance", 4, data!E92="Sales",5)</f>
        <v>3</v>
      </c>
      <c r="D89" s="11">
        <f>_xlfn.IFS(data!F92="Analyst", 1, data!F92="Manager", 2, data!F92="Intern", 3, data!F92="Junior Developer", 4, data!F92="Senior Developer", 5, data!F92="Team Lead", 6)</f>
        <v>3</v>
      </c>
      <c r="E89" s="11">
        <f>_xlfn.IFS(data!G92&lt;=50000, 1, data!G92&lt;=80000, 2, data!G92&lt;=1000000, 3, data!G92&lt;=150000, 4)</f>
        <v>1</v>
      </c>
      <c r="F89" s="6">
        <v>5</v>
      </c>
      <c r="G89" s="6">
        <v>3</v>
      </c>
      <c r="H89" s="6">
        <v>5</v>
      </c>
      <c r="I89" s="6">
        <v>3</v>
      </c>
      <c r="J89" s="7">
        <v>5</v>
      </c>
      <c r="K89" s="7">
        <v>3</v>
      </c>
      <c r="L89" s="7">
        <v>5</v>
      </c>
      <c r="M89" s="7">
        <v>5</v>
      </c>
      <c r="N89" s="5">
        <v>1</v>
      </c>
      <c r="O89" s="5">
        <v>4</v>
      </c>
      <c r="P89" s="5">
        <v>4</v>
      </c>
      <c r="Q89" s="5">
        <v>1</v>
      </c>
      <c r="R89" s="13">
        <v>2</v>
      </c>
      <c r="S89" s="13">
        <v>3</v>
      </c>
      <c r="T89" s="14">
        <v>3</v>
      </c>
      <c r="U89" s="14">
        <v>2</v>
      </c>
      <c r="V89" s="14">
        <v>2</v>
      </c>
      <c r="W89" s="14">
        <v>4</v>
      </c>
      <c r="X89" s="15">
        <v>5</v>
      </c>
      <c r="Y89" s="15">
        <v>5</v>
      </c>
      <c r="Z89" s="15">
        <v>1</v>
      </c>
      <c r="AA89" s="16">
        <v>5</v>
      </c>
      <c r="AB89" s="16">
        <v>3</v>
      </c>
      <c r="AC89" s="20">
        <v>4</v>
      </c>
      <c r="AD89" s="48">
        <v>4</v>
      </c>
      <c r="AE89" s="50">
        <f t="shared" si="1"/>
        <v>87</v>
      </c>
    </row>
    <row r="90" spans="1:31" x14ac:dyDescent="0.3">
      <c r="A90" s="11">
        <f>_xlfn.IFS(data!C93&lt;=30, 1,data!C93&lt;= 40, 2,data!C93&lt;= 50, 3,data!C93&lt;= 60, 4)</f>
        <v>3</v>
      </c>
      <c r="B90" s="11">
        <v>1</v>
      </c>
      <c r="C90" s="11">
        <f>_xlfn.IFS(data!E93="Marketing", 1, data!E93="IT", 2, data!E93="HR", 3, data!E93="Finance", 4, data!E93="Sales",5)</f>
        <v>2</v>
      </c>
      <c r="D90" s="11">
        <f>_xlfn.IFS(data!F93="Analyst", 1, data!F93="Manager", 2, data!F93="Intern", 3, data!F93="Junior Developer", 4, data!F93="Senior Developer", 5, data!F93="Team Lead", 6)</f>
        <v>5</v>
      </c>
      <c r="E90" s="11">
        <f>_xlfn.IFS(data!G93&lt;=50000, 1, data!G93&lt;=80000, 2, data!G93&lt;=1000000, 3, data!G93&lt;=150000, 4)</f>
        <v>3</v>
      </c>
      <c r="F90" s="6">
        <v>4</v>
      </c>
      <c r="G90" s="6">
        <v>2</v>
      </c>
      <c r="H90" s="6">
        <v>2</v>
      </c>
      <c r="I90" s="6">
        <v>4</v>
      </c>
      <c r="J90" s="7">
        <v>1</v>
      </c>
      <c r="K90" s="7">
        <v>4</v>
      </c>
      <c r="L90" s="7">
        <v>2</v>
      </c>
      <c r="M90" s="7">
        <v>5</v>
      </c>
      <c r="N90" s="5">
        <v>1</v>
      </c>
      <c r="O90" s="5">
        <v>5</v>
      </c>
      <c r="P90" s="5">
        <v>3</v>
      </c>
      <c r="Q90" s="5">
        <v>2</v>
      </c>
      <c r="R90" s="13">
        <v>3</v>
      </c>
      <c r="S90" s="13">
        <v>1</v>
      </c>
      <c r="T90" s="14">
        <v>3</v>
      </c>
      <c r="U90" s="14">
        <v>2</v>
      </c>
      <c r="V90" s="14">
        <v>5</v>
      </c>
      <c r="W90" s="14">
        <v>3</v>
      </c>
      <c r="X90" s="15">
        <v>4</v>
      </c>
      <c r="Y90" s="15">
        <v>3</v>
      </c>
      <c r="Z90" s="15">
        <v>3</v>
      </c>
      <c r="AA90" s="16">
        <v>1</v>
      </c>
      <c r="AB90" s="16">
        <v>1</v>
      </c>
      <c r="AC90" s="20">
        <v>1</v>
      </c>
      <c r="AD90" s="48">
        <v>5</v>
      </c>
      <c r="AE90" s="50">
        <f t="shared" si="1"/>
        <v>70</v>
      </c>
    </row>
    <row r="91" spans="1:31" x14ac:dyDescent="0.3">
      <c r="A91" s="11">
        <f>_xlfn.IFS(data!C94&lt;=30, 1,data!C94&lt;= 40, 2,data!C94&lt;= 50, 3,data!C94&lt;= 60, 4)</f>
        <v>1</v>
      </c>
      <c r="B91" s="11">
        <v>1</v>
      </c>
      <c r="C91" s="11">
        <f>_xlfn.IFS(data!E94="Marketing", 1, data!E94="IT", 2, data!E94="HR", 3, data!E94="Finance", 4, data!E94="Sales",5)</f>
        <v>4</v>
      </c>
      <c r="D91" s="11">
        <f>_xlfn.IFS(data!F94="Analyst", 1, data!F94="Manager", 2, data!F94="Intern", 3, data!F94="Junior Developer", 4, data!F94="Senior Developer", 5, data!F94="Team Lead", 6)</f>
        <v>1</v>
      </c>
      <c r="E91" s="11">
        <f>_xlfn.IFS(data!G94&lt;=50000, 1, data!G94&lt;=80000, 2, data!G94&lt;=1000000, 3, data!G94&lt;=150000, 4)</f>
        <v>2</v>
      </c>
      <c r="F91" s="6">
        <v>4</v>
      </c>
      <c r="G91" s="6">
        <v>5</v>
      </c>
      <c r="H91" s="6">
        <v>5</v>
      </c>
      <c r="I91" s="6">
        <v>2</v>
      </c>
      <c r="J91" s="7">
        <v>1</v>
      </c>
      <c r="K91" s="7">
        <v>2</v>
      </c>
      <c r="L91" s="7">
        <v>1</v>
      </c>
      <c r="M91" s="7">
        <v>5</v>
      </c>
      <c r="N91" s="5">
        <v>4</v>
      </c>
      <c r="O91" s="5">
        <v>5</v>
      </c>
      <c r="P91" s="5">
        <v>1</v>
      </c>
      <c r="Q91" s="5">
        <v>2</v>
      </c>
      <c r="R91" s="13">
        <v>3</v>
      </c>
      <c r="S91" s="13">
        <v>4</v>
      </c>
      <c r="T91" s="14">
        <v>3</v>
      </c>
      <c r="U91" s="14">
        <v>5</v>
      </c>
      <c r="V91" s="14">
        <v>5</v>
      </c>
      <c r="W91" s="14">
        <v>1</v>
      </c>
      <c r="X91" s="15">
        <v>2</v>
      </c>
      <c r="Y91" s="15">
        <v>4</v>
      </c>
      <c r="Z91" s="15">
        <v>4</v>
      </c>
      <c r="AA91" s="16">
        <v>2</v>
      </c>
      <c r="AB91" s="16">
        <v>5</v>
      </c>
      <c r="AC91" s="20">
        <v>1</v>
      </c>
      <c r="AD91" s="48">
        <v>1</v>
      </c>
      <c r="AE91" s="50">
        <f t="shared" si="1"/>
        <v>77</v>
      </c>
    </row>
    <row r="92" spans="1:31" x14ac:dyDescent="0.3">
      <c r="A92" s="11">
        <f>_xlfn.IFS(data!C95&lt;=30, 1,data!C95&lt;= 40, 2,data!C95&lt;= 50, 3,data!C95&lt;= 60, 4)</f>
        <v>1</v>
      </c>
      <c r="B92" s="11">
        <v>2</v>
      </c>
      <c r="C92" s="11">
        <f>_xlfn.IFS(data!E95="Marketing", 1, data!E95="IT", 2, data!E95="HR", 3, data!E95="Finance", 4, data!E95="Sales",5)</f>
        <v>1</v>
      </c>
      <c r="D92" s="11">
        <f>_xlfn.IFS(data!F95="Analyst", 1, data!F95="Manager", 2, data!F95="Intern", 3, data!F95="Junior Developer", 4, data!F95="Senior Developer", 5, data!F95="Team Lead", 6)</f>
        <v>5</v>
      </c>
      <c r="E92" s="11">
        <f>_xlfn.IFS(data!G95&lt;=50000, 1, data!G95&lt;=80000, 2, data!G95&lt;=1000000, 3, data!G95&lt;=150000, 4)</f>
        <v>3</v>
      </c>
      <c r="F92" s="6">
        <v>5</v>
      </c>
      <c r="G92" s="6">
        <v>2</v>
      </c>
      <c r="H92" s="6">
        <v>4</v>
      </c>
      <c r="I92" s="6">
        <v>3</v>
      </c>
      <c r="J92" s="7">
        <v>5</v>
      </c>
      <c r="K92" s="7">
        <v>5</v>
      </c>
      <c r="L92" s="7">
        <v>4</v>
      </c>
      <c r="M92" s="7">
        <v>5</v>
      </c>
      <c r="N92" s="5">
        <v>1</v>
      </c>
      <c r="O92" s="5">
        <v>2</v>
      </c>
      <c r="P92" s="5">
        <v>1</v>
      </c>
      <c r="Q92" s="5">
        <v>3</v>
      </c>
      <c r="R92" s="13">
        <v>5</v>
      </c>
      <c r="S92" s="13">
        <v>3</v>
      </c>
      <c r="T92" s="14">
        <v>3</v>
      </c>
      <c r="U92" s="14">
        <v>5</v>
      </c>
      <c r="V92" s="14">
        <v>4</v>
      </c>
      <c r="W92" s="14">
        <v>4</v>
      </c>
      <c r="X92" s="15">
        <v>1</v>
      </c>
      <c r="Y92" s="15">
        <v>1</v>
      </c>
      <c r="Z92" s="15">
        <v>2</v>
      </c>
      <c r="AA92" s="16">
        <v>4</v>
      </c>
      <c r="AB92" s="16">
        <v>2</v>
      </c>
      <c r="AC92" s="20">
        <v>1</v>
      </c>
      <c r="AD92" s="48">
        <v>4</v>
      </c>
      <c r="AE92" s="50">
        <f t="shared" si="1"/>
        <v>79</v>
      </c>
    </row>
    <row r="93" spans="1:31" x14ac:dyDescent="0.3">
      <c r="A93" s="11">
        <f>_xlfn.IFS(data!C96&lt;=30, 1,data!C96&lt;= 40, 2,data!C96&lt;= 50, 3,data!C96&lt;= 60, 4)</f>
        <v>1</v>
      </c>
      <c r="B93" s="11">
        <v>2</v>
      </c>
      <c r="C93" s="11">
        <f>_xlfn.IFS(data!E96="Marketing", 1, data!E96="IT", 2, data!E96="HR", 3, data!E96="Finance", 4, data!E96="Sales",5)</f>
        <v>5</v>
      </c>
      <c r="D93" s="11">
        <f>_xlfn.IFS(data!F96="Analyst", 1, data!F96="Manager", 2, data!F96="Intern", 3, data!F96="Junior Developer", 4, data!F96="Senior Developer", 5, data!F96="Team Lead", 6)</f>
        <v>3</v>
      </c>
      <c r="E93" s="11">
        <f>_xlfn.IFS(data!G96&lt;=50000, 1, data!G96&lt;=80000, 2, data!G96&lt;=1000000, 3, data!G96&lt;=150000, 4)</f>
        <v>1</v>
      </c>
      <c r="F93" s="6">
        <v>2</v>
      </c>
      <c r="G93" s="6">
        <v>1</v>
      </c>
      <c r="H93" s="6">
        <v>3</v>
      </c>
      <c r="I93" s="6">
        <v>2</v>
      </c>
      <c r="J93" s="7">
        <v>2</v>
      </c>
      <c r="K93" s="7">
        <v>2</v>
      </c>
      <c r="L93" s="7">
        <v>5</v>
      </c>
      <c r="M93" s="7">
        <v>4</v>
      </c>
      <c r="N93" s="5">
        <v>5</v>
      </c>
      <c r="O93" s="5">
        <v>4</v>
      </c>
      <c r="P93" s="5">
        <v>5</v>
      </c>
      <c r="Q93" s="5">
        <v>2</v>
      </c>
      <c r="R93" s="13">
        <v>4</v>
      </c>
      <c r="S93" s="13">
        <v>2</v>
      </c>
      <c r="T93" s="14">
        <v>1</v>
      </c>
      <c r="U93" s="14">
        <v>3</v>
      </c>
      <c r="V93" s="14">
        <v>2</v>
      </c>
      <c r="W93" s="14">
        <v>4</v>
      </c>
      <c r="X93" s="15">
        <v>2</v>
      </c>
      <c r="Y93" s="15">
        <v>1</v>
      </c>
      <c r="Z93" s="15">
        <v>4</v>
      </c>
      <c r="AA93" s="16">
        <v>1</v>
      </c>
      <c r="AB93" s="16">
        <v>4</v>
      </c>
      <c r="AC93" s="20">
        <v>3</v>
      </c>
      <c r="AD93" s="48">
        <v>2</v>
      </c>
      <c r="AE93" s="50">
        <f t="shared" si="1"/>
        <v>70</v>
      </c>
    </row>
    <row r="94" spans="1:31" x14ac:dyDescent="0.3">
      <c r="A94" s="11">
        <f>_xlfn.IFS(data!C97&lt;=30, 1,data!C97&lt;= 40, 2,data!C97&lt;= 50, 3,data!C97&lt;= 60, 4)</f>
        <v>1</v>
      </c>
      <c r="B94" s="11">
        <v>1</v>
      </c>
      <c r="C94" s="11">
        <f>_xlfn.IFS(data!E97="Marketing", 1, data!E97="IT", 2, data!E97="HR", 3, data!E97="Finance", 4, data!E97="Sales",5)</f>
        <v>3</v>
      </c>
      <c r="D94" s="11">
        <f>_xlfn.IFS(data!F97="Analyst", 1, data!F97="Manager", 2, data!F97="Intern", 3, data!F97="Junior Developer", 4, data!F97="Senior Developer", 5, data!F97="Team Lead", 6)</f>
        <v>1</v>
      </c>
      <c r="E94" s="11">
        <f>_xlfn.IFS(data!G97&lt;=50000, 1, data!G97&lt;=80000, 2, data!G97&lt;=1000000, 3, data!G97&lt;=150000, 4)</f>
        <v>2</v>
      </c>
      <c r="F94" s="6">
        <v>1</v>
      </c>
      <c r="G94" s="6">
        <v>4</v>
      </c>
      <c r="H94" s="6">
        <v>1</v>
      </c>
      <c r="I94" s="6">
        <v>1</v>
      </c>
      <c r="J94" s="7">
        <v>4</v>
      </c>
      <c r="K94" s="7">
        <v>4</v>
      </c>
      <c r="L94" s="7">
        <v>5</v>
      </c>
      <c r="M94" s="7">
        <v>2</v>
      </c>
      <c r="N94" s="5">
        <v>4</v>
      </c>
      <c r="O94" s="5">
        <v>5</v>
      </c>
      <c r="P94" s="5">
        <v>3</v>
      </c>
      <c r="Q94" s="5">
        <v>5</v>
      </c>
      <c r="R94" s="13">
        <v>5</v>
      </c>
      <c r="S94" s="13">
        <v>2</v>
      </c>
      <c r="T94" s="14">
        <v>3</v>
      </c>
      <c r="U94" s="14">
        <v>2</v>
      </c>
      <c r="V94" s="14">
        <v>2</v>
      </c>
      <c r="W94" s="14">
        <v>4</v>
      </c>
      <c r="X94" s="15">
        <v>1</v>
      </c>
      <c r="Y94" s="15">
        <v>1</v>
      </c>
      <c r="Z94" s="15">
        <v>3</v>
      </c>
      <c r="AA94" s="16">
        <v>1</v>
      </c>
      <c r="AB94" s="16">
        <v>3</v>
      </c>
      <c r="AC94" s="20">
        <v>5</v>
      </c>
      <c r="AD94" s="48">
        <v>5</v>
      </c>
      <c r="AE94" s="50">
        <f t="shared" si="1"/>
        <v>76</v>
      </c>
    </row>
    <row r="95" spans="1:31" x14ac:dyDescent="0.3">
      <c r="A95" s="11">
        <f>_xlfn.IFS(data!C98&lt;=30, 1,data!C98&lt;= 40, 2,data!C98&lt;= 50, 3,data!C98&lt;= 60, 4)</f>
        <v>1</v>
      </c>
      <c r="B95" s="11">
        <v>1</v>
      </c>
      <c r="C95" s="11">
        <f>_xlfn.IFS(data!E98="Marketing", 1, data!E98="IT", 2, data!E98="HR", 3, data!E98="Finance", 4, data!E98="Sales",5)</f>
        <v>4</v>
      </c>
      <c r="D95" s="11">
        <f>_xlfn.IFS(data!F98="Analyst", 1, data!F98="Manager", 2, data!F98="Intern", 3, data!F98="Junior Developer", 4, data!F98="Senior Developer", 5, data!F98="Team Lead", 6)</f>
        <v>3</v>
      </c>
      <c r="E95" s="11">
        <f>_xlfn.IFS(data!G98&lt;=50000, 1, data!G98&lt;=80000, 2, data!G98&lt;=1000000, 3, data!G98&lt;=150000, 4)</f>
        <v>1</v>
      </c>
      <c r="F95" s="6">
        <v>2</v>
      </c>
      <c r="G95" s="6">
        <v>2</v>
      </c>
      <c r="H95" s="6">
        <v>3</v>
      </c>
      <c r="I95" s="6">
        <v>3</v>
      </c>
      <c r="J95" s="7">
        <v>1</v>
      </c>
      <c r="K95" s="7">
        <v>5</v>
      </c>
      <c r="L95" s="7">
        <v>2</v>
      </c>
      <c r="M95" s="7">
        <v>3</v>
      </c>
      <c r="N95" s="5">
        <v>4</v>
      </c>
      <c r="O95" s="5">
        <v>4</v>
      </c>
      <c r="P95" s="5">
        <v>1</v>
      </c>
      <c r="Q95" s="5">
        <v>3</v>
      </c>
      <c r="R95" s="13">
        <v>1</v>
      </c>
      <c r="S95" s="13">
        <v>2</v>
      </c>
      <c r="T95" s="14">
        <v>1</v>
      </c>
      <c r="U95" s="14">
        <v>3</v>
      </c>
      <c r="V95" s="14">
        <v>1</v>
      </c>
      <c r="W95" s="14">
        <v>4</v>
      </c>
      <c r="X95" s="15">
        <v>1</v>
      </c>
      <c r="Y95" s="15">
        <v>5</v>
      </c>
      <c r="Z95" s="15">
        <v>5</v>
      </c>
      <c r="AA95" s="16">
        <v>2</v>
      </c>
      <c r="AB95" s="16">
        <v>2</v>
      </c>
      <c r="AC95" s="20">
        <v>5</v>
      </c>
      <c r="AD95" s="48">
        <v>1</v>
      </c>
      <c r="AE95" s="50">
        <f t="shared" si="1"/>
        <v>66</v>
      </c>
    </row>
    <row r="96" spans="1:31" x14ac:dyDescent="0.3">
      <c r="A96" s="11">
        <f>_xlfn.IFS(data!C99&lt;=30, 1,data!C99&lt;= 40, 2,data!C99&lt;= 50, 3,data!C99&lt;= 60, 4)</f>
        <v>2</v>
      </c>
      <c r="B96" s="11">
        <v>1</v>
      </c>
      <c r="C96" s="11">
        <f>_xlfn.IFS(data!E99="Marketing", 1, data!E99="IT", 2, data!E99="HR", 3, data!E99="Finance", 4, data!E99="Sales",5)</f>
        <v>3</v>
      </c>
      <c r="D96" s="11">
        <f>_xlfn.IFS(data!F99="Analyst", 1, data!F99="Manager", 2, data!F99="Intern", 3, data!F99="Junior Developer", 4, data!F99="Senior Developer", 5, data!F99="Team Lead", 6)</f>
        <v>5</v>
      </c>
      <c r="E96" s="11">
        <f>_xlfn.IFS(data!G99&lt;=50000, 1, data!G99&lt;=80000, 2, data!G99&lt;=1000000, 3, data!G99&lt;=150000, 4)</f>
        <v>3</v>
      </c>
      <c r="F96" s="6">
        <v>3</v>
      </c>
      <c r="G96" s="6">
        <v>2</v>
      </c>
      <c r="H96" s="6">
        <v>5</v>
      </c>
      <c r="I96" s="6">
        <v>5</v>
      </c>
      <c r="J96" s="7">
        <v>3</v>
      </c>
      <c r="K96" s="7">
        <v>3</v>
      </c>
      <c r="L96" s="7">
        <v>5</v>
      </c>
      <c r="M96" s="7">
        <v>5</v>
      </c>
      <c r="N96" s="5">
        <v>1</v>
      </c>
      <c r="O96" s="5">
        <v>2</v>
      </c>
      <c r="P96" s="5">
        <v>5</v>
      </c>
      <c r="Q96" s="5">
        <v>5</v>
      </c>
      <c r="R96" s="13">
        <v>4</v>
      </c>
      <c r="S96" s="13">
        <v>5</v>
      </c>
      <c r="T96" s="14">
        <v>3</v>
      </c>
      <c r="U96" s="14">
        <v>1</v>
      </c>
      <c r="V96" s="14">
        <v>3</v>
      </c>
      <c r="W96" s="14">
        <v>3</v>
      </c>
      <c r="X96" s="15">
        <v>2</v>
      </c>
      <c r="Y96" s="15">
        <v>3</v>
      </c>
      <c r="Z96" s="15">
        <v>4</v>
      </c>
      <c r="AA96" s="16">
        <v>5</v>
      </c>
      <c r="AB96" s="16">
        <v>5</v>
      </c>
      <c r="AC96" s="20">
        <v>4</v>
      </c>
      <c r="AD96" s="48">
        <v>4</v>
      </c>
      <c r="AE96" s="50">
        <f t="shared" si="1"/>
        <v>90</v>
      </c>
    </row>
    <row r="97" spans="1:31" x14ac:dyDescent="0.3">
      <c r="A97" s="11">
        <f>_xlfn.IFS(data!C100&lt;=30, 1,data!C100&lt;= 40, 2,data!C100&lt;= 50, 3,data!C100&lt;= 60, 4)</f>
        <v>1</v>
      </c>
      <c r="B97" s="11">
        <v>2</v>
      </c>
      <c r="C97" s="11">
        <f>_xlfn.IFS(data!E100="Marketing", 1, data!E100="IT", 2, data!E100="HR", 3, data!E100="Finance", 4, data!E100="Sales",5)</f>
        <v>2</v>
      </c>
      <c r="D97" s="11">
        <f>_xlfn.IFS(data!F100="Analyst", 1, data!F100="Manager", 2, data!F100="Intern", 3, data!F100="Junior Developer", 4, data!F100="Senior Developer", 5, data!F100="Team Lead", 6)</f>
        <v>1</v>
      </c>
      <c r="E97" s="11">
        <f>_xlfn.IFS(data!G100&lt;=50000, 1, data!G100&lt;=80000, 2, data!G100&lt;=1000000, 3, data!G100&lt;=150000, 4)</f>
        <v>2</v>
      </c>
      <c r="F97" s="6">
        <v>5</v>
      </c>
      <c r="G97" s="6">
        <v>5</v>
      </c>
      <c r="H97" s="6">
        <v>1</v>
      </c>
      <c r="I97" s="6">
        <v>5</v>
      </c>
      <c r="J97" s="7">
        <v>4</v>
      </c>
      <c r="K97" s="7">
        <v>5</v>
      </c>
      <c r="L97" s="7">
        <v>5</v>
      </c>
      <c r="M97" s="7">
        <v>2</v>
      </c>
      <c r="N97" s="5">
        <v>4</v>
      </c>
      <c r="O97" s="5">
        <v>3</v>
      </c>
      <c r="P97" s="5">
        <v>4</v>
      </c>
      <c r="Q97" s="5">
        <v>2</v>
      </c>
      <c r="R97" s="13">
        <v>5</v>
      </c>
      <c r="S97" s="13">
        <v>5</v>
      </c>
      <c r="T97" s="14">
        <v>1</v>
      </c>
      <c r="U97" s="14">
        <v>5</v>
      </c>
      <c r="V97" s="14">
        <v>1</v>
      </c>
      <c r="W97" s="14">
        <v>4</v>
      </c>
      <c r="X97" s="15">
        <v>2</v>
      </c>
      <c r="Y97" s="15">
        <v>2</v>
      </c>
      <c r="Z97" s="15">
        <v>2</v>
      </c>
      <c r="AA97" s="16">
        <v>4</v>
      </c>
      <c r="AB97" s="16">
        <v>4</v>
      </c>
      <c r="AC97" s="20">
        <v>2</v>
      </c>
      <c r="AD97" s="48">
        <v>5</v>
      </c>
      <c r="AE97" s="50">
        <f t="shared" si="1"/>
        <v>87</v>
      </c>
    </row>
    <row r="98" spans="1:31" x14ac:dyDescent="0.3">
      <c r="A98" s="11">
        <f>_xlfn.IFS(data!C101&lt;=30, 1,data!C101&lt;= 40, 2,data!C101&lt;= 50, 3,data!C101&lt;= 60, 4)</f>
        <v>1</v>
      </c>
      <c r="B98" s="11">
        <v>2</v>
      </c>
      <c r="C98" s="11">
        <f>_xlfn.IFS(data!E101="Marketing", 1, data!E101="IT", 2, data!E101="HR", 3, data!E101="Finance", 4, data!E101="Sales",5)</f>
        <v>3</v>
      </c>
      <c r="D98" s="11">
        <f>_xlfn.IFS(data!F101="Analyst", 1, data!F101="Manager", 2, data!F101="Intern", 3, data!F101="Junior Developer", 4, data!F101="Senior Developer", 5, data!F101="Team Lead", 6)</f>
        <v>4</v>
      </c>
      <c r="E98" s="11">
        <f>_xlfn.IFS(data!G101&lt;=50000, 1, data!G101&lt;=80000, 2, data!G101&lt;=1000000, 3, data!G101&lt;=150000, 4)</f>
        <v>2</v>
      </c>
      <c r="F98" s="6">
        <v>5</v>
      </c>
      <c r="G98" s="6">
        <v>1</v>
      </c>
      <c r="H98" s="6">
        <v>4</v>
      </c>
      <c r="I98" s="6">
        <v>3</v>
      </c>
      <c r="J98" s="7">
        <v>2</v>
      </c>
      <c r="K98" s="7">
        <v>4</v>
      </c>
      <c r="L98" s="7">
        <v>1</v>
      </c>
      <c r="M98" s="7">
        <v>5</v>
      </c>
      <c r="N98" s="5">
        <v>4</v>
      </c>
      <c r="O98" s="5">
        <v>3</v>
      </c>
      <c r="P98" s="5">
        <v>3</v>
      </c>
      <c r="Q98" s="5">
        <v>1</v>
      </c>
      <c r="R98" s="13">
        <v>2</v>
      </c>
      <c r="S98" s="13">
        <v>3</v>
      </c>
      <c r="T98" s="14">
        <v>4</v>
      </c>
      <c r="U98" s="14">
        <v>4</v>
      </c>
      <c r="V98" s="14">
        <v>4</v>
      </c>
      <c r="W98" s="14">
        <v>5</v>
      </c>
      <c r="X98" s="15">
        <v>3</v>
      </c>
      <c r="Y98" s="15">
        <v>5</v>
      </c>
      <c r="Z98" s="15">
        <v>1</v>
      </c>
      <c r="AA98" s="16">
        <v>3</v>
      </c>
      <c r="AB98" s="16">
        <v>3</v>
      </c>
      <c r="AC98" s="20">
        <v>3</v>
      </c>
      <c r="AD98" s="48">
        <v>1</v>
      </c>
      <c r="AE98" s="50">
        <f t="shared" si="1"/>
        <v>77</v>
      </c>
    </row>
    <row r="99" spans="1:31" x14ac:dyDescent="0.3">
      <c r="A99" s="11">
        <f>_xlfn.IFS(data!C102&lt;=30, 1,data!C102&lt;= 40, 2,data!C102&lt;= 50, 3,data!C102&lt;= 60, 4)</f>
        <v>4</v>
      </c>
      <c r="B99" s="11">
        <v>2</v>
      </c>
      <c r="C99" s="11">
        <f>_xlfn.IFS(data!E102="Marketing", 1, data!E102="IT", 2, data!E102="HR", 3, data!E102="Finance", 4, data!E102="Sales",5)</f>
        <v>4</v>
      </c>
      <c r="D99" s="11">
        <f>_xlfn.IFS(data!F102="Analyst", 1, data!F102="Manager", 2, data!F102="Intern", 3, data!F102="Junior Developer", 4, data!F102="Senior Developer", 5, data!F102="Team Lead", 6)</f>
        <v>2</v>
      </c>
      <c r="E99" s="11">
        <f>_xlfn.IFS(data!G102&lt;=50000, 1, data!G102&lt;=80000, 2, data!G102&lt;=1000000, 3, data!G102&lt;=150000, 4)</f>
        <v>3</v>
      </c>
      <c r="F99" s="6">
        <v>3</v>
      </c>
      <c r="G99" s="6">
        <v>3</v>
      </c>
      <c r="H99" s="6">
        <v>4</v>
      </c>
      <c r="I99" s="6">
        <v>2</v>
      </c>
      <c r="J99" s="7">
        <v>2</v>
      </c>
      <c r="K99" s="7">
        <v>5</v>
      </c>
      <c r="L99" s="7">
        <v>2</v>
      </c>
      <c r="M99" s="7">
        <v>1</v>
      </c>
      <c r="N99" s="5">
        <v>1</v>
      </c>
      <c r="O99" s="5">
        <v>3</v>
      </c>
      <c r="P99" s="5">
        <v>4</v>
      </c>
      <c r="Q99" s="5">
        <v>5</v>
      </c>
      <c r="R99" s="13">
        <v>4</v>
      </c>
      <c r="S99" s="13">
        <v>2</v>
      </c>
      <c r="T99" s="14">
        <v>4</v>
      </c>
      <c r="U99" s="14">
        <v>4</v>
      </c>
      <c r="V99" s="14">
        <v>4</v>
      </c>
      <c r="W99" s="14">
        <v>1</v>
      </c>
      <c r="X99" s="15">
        <v>4</v>
      </c>
      <c r="Y99" s="15">
        <v>1</v>
      </c>
      <c r="Z99" s="15">
        <v>1</v>
      </c>
      <c r="AA99" s="16">
        <v>1</v>
      </c>
      <c r="AB99" s="16">
        <v>2</v>
      </c>
      <c r="AC99" s="20">
        <v>1</v>
      </c>
      <c r="AD99" s="48">
        <v>5</v>
      </c>
      <c r="AE99" s="50">
        <f t="shared" si="1"/>
        <v>69</v>
      </c>
    </row>
    <row r="100" spans="1:31" x14ac:dyDescent="0.3">
      <c r="A100" s="11">
        <f>_xlfn.IFS(data!C103&lt;=30, 1,data!C103&lt;= 40, 2,data!C103&lt;= 50, 3,data!C103&lt;= 60, 4)</f>
        <v>3</v>
      </c>
      <c r="B100" s="11">
        <v>2</v>
      </c>
      <c r="C100" s="11">
        <f>_xlfn.IFS(data!E103="Marketing", 1, data!E103="IT", 2, data!E103="HR", 3, data!E103="Finance", 4, data!E103="Sales",5)</f>
        <v>2</v>
      </c>
      <c r="D100" s="11">
        <f>_xlfn.IFS(data!F103="Analyst", 1, data!F103="Manager", 2, data!F103="Intern", 3, data!F103="Junior Developer", 4, data!F103="Senior Developer", 5, data!F103="Team Lead", 6)</f>
        <v>6</v>
      </c>
      <c r="E100" s="11">
        <f>_xlfn.IFS(data!G103&lt;=50000, 1, data!G103&lt;=80000, 2, data!G103&lt;=1000000, 3, data!G103&lt;=150000, 4)</f>
        <v>3</v>
      </c>
      <c r="F100" s="6">
        <v>5</v>
      </c>
      <c r="G100" s="6">
        <v>3</v>
      </c>
      <c r="H100" s="6">
        <v>3</v>
      </c>
      <c r="I100" s="6">
        <v>2</v>
      </c>
      <c r="J100" s="7">
        <v>4</v>
      </c>
      <c r="K100" s="7">
        <v>4</v>
      </c>
      <c r="L100" s="7">
        <v>4</v>
      </c>
      <c r="M100" s="7">
        <v>1</v>
      </c>
      <c r="N100" s="5">
        <v>5</v>
      </c>
      <c r="O100" s="5">
        <v>2</v>
      </c>
      <c r="P100" s="5">
        <v>5</v>
      </c>
      <c r="Q100" s="5">
        <v>2</v>
      </c>
      <c r="R100" s="13">
        <v>1</v>
      </c>
      <c r="S100" s="13">
        <v>5</v>
      </c>
      <c r="T100" s="14">
        <v>2</v>
      </c>
      <c r="U100" s="14">
        <v>5</v>
      </c>
      <c r="V100" s="14">
        <v>2</v>
      </c>
      <c r="W100" s="14">
        <v>4</v>
      </c>
      <c r="X100" s="15">
        <v>5</v>
      </c>
      <c r="Y100" s="15">
        <v>4</v>
      </c>
      <c r="Z100" s="15">
        <v>3</v>
      </c>
      <c r="AA100" s="16">
        <v>3</v>
      </c>
      <c r="AB100" s="16">
        <v>3</v>
      </c>
      <c r="AC100" s="20">
        <v>2</v>
      </c>
      <c r="AD100" s="48">
        <v>2</v>
      </c>
      <c r="AE100" s="50">
        <f t="shared" si="1"/>
        <v>81</v>
      </c>
    </row>
    <row r="101" spans="1:31" x14ac:dyDescent="0.3">
      <c r="A101" s="11">
        <f>_xlfn.IFS(data!C104&lt;=30, 1,data!C104&lt;= 40, 2,data!C104&lt;= 50, 3,data!C104&lt;= 60, 4)</f>
        <v>1</v>
      </c>
      <c r="B101" s="11">
        <v>1</v>
      </c>
      <c r="C101" s="11">
        <f>_xlfn.IFS(data!E104="Marketing", 1, data!E104="IT", 2, data!E104="HR", 3, data!E104="Finance", 4, data!E104="Sales",5)</f>
        <v>4</v>
      </c>
      <c r="D101" s="11">
        <f>_xlfn.IFS(data!F104="Analyst", 1, data!F104="Manager", 2, data!F104="Intern", 3, data!F104="Junior Developer", 4, data!F104="Senior Developer", 5, data!F104="Team Lead", 6)</f>
        <v>1</v>
      </c>
      <c r="E101" s="11">
        <f>_xlfn.IFS(data!G104&lt;=50000, 1, data!G104&lt;=80000, 2, data!G104&lt;=1000000, 3, data!G104&lt;=150000, 4)</f>
        <v>2</v>
      </c>
      <c r="F101" s="6">
        <v>3</v>
      </c>
      <c r="G101" s="6">
        <v>4</v>
      </c>
      <c r="H101" s="6">
        <v>1</v>
      </c>
      <c r="I101" s="6">
        <v>1</v>
      </c>
      <c r="J101" s="7">
        <v>2</v>
      </c>
      <c r="K101" s="7">
        <v>4</v>
      </c>
      <c r="L101" s="7">
        <v>2</v>
      </c>
      <c r="M101" s="7">
        <v>3</v>
      </c>
      <c r="N101" s="5">
        <v>1</v>
      </c>
      <c r="O101" s="5">
        <v>4</v>
      </c>
      <c r="P101" s="5">
        <v>3</v>
      </c>
      <c r="Q101" s="5">
        <v>5</v>
      </c>
      <c r="R101" s="13">
        <v>1</v>
      </c>
      <c r="S101" s="13">
        <v>2</v>
      </c>
      <c r="T101" s="14">
        <v>1</v>
      </c>
      <c r="U101" s="14">
        <v>1</v>
      </c>
      <c r="V101" s="14">
        <v>5</v>
      </c>
      <c r="W101" s="14">
        <v>2</v>
      </c>
      <c r="X101" s="15">
        <v>3</v>
      </c>
      <c r="Y101" s="15">
        <v>4</v>
      </c>
      <c r="Z101" s="15">
        <v>3</v>
      </c>
      <c r="AA101" s="16">
        <v>5</v>
      </c>
      <c r="AB101" s="16">
        <v>1</v>
      </c>
      <c r="AC101" s="20">
        <v>3</v>
      </c>
      <c r="AD101" s="48">
        <v>2</v>
      </c>
      <c r="AE101" s="50">
        <f t="shared" si="1"/>
        <v>66</v>
      </c>
    </row>
    <row r="102" spans="1:31" x14ac:dyDescent="0.3">
      <c r="A102" s="11">
        <f>_xlfn.IFS(data!C105&lt;=30, 1,data!C105&lt;= 40, 2,data!C105&lt;= 50, 3,data!C105&lt;= 60, 4)</f>
        <v>2</v>
      </c>
      <c r="B102" s="11">
        <v>2</v>
      </c>
      <c r="C102" s="11">
        <f>_xlfn.IFS(data!E105="Marketing", 1, data!E105="IT", 2, data!E105="HR", 3, data!E105="Finance", 4, data!E105="Sales",5)</f>
        <v>4</v>
      </c>
      <c r="D102" s="11">
        <f>_xlfn.IFS(data!F105="Analyst", 1, data!F105="Manager", 2, data!F105="Intern", 3, data!F105="Junior Developer", 4, data!F105="Senior Developer", 5, data!F105="Team Lead", 6)</f>
        <v>2</v>
      </c>
      <c r="E102" s="11">
        <f>_xlfn.IFS(data!G105&lt;=50000, 1, data!G105&lt;=80000, 2, data!G105&lt;=1000000, 3, data!G105&lt;=150000, 4)</f>
        <v>3</v>
      </c>
      <c r="F102" s="6">
        <v>5</v>
      </c>
      <c r="G102" s="6">
        <v>1</v>
      </c>
      <c r="H102" s="6">
        <v>2</v>
      </c>
      <c r="I102" s="6">
        <v>1</v>
      </c>
      <c r="J102" s="7">
        <v>1</v>
      </c>
      <c r="K102" s="7">
        <v>2</v>
      </c>
      <c r="L102" s="7">
        <v>3</v>
      </c>
      <c r="M102" s="7">
        <v>4</v>
      </c>
      <c r="N102" s="5">
        <v>3</v>
      </c>
      <c r="O102" s="5">
        <v>2</v>
      </c>
      <c r="P102" s="5">
        <v>1</v>
      </c>
      <c r="Q102" s="5">
        <v>4</v>
      </c>
      <c r="R102" s="13">
        <v>3</v>
      </c>
      <c r="S102" s="13">
        <v>4</v>
      </c>
      <c r="T102" s="14">
        <v>1</v>
      </c>
      <c r="U102" s="14">
        <v>2</v>
      </c>
      <c r="V102" s="14">
        <v>5</v>
      </c>
      <c r="W102" s="14">
        <v>2</v>
      </c>
      <c r="X102" s="15">
        <v>4</v>
      </c>
      <c r="Y102" s="15">
        <v>4</v>
      </c>
      <c r="Z102" s="15">
        <v>1</v>
      </c>
      <c r="AA102" s="16">
        <v>5</v>
      </c>
      <c r="AB102" s="16">
        <v>5</v>
      </c>
      <c r="AC102" s="20">
        <v>5</v>
      </c>
      <c r="AD102" s="48">
        <v>3</v>
      </c>
      <c r="AE102" s="50">
        <f t="shared" si="1"/>
        <v>73</v>
      </c>
    </row>
    <row r="103" spans="1:31" x14ac:dyDescent="0.3">
      <c r="A103" s="11">
        <f>_xlfn.IFS(data!C106&lt;=30, 1,data!C106&lt;= 40, 2,data!C106&lt;= 50, 3,data!C106&lt;= 60, 4)</f>
        <v>1</v>
      </c>
      <c r="B103" s="11">
        <v>1</v>
      </c>
      <c r="C103" s="11">
        <f>_xlfn.IFS(data!E106="Marketing", 1, data!E106="IT", 2, data!E106="HR", 3, data!E106="Finance", 4, data!E106="Sales",5)</f>
        <v>4</v>
      </c>
      <c r="D103" s="11">
        <f>_xlfn.IFS(data!F106="Analyst", 1, data!F106="Manager", 2, data!F106="Intern", 3, data!F106="Junior Developer", 4, data!F106="Senior Developer", 5, data!F106="Team Lead", 6)</f>
        <v>6</v>
      </c>
      <c r="E103" s="11">
        <f>_xlfn.IFS(data!G106&lt;=50000, 1, data!G106&lt;=80000, 2, data!G106&lt;=1000000, 3, data!G106&lt;=150000, 4)</f>
        <v>3</v>
      </c>
      <c r="F103" s="6">
        <v>1</v>
      </c>
      <c r="G103" s="6">
        <v>3</v>
      </c>
      <c r="H103" s="6">
        <v>1</v>
      </c>
      <c r="I103" s="6">
        <v>4</v>
      </c>
      <c r="J103" s="7">
        <v>4</v>
      </c>
      <c r="K103" s="7">
        <v>2</v>
      </c>
      <c r="L103" s="7">
        <v>4</v>
      </c>
      <c r="M103" s="7">
        <v>5</v>
      </c>
      <c r="N103" s="5">
        <v>2</v>
      </c>
      <c r="O103" s="5">
        <v>2</v>
      </c>
      <c r="P103" s="5">
        <v>3</v>
      </c>
      <c r="Q103" s="5">
        <v>4</v>
      </c>
      <c r="R103" s="13">
        <v>4</v>
      </c>
      <c r="S103" s="13">
        <v>2</v>
      </c>
      <c r="T103" s="14">
        <v>3</v>
      </c>
      <c r="U103" s="14">
        <v>1</v>
      </c>
      <c r="V103" s="14">
        <v>4</v>
      </c>
      <c r="W103" s="14">
        <v>3</v>
      </c>
      <c r="X103" s="15">
        <v>5</v>
      </c>
      <c r="Y103" s="15">
        <v>3</v>
      </c>
      <c r="Z103" s="15">
        <v>3</v>
      </c>
      <c r="AA103" s="16">
        <v>3</v>
      </c>
      <c r="AB103" s="16">
        <v>1</v>
      </c>
      <c r="AC103" s="20">
        <v>2</v>
      </c>
      <c r="AD103" s="48">
        <v>4</v>
      </c>
      <c r="AE103" s="50">
        <f t="shared" si="1"/>
        <v>73</v>
      </c>
    </row>
    <row r="104" spans="1:31" x14ac:dyDescent="0.3">
      <c r="A104" s="11">
        <f>_xlfn.IFS(data!C107&lt;=30, 1,data!C107&lt;= 40, 2,data!C107&lt;= 50, 3,data!C107&lt;= 60, 4)</f>
        <v>1</v>
      </c>
      <c r="B104" s="11">
        <v>1</v>
      </c>
      <c r="C104" s="11">
        <f>_xlfn.IFS(data!E107="Marketing", 1, data!E107="IT", 2, data!E107="HR", 3, data!E107="Finance", 4, data!E107="Sales",5)</f>
        <v>1</v>
      </c>
      <c r="D104" s="11">
        <f>_xlfn.IFS(data!F107="Analyst", 1, data!F107="Manager", 2, data!F107="Intern", 3, data!F107="Junior Developer", 4, data!F107="Senior Developer", 5, data!F107="Team Lead", 6)</f>
        <v>4</v>
      </c>
      <c r="E104" s="11">
        <f>_xlfn.IFS(data!G107&lt;=50000, 1, data!G107&lt;=80000, 2, data!G107&lt;=1000000, 3, data!G107&lt;=150000, 4)</f>
        <v>2</v>
      </c>
      <c r="F104" s="6">
        <v>3</v>
      </c>
      <c r="G104" s="6">
        <v>1</v>
      </c>
      <c r="H104" s="6">
        <v>3</v>
      </c>
      <c r="I104" s="6">
        <v>5</v>
      </c>
      <c r="J104" s="7">
        <v>4</v>
      </c>
      <c r="K104" s="7">
        <v>3</v>
      </c>
      <c r="L104" s="7">
        <v>1</v>
      </c>
      <c r="M104" s="7">
        <v>3</v>
      </c>
      <c r="N104" s="5">
        <v>1</v>
      </c>
      <c r="O104" s="5">
        <v>3</v>
      </c>
      <c r="P104" s="5">
        <v>3</v>
      </c>
      <c r="Q104" s="5">
        <v>4</v>
      </c>
      <c r="R104" s="13">
        <v>2</v>
      </c>
      <c r="S104" s="13">
        <v>5</v>
      </c>
      <c r="T104" s="14">
        <v>2</v>
      </c>
      <c r="U104" s="14">
        <v>1</v>
      </c>
      <c r="V104" s="14">
        <v>2</v>
      </c>
      <c r="W104" s="14">
        <v>3</v>
      </c>
      <c r="X104" s="15">
        <v>1</v>
      </c>
      <c r="Y104" s="15">
        <v>1</v>
      </c>
      <c r="Z104" s="15">
        <v>1</v>
      </c>
      <c r="AA104" s="16">
        <v>2</v>
      </c>
      <c r="AB104" s="16">
        <v>3</v>
      </c>
      <c r="AC104" s="20">
        <v>3</v>
      </c>
      <c r="AD104" s="48">
        <v>3</v>
      </c>
      <c r="AE104" s="50">
        <f t="shared" si="1"/>
        <v>63</v>
      </c>
    </row>
    <row r="105" spans="1:31" x14ac:dyDescent="0.3">
      <c r="A105" s="11">
        <f>_xlfn.IFS(data!C108&lt;=30, 1,data!C108&lt;= 40, 2,data!C108&lt;= 50, 3,data!C108&lt;= 60, 4)</f>
        <v>2</v>
      </c>
      <c r="B105" s="11">
        <v>2</v>
      </c>
      <c r="C105" s="11">
        <f>_xlfn.IFS(data!E108="Marketing", 1, data!E108="IT", 2, data!E108="HR", 3, data!E108="Finance", 4, data!E108="Sales",5)</f>
        <v>1</v>
      </c>
      <c r="D105" s="11">
        <f>_xlfn.IFS(data!F108="Analyst", 1, data!F108="Manager", 2, data!F108="Intern", 3, data!F108="Junior Developer", 4, data!F108="Senior Developer", 5, data!F108="Team Lead", 6)</f>
        <v>6</v>
      </c>
      <c r="E105" s="11">
        <f>_xlfn.IFS(data!G108&lt;=50000, 1, data!G108&lt;=80000, 2, data!G108&lt;=1000000, 3, data!G108&lt;=150000, 4)</f>
        <v>3</v>
      </c>
      <c r="F105" s="6">
        <v>2</v>
      </c>
      <c r="G105" s="6">
        <v>5</v>
      </c>
      <c r="H105" s="6">
        <v>5</v>
      </c>
      <c r="I105" s="6">
        <v>1</v>
      </c>
      <c r="J105" s="7">
        <v>4</v>
      </c>
      <c r="K105" s="7">
        <v>4</v>
      </c>
      <c r="L105" s="7">
        <v>3</v>
      </c>
      <c r="M105" s="7">
        <v>4</v>
      </c>
      <c r="N105" s="5">
        <v>4</v>
      </c>
      <c r="O105" s="5">
        <v>1</v>
      </c>
      <c r="P105" s="5">
        <v>1</v>
      </c>
      <c r="Q105" s="5">
        <v>2</v>
      </c>
      <c r="R105" s="13">
        <v>4</v>
      </c>
      <c r="S105" s="13">
        <v>4</v>
      </c>
      <c r="T105" s="14">
        <v>4</v>
      </c>
      <c r="U105" s="14">
        <v>4</v>
      </c>
      <c r="V105" s="14">
        <v>3</v>
      </c>
      <c r="W105" s="14">
        <v>1</v>
      </c>
      <c r="X105" s="15">
        <v>1</v>
      </c>
      <c r="Y105" s="15">
        <v>1</v>
      </c>
      <c r="Z105" s="15">
        <v>2</v>
      </c>
      <c r="AA105" s="16">
        <v>3</v>
      </c>
      <c r="AB105" s="16">
        <v>1</v>
      </c>
      <c r="AC105" s="20">
        <v>5</v>
      </c>
      <c r="AD105" s="48">
        <v>1</v>
      </c>
      <c r="AE105" s="50">
        <f t="shared" si="1"/>
        <v>70</v>
      </c>
    </row>
    <row r="106" spans="1:31" x14ac:dyDescent="0.3">
      <c r="A106" s="11">
        <f>_xlfn.IFS(data!C109&lt;=30, 1,data!C109&lt;= 40, 2,data!C109&lt;= 50, 3,data!C109&lt;= 60, 4)</f>
        <v>4</v>
      </c>
      <c r="B106" s="11">
        <v>1</v>
      </c>
      <c r="C106" s="11">
        <f>_xlfn.IFS(data!E109="Marketing", 1, data!E109="IT", 2, data!E109="HR", 3, data!E109="Finance", 4, data!E109="Sales",5)</f>
        <v>5</v>
      </c>
      <c r="D106" s="11">
        <f>_xlfn.IFS(data!F109="Analyst", 1, data!F109="Manager", 2, data!F109="Intern", 3, data!F109="Junior Developer", 4, data!F109="Senior Developer", 5, data!F109="Team Lead", 6)</f>
        <v>2</v>
      </c>
      <c r="E106" s="11">
        <f>_xlfn.IFS(data!G109&lt;=50000, 1, data!G109&lt;=80000, 2, data!G109&lt;=1000000, 3, data!G109&lt;=150000, 4)</f>
        <v>3</v>
      </c>
      <c r="F106" s="6">
        <v>3</v>
      </c>
      <c r="G106" s="6">
        <v>3</v>
      </c>
      <c r="H106" s="6">
        <v>5</v>
      </c>
      <c r="I106" s="6">
        <v>2</v>
      </c>
      <c r="J106" s="7">
        <v>2</v>
      </c>
      <c r="K106" s="7">
        <v>4</v>
      </c>
      <c r="L106" s="7">
        <v>2</v>
      </c>
      <c r="M106" s="7">
        <v>4</v>
      </c>
      <c r="N106" s="5">
        <v>5</v>
      </c>
      <c r="O106" s="5">
        <v>4</v>
      </c>
      <c r="P106" s="5">
        <v>1</v>
      </c>
      <c r="Q106" s="5">
        <v>1</v>
      </c>
      <c r="R106" s="13">
        <v>1</v>
      </c>
      <c r="S106" s="13">
        <v>5</v>
      </c>
      <c r="T106" s="14">
        <v>2</v>
      </c>
      <c r="U106" s="14">
        <v>1</v>
      </c>
      <c r="V106" s="14">
        <v>5</v>
      </c>
      <c r="W106" s="14">
        <v>3</v>
      </c>
      <c r="X106" s="15">
        <v>5</v>
      </c>
      <c r="Y106" s="15">
        <v>2</v>
      </c>
      <c r="Z106" s="15">
        <v>1</v>
      </c>
      <c r="AA106" s="16">
        <v>1</v>
      </c>
      <c r="AB106" s="16">
        <v>3</v>
      </c>
      <c r="AC106" s="20">
        <v>1</v>
      </c>
      <c r="AD106" s="48">
        <v>3</v>
      </c>
      <c r="AE106" s="50">
        <f t="shared" si="1"/>
        <v>69</v>
      </c>
    </row>
    <row r="107" spans="1:31" x14ac:dyDescent="0.3">
      <c r="A107" s="11">
        <f>_xlfn.IFS(data!C110&lt;=30, 1,data!C110&lt;= 40, 2,data!C110&lt;= 50, 3,data!C110&lt;= 60, 4)</f>
        <v>2</v>
      </c>
      <c r="B107" s="11">
        <v>1</v>
      </c>
      <c r="C107" s="11">
        <f>_xlfn.IFS(data!E110="Marketing", 1, data!E110="IT", 2, data!E110="HR", 3, data!E110="Finance", 4, data!E110="Sales",5)</f>
        <v>5</v>
      </c>
      <c r="D107" s="11">
        <f>_xlfn.IFS(data!F110="Analyst", 1, data!F110="Manager", 2, data!F110="Intern", 3, data!F110="Junior Developer", 4, data!F110="Senior Developer", 5, data!F110="Team Lead", 6)</f>
        <v>1</v>
      </c>
      <c r="E107" s="11">
        <f>_xlfn.IFS(data!G110&lt;=50000, 1, data!G110&lt;=80000, 2, data!G110&lt;=1000000, 3, data!G110&lt;=150000, 4)</f>
        <v>2</v>
      </c>
      <c r="F107" s="6">
        <v>2</v>
      </c>
      <c r="G107" s="6">
        <v>1</v>
      </c>
      <c r="H107" s="6">
        <v>4</v>
      </c>
      <c r="I107" s="6">
        <v>1</v>
      </c>
      <c r="J107" s="7">
        <v>4</v>
      </c>
      <c r="K107" s="7">
        <v>1</v>
      </c>
      <c r="L107" s="7">
        <v>5</v>
      </c>
      <c r="M107" s="7">
        <v>5</v>
      </c>
      <c r="N107" s="5">
        <v>2</v>
      </c>
      <c r="O107" s="5">
        <v>1</v>
      </c>
      <c r="P107" s="5">
        <v>1</v>
      </c>
      <c r="Q107" s="5">
        <v>5</v>
      </c>
      <c r="R107" s="13">
        <v>5</v>
      </c>
      <c r="S107" s="13">
        <v>3</v>
      </c>
      <c r="T107" s="14">
        <v>4</v>
      </c>
      <c r="U107" s="14">
        <v>4</v>
      </c>
      <c r="V107" s="14">
        <v>1</v>
      </c>
      <c r="W107" s="14">
        <v>3</v>
      </c>
      <c r="X107" s="15">
        <v>3</v>
      </c>
      <c r="Y107" s="15">
        <v>1</v>
      </c>
      <c r="Z107" s="15">
        <v>5</v>
      </c>
      <c r="AA107" s="16">
        <v>2</v>
      </c>
      <c r="AB107" s="16">
        <v>5</v>
      </c>
      <c r="AC107" s="20">
        <v>2</v>
      </c>
      <c r="AD107" s="48">
        <v>5</v>
      </c>
      <c r="AE107" s="50">
        <f t="shared" si="1"/>
        <v>75</v>
      </c>
    </row>
    <row r="108" spans="1:31" x14ac:dyDescent="0.3">
      <c r="A108" s="11">
        <f>_xlfn.IFS(data!C111&lt;=30, 1,data!C111&lt;= 40, 2,data!C111&lt;= 50, 3,data!C111&lt;= 60, 4)</f>
        <v>2</v>
      </c>
      <c r="B108" s="11">
        <v>2</v>
      </c>
      <c r="C108" s="11">
        <f>_xlfn.IFS(data!E111="Marketing", 1, data!E111="IT", 2, data!E111="HR", 3, data!E111="Finance", 4, data!E111="Sales",5)</f>
        <v>5</v>
      </c>
      <c r="D108" s="11">
        <f>_xlfn.IFS(data!F111="Analyst", 1, data!F111="Manager", 2, data!F111="Intern", 3, data!F111="Junior Developer", 4, data!F111="Senior Developer", 5, data!F111="Team Lead", 6)</f>
        <v>5</v>
      </c>
      <c r="E108" s="11">
        <f>_xlfn.IFS(data!G111&lt;=50000, 1, data!G111&lt;=80000, 2, data!G111&lt;=1000000, 3, data!G111&lt;=150000, 4)</f>
        <v>3</v>
      </c>
      <c r="F108" s="6">
        <v>5</v>
      </c>
      <c r="G108" s="6">
        <v>5</v>
      </c>
      <c r="H108" s="6">
        <v>4</v>
      </c>
      <c r="I108" s="6">
        <v>1</v>
      </c>
      <c r="J108" s="7">
        <v>5</v>
      </c>
      <c r="K108" s="7">
        <v>5</v>
      </c>
      <c r="L108" s="7">
        <v>4</v>
      </c>
      <c r="M108" s="7">
        <v>3</v>
      </c>
      <c r="N108" s="5">
        <v>4</v>
      </c>
      <c r="O108" s="5">
        <v>5</v>
      </c>
      <c r="P108" s="5">
        <v>2</v>
      </c>
      <c r="Q108" s="5">
        <v>1</v>
      </c>
      <c r="R108" s="13">
        <v>2</v>
      </c>
      <c r="S108" s="13">
        <v>3</v>
      </c>
      <c r="T108" s="14">
        <v>4</v>
      </c>
      <c r="U108" s="14">
        <v>3</v>
      </c>
      <c r="V108" s="14">
        <v>3</v>
      </c>
      <c r="W108" s="14">
        <v>3</v>
      </c>
      <c r="X108" s="15">
        <v>2</v>
      </c>
      <c r="Y108" s="15">
        <v>2</v>
      </c>
      <c r="Z108" s="15">
        <v>4</v>
      </c>
      <c r="AA108" s="16">
        <v>5</v>
      </c>
      <c r="AB108" s="16">
        <v>5</v>
      </c>
      <c r="AC108" s="20">
        <v>5</v>
      </c>
      <c r="AD108" s="48">
        <v>4</v>
      </c>
      <c r="AE108" s="50">
        <f t="shared" si="1"/>
        <v>89</v>
      </c>
    </row>
    <row r="109" spans="1:31" x14ac:dyDescent="0.3">
      <c r="A109" s="11">
        <f>_xlfn.IFS(data!C112&lt;=30, 1,data!C112&lt;= 40, 2,data!C112&lt;= 50, 3,data!C112&lt;= 60, 4)</f>
        <v>3</v>
      </c>
      <c r="B109" s="11">
        <v>2</v>
      </c>
      <c r="C109" s="11">
        <f>_xlfn.IFS(data!E112="Marketing", 1, data!E112="IT", 2, data!E112="HR", 3, data!E112="Finance", 4, data!E112="Sales",5)</f>
        <v>2</v>
      </c>
      <c r="D109" s="11">
        <f>_xlfn.IFS(data!F112="Analyst", 1, data!F112="Manager", 2, data!F112="Intern", 3, data!F112="Junior Developer", 4, data!F112="Senior Developer", 5, data!F112="Team Lead", 6)</f>
        <v>6</v>
      </c>
      <c r="E109" s="11">
        <f>_xlfn.IFS(data!G112&lt;=50000, 1, data!G112&lt;=80000, 2, data!G112&lt;=1000000, 3, data!G112&lt;=150000, 4)</f>
        <v>3</v>
      </c>
      <c r="F109" s="6">
        <v>2</v>
      </c>
      <c r="G109" s="6">
        <v>3</v>
      </c>
      <c r="H109" s="6">
        <v>5</v>
      </c>
      <c r="I109" s="6">
        <v>1</v>
      </c>
      <c r="J109" s="7">
        <v>5</v>
      </c>
      <c r="K109" s="7">
        <v>3</v>
      </c>
      <c r="L109" s="7">
        <v>1</v>
      </c>
      <c r="M109" s="7">
        <v>3</v>
      </c>
      <c r="N109" s="5">
        <v>3</v>
      </c>
      <c r="O109" s="5">
        <v>4</v>
      </c>
      <c r="P109" s="5">
        <v>1</v>
      </c>
      <c r="Q109" s="5">
        <v>2</v>
      </c>
      <c r="R109" s="13">
        <v>2</v>
      </c>
      <c r="S109" s="13">
        <v>1</v>
      </c>
      <c r="T109" s="14">
        <v>5</v>
      </c>
      <c r="U109" s="14">
        <v>4</v>
      </c>
      <c r="V109" s="14">
        <v>4</v>
      </c>
      <c r="W109" s="14">
        <v>2</v>
      </c>
      <c r="X109" s="15">
        <v>2</v>
      </c>
      <c r="Y109" s="15">
        <v>2</v>
      </c>
      <c r="Z109" s="15">
        <v>5</v>
      </c>
      <c r="AA109" s="16">
        <v>1</v>
      </c>
      <c r="AB109" s="16">
        <v>5</v>
      </c>
      <c r="AC109" s="20">
        <v>2</v>
      </c>
      <c r="AD109" s="48">
        <v>4</v>
      </c>
      <c r="AE109" s="50">
        <f t="shared" si="1"/>
        <v>72</v>
      </c>
    </row>
    <row r="110" spans="1:31" x14ac:dyDescent="0.3">
      <c r="A110" s="11">
        <f>_xlfn.IFS(data!C113&lt;=30, 1,data!C113&lt;= 40, 2,data!C113&lt;= 50, 3,data!C113&lt;= 60, 4)</f>
        <v>3</v>
      </c>
      <c r="B110" s="11">
        <v>2</v>
      </c>
      <c r="C110" s="11">
        <f>_xlfn.IFS(data!E113="Marketing", 1, data!E113="IT", 2, data!E113="HR", 3, data!E113="Finance", 4, data!E113="Sales",5)</f>
        <v>1</v>
      </c>
      <c r="D110" s="11">
        <f>_xlfn.IFS(data!F113="Analyst", 1, data!F113="Manager", 2, data!F113="Intern", 3, data!F113="Junior Developer", 4, data!F113="Senior Developer", 5, data!F113="Team Lead", 6)</f>
        <v>2</v>
      </c>
      <c r="E110" s="11">
        <f>_xlfn.IFS(data!G113&lt;=50000, 1, data!G113&lt;=80000, 2, data!G113&lt;=1000000, 3, data!G113&lt;=150000, 4)</f>
        <v>3</v>
      </c>
      <c r="F110" s="6">
        <v>2</v>
      </c>
      <c r="G110" s="6">
        <v>5</v>
      </c>
      <c r="H110" s="6">
        <v>3</v>
      </c>
      <c r="I110" s="6">
        <v>2</v>
      </c>
      <c r="J110" s="7">
        <v>3</v>
      </c>
      <c r="K110" s="7">
        <v>1</v>
      </c>
      <c r="L110" s="7">
        <v>3</v>
      </c>
      <c r="M110" s="7">
        <v>3</v>
      </c>
      <c r="N110" s="5">
        <v>4</v>
      </c>
      <c r="O110" s="5">
        <v>4</v>
      </c>
      <c r="P110" s="5">
        <v>1</v>
      </c>
      <c r="Q110" s="5">
        <v>3</v>
      </c>
      <c r="R110" s="13">
        <v>1</v>
      </c>
      <c r="S110" s="13">
        <v>4</v>
      </c>
      <c r="T110" s="14">
        <v>3</v>
      </c>
      <c r="U110" s="14">
        <v>4</v>
      </c>
      <c r="V110" s="14">
        <v>4</v>
      </c>
      <c r="W110" s="14">
        <v>1</v>
      </c>
      <c r="X110" s="15">
        <v>3</v>
      </c>
      <c r="Y110" s="15">
        <v>2</v>
      </c>
      <c r="Z110" s="15">
        <v>1</v>
      </c>
      <c r="AA110" s="16">
        <v>1</v>
      </c>
      <c r="AB110" s="16">
        <v>2</v>
      </c>
      <c r="AC110" s="20">
        <v>2</v>
      </c>
      <c r="AD110" s="48">
        <v>5</v>
      </c>
      <c r="AE110" s="50">
        <f t="shared" si="1"/>
        <v>67</v>
      </c>
    </row>
    <row r="111" spans="1:31" x14ac:dyDescent="0.3">
      <c r="A111" s="11">
        <f>_xlfn.IFS(data!C114&lt;=30, 1,data!C114&lt;= 40, 2,data!C114&lt;= 50, 3,data!C114&lt;= 60, 4)</f>
        <v>1</v>
      </c>
      <c r="B111" s="11">
        <v>1</v>
      </c>
      <c r="C111" s="11">
        <f>_xlfn.IFS(data!E114="Marketing", 1, data!E114="IT", 2, data!E114="HR", 3, data!E114="Finance", 4, data!E114="Sales",5)</f>
        <v>5</v>
      </c>
      <c r="D111" s="11">
        <f>_xlfn.IFS(data!F114="Analyst", 1, data!F114="Manager", 2, data!F114="Intern", 3, data!F114="Junior Developer", 4, data!F114="Senior Developer", 5, data!F114="Team Lead", 6)</f>
        <v>3</v>
      </c>
      <c r="E111" s="11">
        <f>_xlfn.IFS(data!G114&lt;=50000, 1, data!G114&lt;=80000, 2, data!G114&lt;=1000000, 3, data!G114&lt;=150000, 4)</f>
        <v>1</v>
      </c>
      <c r="F111" s="6">
        <v>1</v>
      </c>
      <c r="G111" s="6">
        <v>4</v>
      </c>
      <c r="H111" s="6">
        <v>5</v>
      </c>
      <c r="I111" s="6">
        <v>4</v>
      </c>
      <c r="J111" s="7">
        <v>1</v>
      </c>
      <c r="K111" s="7">
        <v>3</v>
      </c>
      <c r="L111" s="7">
        <v>3</v>
      </c>
      <c r="M111" s="7">
        <v>3</v>
      </c>
      <c r="N111" s="5">
        <v>4</v>
      </c>
      <c r="O111" s="5">
        <v>1</v>
      </c>
      <c r="P111" s="5">
        <v>3</v>
      </c>
      <c r="Q111" s="5">
        <v>5</v>
      </c>
      <c r="R111" s="13">
        <v>3</v>
      </c>
      <c r="S111" s="13">
        <v>1</v>
      </c>
      <c r="T111" s="14">
        <v>3</v>
      </c>
      <c r="U111" s="14">
        <v>2</v>
      </c>
      <c r="V111" s="14">
        <v>3</v>
      </c>
      <c r="W111" s="14">
        <v>2</v>
      </c>
      <c r="X111" s="15">
        <v>1</v>
      </c>
      <c r="Y111" s="15">
        <v>2</v>
      </c>
      <c r="Z111" s="15">
        <v>1</v>
      </c>
      <c r="AA111" s="16">
        <v>5</v>
      </c>
      <c r="AB111" s="16">
        <v>3</v>
      </c>
      <c r="AC111" s="20">
        <v>3</v>
      </c>
      <c r="AD111" s="48">
        <v>1</v>
      </c>
      <c r="AE111" s="50">
        <f t="shared" si="1"/>
        <v>67</v>
      </c>
    </row>
    <row r="112" spans="1:31" x14ac:dyDescent="0.3">
      <c r="A112" s="11">
        <f>_xlfn.IFS(data!C115&lt;=30, 1,data!C115&lt;= 40, 2,data!C115&lt;= 50, 3,data!C115&lt;= 60, 4)</f>
        <v>1</v>
      </c>
      <c r="B112" s="11">
        <v>2</v>
      </c>
      <c r="C112" s="11">
        <f>_xlfn.IFS(data!E115="Marketing", 1, data!E115="IT", 2, data!E115="HR", 3, data!E115="Finance", 4, data!E115="Sales",5)</f>
        <v>5</v>
      </c>
      <c r="D112" s="11">
        <f>_xlfn.IFS(data!F115="Analyst", 1, data!F115="Manager", 2, data!F115="Intern", 3, data!F115="Junior Developer", 4, data!F115="Senior Developer", 5, data!F115="Team Lead", 6)</f>
        <v>4</v>
      </c>
      <c r="E112" s="11">
        <f>_xlfn.IFS(data!G115&lt;=50000, 1, data!G115&lt;=80000, 2, data!G115&lt;=1000000, 3, data!G115&lt;=150000, 4)</f>
        <v>2</v>
      </c>
      <c r="F112" s="6">
        <v>4</v>
      </c>
      <c r="G112" s="6">
        <v>5</v>
      </c>
      <c r="H112" s="6">
        <v>5</v>
      </c>
      <c r="I112" s="6">
        <v>1</v>
      </c>
      <c r="J112" s="7">
        <v>1</v>
      </c>
      <c r="K112" s="7">
        <v>3</v>
      </c>
      <c r="L112" s="7">
        <v>3</v>
      </c>
      <c r="M112" s="7">
        <v>4</v>
      </c>
      <c r="N112" s="5">
        <v>1</v>
      </c>
      <c r="O112" s="5">
        <v>2</v>
      </c>
      <c r="P112" s="5">
        <v>1</v>
      </c>
      <c r="Q112" s="5">
        <v>5</v>
      </c>
      <c r="R112" s="13">
        <v>5</v>
      </c>
      <c r="S112" s="13">
        <v>4</v>
      </c>
      <c r="T112" s="14">
        <v>3</v>
      </c>
      <c r="U112" s="14">
        <v>5</v>
      </c>
      <c r="V112" s="14">
        <v>4</v>
      </c>
      <c r="W112" s="14">
        <v>2</v>
      </c>
      <c r="X112" s="15">
        <v>5</v>
      </c>
      <c r="Y112" s="15">
        <v>3</v>
      </c>
      <c r="Z112" s="15">
        <v>4</v>
      </c>
      <c r="AA112" s="16">
        <v>4</v>
      </c>
      <c r="AB112" s="16">
        <v>2</v>
      </c>
      <c r="AC112" s="20">
        <v>1</v>
      </c>
      <c r="AD112" s="48">
        <v>1</v>
      </c>
      <c r="AE112" s="50">
        <f t="shared" si="1"/>
        <v>78</v>
      </c>
    </row>
    <row r="113" spans="1:31" x14ac:dyDescent="0.3">
      <c r="A113" s="11">
        <f>_xlfn.IFS(data!C116&lt;=30, 1,data!C116&lt;= 40, 2,data!C116&lt;= 50, 3,data!C116&lt;= 60, 4)</f>
        <v>3</v>
      </c>
      <c r="B113" s="11">
        <v>1</v>
      </c>
      <c r="C113" s="11">
        <f>_xlfn.IFS(data!E116="Marketing", 1, data!E116="IT", 2, data!E116="HR", 3, data!E116="Finance", 4, data!E116="Sales",5)</f>
        <v>4</v>
      </c>
      <c r="D113" s="11">
        <f>_xlfn.IFS(data!F116="Analyst", 1, data!F116="Manager", 2, data!F116="Intern", 3, data!F116="Junior Developer", 4, data!F116="Senior Developer", 5, data!F116="Team Lead", 6)</f>
        <v>2</v>
      </c>
      <c r="E113" s="11">
        <f>_xlfn.IFS(data!G116&lt;=50000, 1, data!G116&lt;=80000, 2, data!G116&lt;=1000000, 3, data!G116&lt;=150000, 4)</f>
        <v>3</v>
      </c>
      <c r="F113" s="6">
        <v>1</v>
      </c>
      <c r="G113" s="6">
        <v>4</v>
      </c>
      <c r="H113" s="6">
        <v>5</v>
      </c>
      <c r="I113" s="6">
        <v>2</v>
      </c>
      <c r="J113" s="7">
        <v>2</v>
      </c>
      <c r="K113" s="7">
        <v>5</v>
      </c>
      <c r="L113" s="7">
        <v>4</v>
      </c>
      <c r="M113" s="7">
        <v>5</v>
      </c>
      <c r="N113" s="5">
        <v>1</v>
      </c>
      <c r="O113" s="5">
        <v>2</v>
      </c>
      <c r="P113" s="5">
        <v>1</v>
      </c>
      <c r="Q113" s="5">
        <v>1</v>
      </c>
      <c r="R113" s="13">
        <v>1</v>
      </c>
      <c r="S113" s="13">
        <v>2</v>
      </c>
      <c r="T113" s="14">
        <v>5</v>
      </c>
      <c r="U113" s="14">
        <v>2</v>
      </c>
      <c r="V113" s="14">
        <v>1</v>
      </c>
      <c r="W113" s="14">
        <v>1</v>
      </c>
      <c r="X113" s="15">
        <v>4</v>
      </c>
      <c r="Y113" s="15">
        <v>2</v>
      </c>
      <c r="Z113" s="15">
        <v>4</v>
      </c>
      <c r="AA113" s="16">
        <v>1</v>
      </c>
      <c r="AB113" s="16">
        <v>1</v>
      </c>
      <c r="AC113" s="20">
        <v>4</v>
      </c>
      <c r="AD113" s="48">
        <v>3</v>
      </c>
      <c r="AE113" s="50">
        <f t="shared" si="1"/>
        <v>64</v>
      </c>
    </row>
    <row r="114" spans="1:31" x14ac:dyDescent="0.3">
      <c r="A114" s="11">
        <f>_xlfn.IFS(data!C117&lt;=30, 1,data!C117&lt;= 40, 2,data!C117&lt;= 50, 3,data!C117&lt;= 60, 4)</f>
        <v>1</v>
      </c>
      <c r="B114" s="11">
        <v>2</v>
      </c>
      <c r="C114" s="11">
        <f>_xlfn.IFS(data!E117="Marketing", 1, data!E117="IT", 2, data!E117="HR", 3, data!E117="Finance", 4, data!E117="Sales",5)</f>
        <v>4</v>
      </c>
      <c r="D114" s="11">
        <f>_xlfn.IFS(data!F117="Analyst", 1, data!F117="Manager", 2, data!F117="Intern", 3, data!F117="Junior Developer", 4, data!F117="Senior Developer", 5, data!F117="Team Lead", 6)</f>
        <v>4</v>
      </c>
      <c r="E114" s="11">
        <f>_xlfn.IFS(data!G117&lt;=50000, 1, data!G117&lt;=80000, 2, data!G117&lt;=1000000, 3, data!G117&lt;=150000, 4)</f>
        <v>1</v>
      </c>
      <c r="F114" s="6">
        <v>5</v>
      </c>
      <c r="G114" s="6">
        <v>3</v>
      </c>
      <c r="H114" s="6">
        <v>5</v>
      </c>
      <c r="I114" s="6">
        <v>4</v>
      </c>
      <c r="J114" s="7">
        <v>5</v>
      </c>
      <c r="K114" s="7">
        <v>3</v>
      </c>
      <c r="L114" s="7">
        <v>3</v>
      </c>
      <c r="M114" s="7">
        <v>2</v>
      </c>
      <c r="N114" s="5">
        <v>5</v>
      </c>
      <c r="O114" s="5">
        <v>4</v>
      </c>
      <c r="P114" s="5">
        <v>3</v>
      </c>
      <c r="Q114" s="5">
        <v>3</v>
      </c>
      <c r="R114" s="13">
        <v>3</v>
      </c>
      <c r="S114" s="13">
        <v>2</v>
      </c>
      <c r="T114" s="14">
        <v>3</v>
      </c>
      <c r="U114" s="14">
        <v>2</v>
      </c>
      <c r="V114" s="14">
        <v>3</v>
      </c>
      <c r="W114" s="14">
        <v>3</v>
      </c>
      <c r="X114" s="15">
        <v>2</v>
      </c>
      <c r="Y114" s="15">
        <v>2</v>
      </c>
      <c r="Z114" s="15">
        <v>3</v>
      </c>
      <c r="AA114" s="16">
        <v>2</v>
      </c>
      <c r="AB114" s="16">
        <v>5</v>
      </c>
      <c r="AC114" s="20">
        <v>1</v>
      </c>
      <c r="AD114" s="48">
        <v>4</v>
      </c>
      <c r="AE114" s="50">
        <f t="shared" si="1"/>
        <v>80</v>
      </c>
    </row>
    <row r="115" spans="1:31" x14ac:dyDescent="0.3">
      <c r="A115" s="11">
        <f>_xlfn.IFS(data!C118&lt;=30, 1,data!C118&lt;= 40, 2,data!C118&lt;= 50, 3,data!C118&lt;= 60, 4)</f>
        <v>1</v>
      </c>
      <c r="B115" s="11">
        <v>1</v>
      </c>
      <c r="C115" s="11">
        <f>_xlfn.IFS(data!E118="Marketing", 1, data!E118="IT", 2, data!E118="HR", 3, data!E118="Finance", 4, data!E118="Sales",5)</f>
        <v>4</v>
      </c>
      <c r="D115" s="11">
        <f>_xlfn.IFS(data!F118="Analyst", 1, data!F118="Manager", 2, data!F118="Intern", 3, data!F118="Junior Developer", 4, data!F118="Senior Developer", 5, data!F118="Team Lead", 6)</f>
        <v>1</v>
      </c>
      <c r="E115" s="11">
        <f>_xlfn.IFS(data!G118&lt;=50000, 1, data!G118&lt;=80000, 2, data!G118&lt;=1000000, 3, data!G118&lt;=150000, 4)</f>
        <v>2</v>
      </c>
      <c r="F115" s="6">
        <v>5</v>
      </c>
      <c r="G115" s="6">
        <v>3</v>
      </c>
      <c r="H115" s="6">
        <v>5</v>
      </c>
      <c r="I115" s="6">
        <v>2</v>
      </c>
      <c r="J115" s="7">
        <v>5</v>
      </c>
      <c r="K115" s="7">
        <v>1</v>
      </c>
      <c r="L115" s="7">
        <v>4</v>
      </c>
      <c r="M115" s="7">
        <v>2</v>
      </c>
      <c r="N115" s="5">
        <v>2</v>
      </c>
      <c r="O115" s="5">
        <v>5</v>
      </c>
      <c r="P115" s="5">
        <v>5</v>
      </c>
      <c r="Q115" s="5">
        <v>3</v>
      </c>
      <c r="R115" s="13">
        <v>2</v>
      </c>
      <c r="S115" s="13">
        <v>5</v>
      </c>
      <c r="T115" s="14">
        <v>2</v>
      </c>
      <c r="U115" s="14">
        <v>4</v>
      </c>
      <c r="V115" s="14">
        <v>3</v>
      </c>
      <c r="W115" s="14">
        <v>4</v>
      </c>
      <c r="X115" s="15">
        <v>5</v>
      </c>
      <c r="Y115" s="15">
        <v>3</v>
      </c>
      <c r="Z115" s="15">
        <v>4</v>
      </c>
      <c r="AA115" s="16">
        <v>2</v>
      </c>
      <c r="AB115" s="16">
        <v>1</v>
      </c>
      <c r="AC115" s="20">
        <v>5</v>
      </c>
      <c r="AD115" s="48">
        <v>2</v>
      </c>
      <c r="AE115" s="50">
        <f t="shared" si="1"/>
        <v>84</v>
      </c>
    </row>
    <row r="116" spans="1:31" x14ac:dyDescent="0.3">
      <c r="A116" s="11">
        <f>_xlfn.IFS(data!C119&lt;=30, 1,data!C119&lt;= 40, 2,data!C119&lt;= 50, 3,data!C119&lt;= 60, 4)</f>
        <v>1</v>
      </c>
      <c r="B116" s="11">
        <v>1</v>
      </c>
      <c r="C116" s="11">
        <f>_xlfn.IFS(data!E119="Marketing", 1, data!E119="IT", 2, data!E119="HR", 3, data!E119="Finance", 4, data!E119="Sales",5)</f>
        <v>5</v>
      </c>
      <c r="D116" s="11">
        <f>_xlfn.IFS(data!F119="Analyst", 1, data!F119="Manager", 2, data!F119="Intern", 3, data!F119="Junior Developer", 4, data!F119="Senior Developer", 5, data!F119="Team Lead", 6)</f>
        <v>3</v>
      </c>
      <c r="E116" s="11">
        <f>_xlfn.IFS(data!G119&lt;=50000, 1, data!G119&lt;=80000, 2, data!G119&lt;=1000000, 3, data!G119&lt;=150000, 4)</f>
        <v>1</v>
      </c>
      <c r="F116" s="6">
        <v>5</v>
      </c>
      <c r="G116" s="6">
        <v>2</v>
      </c>
      <c r="H116" s="6">
        <v>4</v>
      </c>
      <c r="I116" s="6">
        <v>3</v>
      </c>
      <c r="J116" s="7">
        <v>1</v>
      </c>
      <c r="K116" s="7">
        <v>1</v>
      </c>
      <c r="L116" s="7">
        <v>4</v>
      </c>
      <c r="M116" s="7">
        <v>4</v>
      </c>
      <c r="N116" s="5">
        <v>2</v>
      </c>
      <c r="O116" s="5">
        <v>1</v>
      </c>
      <c r="P116" s="5">
        <v>5</v>
      </c>
      <c r="Q116" s="5">
        <v>3</v>
      </c>
      <c r="R116" s="13">
        <v>2</v>
      </c>
      <c r="S116" s="13">
        <v>1</v>
      </c>
      <c r="T116" s="14">
        <v>4</v>
      </c>
      <c r="U116" s="14">
        <v>1</v>
      </c>
      <c r="V116" s="14">
        <v>5</v>
      </c>
      <c r="W116" s="14">
        <v>5</v>
      </c>
      <c r="X116" s="15">
        <v>3</v>
      </c>
      <c r="Y116" s="15">
        <v>2</v>
      </c>
      <c r="Z116" s="15">
        <v>5</v>
      </c>
      <c r="AA116" s="16">
        <v>1</v>
      </c>
      <c r="AB116" s="16">
        <v>2</v>
      </c>
      <c r="AC116" s="20">
        <v>3</v>
      </c>
      <c r="AD116" s="48">
        <v>5</v>
      </c>
      <c r="AE116" s="50">
        <f t="shared" si="1"/>
        <v>74</v>
      </c>
    </row>
    <row r="117" spans="1:31" x14ac:dyDescent="0.3">
      <c r="A117" s="11">
        <f>_xlfn.IFS(data!C120&lt;=30, 1,data!C120&lt;= 40, 2,data!C120&lt;= 50, 3,data!C120&lt;= 60, 4)</f>
        <v>4</v>
      </c>
      <c r="B117" s="11">
        <v>2</v>
      </c>
      <c r="C117" s="11">
        <f>_xlfn.IFS(data!E120="Marketing", 1, data!E120="IT", 2, data!E120="HR", 3, data!E120="Finance", 4, data!E120="Sales",5)</f>
        <v>5</v>
      </c>
      <c r="D117" s="11">
        <f>_xlfn.IFS(data!F120="Analyst", 1, data!F120="Manager", 2, data!F120="Intern", 3, data!F120="Junior Developer", 4, data!F120="Senior Developer", 5, data!F120="Team Lead", 6)</f>
        <v>2</v>
      </c>
      <c r="E117" s="11">
        <f>_xlfn.IFS(data!G120&lt;=50000, 1, data!G120&lt;=80000, 2, data!G120&lt;=1000000, 3, data!G120&lt;=150000, 4)</f>
        <v>3</v>
      </c>
      <c r="F117" s="6">
        <v>3</v>
      </c>
      <c r="G117" s="6">
        <v>1</v>
      </c>
      <c r="H117" s="6">
        <v>3</v>
      </c>
      <c r="I117" s="6">
        <v>5</v>
      </c>
      <c r="J117" s="7">
        <v>2</v>
      </c>
      <c r="K117" s="7">
        <v>3</v>
      </c>
      <c r="L117" s="7">
        <v>3</v>
      </c>
      <c r="M117" s="7">
        <v>2</v>
      </c>
      <c r="N117" s="5">
        <v>3</v>
      </c>
      <c r="O117" s="5">
        <v>4</v>
      </c>
      <c r="P117" s="5">
        <v>1</v>
      </c>
      <c r="Q117" s="5">
        <v>5</v>
      </c>
      <c r="R117" s="13">
        <v>2</v>
      </c>
      <c r="S117" s="13">
        <v>5</v>
      </c>
      <c r="T117" s="14">
        <v>5</v>
      </c>
      <c r="U117" s="14">
        <v>2</v>
      </c>
      <c r="V117" s="14">
        <v>4</v>
      </c>
      <c r="W117" s="14">
        <v>3</v>
      </c>
      <c r="X117" s="15">
        <v>4</v>
      </c>
      <c r="Y117" s="15">
        <v>4</v>
      </c>
      <c r="Z117" s="15">
        <v>2</v>
      </c>
      <c r="AA117" s="16">
        <v>4</v>
      </c>
      <c r="AB117" s="16">
        <v>5</v>
      </c>
      <c r="AC117" s="20">
        <v>4</v>
      </c>
      <c r="AD117" s="48">
        <v>4</v>
      </c>
      <c r="AE117" s="50">
        <f t="shared" si="1"/>
        <v>83</v>
      </c>
    </row>
    <row r="118" spans="1:31" x14ac:dyDescent="0.3">
      <c r="A118" s="11">
        <f>_xlfn.IFS(data!C121&lt;=30, 1,data!C121&lt;= 40, 2,data!C121&lt;= 50, 3,data!C121&lt;= 60, 4)</f>
        <v>2</v>
      </c>
      <c r="B118" s="11">
        <v>1</v>
      </c>
      <c r="C118" s="11">
        <f>_xlfn.IFS(data!E121="Marketing", 1, data!E121="IT", 2, data!E121="HR", 3, data!E121="Finance", 4, data!E121="Sales",5)</f>
        <v>3</v>
      </c>
      <c r="D118" s="11">
        <f>_xlfn.IFS(data!F121="Analyst", 1, data!F121="Manager", 2, data!F121="Intern", 3, data!F121="Junior Developer", 4, data!F121="Senior Developer", 5, data!F121="Team Lead", 6)</f>
        <v>5</v>
      </c>
      <c r="E118" s="11">
        <f>_xlfn.IFS(data!G121&lt;=50000, 1, data!G121&lt;=80000, 2, data!G121&lt;=1000000, 3, data!G121&lt;=150000, 4)</f>
        <v>3</v>
      </c>
      <c r="F118" s="6">
        <v>1</v>
      </c>
      <c r="G118" s="6">
        <v>5</v>
      </c>
      <c r="H118" s="6">
        <v>3</v>
      </c>
      <c r="I118" s="6">
        <v>3</v>
      </c>
      <c r="J118" s="7">
        <v>1</v>
      </c>
      <c r="K118" s="7">
        <v>3</v>
      </c>
      <c r="L118" s="7">
        <v>1</v>
      </c>
      <c r="M118" s="7">
        <v>5</v>
      </c>
      <c r="N118" s="5">
        <v>3</v>
      </c>
      <c r="O118" s="5">
        <v>1</v>
      </c>
      <c r="P118" s="5">
        <v>2</v>
      </c>
      <c r="Q118" s="5">
        <v>3</v>
      </c>
      <c r="R118" s="13">
        <v>5</v>
      </c>
      <c r="S118" s="13">
        <v>2</v>
      </c>
      <c r="T118" s="14">
        <v>2</v>
      </c>
      <c r="U118" s="14">
        <v>5</v>
      </c>
      <c r="V118" s="14">
        <v>1</v>
      </c>
      <c r="W118" s="14">
        <v>5</v>
      </c>
      <c r="X118" s="15">
        <v>3</v>
      </c>
      <c r="Y118" s="15">
        <v>2</v>
      </c>
      <c r="Z118" s="15">
        <v>3</v>
      </c>
      <c r="AA118" s="16">
        <v>4</v>
      </c>
      <c r="AB118" s="16">
        <v>2</v>
      </c>
      <c r="AC118" s="20">
        <v>1</v>
      </c>
      <c r="AD118" s="48">
        <v>1</v>
      </c>
      <c r="AE118" s="50">
        <f t="shared" si="1"/>
        <v>67</v>
      </c>
    </row>
    <row r="119" spans="1:31" x14ac:dyDescent="0.3">
      <c r="A119" s="11">
        <f>_xlfn.IFS(data!C122&lt;=30, 1,data!C122&lt;= 40, 2,data!C122&lt;= 50, 3,data!C122&lt;= 60, 4)</f>
        <v>1</v>
      </c>
      <c r="B119" s="11">
        <v>1</v>
      </c>
      <c r="C119" s="11">
        <f>_xlfn.IFS(data!E122="Marketing", 1, data!E122="IT", 2, data!E122="HR", 3, data!E122="Finance", 4, data!E122="Sales",5)</f>
        <v>1</v>
      </c>
      <c r="D119" s="11">
        <f>_xlfn.IFS(data!F122="Analyst", 1, data!F122="Manager", 2, data!F122="Intern", 3, data!F122="Junior Developer", 4, data!F122="Senior Developer", 5, data!F122="Team Lead", 6)</f>
        <v>4</v>
      </c>
      <c r="E119" s="11">
        <f>_xlfn.IFS(data!G122&lt;=50000, 1, data!G122&lt;=80000, 2, data!G122&lt;=1000000, 3, data!G122&lt;=150000, 4)</f>
        <v>2</v>
      </c>
      <c r="F119" s="6">
        <v>1</v>
      </c>
      <c r="G119" s="6">
        <v>2</v>
      </c>
      <c r="H119" s="6">
        <v>1</v>
      </c>
      <c r="I119" s="6">
        <v>5</v>
      </c>
      <c r="J119" s="7">
        <v>1</v>
      </c>
      <c r="K119" s="7">
        <v>4</v>
      </c>
      <c r="L119" s="7">
        <v>2</v>
      </c>
      <c r="M119" s="7">
        <v>5</v>
      </c>
      <c r="N119" s="5">
        <v>5</v>
      </c>
      <c r="O119" s="5">
        <v>5</v>
      </c>
      <c r="P119" s="5">
        <v>4</v>
      </c>
      <c r="Q119" s="5">
        <v>4</v>
      </c>
      <c r="R119" s="13">
        <v>3</v>
      </c>
      <c r="S119" s="13">
        <v>3</v>
      </c>
      <c r="T119" s="14">
        <v>2</v>
      </c>
      <c r="U119" s="14">
        <v>1</v>
      </c>
      <c r="V119" s="14">
        <v>1</v>
      </c>
      <c r="W119" s="14">
        <v>1</v>
      </c>
      <c r="X119" s="15">
        <v>1</v>
      </c>
      <c r="Y119" s="15">
        <v>4</v>
      </c>
      <c r="Z119" s="15">
        <v>4</v>
      </c>
      <c r="AA119" s="16">
        <v>4</v>
      </c>
      <c r="AB119" s="16">
        <v>3</v>
      </c>
      <c r="AC119" s="20">
        <v>4</v>
      </c>
      <c r="AD119" s="48">
        <v>2</v>
      </c>
      <c r="AE119" s="50">
        <f t="shared" si="1"/>
        <v>72</v>
      </c>
    </row>
    <row r="120" spans="1:31" x14ac:dyDescent="0.3">
      <c r="A120" s="11">
        <f>_xlfn.IFS(data!C123&lt;=30, 1,data!C123&lt;= 40, 2,data!C123&lt;= 50, 3,data!C123&lt;= 60, 4)</f>
        <v>3</v>
      </c>
      <c r="B120" s="11">
        <v>2</v>
      </c>
      <c r="C120" s="11">
        <f>_xlfn.IFS(data!E123="Marketing", 1, data!E123="IT", 2, data!E123="HR", 3, data!E123="Finance", 4, data!E123="Sales",5)</f>
        <v>3</v>
      </c>
      <c r="D120" s="11">
        <f>_xlfn.IFS(data!F123="Analyst", 1, data!F123="Manager", 2, data!F123="Intern", 3, data!F123="Junior Developer", 4, data!F123="Senior Developer", 5, data!F123="Team Lead", 6)</f>
        <v>6</v>
      </c>
      <c r="E120" s="11">
        <f>_xlfn.IFS(data!G123&lt;=50000, 1, data!G123&lt;=80000, 2, data!G123&lt;=1000000, 3, data!G123&lt;=150000, 4)</f>
        <v>3</v>
      </c>
      <c r="F120" s="6">
        <v>5</v>
      </c>
      <c r="G120" s="6">
        <v>1</v>
      </c>
      <c r="H120" s="6">
        <v>3</v>
      </c>
      <c r="I120" s="6">
        <v>1</v>
      </c>
      <c r="J120" s="7">
        <v>5</v>
      </c>
      <c r="K120" s="7">
        <v>3</v>
      </c>
      <c r="L120" s="7">
        <v>2</v>
      </c>
      <c r="M120" s="7">
        <v>2</v>
      </c>
      <c r="N120" s="5">
        <v>5</v>
      </c>
      <c r="O120" s="5">
        <v>1</v>
      </c>
      <c r="P120" s="5">
        <v>5</v>
      </c>
      <c r="Q120" s="5">
        <v>1</v>
      </c>
      <c r="R120" s="13">
        <v>5</v>
      </c>
      <c r="S120" s="13">
        <v>4</v>
      </c>
      <c r="T120" s="14">
        <v>4</v>
      </c>
      <c r="U120" s="14">
        <v>2</v>
      </c>
      <c r="V120" s="14">
        <v>4</v>
      </c>
      <c r="W120" s="14">
        <v>4</v>
      </c>
      <c r="X120" s="15">
        <v>5</v>
      </c>
      <c r="Y120" s="15">
        <v>1</v>
      </c>
      <c r="Z120" s="15">
        <v>4</v>
      </c>
      <c r="AA120" s="16">
        <v>2</v>
      </c>
      <c r="AB120" s="16">
        <v>2</v>
      </c>
      <c r="AC120" s="20">
        <v>2</v>
      </c>
      <c r="AD120" s="48">
        <v>1</v>
      </c>
      <c r="AE120" s="50">
        <f t="shared" si="1"/>
        <v>74</v>
      </c>
    </row>
    <row r="121" spans="1:31" x14ac:dyDescent="0.3">
      <c r="A121" s="11">
        <f>_xlfn.IFS(data!C124&lt;=30, 1,data!C124&lt;= 40, 2,data!C124&lt;= 50, 3,data!C124&lt;= 60, 4)</f>
        <v>2</v>
      </c>
      <c r="B121" s="11">
        <v>2</v>
      </c>
      <c r="C121" s="11">
        <f>_xlfn.IFS(data!E124="Marketing", 1, data!E124="IT", 2, data!E124="HR", 3, data!E124="Finance", 4, data!E124="Sales",5)</f>
        <v>2</v>
      </c>
      <c r="D121" s="11">
        <f>_xlfn.IFS(data!F124="Analyst", 1, data!F124="Manager", 2, data!F124="Intern", 3, data!F124="Junior Developer", 4, data!F124="Senior Developer", 5, data!F124="Team Lead", 6)</f>
        <v>1</v>
      </c>
      <c r="E121" s="11">
        <f>_xlfn.IFS(data!G124&lt;=50000, 1, data!G124&lt;=80000, 2, data!G124&lt;=1000000, 3, data!G124&lt;=150000, 4)</f>
        <v>2</v>
      </c>
      <c r="F121" s="6">
        <v>5</v>
      </c>
      <c r="G121" s="6">
        <v>2</v>
      </c>
      <c r="H121" s="6">
        <v>5</v>
      </c>
      <c r="I121" s="6">
        <v>1</v>
      </c>
      <c r="J121" s="7">
        <v>2</v>
      </c>
      <c r="K121" s="7">
        <v>3</v>
      </c>
      <c r="L121" s="7">
        <v>1</v>
      </c>
      <c r="M121" s="7">
        <v>2</v>
      </c>
      <c r="N121" s="5">
        <v>5</v>
      </c>
      <c r="O121" s="5">
        <v>1</v>
      </c>
      <c r="P121" s="5">
        <v>2</v>
      </c>
      <c r="Q121" s="5">
        <v>5</v>
      </c>
      <c r="R121" s="13">
        <v>1</v>
      </c>
      <c r="S121" s="13">
        <v>3</v>
      </c>
      <c r="T121" s="14">
        <v>2</v>
      </c>
      <c r="U121" s="14">
        <v>5</v>
      </c>
      <c r="V121" s="14">
        <v>1</v>
      </c>
      <c r="W121" s="14">
        <v>1</v>
      </c>
      <c r="X121" s="15">
        <v>4</v>
      </c>
      <c r="Y121" s="15">
        <v>5</v>
      </c>
      <c r="Z121" s="15">
        <v>1</v>
      </c>
      <c r="AA121" s="16">
        <v>4</v>
      </c>
      <c r="AB121" s="16">
        <v>2</v>
      </c>
      <c r="AC121" s="20">
        <v>3</v>
      </c>
      <c r="AD121" s="48">
        <v>2</v>
      </c>
      <c r="AE121" s="50">
        <f t="shared" si="1"/>
        <v>68</v>
      </c>
    </row>
    <row r="122" spans="1:31" x14ac:dyDescent="0.3">
      <c r="A122" s="11">
        <f>_xlfn.IFS(data!C125&lt;=30, 1,data!C125&lt;= 40, 2,data!C125&lt;= 50, 3,data!C125&lt;= 60, 4)</f>
        <v>4</v>
      </c>
      <c r="B122" s="11">
        <v>2</v>
      </c>
      <c r="C122" s="11">
        <f>_xlfn.IFS(data!E125="Marketing", 1, data!E125="IT", 2, data!E125="HR", 3, data!E125="Finance", 4, data!E125="Sales",5)</f>
        <v>4</v>
      </c>
      <c r="D122" s="11">
        <f>_xlfn.IFS(data!F125="Analyst", 1, data!F125="Manager", 2, data!F125="Intern", 3, data!F125="Junior Developer", 4, data!F125="Senior Developer", 5, data!F125="Team Lead", 6)</f>
        <v>2</v>
      </c>
      <c r="E122" s="11">
        <f>_xlfn.IFS(data!G125&lt;=50000, 1, data!G125&lt;=80000, 2, data!G125&lt;=1000000, 3, data!G125&lt;=150000, 4)</f>
        <v>3</v>
      </c>
      <c r="F122" s="6">
        <v>4</v>
      </c>
      <c r="G122" s="6">
        <v>1</v>
      </c>
      <c r="H122" s="6">
        <v>3</v>
      </c>
      <c r="I122" s="6">
        <v>5</v>
      </c>
      <c r="J122" s="7">
        <v>5</v>
      </c>
      <c r="K122" s="7">
        <v>1</v>
      </c>
      <c r="L122" s="7">
        <v>1</v>
      </c>
      <c r="M122" s="7">
        <v>2</v>
      </c>
      <c r="N122" s="5">
        <v>2</v>
      </c>
      <c r="O122" s="5">
        <v>5</v>
      </c>
      <c r="P122" s="5">
        <v>1</v>
      </c>
      <c r="Q122" s="5">
        <v>4</v>
      </c>
      <c r="R122" s="13">
        <v>4</v>
      </c>
      <c r="S122" s="13">
        <v>1</v>
      </c>
      <c r="T122" s="14">
        <v>2</v>
      </c>
      <c r="U122" s="14">
        <v>3</v>
      </c>
      <c r="V122" s="14">
        <v>4</v>
      </c>
      <c r="W122" s="14">
        <v>5</v>
      </c>
      <c r="X122" s="15">
        <v>4</v>
      </c>
      <c r="Y122" s="15">
        <v>2</v>
      </c>
      <c r="Z122" s="15">
        <v>4</v>
      </c>
      <c r="AA122" s="16">
        <v>1</v>
      </c>
      <c r="AB122" s="16">
        <v>2</v>
      </c>
      <c r="AC122" s="20">
        <v>3</v>
      </c>
      <c r="AD122" s="48">
        <v>2</v>
      </c>
      <c r="AE122" s="50">
        <f t="shared" si="1"/>
        <v>71</v>
      </c>
    </row>
    <row r="123" spans="1:31" x14ac:dyDescent="0.3">
      <c r="A123" s="11">
        <f>_xlfn.IFS(data!C126&lt;=30, 1,data!C126&lt;= 40, 2,data!C126&lt;= 50, 3,data!C126&lt;= 60, 4)</f>
        <v>1</v>
      </c>
      <c r="B123" s="11">
        <v>2</v>
      </c>
      <c r="C123" s="11">
        <f>_xlfn.IFS(data!E126="Marketing", 1, data!E126="IT", 2, data!E126="HR", 3, data!E126="Finance", 4, data!E126="Sales",5)</f>
        <v>3</v>
      </c>
      <c r="D123" s="11">
        <f>_xlfn.IFS(data!F126="Analyst", 1, data!F126="Manager", 2, data!F126="Intern", 3, data!F126="Junior Developer", 4, data!F126="Senior Developer", 5, data!F126="Team Lead", 6)</f>
        <v>3</v>
      </c>
      <c r="E123" s="11">
        <f>_xlfn.IFS(data!G126&lt;=50000, 1, data!G126&lt;=80000, 2, data!G126&lt;=1000000, 3, data!G126&lt;=150000, 4)</f>
        <v>1</v>
      </c>
      <c r="F123" s="6">
        <v>3</v>
      </c>
      <c r="G123" s="6">
        <v>2</v>
      </c>
      <c r="H123" s="6">
        <v>5</v>
      </c>
      <c r="I123" s="6">
        <v>5</v>
      </c>
      <c r="J123" s="7">
        <v>3</v>
      </c>
      <c r="K123" s="7">
        <v>3</v>
      </c>
      <c r="L123" s="7">
        <v>3</v>
      </c>
      <c r="M123" s="7">
        <v>3</v>
      </c>
      <c r="N123" s="5">
        <v>5</v>
      </c>
      <c r="O123" s="5">
        <v>1</v>
      </c>
      <c r="P123" s="5">
        <v>3</v>
      </c>
      <c r="Q123" s="5">
        <v>2</v>
      </c>
      <c r="R123" s="13">
        <v>3</v>
      </c>
      <c r="S123" s="13">
        <v>5</v>
      </c>
      <c r="T123" s="14">
        <v>4</v>
      </c>
      <c r="U123" s="14">
        <v>5</v>
      </c>
      <c r="V123" s="14">
        <v>3</v>
      </c>
      <c r="W123" s="14">
        <v>5</v>
      </c>
      <c r="X123" s="15">
        <v>4</v>
      </c>
      <c r="Y123" s="15">
        <v>5</v>
      </c>
      <c r="Z123" s="15">
        <v>5</v>
      </c>
      <c r="AA123" s="16">
        <v>2</v>
      </c>
      <c r="AB123" s="16">
        <v>5</v>
      </c>
      <c r="AC123" s="20">
        <v>5</v>
      </c>
      <c r="AD123" s="48">
        <v>1</v>
      </c>
      <c r="AE123" s="50">
        <f t="shared" si="1"/>
        <v>90</v>
      </c>
    </row>
    <row r="124" spans="1:31" x14ac:dyDescent="0.3">
      <c r="A124" s="11">
        <f>_xlfn.IFS(data!C127&lt;=30, 1,data!C127&lt;= 40, 2,data!C127&lt;= 50, 3,data!C127&lt;= 60, 4)</f>
        <v>3</v>
      </c>
      <c r="B124" s="11">
        <v>2</v>
      </c>
      <c r="C124" s="11">
        <f>_xlfn.IFS(data!E127="Marketing", 1, data!E127="IT", 2, data!E127="HR", 3, data!E127="Finance", 4, data!E127="Sales",5)</f>
        <v>4</v>
      </c>
      <c r="D124" s="11">
        <f>_xlfn.IFS(data!F127="Analyst", 1, data!F127="Manager", 2, data!F127="Intern", 3, data!F127="Junior Developer", 4, data!F127="Senior Developer", 5, data!F127="Team Lead", 6)</f>
        <v>2</v>
      </c>
      <c r="E124" s="11">
        <f>_xlfn.IFS(data!G127&lt;=50000, 1, data!G127&lt;=80000, 2, data!G127&lt;=1000000, 3, data!G127&lt;=150000, 4)</f>
        <v>3</v>
      </c>
      <c r="F124" s="6">
        <v>2</v>
      </c>
      <c r="G124" s="6">
        <v>1</v>
      </c>
      <c r="H124" s="6">
        <v>1</v>
      </c>
      <c r="I124" s="6">
        <v>2</v>
      </c>
      <c r="J124" s="7">
        <v>4</v>
      </c>
      <c r="K124" s="7">
        <v>5</v>
      </c>
      <c r="L124" s="7">
        <v>3</v>
      </c>
      <c r="M124" s="7">
        <v>2</v>
      </c>
      <c r="N124" s="5">
        <v>3</v>
      </c>
      <c r="O124" s="5">
        <v>1</v>
      </c>
      <c r="P124" s="5">
        <v>5</v>
      </c>
      <c r="Q124" s="5">
        <v>2</v>
      </c>
      <c r="R124" s="13">
        <v>5</v>
      </c>
      <c r="S124" s="13">
        <v>5</v>
      </c>
      <c r="T124" s="14">
        <v>4</v>
      </c>
      <c r="U124" s="14">
        <v>1</v>
      </c>
      <c r="V124" s="14">
        <v>2</v>
      </c>
      <c r="W124" s="14">
        <v>2</v>
      </c>
      <c r="X124" s="15">
        <v>4</v>
      </c>
      <c r="Y124" s="15">
        <v>4</v>
      </c>
      <c r="Z124" s="15">
        <v>1</v>
      </c>
      <c r="AA124" s="16">
        <v>5</v>
      </c>
      <c r="AB124" s="16">
        <v>3</v>
      </c>
      <c r="AC124" s="20">
        <v>2</v>
      </c>
      <c r="AD124" s="48">
        <v>5</v>
      </c>
      <c r="AE124" s="50">
        <f t="shared" si="1"/>
        <v>74</v>
      </c>
    </row>
    <row r="125" spans="1:31" x14ac:dyDescent="0.3">
      <c r="A125" s="11">
        <f>_xlfn.IFS(data!C128&lt;=30, 1,data!C128&lt;= 40, 2,data!C128&lt;= 50, 3,data!C128&lt;= 60, 4)</f>
        <v>1</v>
      </c>
      <c r="B125" s="11">
        <v>1</v>
      </c>
      <c r="C125" s="11">
        <f>_xlfn.IFS(data!E128="Marketing", 1, data!E128="IT", 2, data!E128="HR", 3, data!E128="Finance", 4, data!E128="Sales",5)</f>
        <v>1</v>
      </c>
      <c r="D125" s="11">
        <f>_xlfn.IFS(data!F128="Analyst", 1, data!F128="Manager", 2, data!F128="Intern", 3, data!F128="Junior Developer", 4, data!F128="Senior Developer", 5, data!F128="Team Lead", 6)</f>
        <v>3</v>
      </c>
      <c r="E125" s="11">
        <f>_xlfn.IFS(data!G128&lt;=50000, 1, data!G128&lt;=80000, 2, data!G128&lt;=1000000, 3, data!G128&lt;=150000, 4)</f>
        <v>1</v>
      </c>
      <c r="F125" s="6">
        <v>1</v>
      </c>
      <c r="G125" s="6">
        <v>5</v>
      </c>
      <c r="H125" s="6">
        <v>4</v>
      </c>
      <c r="I125" s="6">
        <v>1</v>
      </c>
      <c r="J125" s="7">
        <v>2</v>
      </c>
      <c r="K125" s="7">
        <v>5</v>
      </c>
      <c r="L125" s="7">
        <v>2</v>
      </c>
      <c r="M125" s="7">
        <v>5</v>
      </c>
      <c r="N125" s="5">
        <v>2</v>
      </c>
      <c r="O125" s="5">
        <v>5</v>
      </c>
      <c r="P125" s="5">
        <v>3</v>
      </c>
      <c r="Q125" s="5">
        <v>4</v>
      </c>
      <c r="R125" s="13">
        <v>2</v>
      </c>
      <c r="S125" s="13">
        <v>1</v>
      </c>
      <c r="T125" s="14">
        <v>5</v>
      </c>
      <c r="U125" s="14">
        <v>5</v>
      </c>
      <c r="V125" s="14">
        <v>1</v>
      </c>
      <c r="W125" s="14">
        <v>1</v>
      </c>
      <c r="X125" s="15">
        <v>2</v>
      </c>
      <c r="Y125" s="15">
        <v>3</v>
      </c>
      <c r="Z125" s="15">
        <v>5</v>
      </c>
      <c r="AA125" s="16">
        <v>3</v>
      </c>
      <c r="AB125" s="16">
        <v>4</v>
      </c>
      <c r="AC125" s="20">
        <v>1</v>
      </c>
      <c r="AD125" s="48">
        <v>3</v>
      </c>
      <c r="AE125" s="50">
        <f t="shared" si="1"/>
        <v>75</v>
      </c>
    </row>
    <row r="126" spans="1:31" x14ac:dyDescent="0.3">
      <c r="A126" s="11">
        <f>_xlfn.IFS(data!C129&lt;=30, 1,data!C129&lt;= 40, 2,data!C129&lt;= 50, 3,data!C129&lt;= 60, 4)</f>
        <v>1</v>
      </c>
      <c r="B126" s="11">
        <v>1</v>
      </c>
      <c r="C126" s="11">
        <f>_xlfn.IFS(data!E129="Marketing", 1, data!E129="IT", 2, data!E129="HR", 3, data!E129="Finance", 4, data!E129="Sales",5)</f>
        <v>5</v>
      </c>
      <c r="D126" s="11">
        <f>_xlfn.IFS(data!F129="Analyst", 1, data!F129="Manager", 2, data!F129="Intern", 3, data!F129="Junior Developer", 4, data!F129="Senior Developer", 5, data!F129="Team Lead", 6)</f>
        <v>1</v>
      </c>
      <c r="E126" s="11">
        <f>_xlfn.IFS(data!G129&lt;=50000, 1, data!G129&lt;=80000, 2, data!G129&lt;=1000000, 3, data!G129&lt;=150000, 4)</f>
        <v>2</v>
      </c>
      <c r="F126" s="6">
        <v>5</v>
      </c>
      <c r="G126" s="6">
        <v>2</v>
      </c>
      <c r="H126" s="6">
        <v>1</v>
      </c>
      <c r="I126" s="6">
        <v>4</v>
      </c>
      <c r="J126" s="7">
        <v>2</v>
      </c>
      <c r="K126" s="7">
        <v>2</v>
      </c>
      <c r="L126" s="7">
        <v>1</v>
      </c>
      <c r="M126" s="7">
        <v>4</v>
      </c>
      <c r="N126" s="5">
        <v>5</v>
      </c>
      <c r="O126" s="5">
        <v>5</v>
      </c>
      <c r="P126" s="5">
        <v>3</v>
      </c>
      <c r="Q126" s="5">
        <v>4</v>
      </c>
      <c r="R126" s="13">
        <v>5</v>
      </c>
      <c r="S126" s="13">
        <v>2</v>
      </c>
      <c r="T126" s="14">
        <v>3</v>
      </c>
      <c r="U126" s="14">
        <v>2</v>
      </c>
      <c r="V126" s="14">
        <v>5</v>
      </c>
      <c r="W126" s="14">
        <v>3</v>
      </c>
      <c r="X126" s="15">
        <v>2</v>
      </c>
      <c r="Y126" s="15">
        <v>5</v>
      </c>
      <c r="Z126" s="15">
        <v>2</v>
      </c>
      <c r="AA126" s="16">
        <v>3</v>
      </c>
      <c r="AB126" s="16">
        <v>2</v>
      </c>
      <c r="AC126" s="20">
        <v>1</v>
      </c>
      <c r="AD126" s="48">
        <v>3</v>
      </c>
      <c r="AE126" s="50">
        <f t="shared" si="1"/>
        <v>76</v>
      </c>
    </row>
    <row r="127" spans="1:31" x14ac:dyDescent="0.3">
      <c r="A127" s="11">
        <f>_xlfn.IFS(data!C130&lt;=30, 1,data!C130&lt;= 40, 2,data!C130&lt;= 50, 3,data!C130&lt;= 60, 4)</f>
        <v>2</v>
      </c>
      <c r="B127" s="11">
        <v>2</v>
      </c>
      <c r="C127" s="11">
        <f>_xlfn.IFS(data!E130="Marketing", 1, data!E130="IT", 2, data!E130="HR", 3, data!E130="Finance", 4, data!E130="Sales",5)</f>
        <v>1</v>
      </c>
      <c r="D127" s="11">
        <f>_xlfn.IFS(data!F130="Analyst", 1, data!F130="Manager", 2, data!F130="Intern", 3, data!F130="Junior Developer", 4, data!F130="Senior Developer", 5, data!F130="Team Lead", 6)</f>
        <v>5</v>
      </c>
      <c r="E127" s="11">
        <f>_xlfn.IFS(data!G130&lt;=50000, 1, data!G130&lt;=80000, 2, data!G130&lt;=1000000, 3, data!G130&lt;=150000, 4)</f>
        <v>3</v>
      </c>
      <c r="F127" s="6">
        <v>1</v>
      </c>
      <c r="G127" s="6">
        <v>4</v>
      </c>
      <c r="H127" s="6">
        <v>3</v>
      </c>
      <c r="I127" s="6">
        <v>3</v>
      </c>
      <c r="J127" s="7">
        <v>3</v>
      </c>
      <c r="K127" s="7">
        <v>4</v>
      </c>
      <c r="L127" s="7">
        <v>1</v>
      </c>
      <c r="M127" s="7">
        <v>4</v>
      </c>
      <c r="N127" s="5">
        <v>5</v>
      </c>
      <c r="O127" s="5">
        <v>1</v>
      </c>
      <c r="P127" s="5">
        <v>5</v>
      </c>
      <c r="Q127" s="5">
        <v>3</v>
      </c>
      <c r="R127" s="13">
        <v>3</v>
      </c>
      <c r="S127" s="13">
        <v>3</v>
      </c>
      <c r="T127" s="14">
        <v>1</v>
      </c>
      <c r="U127" s="14">
        <v>1</v>
      </c>
      <c r="V127" s="14">
        <v>2</v>
      </c>
      <c r="W127" s="14">
        <v>2</v>
      </c>
      <c r="X127" s="15">
        <v>2</v>
      </c>
      <c r="Y127" s="15">
        <v>5</v>
      </c>
      <c r="Z127" s="15">
        <v>1</v>
      </c>
      <c r="AA127" s="16">
        <v>3</v>
      </c>
      <c r="AB127" s="16">
        <v>2</v>
      </c>
      <c r="AC127" s="20">
        <v>3</v>
      </c>
      <c r="AD127" s="48">
        <v>4</v>
      </c>
      <c r="AE127" s="50">
        <f t="shared" si="1"/>
        <v>69</v>
      </c>
    </row>
    <row r="128" spans="1:31" x14ac:dyDescent="0.3">
      <c r="A128" s="11">
        <f>_xlfn.IFS(data!C131&lt;=30, 1,data!C131&lt;= 40, 2,data!C131&lt;= 50, 3,data!C131&lt;= 60, 4)</f>
        <v>3</v>
      </c>
      <c r="B128" s="11">
        <v>2</v>
      </c>
      <c r="C128" s="11">
        <f>_xlfn.IFS(data!E131="Marketing", 1, data!E131="IT", 2, data!E131="HR", 3, data!E131="Finance", 4, data!E131="Sales",5)</f>
        <v>2</v>
      </c>
      <c r="D128" s="11">
        <f>_xlfn.IFS(data!F131="Analyst", 1, data!F131="Manager", 2, data!F131="Intern", 3, data!F131="Junior Developer", 4, data!F131="Senior Developer", 5, data!F131="Team Lead", 6)</f>
        <v>5</v>
      </c>
      <c r="E128" s="11">
        <f>_xlfn.IFS(data!G131&lt;=50000, 1, data!G131&lt;=80000, 2, data!G131&lt;=1000000, 3, data!G131&lt;=150000, 4)</f>
        <v>3</v>
      </c>
      <c r="F128" s="6">
        <v>5</v>
      </c>
      <c r="G128" s="6">
        <v>4</v>
      </c>
      <c r="H128" s="6">
        <v>1</v>
      </c>
      <c r="I128" s="6">
        <v>1</v>
      </c>
      <c r="J128" s="7">
        <v>2</v>
      </c>
      <c r="K128" s="7">
        <v>1</v>
      </c>
      <c r="L128" s="7">
        <v>3</v>
      </c>
      <c r="M128" s="7">
        <v>3</v>
      </c>
      <c r="N128" s="5">
        <v>1</v>
      </c>
      <c r="O128" s="5">
        <v>1</v>
      </c>
      <c r="P128" s="5">
        <v>1</v>
      </c>
      <c r="Q128" s="5">
        <v>3</v>
      </c>
      <c r="R128" s="13">
        <v>1</v>
      </c>
      <c r="S128" s="13">
        <v>3</v>
      </c>
      <c r="T128" s="14">
        <v>5</v>
      </c>
      <c r="U128" s="14">
        <v>2</v>
      </c>
      <c r="V128" s="14">
        <v>4</v>
      </c>
      <c r="W128" s="14">
        <v>3</v>
      </c>
      <c r="X128" s="15">
        <v>1</v>
      </c>
      <c r="Y128" s="15">
        <v>5</v>
      </c>
      <c r="Z128" s="15">
        <v>4</v>
      </c>
      <c r="AA128" s="16">
        <v>5</v>
      </c>
      <c r="AB128" s="16">
        <v>3</v>
      </c>
      <c r="AC128" s="20">
        <v>3</v>
      </c>
      <c r="AD128" s="48">
        <v>5</v>
      </c>
      <c r="AE128" s="50">
        <f t="shared" si="1"/>
        <v>70</v>
      </c>
    </row>
    <row r="129" spans="1:31" x14ac:dyDescent="0.3">
      <c r="A129" s="11">
        <f>_xlfn.IFS(data!C132&lt;=30, 1,data!C132&lt;= 40, 2,data!C132&lt;= 50, 3,data!C132&lt;= 60, 4)</f>
        <v>1</v>
      </c>
      <c r="B129" s="11">
        <v>2</v>
      </c>
      <c r="C129" s="11">
        <f>_xlfn.IFS(data!E132="Marketing", 1, data!E132="IT", 2, data!E132="HR", 3, data!E132="Finance", 4, data!E132="Sales",5)</f>
        <v>4</v>
      </c>
      <c r="D129" s="11">
        <f>_xlfn.IFS(data!F132="Analyst", 1, data!F132="Manager", 2, data!F132="Intern", 3, data!F132="Junior Developer", 4, data!F132="Senior Developer", 5, data!F132="Team Lead", 6)</f>
        <v>1</v>
      </c>
      <c r="E129" s="11">
        <f>_xlfn.IFS(data!G132&lt;=50000, 1, data!G132&lt;=80000, 2, data!G132&lt;=1000000, 3, data!G132&lt;=150000, 4)</f>
        <v>2</v>
      </c>
      <c r="F129" s="6">
        <v>5</v>
      </c>
      <c r="G129" s="6">
        <v>2</v>
      </c>
      <c r="H129" s="6">
        <v>4</v>
      </c>
      <c r="I129" s="6">
        <v>2</v>
      </c>
      <c r="J129" s="7">
        <v>1</v>
      </c>
      <c r="K129" s="7">
        <v>1</v>
      </c>
      <c r="L129" s="7">
        <v>1</v>
      </c>
      <c r="M129" s="7">
        <v>4</v>
      </c>
      <c r="N129" s="5">
        <v>4</v>
      </c>
      <c r="O129" s="5">
        <v>2</v>
      </c>
      <c r="P129" s="5">
        <v>2</v>
      </c>
      <c r="Q129" s="5">
        <v>5</v>
      </c>
      <c r="R129" s="13">
        <v>4</v>
      </c>
      <c r="S129" s="13">
        <v>2</v>
      </c>
      <c r="T129" s="14">
        <v>2</v>
      </c>
      <c r="U129" s="14">
        <v>5</v>
      </c>
      <c r="V129" s="14">
        <v>2</v>
      </c>
      <c r="W129" s="14">
        <v>1</v>
      </c>
      <c r="X129" s="15">
        <v>3</v>
      </c>
      <c r="Y129" s="15">
        <v>4</v>
      </c>
      <c r="Z129" s="15">
        <v>2</v>
      </c>
      <c r="AA129" s="16">
        <v>1</v>
      </c>
      <c r="AB129" s="16">
        <v>1</v>
      </c>
      <c r="AC129" s="20">
        <v>2</v>
      </c>
      <c r="AD129" s="48">
        <v>4</v>
      </c>
      <c r="AE129" s="50">
        <f t="shared" si="1"/>
        <v>66</v>
      </c>
    </row>
    <row r="130" spans="1:31" x14ac:dyDescent="0.3">
      <c r="A130" s="11">
        <f>_xlfn.IFS(data!C133&lt;=30, 1,data!C133&lt;= 40, 2,data!C133&lt;= 50, 3,data!C133&lt;= 60, 4)</f>
        <v>1</v>
      </c>
      <c r="B130" s="11">
        <v>2</v>
      </c>
      <c r="C130" s="11">
        <f>_xlfn.IFS(data!E133="Marketing", 1, data!E133="IT", 2, data!E133="HR", 3, data!E133="Finance", 4, data!E133="Sales",5)</f>
        <v>1</v>
      </c>
      <c r="D130" s="11">
        <f>_xlfn.IFS(data!F133="Analyst", 1, data!F133="Manager", 2, data!F133="Intern", 3, data!F133="Junior Developer", 4, data!F133="Senior Developer", 5, data!F133="Team Lead", 6)</f>
        <v>4</v>
      </c>
      <c r="E130" s="11">
        <f>_xlfn.IFS(data!G133&lt;=50000, 1, data!G133&lt;=80000, 2, data!G133&lt;=1000000, 3, data!G133&lt;=150000, 4)</f>
        <v>2</v>
      </c>
      <c r="F130" s="6">
        <v>1</v>
      </c>
      <c r="G130" s="6">
        <v>1</v>
      </c>
      <c r="H130" s="6">
        <v>4</v>
      </c>
      <c r="I130" s="6">
        <v>3</v>
      </c>
      <c r="J130" s="7">
        <v>5</v>
      </c>
      <c r="K130" s="7">
        <v>2</v>
      </c>
      <c r="L130" s="7">
        <v>3</v>
      </c>
      <c r="M130" s="7">
        <v>3</v>
      </c>
      <c r="N130" s="5">
        <v>3</v>
      </c>
      <c r="O130" s="5">
        <v>4</v>
      </c>
      <c r="P130" s="5">
        <v>1</v>
      </c>
      <c r="Q130" s="5">
        <v>4</v>
      </c>
      <c r="R130" s="13">
        <v>2</v>
      </c>
      <c r="S130" s="13">
        <v>3</v>
      </c>
      <c r="T130" s="14">
        <v>3</v>
      </c>
      <c r="U130" s="14">
        <v>2</v>
      </c>
      <c r="V130" s="14">
        <v>5</v>
      </c>
      <c r="W130" s="14">
        <v>4</v>
      </c>
      <c r="X130" s="15">
        <v>5</v>
      </c>
      <c r="Y130" s="15">
        <v>5</v>
      </c>
      <c r="Z130" s="15">
        <v>5</v>
      </c>
      <c r="AA130" s="16">
        <v>4</v>
      </c>
      <c r="AB130" s="16">
        <v>4</v>
      </c>
      <c r="AC130" s="20">
        <v>5</v>
      </c>
      <c r="AD130" s="48">
        <v>5</v>
      </c>
      <c r="AE130" s="50">
        <f t="shared" si="1"/>
        <v>86</v>
      </c>
    </row>
    <row r="131" spans="1:31" x14ac:dyDescent="0.3">
      <c r="A131" s="11">
        <f>_xlfn.IFS(data!C134&lt;=30, 1,data!C134&lt;= 40, 2,data!C134&lt;= 50, 3,data!C134&lt;= 60, 4)</f>
        <v>2</v>
      </c>
      <c r="B131" s="11">
        <v>1</v>
      </c>
      <c r="C131" s="11">
        <f>_xlfn.IFS(data!E134="Marketing", 1, data!E134="IT", 2, data!E134="HR", 3, data!E134="Finance", 4, data!E134="Sales",5)</f>
        <v>4</v>
      </c>
      <c r="D131" s="11">
        <f>_xlfn.IFS(data!F134="Analyst", 1, data!F134="Manager", 2, data!F134="Intern", 3, data!F134="Junior Developer", 4, data!F134="Senior Developer", 5, data!F134="Team Lead", 6)</f>
        <v>1</v>
      </c>
      <c r="E131" s="11">
        <f>_xlfn.IFS(data!G134&lt;=50000, 1, data!G134&lt;=80000, 2, data!G134&lt;=1000000, 3, data!G134&lt;=150000, 4)</f>
        <v>2</v>
      </c>
      <c r="F131" s="6">
        <v>3</v>
      </c>
      <c r="G131" s="6">
        <v>2</v>
      </c>
      <c r="H131" s="6">
        <v>5</v>
      </c>
      <c r="I131" s="6">
        <v>1</v>
      </c>
      <c r="J131" s="7">
        <v>5</v>
      </c>
      <c r="K131" s="7">
        <v>4</v>
      </c>
      <c r="L131" s="7">
        <v>5</v>
      </c>
      <c r="M131" s="7">
        <v>4</v>
      </c>
      <c r="N131" s="5">
        <v>2</v>
      </c>
      <c r="O131" s="5">
        <v>5</v>
      </c>
      <c r="P131" s="5">
        <v>5</v>
      </c>
      <c r="Q131" s="5">
        <v>3</v>
      </c>
      <c r="R131" s="13">
        <v>2</v>
      </c>
      <c r="S131" s="13">
        <v>3</v>
      </c>
      <c r="T131" s="14">
        <v>2</v>
      </c>
      <c r="U131" s="14">
        <v>5</v>
      </c>
      <c r="V131" s="14">
        <v>1</v>
      </c>
      <c r="W131" s="14">
        <v>3</v>
      </c>
      <c r="X131" s="15">
        <v>5</v>
      </c>
      <c r="Y131" s="15">
        <v>4</v>
      </c>
      <c r="Z131" s="15">
        <v>3</v>
      </c>
      <c r="AA131" s="16">
        <v>3</v>
      </c>
      <c r="AB131" s="16">
        <v>5</v>
      </c>
      <c r="AC131" s="20">
        <v>2</v>
      </c>
      <c r="AD131" s="48">
        <v>2</v>
      </c>
      <c r="AE131" s="50">
        <f t="shared" si="1"/>
        <v>84</v>
      </c>
    </row>
    <row r="132" spans="1:31" x14ac:dyDescent="0.3">
      <c r="A132" s="11">
        <f>_xlfn.IFS(data!C135&lt;=30, 1,data!C135&lt;= 40, 2,data!C135&lt;= 50, 3,data!C135&lt;= 60, 4)</f>
        <v>2</v>
      </c>
      <c r="B132" s="11">
        <v>2</v>
      </c>
      <c r="C132" s="11">
        <f>_xlfn.IFS(data!E135="Marketing", 1, data!E135="IT", 2, data!E135="HR", 3, data!E135="Finance", 4, data!E135="Sales",5)</f>
        <v>3</v>
      </c>
      <c r="D132" s="11">
        <f>_xlfn.IFS(data!F135="Analyst", 1, data!F135="Manager", 2, data!F135="Intern", 3, data!F135="Junior Developer", 4, data!F135="Senior Developer", 5, data!F135="Team Lead", 6)</f>
        <v>5</v>
      </c>
      <c r="E132" s="11">
        <f>_xlfn.IFS(data!G135&lt;=50000, 1, data!G135&lt;=80000, 2, data!G135&lt;=1000000, 3, data!G135&lt;=150000, 4)</f>
        <v>3</v>
      </c>
      <c r="F132" s="6">
        <v>4</v>
      </c>
      <c r="G132" s="6">
        <v>2</v>
      </c>
      <c r="H132" s="6">
        <v>1</v>
      </c>
      <c r="I132" s="6">
        <v>2</v>
      </c>
      <c r="J132" s="7">
        <v>1</v>
      </c>
      <c r="K132" s="7">
        <v>4</v>
      </c>
      <c r="L132" s="7">
        <v>1</v>
      </c>
      <c r="M132" s="7">
        <v>4</v>
      </c>
      <c r="N132" s="5">
        <v>5</v>
      </c>
      <c r="O132" s="5">
        <v>2</v>
      </c>
      <c r="P132" s="5">
        <v>2</v>
      </c>
      <c r="Q132" s="5">
        <v>2</v>
      </c>
      <c r="R132" s="13">
        <v>4</v>
      </c>
      <c r="S132" s="13">
        <v>2</v>
      </c>
      <c r="T132" s="14">
        <v>1</v>
      </c>
      <c r="U132" s="14">
        <v>1</v>
      </c>
      <c r="V132" s="14">
        <v>2</v>
      </c>
      <c r="W132" s="14">
        <v>1</v>
      </c>
      <c r="X132" s="15">
        <v>2</v>
      </c>
      <c r="Y132" s="15">
        <v>3</v>
      </c>
      <c r="Z132" s="15">
        <v>3</v>
      </c>
      <c r="AA132" s="16">
        <v>1</v>
      </c>
      <c r="AB132" s="16">
        <v>2</v>
      </c>
      <c r="AC132" s="20">
        <v>4</v>
      </c>
      <c r="AD132" s="48">
        <v>5</v>
      </c>
      <c r="AE132" s="50">
        <f t="shared" ref="AE132:AE195" si="2">SUM(F132:AD132)</f>
        <v>61</v>
      </c>
    </row>
    <row r="133" spans="1:31" x14ac:dyDescent="0.3">
      <c r="A133" s="11">
        <f>_xlfn.IFS(data!C136&lt;=30, 1,data!C136&lt;= 40, 2,data!C136&lt;= 50, 3,data!C136&lt;= 60, 4)</f>
        <v>1</v>
      </c>
      <c r="B133" s="11">
        <v>1</v>
      </c>
      <c r="C133" s="11">
        <f>_xlfn.IFS(data!E136="Marketing", 1, data!E136="IT", 2, data!E136="HR", 3, data!E136="Finance", 4, data!E136="Sales",5)</f>
        <v>2</v>
      </c>
      <c r="D133" s="11">
        <f>_xlfn.IFS(data!F136="Analyst", 1, data!F136="Manager", 2, data!F136="Intern", 3, data!F136="Junior Developer", 4, data!F136="Senior Developer", 5, data!F136="Team Lead", 6)</f>
        <v>3</v>
      </c>
      <c r="E133" s="11">
        <f>_xlfn.IFS(data!G136&lt;=50000, 1, data!G136&lt;=80000, 2, data!G136&lt;=1000000, 3, data!G136&lt;=150000, 4)</f>
        <v>1</v>
      </c>
      <c r="F133" s="6">
        <v>3</v>
      </c>
      <c r="G133" s="6">
        <v>3</v>
      </c>
      <c r="H133" s="6">
        <v>2</v>
      </c>
      <c r="I133" s="6">
        <v>5</v>
      </c>
      <c r="J133" s="7">
        <v>1</v>
      </c>
      <c r="K133" s="7">
        <v>5</v>
      </c>
      <c r="L133" s="7">
        <v>2</v>
      </c>
      <c r="M133" s="7">
        <v>1</v>
      </c>
      <c r="N133" s="5">
        <v>2</v>
      </c>
      <c r="O133" s="5">
        <v>1</v>
      </c>
      <c r="P133" s="5">
        <v>1</v>
      </c>
      <c r="Q133" s="5">
        <v>2</v>
      </c>
      <c r="R133" s="13">
        <v>5</v>
      </c>
      <c r="S133" s="13">
        <v>2</v>
      </c>
      <c r="T133" s="14">
        <v>2</v>
      </c>
      <c r="U133" s="14">
        <v>3</v>
      </c>
      <c r="V133" s="14">
        <v>2</v>
      </c>
      <c r="W133" s="14">
        <v>2</v>
      </c>
      <c r="X133" s="15">
        <v>4</v>
      </c>
      <c r="Y133" s="15">
        <v>3</v>
      </c>
      <c r="Z133" s="15">
        <v>5</v>
      </c>
      <c r="AA133" s="16">
        <v>5</v>
      </c>
      <c r="AB133" s="16">
        <v>2</v>
      </c>
      <c r="AC133" s="20">
        <v>2</v>
      </c>
      <c r="AD133" s="48">
        <v>2</v>
      </c>
      <c r="AE133" s="50">
        <f t="shared" si="2"/>
        <v>67</v>
      </c>
    </row>
    <row r="134" spans="1:31" x14ac:dyDescent="0.3">
      <c r="A134" s="11">
        <f>_xlfn.IFS(data!C137&lt;=30, 1,data!C137&lt;= 40, 2,data!C137&lt;= 50, 3,data!C137&lt;= 60, 4)</f>
        <v>1</v>
      </c>
      <c r="B134" s="11">
        <v>2</v>
      </c>
      <c r="C134" s="11">
        <f>_xlfn.IFS(data!E137="Marketing", 1, data!E137="IT", 2, data!E137="HR", 3, data!E137="Finance", 4, data!E137="Sales",5)</f>
        <v>5</v>
      </c>
      <c r="D134" s="11">
        <f>_xlfn.IFS(data!F137="Analyst", 1, data!F137="Manager", 2, data!F137="Intern", 3, data!F137="Junior Developer", 4, data!F137="Senior Developer", 5, data!F137="Team Lead", 6)</f>
        <v>3</v>
      </c>
      <c r="E134" s="11">
        <f>_xlfn.IFS(data!G137&lt;=50000, 1, data!G137&lt;=80000, 2, data!G137&lt;=1000000, 3, data!G137&lt;=150000, 4)</f>
        <v>1</v>
      </c>
      <c r="F134" s="6">
        <v>4</v>
      </c>
      <c r="G134" s="6">
        <v>2</v>
      </c>
      <c r="H134" s="6">
        <v>5</v>
      </c>
      <c r="I134" s="6">
        <v>2</v>
      </c>
      <c r="J134" s="7">
        <v>5</v>
      </c>
      <c r="K134" s="7">
        <v>3</v>
      </c>
      <c r="L134" s="7">
        <v>3</v>
      </c>
      <c r="M134" s="7">
        <v>1</v>
      </c>
      <c r="N134" s="5">
        <v>1</v>
      </c>
      <c r="O134" s="5">
        <v>2</v>
      </c>
      <c r="P134" s="5">
        <v>5</v>
      </c>
      <c r="Q134" s="5">
        <v>1</v>
      </c>
      <c r="R134" s="13">
        <v>1</v>
      </c>
      <c r="S134" s="13">
        <v>3</v>
      </c>
      <c r="T134" s="14">
        <v>5</v>
      </c>
      <c r="U134" s="14">
        <v>3</v>
      </c>
      <c r="V134" s="14">
        <v>5</v>
      </c>
      <c r="W134" s="14">
        <v>1</v>
      </c>
      <c r="X134" s="15">
        <v>5</v>
      </c>
      <c r="Y134" s="15">
        <v>3</v>
      </c>
      <c r="Z134" s="15">
        <v>2</v>
      </c>
      <c r="AA134" s="16">
        <v>3</v>
      </c>
      <c r="AB134" s="16">
        <v>3</v>
      </c>
      <c r="AC134" s="20">
        <v>2</v>
      </c>
      <c r="AD134" s="48">
        <v>2</v>
      </c>
      <c r="AE134" s="50">
        <f t="shared" si="2"/>
        <v>72</v>
      </c>
    </row>
    <row r="135" spans="1:31" x14ac:dyDescent="0.3">
      <c r="A135" s="11">
        <f>_xlfn.IFS(data!C138&lt;=30, 1,data!C138&lt;= 40, 2,data!C138&lt;= 50, 3,data!C138&lt;= 60, 4)</f>
        <v>3</v>
      </c>
      <c r="B135" s="11">
        <v>2</v>
      </c>
      <c r="C135" s="11">
        <f>_xlfn.IFS(data!E138="Marketing", 1, data!E138="IT", 2, data!E138="HR", 3, data!E138="Finance", 4, data!E138="Sales",5)</f>
        <v>4</v>
      </c>
      <c r="D135" s="11">
        <f>_xlfn.IFS(data!F138="Analyst", 1, data!F138="Manager", 2, data!F138="Intern", 3, data!F138="Junior Developer", 4, data!F138="Senior Developer", 5, data!F138="Team Lead", 6)</f>
        <v>6</v>
      </c>
      <c r="E135" s="11">
        <f>_xlfn.IFS(data!G138&lt;=50000, 1, data!G138&lt;=80000, 2, data!G138&lt;=1000000, 3, data!G138&lt;=150000, 4)</f>
        <v>3</v>
      </c>
      <c r="F135" s="6">
        <v>3</v>
      </c>
      <c r="G135" s="6">
        <v>3</v>
      </c>
      <c r="H135" s="6">
        <v>3</v>
      </c>
      <c r="I135" s="6">
        <v>3</v>
      </c>
      <c r="J135" s="7">
        <v>5</v>
      </c>
      <c r="K135" s="7">
        <v>5</v>
      </c>
      <c r="L135" s="7">
        <v>5</v>
      </c>
      <c r="M135" s="7">
        <v>5</v>
      </c>
      <c r="N135" s="5">
        <v>1</v>
      </c>
      <c r="O135" s="5">
        <v>1</v>
      </c>
      <c r="P135" s="5">
        <v>4</v>
      </c>
      <c r="Q135" s="5">
        <v>4</v>
      </c>
      <c r="R135" s="13">
        <v>2</v>
      </c>
      <c r="S135" s="13">
        <v>3</v>
      </c>
      <c r="T135" s="14">
        <v>1</v>
      </c>
      <c r="U135" s="14">
        <v>3</v>
      </c>
      <c r="V135" s="14">
        <v>4</v>
      </c>
      <c r="W135" s="14">
        <v>4</v>
      </c>
      <c r="X135" s="15">
        <v>4</v>
      </c>
      <c r="Y135" s="15">
        <v>2</v>
      </c>
      <c r="Z135" s="15">
        <v>1</v>
      </c>
      <c r="AA135" s="16">
        <v>2</v>
      </c>
      <c r="AB135" s="16">
        <v>2</v>
      </c>
      <c r="AC135" s="20">
        <v>5</v>
      </c>
      <c r="AD135" s="48">
        <v>2</v>
      </c>
      <c r="AE135" s="50">
        <f t="shared" si="2"/>
        <v>77</v>
      </c>
    </row>
    <row r="136" spans="1:31" x14ac:dyDescent="0.3">
      <c r="A136" s="11">
        <f>_xlfn.IFS(data!C139&lt;=30, 1,data!C139&lt;= 40, 2,data!C139&lt;= 50, 3,data!C139&lt;= 60, 4)</f>
        <v>4</v>
      </c>
      <c r="B136" s="11">
        <v>1</v>
      </c>
      <c r="C136" s="11">
        <f>_xlfn.IFS(data!E139="Marketing", 1, data!E139="IT", 2, data!E139="HR", 3, data!E139="Finance", 4, data!E139="Sales",5)</f>
        <v>3</v>
      </c>
      <c r="D136" s="11">
        <f>_xlfn.IFS(data!F139="Analyst", 1, data!F139="Manager", 2, data!F139="Intern", 3, data!F139="Junior Developer", 4, data!F139="Senior Developer", 5, data!F139="Team Lead", 6)</f>
        <v>2</v>
      </c>
      <c r="E136" s="11">
        <f>_xlfn.IFS(data!G139&lt;=50000, 1, data!G139&lt;=80000, 2, data!G139&lt;=1000000, 3, data!G139&lt;=150000, 4)</f>
        <v>3</v>
      </c>
      <c r="F136" s="6">
        <v>4</v>
      </c>
      <c r="G136" s="6">
        <v>5</v>
      </c>
      <c r="H136" s="6">
        <v>4</v>
      </c>
      <c r="I136" s="6">
        <v>2</v>
      </c>
      <c r="J136" s="7">
        <v>1</v>
      </c>
      <c r="K136" s="7">
        <v>1</v>
      </c>
      <c r="L136" s="7">
        <v>3</v>
      </c>
      <c r="M136" s="7">
        <v>2</v>
      </c>
      <c r="N136" s="5">
        <v>2</v>
      </c>
      <c r="O136" s="5">
        <v>2</v>
      </c>
      <c r="P136" s="5">
        <v>4</v>
      </c>
      <c r="Q136" s="5">
        <v>5</v>
      </c>
      <c r="R136" s="13">
        <v>2</v>
      </c>
      <c r="S136" s="13">
        <v>1</v>
      </c>
      <c r="T136" s="14">
        <v>2</v>
      </c>
      <c r="U136" s="14">
        <v>1</v>
      </c>
      <c r="V136" s="14">
        <v>1</v>
      </c>
      <c r="W136" s="14">
        <v>5</v>
      </c>
      <c r="X136" s="15">
        <v>1</v>
      </c>
      <c r="Y136" s="15">
        <v>3</v>
      </c>
      <c r="Z136" s="15">
        <v>2</v>
      </c>
      <c r="AA136" s="16">
        <v>1</v>
      </c>
      <c r="AB136" s="16">
        <v>1</v>
      </c>
      <c r="AC136" s="20">
        <v>3</v>
      </c>
      <c r="AD136" s="48">
        <v>1</v>
      </c>
      <c r="AE136" s="50">
        <f t="shared" si="2"/>
        <v>59</v>
      </c>
    </row>
    <row r="137" spans="1:31" x14ac:dyDescent="0.3">
      <c r="A137" s="11">
        <f>_xlfn.IFS(data!C140&lt;=30, 1,data!C140&lt;= 40, 2,data!C140&lt;= 50, 3,data!C140&lt;= 60, 4)</f>
        <v>1</v>
      </c>
      <c r="B137" s="11">
        <v>2</v>
      </c>
      <c r="C137" s="11">
        <f>_xlfn.IFS(data!E140="Marketing", 1, data!E140="IT", 2, data!E140="HR", 3, data!E140="Finance", 4, data!E140="Sales",5)</f>
        <v>3</v>
      </c>
      <c r="D137" s="11">
        <f>_xlfn.IFS(data!F140="Analyst", 1, data!F140="Manager", 2, data!F140="Intern", 3, data!F140="Junior Developer", 4, data!F140="Senior Developer", 5, data!F140="Team Lead", 6)</f>
        <v>3</v>
      </c>
      <c r="E137" s="11">
        <f>_xlfn.IFS(data!G140&lt;=50000, 1, data!G140&lt;=80000, 2, data!G140&lt;=1000000, 3, data!G140&lt;=150000, 4)</f>
        <v>1</v>
      </c>
      <c r="F137" s="6">
        <v>4</v>
      </c>
      <c r="G137" s="6">
        <v>2</v>
      </c>
      <c r="H137" s="6">
        <v>3</v>
      </c>
      <c r="I137" s="6">
        <v>4</v>
      </c>
      <c r="J137" s="7">
        <v>2</v>
      </c>
      <c r="K137" s="7">
        <v>3</v>
      </c>
      <c r="L137" s="7">
        <v>5</v>
      </c>
      <c r="M137" s="7">
        <v>4</v>
      </c>
      <c r="N137" s="5">
        <v>1</v>
      </c>
      <c r="O137" s="5">
        <v>3</v>
      </c>
      <c r="P137" s="5">
        <v>1</v>
      </c>
      <c r="Q137" s="5">
        <v>4</v>
      </c>
      <c r="R137" s="13">
        <v>1</v>
      </c>
      <c r="S137" s="13">
        <v>3</v>
      </c>
      <c r="T137" s="14">
        <v>3</v>
      </c>
      <c r="U137" s="14">
        <v>3</v>
      </c>
      <c r="V137" s="14">
        <v>5</v>
      </c>
      <c r="W137" s="14">
        <v>3</v>
      </c>
      <c r="X137" s="15">
        <v>4</v>
      </c>
      <c r="Y137" s="15">
        <v>5</v>
      </c>
      <c r="Z137" s="15">
        <v>2</v>
      </c>
      <c r="AA137" s="16">
        <v>3</v>
      </c>
      <c r="AB137" s="16">
        <v>2</v>
      </c>
      <c r="AC137" s="20">
        <v>2</v>
      </c>
      <c r="AD137" s="48">
        <v>1</v>
      </c>
      <c r="AE137" s="50">
        <f t="shared" si="2"/>
        <v>73</v>
      </c>
    </row>
    <row r="138" spans="1:31" x14ac:dyDescent="0.3">
      <c r="A138" s="11">
        <f>_xlfn.IFS(data!C141&lt;=30, 1,data!C141&lt;= 40, 2,data!C141&lt;= 50, 3,data!C141&lt;= 60, 4)</f>
        <v>2</v>
      </c>
      <c r="B138" s="11">
        <v>2</v>
      </c>
      <c r="C138" s="11">
        <f>_xlfn.IFS(data!E141="Marketing", 1, data!E141="IT", 2, data!E141="HR", 3, data!E141="Finance", 4, data!E141="Sales",5)</f>
        <v>5</v>
      </c>
      <c r="D138" s="11">
        <f>_xlfn.IFS(data!F141="Analyst", 1, data!F141="Manager", 2, data!F141="Intern", 3, data!F141="Junior Developer", 4, data!F141="Senior Developer", 5, data!F141="Team Lead", 6)</f>
        <v>1</v>
      </c>
      <c r="E138" s="11">
        <f>_xlfn.IFS(data!G141&lt;=50000, 1, data!G141&lt;=80000, 2, data!G141&lt;=1000000, 3, data!G141&lt;=150000, 4)</f>
        <v>2</v>
      </c>
      <c r="F138" s="6">
        <v>1</v>
      </c>
      <c r="G138" s="6">
        <v>1</v>
      </c>
      <c r="H138" s="6">
        <v>3</v>
      </c>
      <c r="I138" s="6">
        <v>5</v>
      </c>
      <c r="J138" s="7">
        <v>5</v>
      </c>
      <c r="K138" s="7">
        <v>2</v>
      </c>
      <c r="L138" s="7">
        <v>3</v>
      </c>
      <c r="M138" s="7">
        <v>2</v>
      </c>
      <c r="N138" s="5">
        <v>5</v>
      </c>
      <c r="O138" s="5">
        <v>3</v>
      </c>
      <c r="P138" s="5">
        <v>5</v>
      </c>
      <c r="Q138" s="5">
        <v>5</v>
      </c>
      <c r="R138" s="13">
        <v>5</v>
      </c>
      <c r="S138" s="13">
        <v>3</v>
      </c>
      <c r="T138" s="14">
        <v>5</v>
      </c>
      <c r="U138" s="14">
        <v>1</v>
      </c>
      <c r="V138" s="14">
        <v>4</v>
      </c>
      <c r="W138" s="14">
        <v>1</v>
      </c>
      <c r="X138" s="15">
        <v>1</v>
      </c>
      <c r="Y138" s="15">
        <v>4</v>
      </c>
      <c r="Z138" s="15">
        <v>3</v>
      </c>
      <c r="AA138" s="16">
        <v>1</v>
      </c>
      <c r="AB138" s="16">
        <v>5</v>
      </c>
      <c r="AC138" s="20">
        <v>5</v>
      </c>
      <c r="AD138" s="48">
        <v>4</v>
      </c>
      <c r="AE138" s="50">
        <f t="shared" si="2"/>
        <v>82</v>
      </c>
    </row>
    <row r="139" spans="1:31" x14ac:dyDescent="0.3">
      <c r="A139" s="11">
        <f>_xlfn.IFS(data!C142&lt;=30, 1,data!C142&lt;= 40, 2,data!C142&lt;= 50, 3,data!C142&lt;= 60, 4)</f>
        <v>3</v>
      </c>
      <c r="B139" s="11">
        <v>1</v>
      </c>
      <c r="C139" s="11">
        <f>_xlfn.IFS(data!E142="Marketing", 1, data!E142="IT", 2, data!E142="HR", 3, data!E142="Finance", 4, data!E142="Sales",5)</f>
        <v>1</v>
      </c>
      <c r="D139" s="11">
        <f>_xlfn.IFS(data!F142="Analyst", 1, data!F142="Manager", 2, data!F142="Intern", 3, data!F142="Junior Developer", 4, data!F142="Senior Developer", 5, data!F142="Team Lead", 6)</f>
        <v>6</v>
      </c>
      <c r="E139" s="11">
        <f>_xlfn.IFS(data!G142&lt;=50000, 1, data!G142&lt;=80000, 2, data!G142&lt;=1000000, 3, data!G142&lt;=150000, 4)</f>
        <v>3</v>
      </c>
      <c r="F139" s="6">
        <v>3</v>
      </c>
      <c r="G139" s="6">
        <v>3</v>
      </c>
      <c r="H139" s="6">
        <v>2</v>
      </c>
      <c r="I139" s="6">
        <v>4</v>
      </c>
      <c r="J139" s="7">
        <v>4</v>
      </c>
      <c r="K139" s="7">
        <v>4</v>
      </c>
      <c r="L139" s="7">
        <v>5</v>
      </c>
      <c r="M139" s="7">
        <v>4</v>
      </c>
      <c r="N139" s="5">
        <v>2</v>
      </c>
      <c r="O139" s="5">
        <v>4</v>
      </c>
      <c r="P139" s="5">
        <v>3</v>
      </c>
      <c r="Q139" s="5">
        <v>2</v>
      </c>
      <c r="R139" s="13">
        <v>2</v>
      </c>
      <c r="S139" s="13">
        <v>4</v>
      </c>
      <c r="T139" s="14">
        <v>2</v>
      </c>
      <c r="U139" s="14">
        <v>2</v>
      </c>
      <c r="V139" s="14">
        <v>5</v>
      </c>
      <c r="W139" s="14">
        <v>1</v>
      </c>
      <c r="X139" s="15">
        <v>4</v>
      </c>
      <c r="Y139" s="15">
        <v>4</v>
      </c>
      <c r="Z139" s="15">
        <v>4</v>
      </c>
      <c r="AA139" s="16">
        <v>4</v>
      </c>
      <c r="AB139" s="16">
        <v>5</v>
      </c>
      <c r="AC139" s="20">
        <v>3</v>
      </c>
      <c r="AD139" s="48">
        <v>5</v>
      </c>
      <c r="AE139" s="50">
        <f t="shared" si="2"/>
        <v>85</v>
      </c>
    </row>
    <row r="140" spans="1:31" x14ac:dyDescent="0.3">
      <c r="A140" s="11">
        <f>_xlfn.IFS(data!C143&lt;=30, 1,data!C143&lt;= 40, 2,data!C143&lt;= 50, 3,data!C143&lt;= 60, 4)</f>
        <v>1</v>
      </c>
      <c r="B140" s="11">
        <v>1</v>
      </c>
      <c r="C140" s="11">
        <f>_xlfn.IFS(data!E143="Marketing", 1, data!E143="IT", 2, data!E143="HR", 3, data!E143="Finance", 4, data!E143="Sales",5)</f>
        <v>2</v>
      </c>
      <c r="D140" s="11">
        <f>_xlfn.IFS(data!F143="Analyst", 1, data!F143="Manager", 2, data!F143="Intern", 3, data!F143="Junior Developer", 4, data!F143="Senior Developer", 5, data!F143="Team Lead", 6)</f>
        <v>3</v>
      </c>
      <c r="E140" s="11">
        <f>_xlfn.IFS(data!G143&lt;=50000, 1, data!G143&lt;=80000, 2, data!G143&lt;=1000000, 3, data!G143&lt;=150000, 4)</f>
        <v>1</v>
      </c>
      <c r="F140" s="6">
        <v>4</v>
      </c>
      <c r="G140" s="6">
        <v>4</v>
      </c>
      <c r="H140" s="6">
        <v>3</v>
      </c>
      <c r="I140" s="6">
        <v>4</v>
      </c>
      <c r="J140" s="7">
        <v>3</v>
      </c>
      <c r="K140" s="7">
        <v>2</v>
      </c>
      <c r="L140" s="7">
        <v>1</v>
      </c>
      <c r="M140" s="7">
        <v>3</v>
      </c>
      <c r="N140" s="5">
        <v>3</v>
      </c>
      <c r="O140" s="5">
        <v>2</v>
      </c>
      <c r="P140" s="5">
        <v>3</v>
      </c>
      <c r="Q140" s="5">
        <v>5</v>
      </c>
      <c r="R140" s="13">
        <v>5</v>
      </c>
      <c r="S140" s="13">
        <v>2</v>
      </c>
      <c r="T140" s="14">
        <v>3</v>
      </c>
      <c r="U140" s="14">
        <v>1</v>
      </c>
      <c r="V140" s="14">
        <v>4</v>
      </c>
      <c r="W140" s="14">
        <v>1</v>
      </c>
      <c r="X140" s="15">
        <v>1</v>
      </c>
      <c r="Y140" s="15">
        <v>5</v>
      </c>
      <c r="Z140" s="15">
        <v>3</v>
      </c>
      <c r="AA140" s="16">
        <v>5</v>
      </c>
      <c r="AB140" s="16">
        <v>1</v>
      </c>
      <c r="AC140" s="20">
        <v>2</v>
      </c>
      <c r="AD140" s="48">
        <v>1</v>
      </c>
      <c r="AE140" s="50">
        <f t="shared" si="2"/>
        <v>71</v>
      </c>
    </row>
    <row r="141" spans="1:31" x14ac:dyDescent="0.3">
      <c r="A141" s="11">
        <f>_xlfn.IFS(data!C144&lt;=30, 1,data!C144&lt;= 40, 2,data!C144&lt;= 50, 3,data!C144&lt;= 60, 4)</f>
        <v>3</v>
      </c>
      <c r="B141" s="11">
        <v>2</v>
      </c>
      <c r="C141" s="11">
        <f>_xlfn.IFS(data!E144="Marketing", 1, data!E144="IT", 2, data!E144="HR", 3, data!E144="Finance", 4, data!E144="Sales",5)</f>
        <v>3</v>
      </c>
      <c r="D141" s="11">
        <f>_xlfn.IFS(data!F144="Analyst", 1, data!F144="Manager", 2, data!F144="Intern", 3, data!F144="Junior Developer", 4, data!F144="Senior Developer", 5, data!F144="Team Lead", 6)</f>
        <v>2</v>
      </c>
      <c r="E141" s="11">
        <f>_xlfn.IFS(data!G144&lt;=50000, 1, data!G144&lt;=80000, 2, data!G144&lt;=1000000, 3, data!G144&lt;=150000, 4)</f>
        <v>3</v>
      </c>
      <c r="F141" s="6">
        <v>3</v>
      </c>
      <c r="G141" s="6">
        <v>1</v>
      </c>
      <c r="H141" s="6">
        <v>3</v>
      </c>
      <c r="I141" s="6">
        <v>2</v>
      </c>
      <c r="J141" s="7">
        <v>5</v>
      </c>
      <c r="K141" s="7">
        <v>5</v>
      </c>
      <c r="L141" s="7">
        <v>3</v>
      </c>
      <c r="M141" s="7">
        <v>5</v>
      </c>
      <c r="N141" s="5">
        <v>1</v>
      </c>
      <c r="O141" s="5">
        <v>2</v>
      </c>
      <c r="P141" s="5">
        <v>1</v>
      </c>
      <c r="Q141" s="5">
        <v>5</v>
      </c>
      <c r="R141" s="13">
        <v>3</v>
      </c>
      <c r="S141" s="13">
        <v>5</v>
      </c>
      <c r="T141" s="14">
        <v>1</v>
      </c>
      <c r="U141" s="14">
        <v>3</v>
      </c>
      <c r="V141" s="14">
        <v>4</v>
      </c>
      <c r="W141" s="14">
        <v>4</v>
      </c>
      <c r="X141" s="15">
        <v>3</v>
      </c>
      <c r="Y141" s="15">
        <v>3</v>
      </c>
      <c r="Z141" s="15">
        <v>5</v>
      </c>
      <c r="AA141" s="16">
        <v>1</v>
      </c>
      <c r="AB141" s="16">
        <v>2</v>
      </c>
      <c r="AC141" s="20">
        <v>4</v>
      </c>
      <c r="AD141" s="48">
        <v>3</v>
      </c>
      <c r="AE141" s="50">
        <f t="shared" si="2"/>
        <v>77</v>
      </c>
    </row>
    <row r="142" spans="1:31" x14ac:dyDescent="0.3">
      <c r="A142" s="11">
        <f>_xlfn.IFS(data!C145&lt;=30, 1,data!C145&lt;= 40, 2,data!C145&lt;= 50, 3,data!C145&lt;= 60, 4)</f>
        <v>1</v>
      </c>
      <c r="B142" s="11">
        <v>1</v>
      </c>
      <c r="C142" s="11">
        <f>_xlfn.IFS(data!E145="Marketing", 1, data!E145="IT", 2, data!E145="HR", 3, data!E145="Finance", 4, data!E145="Sales",5)</f>
        <v>4</v>
      </c>
      <c r="D142" s="11">
        <f>_xlfn.IFS(data!F145="Analyst", 1, data!F145="Manager", 2, data!F145="Intern", 3, data!F145="Junior Developer", 4, data!F145="Senior Developer", 5, data!F145="Team Lead", 6)</f>
        <v>1</v>
      </c>
      <c r="E142" s="11">
        <f>_xlfn.IFS(data!G145&lt;=50000, 1, data!G145&lt;=80000, 2, data!G145&lt;=1000000, 3, data!G145&lt;=150000, 4)</f>
        <v>2</v>
      </c>
      <c r="F142" s="6">
        <v>1</v>
      </c>
      <c r="G142" s="6">
        <v>1</v>
      </c>
      <c r="H142" s="6">
        <v>2</v>
      </c>
      <c r="I142" s="6">
        <v>1</v>
      </c>
      <c r="J142" s="7">
        <v>4</v>
      </c>
      <c r="K142" s="7">
        <v>5</v>
      </c>
      <c r="L142" s="7">
        <v>3</v>
      </c>
      <c r="M142" s="7">
        <v>5</v>
      </c>
      <c r="N142" s="5">
        <v>3</v>
      </c>
      <c r="O142" s="5">
        <v>3</v>
      </c>
      <c r="P142" s="5">
        <v>4</v>
      </c>
      <c r="Q142" s="5">
        <v>1</v>
      </c>
      <c r="R142" s="13">
        <v>3</v>
      </c>
      <c r="S142" s="13">
        <v>4</v>
      </c>
      <c r="T142" s="14">
        <v>3</v>
      </c>
      <c r="U142" s="14">
        <v>2</v>
      </c>
      <c r="V142" s="14">
        <v>5</v>
      </c>
      <c r="W142" s="14">
        <v>1</v>
      </c>
      <c r="X142" s="15">
        <v>4</v>
      </c>
      <c r="Y142" s="15">
        <v>4</v>
      </c>
      <c r="Z142" s="15">
        <v>1</v>
      </c>
      <c r="AA142" s="16">
        <v>4</v>
      </c>
      <c r="AB142" s="16">
        <v>1</v>
      </c>
      <c r="AC142" s="20">
        <v>3</v>
      </c>
      <c r="AD142" s="48">
        <v>4</v>
      </c>
      <c r="AE142" s="50">
        <f t="shared" si="2"/>
        <v>72</v>
      </c>
    </row>
    <row r="143" spans="1:31" x14ac:dyDescent="0.3">
      <c r="A143" s="11">
        <f>_xlfn.IFS(data!C146&lt;=30, 1,data!C146&lt;= 40, 2,data!C146&lt;= 50, 3,data!C146&lt;= 60, 4)</f>
        <v>3</v>
      </c>
      <c r="B143" s="11">
        <v>1</v>
      </c>
      <c r="C143" s="11">
        <f>_xlfn.IFS(data!E146="Marketing", 1, data!E146="IT", 2, data!E146="HR", 3, data!E146="Finance", 4, data!E146="Sales",5)</f>
        <v>3</v>
      </c>
      <c r="D143" s="11">
        <f>_xlfn.IFS(data!F146="Analyst", 1, data!F146="Manager", 2, data!F146="Intern", 3, data!F146="Junior Developer", 4, data!F146="Senior Developer", 5, data!F146="Team Lead", 6)</f>
        <v>2</v>
      </c>
      <c r="E143" s="11">
        <f>_xlfn.IFS(data!G146&lt;=50000, 1, data!G146&lt;=80000, 2, data!G146&lt;=1000000, 3, data!G146&lt;=150000, 4)</f>
        <v>3</v>
      </c>
      <c r="F143" s="6">
        <v>5</v>
      </c>
      <c r="G143" s="6">
        <v>2</v>
      </c>
      <c r="H143" s="6">
        <v>2</v>
      </c>
      <c r="I143" s="6">
        <v>3</v>
      </c>
      <c r="J143" s="7">
        <v>2</v>
      </c>
      <c r="K143" s="7">
        <v>2</v>
      </c>
      <c r="L143" s="7">
        <v>5</v>
      </c>
      <c r="M143" s="7">
        <v>2</v>
      </c>
      <c r="N143" s="5">
        <v>4</v>
      </c>
      <c r="O143" s="5">
        <v>4</v>
      </c>
      <c r="P143" s="5">
        <v>1</v>
      </c>
      <c r="Q143" s="5">
        <v>2</v>
      </c>
      <c r="R143" s="13">
        <v>2</v>
      </c>
      <c r="S143" s="13">
        <v>4</v>
      </c>
      <c r="T143" s="14">
        <v>5</v>
      </c>
      <c r="U143" s="14">
        <v>5</v>
      </c>
      <c r="V143" s="14">
        <v>1</v>
      </c>
      <c r="W143" s="14">
        <v>1</v>
      </c>
      <c r="X143" s="15">
        <v>1</v>
      </c>
      <c r="Y143" s="15">
        <v>5</v>
      </c>
      <c r="Z143" s="15">
        <v>3</v>
      </c>
      <c r="AA143" s="16">
        <v>5</v>
      </c>
      <c r="AB143" s="16">
        <v>3</v>
      </c>
      <c r="AC143" s="20">
        <v>5</v>
      </c>
      <c r="AD143" s="48">
        <v>5</v>
      </c>
      <c r="AE143" s="50">
        <f t="shared" si="2"/>
        <v>79</v>
      </c>
    </row>
    <row r="144" spans="1:31" x14ac:dyDescent="0.3">
      <c r="A144" s="11">
        <f>_xlfn.IFS(data!C147&lt;=30, 1,data!C147&lt;= 40, 2,data!C147&lt;= 50, 3,data!C147&lt;= 60, 4)</f>
        <v>3</v>
      </c>
      <c r="B144" s="11">
        <v>1</v>
      </c>
      <c r="C144" s="11">
        <f>_xlfn.IFS(data!E147="Marketing", 1, data!E147="IT", 2, data!E147="HR", 3, data!E147="Finance", 4, data!E147="Sales",5)</f>
        <v>5</v>
      </c>
      <c r="D144" s="11">
        <f>_xlfn.IFS(data!F147="Analyst", 1, data!F147="Manager", 2, data!F147="Intern", 3, data!F147="Junior Developer", 4, data!F147="Senior Developer", 5, data!F147="Team Lead", 6)</f>
        <v>2</v>
      </c>
      <c r="E144" s="11">
        <f>_xlfn.IFS(data!G147&lt;=50000, 1, data!G147&lt;=80000, 2, data!G147&lt;=1000000, 3, data!G147&lt;=150000, 4)</f>
        <v>3</v>
      </c>
      <c r="F144" s="6">
        <v>2</v>
      </c>
      <c r="G144" s="6">
        <v>3</v>
      </c>
      <c r="H144" s="6">
        <v>1</v>
      </c>
      <c r="I144" s="6">
        <v>5</v>
      </c>
      <c r="J144" s="7">
        <v>4</v>
      </c>
      <c r="K144" s="7">
        <v>4</v>
      </c>
      <c r="L144" s="7">
        <v>5</v>
      </c>
      <c r="M144" s="7">
        <v>4</v>
      </c>
      <c r="N144" s="5">
        <v>5</v>
      </c>
      <c r="O144" s="5">
        <v>2</v>
      </c>
      <c r="P144" s="5">
        <v>1</v>
      </c>
      <c r="Q144" s="5">
        <v>5</v>
      </c>
      <c r="R144" s="13">
        <v>3</v>
      </c>
      <c r="S144" s="13">
        <v>3</v>
      </c>
      <c r="T144" s="14">
        <v>1</v>
      </c>
      <c r="U144" s="14">
        <v>2</v>
      </c>
      <c r="V144" s="14">
        <v>3</v>
      </c>
      <c r="W144" s="14">
        <v>2</v>
      </c>
      <c r="X144" s="15">
        <v>2</v>
      </c>
      <c r="Y144" s="15">
        <v>2</v>
      </c>
      <c r="Z144" s="15">
        <v>5</v>
      </c>
      <c r="AA144" s="16">
        <v>2</v>
      </c>
      <c r="AB144" s="16">
        <v>1</v>
      </c>
      <c r="AC144" s="20">
        <v>2</v>
      </c>
      <c r="AD144" s="48">
        <v>2</v>
      </c>
      <c r="AE144" s="50">
        <f t="shared" si="2"/>
        <v>71</v>
      </c>
    </row>
    <row r="145" spans="1:31" x14ac:dyDescent="0.3">
      <c r="A145" s="11">
        <f>_xlfn.IFS(data!C148&lt;=30, 1,data!C148&lt;= 40, 2,data!C148&lt;= 50, 3,data!C148&lt;= 60, 4)</f>
        <v>3</v>
      </c>
      <c r="B145" s="11">
        <v>1</v>
      </c>
      <c r="C145" s="11">
        <f>_xlfn.IFS(data!E148="Marketing", 1, data!E148="IT", 2, data!E148="HR", 3, data!E148="Finance", 4, data!E148="Sales",5)</f>
        <v>3</v>
      </c>
      <c r="D145" s="11">
        <f>_xlfn.IFS(data!F148="Analyst", 1, data!F148="Manager", 2, data!F148="Intern", 3, data!F148="Junior Developer", 4, data!F148="Senior Developer", 5, data!F148="Team Lead", 6)</f>
        <v>2</v>
      </c>
      <c r="E145" s="11">
        <f>_xlfn.IFS(data!G148&lt;=50000, 1, data!G148&lt;=80000, 2, data!G148&lt;=1000000, 3, data!G148&lt;=150000, 4)</f>
        <v>3</v>
      </c>
      <c r="F145" s="6">
        <v>2</v>
      </c>
      <c r="G145" s="6">
        <v>2</v>
      </c>
      <c r="H145" s="6">
        <v>4</v>
      </c>
      <c r="I145" s="6">
        <v>3</v>
      </c>
      <c r="J145" s="7">
        <v>3</v>
      </c>
      <c r="K145" s="7">
        <v>2</v>
      </c>
      <c r="L145" s="7">
        <v>3</v>
      </c>
      <c r="M145" s="7">
        <v>3</v>
      </c>
      <c r="N145" s="5">
        <v>3</v>
      </c>
      <c r="O145" s="5">
        <v>4</v>
      </c>
      <c r="P145" s="5">
        <v>2</v>
      </c>
      <c r="Q145" s="5">
        <v>2</v>
      </c>
      <c r="R145" s="13">
        <v>3</v>
      </c>
      <c r="S145" s="13">
        <v>3</v>
      </c>
      <c r="T145" s="14">
        <v>1</v>
      </c>
      <c r="U145" s="14">
        <v>1</v>
      </c>
      <c r="V145" s="14">
        <v>5</v>
      </c>
      <c r="W145" s="14">
        <v>5</v>
      </c>
      <c r="X145" s="15">
        <v>2</v>
      </c>
      <c r="Y145" s="15">
        <v>1</v>
      </c>
      <c r="Z145" s="15">
        <v>4</v>
      </c>
      <c r="AA145" s="16">
        <v>4</v>
      </c>
      <c r="AB145" s="16">
        <v>1</v>
      </c>
      <c r="AC145" s="20">
        <v>4</v>
      </c>
      <c r="AD145" s="48">
        <v>5</v>
      </c>
      <c r="AE145" s="50">
        <f t="shared" si="2"/>
        <v>72</v>
      </c>
    </row>
    <row r="146" spans="1:31" x14ac:dyDescent="0.3">
      <c r="A146" s="11">
        <f>_xlfn.IFS(data!C149&lt;=30, 1,data!C149&lt;= 40, 2,data!C149&lt;= 50, 3,data!C149&lt;= 60, 4)</f>
        <v>2</v>
      </c>
      <c r="B146" s="11">
        <v>1</v>
      </c>
      <c r="C146" s="11">
        <f>_xlfn.IFS(data!E149="Marketing", 1, data!E149="IT", 2, data!E149="HR", 3, data!E149="Finance", 4, data!E149="Sales",5)</f>
        <v>1</v>
      </c>
      <c r="D146" s="11">
        <f>_xlfn.IFS(data!F149="Analyst", 1, data!F149="Manager", 2, data!F149="Intern", 3, data!F149="Junior Developer", 4, data!F149="Senior Developer", 5, data!F149="Team Lead", 6)</f>
        <v>1</v>
      </c>
      <c r="E146" s="11">
        <f>_xlfn.IFS(data!G149&lt;=50000, 1, data!G149&lt;=80000, 2, data!G149&lt;=1000000, 3, data!G149&lt;=150000, 4)</f>
        <v>2</v>
      </c>
      <c r="F146" s="6">
        <v>4</v>
      </c>
      <c r="G146" s="6">
        <v>2</v>
      </c>
      <c r="H146" s="6">
        <v>3</v>
      </c>
      <c r="I146" s="6">
        <v>4</v>
      </c>
      <c r="J146" s="7">
        <v>5</v>
      </c>
      <c r="K146" s="7">
        <v>3</v>
      </c>
      <c r="L146" s="7">
        <v>3</v>
      </c>
      <c r="M146" s="7">
        <v>5</v>
      </c>
      <c r="N146" s="5">
        <v>5</v>
      </c>
      <c r="O146" s="5">
        <v>4</v>
      </c>
      <c r="P146" s="5">
        <v>4</v>
      </c>
      <c r="Q146" s="5">
        <v>1</v>
      </c>
      <c r="R146" s="13">
        <v>3</v>
      </c>
      <c r="S146" s="13">
        <v>4</v>
      </c>
      <c r="T146" s="14">
        <v>3</v>
      </c>
      <c r="U146" s="14">
        <v>3</v>
      </c>
      <c r="V146" s="14">
        <v>3</v>
      </c>
      <c r="W146" s="14">
        <v>5</v>
      </c>
      <c r="X146" s="15">
        <v>4</v>
      </c>
      <c r="Y146" s="15">
        <v>2</v>
      </c>
      <c r="Z146" s="15">
        <v>4</v>
      </c>
      <c r="AA146" s="16">
        <v>2</v>
      </c>
      <c r="AB146" s="16">
        <v>3</v>
      </c>
      <c r="AC146" s="20">
        <v>5</v>
      </c>
      <c r="AD146" s="48">
        <v>3</v>
      </c>
      <c r="AE146" s="50">
        <f t="shared" si="2"/>
        <v>87</v>
      </c>
    </row>
    <row r="147" spans="1:31" x14ac:dyDescent="0.3">
      <c r="A147" s="11">
        <f>_xlfn.IFS(data!C150&lt;=30, 1,data!C150&lt;= 40, 2,data!C150&lt;= 50, 3,data!C150&lt;= 60, 4)</f>
        <v>4</v>
      </c>
      <c r="B147" s="11">
        <v>1</v>
      </c>
      <c r="C147" s="11">
        <f>_xlfn.IFS(data!E150="Marketing", 1, data!E150="IT", 2, data!E150="HR", 3, data!E150="Finance", 4, data!E150="Sales",5)</f>
        <v>2</v>
      </c>
      <c r="D147" s="11">
        <f>_xlfn.IFS(data!F150="Analyst", 1, data!F150="Manager", 2, data!F150="Intern", 3, data!F150="Junior Developer", 4, data!F150="Senior Developer", 5, data!F150="Team Lead", 6)</f>
        <v>2</v>
      </c>
      <c r="E147" s="11">
        <f>_xlfn.IFS(data!G150&lt;=50000, 1, data!G150&lt;=80000, 2, data!G150&lt;=1000000, 3, data!G150&lt;=150000, 4)</f>
        <v>3</v>
      </c>
      <c r="F147" s="6">
        <v>1</v>
      </c>
      <c r="G147" s="6">
        <v>2</v>
      </c>
      <c r="H147" s="6">
        <v>2</v>
      </c>
      <c r="I147" s="6">
        <v>5</v>
      </c>
      <c r="J147" s="7">
        <v>1</v>
      </c>
      <c r="K147" s="7">
        <v>2</v>
      </c>
      <c r="L147" s="7">
        <v>5</v>
      </c>
      <c r="M147" s="7">
        <v>2</v>
      </c>
      <c r="N147" s="5">
        <v>2</v>
      </c>
      <c r="O147" s="5">
        <v>3</v>
      </c>
      <c r="P147" s="5">
        <v>3</v>
      </c>
      <c r="Q147" s="5">
        <v>3</v>
      </c>
      <c r="R147" s="13">
        <v>1</v>
      </c>
      <c r="S147" s="13">
        <v>1</v>
      </c>
      <c r="T147" s="14">
        <v>2</v>
      </c>
      <c r="U147" s="14">
        <v>4</v>
      </c>
      <c r="V147" s="14">
        <v>5</v>
      </c>
      <c r="W147" s="14">
        <v>4</v>
      </c>
      <c r="X147" s="15">
        <v>5</v>
      </c>
      <c r="Y147" s="15">
        <v>5</v>
      </c>
      <c r="Z147" s="15">
        <v>5</v>
      </c>
      <c r="AA147" s="16">
        <v>5</v>
      </c>
      <c r="AB147" s="16">
        <v>2</v>
      </c>
      <c r="AC147" s="20">
        <v>4</v>
      </c>
      <c r="AD147" s="48">
        <v>4</v>
      </c>
      <c r="AE147" s="50">
        <f t="shared" si="2"/>
        <v>78</v>
      </c>
    </row>
    <row r="148" spans="1:31" x14ac:dyDescent="0.3">
      <c r="A148" s="11">
        <f>_xlfn.IFS(data!C151&lt;=30, 1,data!C151&lt;= 40, 2,data!C151&lt;= 50, 3,data!C151&lt;= 60, 4)</f>
        <v>2</v>
      </c>
      <c r="B148" s="11">
        <v>2</v>
      </c>
      <c r="C148" s="11">
        <f>_xlfn.IFS(data!E151="Marketing", 1, data!E151="IT", 2, data!E151="HR", 3, data!E151="Finance", 4, data!E151="Sales",5)</f>
        <v>4</v>
      </c>
      <c r="D148" s="11">
        <f>_xlfn.IFS(data!F151="Analyst", 1, data!F151="Manager", 2, data!F151="Intern", 3, data!F151="Junior Developer", 4, data!F151="Senior Developer", 5, data!F151="Team Lead", 6)</f>
        <v>6</v>
      </c>
      <c r="E148" s="11">
        <f>_xlfn.IFS(data!G151&lt;=50000, 1, data!G151&lt;=80000, 2, data!G151&lt;=1000000, 3, data!G151&lt;=150000, 4)</f>
        <v>3</v>
      </c>
      <c r="F148" s="6">
        <v>5</v>
      </c>
      <c r="G148" s="6">
        <v>2</v>
      </c>
      <c r="H148" s="6">
        <v>2</v>
      </c>
      <c r="I148" s="6">
        <v>5</v>
      </c>
      <c r="J148" s="7">
        <v>2</v>
      </c>
      <c r="K148" s="7">
        <v>4</v>
      </c>
      <c r="L148" s="7">
        <v>3</v>
      </c>
      <c r="M148" s="7">
        <v>4</v>
      </c>
      <c r="N148" s="5">
        <v>5</v>
      </c>
      <c r="O148" s="5">
        <v>3</v>
      </c>
      <c r="P148" s="5">
        <v>2</v>
      </c>
      <c r="Q148" s="5">
        <v>1</v>
      </c>
      <c r="R148" s="13">
        <v>3</v>
      </c>
      <c r="S148" s="13">
        <v>4</v>
      </c>
      <c r="T148" s="14">
        <v>5</v>
      </c>
      <c r="U148" s="14">
        <v>3</v>
      </c>
      <c r="V148" s="14">
        <v>1</v>
      </c>
      <c r="W148" s="14">
        <v>5</v>
      </c>
      <c r="X148" s="15">
        <v>1</v>
      </c>
      <c r="Y148" s="15">
        <v>4</v>
      </c>
      <c r="Z148" s="15">
        <v>3</v>
      </c>
      <c r="AA148" s="16">
        <v>4</v>
      </c>
      <c r="AB148" s="16">
        <v>4</v>
      </c>
      <c r="AC148" s="20">
        <v>1</v>
      </c>
      <c r="AD148" s="48">
        <v>5</v>
      </c>
      <c r="AE148" s="50">
        <f t="shared" si="2"/>
        <v>81</v>
      </c>
    </row>
    <row r="149" spans="1:31" x14ac:dyDescent="0.3">
      <c r="A149" s="11">
        <f>_xlfn.IFS(data!C152&lt;=30, 1,data!C152&lt;= 40, 2,data!C152&lt;= 50, 3,data!C152&lt;= 60, 4)</f>
        <v>1</v>
      </c>
      <c r="B149" s="11">
        <v>1</v>
      </c>
      <c r="C149" s="11">
        <f>_xlfn.IFS(data!E152="Marketing", 1, data!E152="IT", 2, data!E152="HR", 3, data!E152="Finance", 4, data!E152="Sales",5)</f>
        <v>1</v>
      </c>
      <c r="D149" s="11">
        <f>_xlfn.IFS(data!F152="Analyst", 1, data!F152="Manager", 2, data!F152="Intern", 3, data!F152="Junior Developer", 4, data!F152="Senior Developer", 5, data!F152="Team Lead", 6)</f>
        <v>3</v>
      </c>
      <c r="E149" s="11">
        <f>_xlfn.IFS(data!G152&lt;=50000, 1, data!G152&lt;=80000, 2, data!G152&lt;=1000000, 3, data!G152&lt;=150000, 4)</f>
        <v>1</v>
      </c>
      <c r="F149" s="6">
        <v>5</v>
      </c>
      <c r="G149" s="6">
        <v>3</v>
      </c>
      <c r="H149" s="6">
        <v>5</v>
      </c>
      <c r="I149" s="6">
        <v>1</v>
      </c>
      <c r="J149" s="7">
        <v>3</v>
      </c>
      <c r="K149" s="7">
        <v>2</v>
      </c>
      <c r="L149" s="7">
        <v>4</v>
      </c>
      <c r="M149" s="7">
        <v>1</v>
      </c>
      <c r="N149" s="5">
        <v>1</v>
      </c>
      <c r="O149" s="5">
        <v>5</v>
      </c>
      <c r="P149" s="5">
        <v>4</v>
      </c>
      <c r="Q149" s="5">
        <v>1</v>
      </c>
      <c r="R149" s="13">
        <v>5</v>
      </c>
      <c r="S149" s="13">
        <v>2</v>
      </c>
      <c r="T149" s="14">
        <v>3</v>
      </c>
      <c r="U149" s="14">
        <v>3</v>
      </c>
      <c r="V149" s="14">
        <v>3</v>
      </c>
      <c r="W149" s="14">
        <v>1</v>
      </c>
      <c r="X149" s="15">
        <v>3</v>
      </c>
      <c r="Y149" s="15">
        <v>2</v>
      </c>
      <c r="Z149" s="15">
        <v>5</v>
      </c>
      <c r="AA149" s="16">
        <v>1</v>
      </c>
      <c r="AB149" s="16">
        <v>5</v>
      </c>
      <c r="AC149" s="20">
        <v>5</v>
      </c>
      <c r="AD149" s="48">
        <v>2</v>
      </c>
      <c r="AE149" s="50">
        <f t="shared" si="2"/>
        <v>75</v>
      </c>
    </row>
    <row r="150" spans="1:31" x14ac:dyDescent="0.3">
      <c r="A150" s="11">
        <f>_xlfn.IFS(data!C153&lt;=30, 1,data!C153&lt;= 40, 2,data!C153&lt;= 50, 3,data!C153&lt;= 60, 4)</f>
        <v>2</v>
      </c>
      <c r="B150" s="11">
        <v>1</v>
      </c>
      <c r="C150" s="11">
        <f>_xlfn.IFS(data!E153="Marketing", 1, data!E153="IT", 2, data!E153="HR", 3, data!E153="Finance", 4, data!E153="Sales",5)</f>
        <v>3</v>
      </c>
      <c r="D150" s="11">
        <f>_xlfn.IFS(data!F153="Analyst", 1, data!F153="Manager", 2, data!F153="Intern", 3, data!F153="Junior Developer", 4, data!F153="Senior Developer", 5, data!F153="Team Lead", 6)</f>
        <v>5</v>
      </c>
      <c r="E150" s="11">
        <f>_xlfn.IFS(data!G153&lt;=50000, 1, data!G153&lt;=80000, 2, data!G153&lt;=1000000, 3, data!G153&lt;=150000, 4)</f>
        <v>3</v>
      </c>
      <c r="F150" s="6">
        <v>3</v>
      </c>
      <c r="G150" s="6">
        <v>1</v>
      </c>
      <c r="H150" s="6">
        <v>5</v>
      </c>
      <c r="I150" s="6">
        <v>3</v>
      </c>
      <c r="J150" s="7">
        <v>5</v>
      </c>
      <c r="K150" s="7">
        <v>3</v>
      </c>
      <c r="L150" s="7">
        <v>5</v>
      </c>
      <c r="M150" s="7">
        <v>3</v>
      </c>
      <c r="N150" s="5">
        <v>5</v>
      </c>
      <c r="O150" s="5">
        <v>4</v>
      </c>
      <c r="P150" s="5">
        <v>3</v>
      </c>
      <c r="Q150" s="5">
        <v>4</v>
      </c>
      <c r="R150" s="13">
        <v>5</v>
      </c>
      <c r="S150" s="13">
        <v>2</v>
      </c>
      <c r="T150" s="14">
        <v>5</v>
      </c>
      <c r="U150" s="14">
        <v>5</v>
      </c>
      <c r="V150" s="14">
        <v>2</v>
      </c>
      <c r="W150" s="14">
        <v>3</v>
      </c>
      <c r="X150" s="15">
        <v>2</v>
      </c>
      <c r="Y150" s="15">
        <v>1</v>
      </c>
      <c r="Z150" s="15">
        <v>1</v>
      </c>
      <c r="AA150" s="16">
        <v>4</v>
      </c>
      <c r="AB150" s="16">
        <v>2</v>
      </c>
      <c r="AC150" s="20">
        <v>2</v>
      </c>
      <c r="AD150" s="48">
        <v>4</v>
      </c>
      <c r="AE150" s="50">
        <f t="shared" si="2"/>
        <v>82</v>
      </c>
    </row>
    <row r="151" spans="1:31" x14ac:dyDescent="0.3">
      <c r="A151" s="11">
        <f>_xlfn.IFS(data!C154&lt;=30, 1,data!C154&lt;= 40, 2,data!C154&lt;= 50, 3,data!C154&lt;= 60, 4)</f>
        <v>1</v>
      </c>
      <c r="B151" s="11">
        <v>2</v>
      </c>
      <c r="C151" s="11">
        <f>_xlfn.IFS(data!E154="Marketing", 1, data!E154="IT", 2, data!E154="HR", 3, data!E154="Finance", 4, data!E154="Sales",5)</f>
        <v>1</v>
      </c>
      <c r="D151" s="11">
        <f>_xlfn.IFS(data!F154="Analyst", 1, data!F154="Manager", 2, data!F154="Intern", 3, data!F154="Junior Developer", 4, data!F154="Senior Developer", 5, data!F154="Team Lead", 6)</f>
        <v>4</v>
      </c>
      <c r="E151" s="11">
        <f>_xlfn.IFS(data!G154&lt;=50000, 1, data!G154&lt;=80000, 2, data!G154&lt;=1000000, 3, data!G154&lt;=150000, 4)</f>
        <v>1</v>
      </c>
      <c r="F151" s="6">
        <v>3</v>
      </c>
      <c r="G151" s="6">
        <v>4</v>
      </c>
      <c r="H151" s="6">
        <v>3</v>
      </c>
      <c r="I151" s="6">
        <v>4</v>
      </c>
      <c r="J151" s="7">
        <v>1</v>
      </c>
      <c r="K151" s="7">
        <v>4</v>
      </c>
      <c r="L151" s="7">
        <v>5</v>
      </c>
      <c r="M151" s="7">
        <v>2</v>
      </c>
      <c r="N151" s="5">
        <v>5</v>
      </c>
      <c r="O151" s="5">
        <v>3</v>
      </c>
      <c r="P151" s="5">
        <v>3</v>
      </c>
      <c r="Q151" s="5">
        <v>2</v>
      </c>
      <c r="R151" s="13">
        <v>5</v>
      </c>
      <c r="S151" s="13">
        <v>2</v>
      </c>
      <c r="T151" s="14">
        <v>1</v>
      </c>
      <c r="U151" s="14">
        <v>2</v>
      </c>
      <c r="V151" s="14">
        <v>2</v>
      </c>
      <c r="W151" s="14">
        <v>3</v>
      </c>
      <c r="X151" s="15">
        <v>1</v>
      </c>
      <c r="Y151" s="15">
        <v>2</v>
      </c>
      <c r="Z151" s="15">
        <v>3</v>
      </c>
      <c r="AA151" s="16">
        <v>4</v>
      </c>
      <c r="AB151" s="16">
        <v>1</v>
      </c>
      <c r="AC151" s="20">
        <v>1</v>
      </c>
      <c r="AD151" s="48">
        <v>5</v>
      </c>
      <c r="AE151" s="50">
        <f t="shared" si="2"/>
        <v>71</v>
      </c>
    </row>
    <row r="152" spans="1:31" x14ac:dyDescent="0.3">
      <c r="A152" s="11">
        <f>_xlfn.IFS(data!C155&lt;=30, 1,data!C155&lt;= 40, 2,data!C155&lt;= 50, 3,data!C155&lt;= 60, 4)</f>
        <v>1</v>
      </c>
      <c r="B152" s="11">
        <v>2</v>
      </c>
      <c r="C152" s="11">
        <f>_xlfn.IFS(data!E155="Marketing", 1, data!E155="IT", 2, data!E155="HR", 3, data!E155="Finance", 4, data!E155="Sales",5)</f>
        <v>4</v>
      </c>
      <c r="D152" s="11">
        <f>_xlfn.IFS(data!F155="Analyst", 1, data!F155="Manager", 2, data!F155="Intern", 3, data!F155="Junior Developer", 4, data!F155="Senior Developer", 5, data!F155="Team Lead", 6)</f>
        <v>4</v>
      </c>
      <c r="E152" s="11">
        <f>_xlfn.IFS(data!G155&lt;=50000, 1, data!G155&lt;=80000, 2, data!G155&lt;=1000000, 3, data!G155&lt;=150000, 4)</f>
        <v>2</v>
      </c>
      <c r="F152" s="6">
        <v>2</v>
      </c>
      <c r="G152" s="6">
        <v>5</v>
      </c>
      <c r="H152" s="6">
        <v>3</v>
      </c>
      <c r="I152" s="6">
        <v>4</v>
      </c>
      <c r="J152" s="7">
        <v>1</v>
      </c>
      <c r="K152" s="7">
        <v>4</v>
      </c>
      <c r="L152" s="7">
        <v>1</v>
      </c>
      <c r="M152" s="7">
        <v>2</v>
      </c>
      <c r="N152" s="5">
        <v>2</v>
      </c>
      <c r="O152" s="5">
        <v>5</v>
      </c>
      <c r="P152" s="5">
        <v>4</v>
      </c>
      <c r="Q152" s="5">
        <v>5</v>
      </c>
      <c r="R152" s="13">
        <v>3</v>
      </c>
      <c r="S152" s="13">
        <v>1</v>
      </c>
      <c r="T152" s="14">
        <v>1</v>
      </c>
      <c r="U152" s="14">
        <v>4</v>
      </c>
      <c r="V152" s="14">
        <v>1</v>
      </c>
      <c r="W152" s="14">
        <v>4</v>
      </c>
      <c r="X152" s="15">
        <v>3</v>
      </c>
      <c r="Y152" s="15">
        <v>3</v>
      </c>
      <c r="Z152" s="15">
        <v>1</v>
      </c>
      <c r="AA152" s="16">
        <v>4</v>
      </c>
      <c r="AB152" s="16">
        <v>2</v>
      </c>
      <c r="AC152" s="20">
        <v>4</v>
      </c>
      <c r="AD152" s="48">
        <v>2</v>
      </c>
      <c r="AE152" s="50">
        <f t="shared" si="2"/>
        <v>71</v>
      </c>
    </row>
    <row r="153" spans="1:31" x14ac:dyDescent="0.3">
      <c r="A153" s="11">
        <f>_xlfn.IFS(data!C156&lt;=30, 1,data!C156&lt;= 40, 2,data!C156&lt;= 50, 3,data!C156&lt;= 60, 4)</f>
        <v>2</v>
      </c>
      <c r="B153" s="11">
        <v>2</v>
      </c>
      <c r="C153" s="11">
        <f>_xlfn.IFS(data!E156="Marketing", 1, data!E156="IT", 2, data!E156="HR", 3, data!E156="Finance", 4, data!E156="Sales",5)</f>
        <v>2</v>
      </c>
      <c r="D153" s="11">
        <f>_xlfn.IFS(data!F156="Analyst", 1, data!F156="Manager", 2, data!F156="Intern", 3, data!F156="Junior Developer", 4, data!F156="Senior Developer", 5, data!F156="Team Lead", 6)</f>
        <v>2</v>
      </c>
      <c r="E153" s="11">
        <f>_xlfn.IFS(data!G156&lt;=50000, 1, data!G156&lt;=80000, 2, data!G156&lt;=1000000, 3, data!G156&lt;=150000, 4)</f>
        <v>3</v>
      </c>
      <c r="F153" s="6">
        <v>2</v>
      </c>
      <c r="G153" s="6">
        <v>5</v>
      </c>
      <c r="H153" s="6">
        <v>2</v>
      </c>
      <c r="I153" s="6">
        <v>2</v>
      </c>
      <c r="J153" s="7">
        <v>2</v>
      </c>
      <c r="K153" s="7">
        <v>2</v>
      </c>
      <c r="L153" s="7">
        <v>2</v>
      </c>
      <c r="M153" s="7">
        <v>3</v>
      </c>
      <c r="N153" s="5">
        <v>4</v>
      </c>
      <c r="O153" s="5">
        <v>3</v>
      </c>
      <c r="P153" s="5">
        <v>4</v>
      </c>
      <c r="Q153" s="5">
        <v>5</v>
      </c>
      <c r="R153" s="13">
        <v>4</v>
      </c>
      <c r="S153" s="13">
        <v>3</v>
      </c>
      <c r="T153" s="14">
        <v>5</v>
      </c>
      <c r="U153" s="14">
        <v>1</v>
      </c>
      <c r="V153" s="14">
        <v>1</v>
      </c>
      <c r="W153" s="14">
        <v>5</v>
      </c>
      <c r="X153" s="15">
        <v>2</v>
      </c>
      <c r="Y153" s="15">
        <v>1</v>
      </c>
      <c r="Z153" s="15">
        <v>2</v>
      </c>
      <c r="AA153" s="16">
        <v>5</v>
      </c>
      <c r="AB153" s="16">
        <v>4</v>
      </c>
      <c r="AC153" s="20">
        <v>4</v>
      </c>
      <c r="AD153" s="48">
        <v>3</v>
      </c>
      <c r="AE153" s="50">
        <f t="shared" si="2"/>
        <v>76</v>
      </c>
    </row>
    <row r="154" spans="1:31" x14ac:dyDescent="0.3">
      <c r="A154" s="11">
        <f>_xlfn.IFS(data!C157&lt;=30, 1,data!C157&lt;= 40, 2,data!C157&lt;= 50, 3,data!C157&lt;= 60, 4)</f>
        <v>1</v>
      </c>
      <c r="B154" s="11">
        <v>2</v>
      </c>
      <c r="C154" s="11">
        <f>_xlfn.IFS(data!E157="Marketing", 1, data!E157="IT", 2, data!E157="HR", 3, data!E157="Finance", 4, data!E157="Sales",5)</f>
        <v>3</v>
      </c>
      <c r="D154" s="11">
        <f>_xlfn.IFS(data!F157="Analyst", 1, data!F157="Manager", 2, data!F157="Intern", 3, data!F157="Junior Developer", 4, data!F157="Senior Developer", 5, data!F157="Team Lead", 6)</f>
        <v>1</v>
      </c>
      <c r="E154" s="11">
        <f>_xlfn.IFS(data!G157&lt;=50000, 1, data!G157&lt;=80000, 2, data!G157&lt;=1000000, 3, data!G157&lt;=150000, 4)</f>
        <v>2</v>
      </c>
      <c r="F154" s="6">
        <v>2</v>
      </c>
      <c r="G154" s="6">
        <v>2</v>
      </c>
      <c r="H154" s="6">
        <v>3</v>
      </c>
      <c r="I154" s="6">
        <v>1</v>
      </c>
      <c r="J154" s="7">
        <v>3</v>
      </c>
      <c r="K154" s="7">
        <v>1</v>
      </c>
      <c r="L154" s="7">
        <v>2</v>
      </c>
      <c r="M154" s="7">
        <v>2</v>
      </c>
      <c r="N154" s="5">
        <v>2</v>
      </c>
      <c r="O154" s="5">
        <v>4</v>
      </c>
      <c r="P154" s="5">
        <v>1</v>
      </c>
      <c r="Q154" s="5">
        <v>2</v>
      </c>
      <c r="R154" s="13">
        <v>2</v>
      </c>
      <c r="S154" s="13">
        <v>4</v>
      </c>
      <c r="T154" s="14">
        <v>2</v>
      </c>
      <c r="U154" s="14">
        <v>4</v>
      </c>
      <c r="V154" s="14">
        <v>2</v>
      </c>
      <c r="W154" s="14">
        <v>1</v>
      </c>
      <c r="X154" s="15">
        <v>2</v>
      </c>
      <c r="Y154" s="15">
        <v>1</v>
      </c>
      <c r="Z154" s="15">
        <v>5</v>
      </c>
      <c r="AA154" s="16">
        <v>1</v>
      </c>
      <c r="AB154" s="16">
        <v>2</v>
      </c>
      <c r="AC154" s="20">
        <v>4</v>
      </c>
      <c r="AD154" s="48">
        <v>2</v>
      </c>
      <c r="AE154" s="50">
        <f t="shared" si="2"/>
        <v>57</v>
      </c>
    </row>
    <row r="155" spans="1:31" x14ac:dyDescent="0.3">
      <c r="A155" s="11">
        <f>_xlfn.IFS(data!C158&lt;=30, 1,data!C158&lt;= 40, 2,data!C158&lt;= 50, 3,data!C158&lt;= 60, 4)</f>
        <v>1</v>
      </c>
      <c r="B155" s="11">
        <v>1</v>
      </c>
      <c r="C155" s="11">
        <f>_xlfn.IFS(data!E158="Marketing", 1, data!E158="IT", 2, data!E158="HR", 3, data!E158="Finance", 4, data!E158="Sales",5)</f>
        <v>3</v>
      </c>
      <c r="D155" s="11">
        <f>_xlfn.IFS(data!F158="Analyst", 1, data!F158="Manager", 2, data!F158="Intern", 3, data!F158="Junior Developer", 4, data!F158="Senior Developer", 5, data!F158="Team Lead", 6)</f>
        <v>3</v>
      </c>
      <c r="E155" s="11">
        <f>_xlfn.IFS(data!G158&lt;=50000, 1, data!G158&lt;=80000, 2, data!G158&lt;=1000000, 3, data!G158&lt;=150000, 4)</f>
        <v>1</v>
      </c>
      <c r="F155" s="6">
        <v>1</v>
      </c>
      <c r="G155" s="6">
        <v>4</v>
      </c>
      <c r="H155" s="6">
        <v>5</v>
      </c>
      <c r="I155" s="6">
        <v>4</v>
      </c>
      <c r="J155" s="7">
        <v>3</v>
      </c>
      <c r="K155" s="7">
        <v>1</v>
      </c>
      <c r="L155" s="7">
        <v>1</v>
      </c>
      <c r="M155" s="7">
        <v>3</v>
      </c>
      <c r="N155" s="5">
        <v>3</v>
      </c>
      <c r="O155" s="5">
        <v>2</v>
      </c>
      <c r="P155" s="5">
        <v>3</v>
      </c>
      <c r="Q155" s="5">
        <v>3</v>
      </c>
      <c r="R155" s="13">
        <v>1</v>
      </c>
      <c r="S155" s="13">
        <v>3</v>
      </c>
      <c r="T155" s="14">
        <v>4</v>
      </c>
      <c r="U155" s="14">
        <v>1</v>
      </c>
      <c r="V155" s="14">
        <v>1</v>
      </c>
      <c r="W155" s="14">
        <v>2</v>
      </c>
      <c r="X155" s="15">
        <v>2</v>
      </c>
      <c r="Y155" s="15">
        <v>5</v>
      </c>
      <c r="Z155" s="15">
        <v>3</v>
      </c>
      <c r="AA155" s="16">
        <v>4</v>
      </c>
      <c r="AB155" s="16">
        <v>1</v>
      </c>
      <c r="AC155" s="20">
        <v>1</v>
      </c>
      <c r="AD155" s="48">
        <v>2</v>
      </c>
      <c r="AE155" s="50">
        <f t="shared" si="2"/>
        <v>63</v>
      </c>
    </row>
    <row r="156" spans="1:31" x14ac:dyDescent="0.3">
      <c r="A156" s="11">
        <f>_xlfn.IFS(data!C159&lt;=30, 1,data!C159&lt;= 40, 2,data!C159&lt;= 50, 3,data!C159&lt;= 60, 4)</f>
        <v>2</v>
      </c>
      <c r="B156" s="11">
        <v>2</v>
      </c>
      <c r="C156" s="11">
        <f>_xlfn.IFS(data!E159="Marketing", 1, data!E159="IT", 2, data!E159="HR", 3, data!E159="Finance", 4, data!E159="Sales",5)</f>
        <v>1</v>
      </c>
      <c r="D156" s="11">
        <f>_xlfn.IFS(data!F159="Analyst", 1, data!F159="Manager", 2, data!F159="Intern", 3, data!F159="Junior Developer", 4, data!F159="Senior Developer", 5, data!F159="Team Lead", 6)</f>
        <v>5</v>
      </c>
      <c r="E156" s="11">
        <f>_xlfn.IFS(data!G159&lt;=50000, 1, data!G159&lt;=80000, 2, data!G159&lt;=1000000, 3, data!G159&lt;=150000, 4)</f>
        <v>3</v>
      </c>
      <c r="F156" s="6">
        <v>3</v>
      </c>
      <c r="G156" s="6">
        <v>1</v>
      </c>
      <c r="H156" s="6">
        <v>2</v>
      </c>
      <c r="I156" s="6">
        <v>1</v>
      </c>
      <c r="J156" s="7">
        <v>3</v>
      </c>
      <c r="K156" s="7">
        <v>5</v>
      </c>
      <c r="L156" s="7">
        <v>1</v>
      </c>
      <c r="M156" s="7">
        <v>4</v>
      </c>
      <c r="N156" s="5">
        <v>1</v>
      </c>
      <c r="O156" s="5">
        <v>5</v>
      </c>
      <c r="P156" s="5">
        <v>5</v>
      </c>
      <c r="Q156" s="5">
        <v>2</v>
      </c>
      <c r="R156" s="13">
        <v>3</v>
      </c>
      <c r="S156" s="13">
        <v>1</v>
      </c>
      <c r="T156" s="14">
        <v>5</v>
      </c>
      <c r="U156" s="14">
        <v>3</v>
      </c>
      <c r="V156" s="14">
        <v>5</v>
      </c>
      <c r="W156" s="14">
        <v>4</v>
      </c>
      <c r="X156" s="15">
        <v>4</v>
      </c>
      <c r="Y156" s="15">
        <v>1</v>
      </c>
      <c r="Z156" s="15">
        <v>4</v>
      </c>
      <c r="AA156" s="16">
        <v>1</v>
      </c>
      <c r="AB156" s="16">
        <v>3</v>
      </c>
      <c r="AC156" s="20">
        <v>3</v>
      </c>
      <c r="AD156" s="48">
        <v>2</v>
      </c>
      <c r="AE156" s="50">
        <f t="shared" si="2"/>
        <v>72</v>
      </c>
    </row>
    <row r="157" spans="1:31" x14ac:dyDescent="0.3">
      <c r="A157" s="11">
        <f>_xlfn.IFS(data!C160&lt;=30, 1,data!C160&lt;= 40, 2,data!C160&lt;= 50, 3,data!C160&lt;= 60, 4)</f>
        <v>1</v>
      </c>
      <c r="B157" s="11">
        <v>1</v>
      </c>
      <c r="C157" s="11">
        <f>_xlfn.IFS(data!E160="Marketing", 1, data!E160="IT", 2, data!E160="HR", 3, data!E160="Finance", 4, data!E160="Sales",5)</f>
        <v>2</v>
      </c>
      <c r="D157" s="11">
        <f>_xlfn.IFS(data!F160="Analyst", 1, data!F160="Manager", 2, data!F160="Intern", 3, data!F160="Junior Developer", 4, data!F160="Senior Developer", 5, data!F160="Team Lead", 6)</f>
        <v>4</v>
      </c>
      <c r="E157" s="11">
        <f>_xlfn.IFS(data!G160&lt;=50000, 1, data!G160&lt;=80000, 2, data!G160&lt;=1000000, 3, data!G160&lt;=150000, 4)</f>
        <v>2</v>
      </c>
      <c r="F157" s="6">
        <v>2</v>
      </c>
      <c r="G157" s="6">
        <v>4</v>
      </c>
      <c r="H157" s="6">
        <v>3</v>
      </c>
      <c r="I157" s="6">
        <v>2</v>
      </c>
      <c r="J157" s="7">
        <v>3</v>
      </c>
      <c r="K157" s="7">
        <v>2</v>
      </c>
      <c r="L157" s="7">
        <v>3</v>
      </c>
      <c r="M157" s="7">
        <v>4</v>
      </c>
      <c r="N157" s="5">
        <v>2</v>
      </c>
      <c r="O157" s="5">
        <v>1</v>
      </c>
      <c r="P157" s="5">
        <v>4</v>
      </c>
      <c r="Q157" s="5">
        <v>5</v>
      </c>
      <c r="R157" s="13">
        <v>2</v>
      </c>
      <c r="S157" s="13">
        <v>4</v>
      </c>
      <c r="T157" s="14">
        <v>2</v>
      </c>
      <c r="U157" s="14">
        <v>1</v>
      </c>
      <c r="V157" s="14">
        <v>5</v>
      </c>
      <c r="W157" s="14">
        <v>1</v>
      </c>
      <c r="X157" s="15">
        <v>1</v>
      </c>
      <c r="Y157" s="15">
        <v>4</v>
      </c>
      <c r="Z157" s="15">
        <v>5</v>
      </c>
      <c r="AA157" s="16">
        <v>5</v>
      </c>
      <c r="AB157" s="16">
        <v>5</v>
      </c>
      <c r="AC157" s="20">
        <v>4</v>
      </c>
      <c r="AD157" s="48">
        <v>4</v>
      </c>
      <c r="AE157" s="50">
        <f t="shared" si="2"/>
        <v>78</v>
      </c>
    </row>
    <row r="158" spans="1:31" x14ac:dyDescent="0.3">
      <c r="A158" s="11">
        <f>_xlfn.IFS(data!C161&lt;=30, 1,data!C161&lt;= 40, 2,data!C161&lt;= 50, 3,data!C161&lt;= 60, 4)</f>
        <v>1</v>
      </c>
      <c r="B158" s="11">
        <v>2</v>
      </c>
      <c r="C158" s="11">
        <f>_xlfn.IFS(data!E161="Marketing", 1, data!E161="IT", 2, data!E161="HR", 3, data!E161="Finance", 4, data!E161="Sales",5)</f>
        <v>1</v>
      </c>
      <c r="D158" s="11">
        <f>_xlfn.IFS(data!F161="Analyst", 1, data!F161="Manager", 2, data!F161="Intern", 3, data!F161="Junior Developer", 4, data!F161="Senior Developer", 5, data!F161="Team Lead", 6)</f>
        <v>4</v>
      </c>
      <c r="E158" s="11">
        <f>_xlfn.IFS(data!G161&lt;=50000, 1, data!G161&lt;=80000, 2, data!G161&lt;=1000000, 3, data!G161&lt;=150000, 4)</f>
        <v>2</v>
      </c>
      <c r="F158" s="6">
        <v>5</v>
      </c>
      <c r="G158" s="6">
        <v>5</v>
      </c>
      <c r="H158" s="6">
        <v>1</v>
      </c>
      <c r="I158" s="6">
        <v>5</v>
      </c>
      <c r="J158" s="7">
        <v>1</v>
      </c>
      <c r="K158" s="7">
        <v>3</v>
      </c>
      <c r="L158" s="7">
        <v>4</v>
      </c>
      <c r="M158" s="7">
        <v>1</v>
      </c>
      <c r="N158" s="5">
        <v>2</v>
      </c>
      <c r="O158" s="5">
        <v>4</v>
      </c>
      <c r="P158" s="5">
        <v>3</v>
      </c>
      <c r="Q158" s="5">
        <v>4</v>
      </c>
      <c r="R158" s="13">
        <v>3</v>
      </c>
      <c r="S158" s="13">
        <v>1</v>
      </c>
      <c r="T158" s="14">
        <v>2</v>
      </c>
      <c r="U158" s="14">
        <v>2</v>
      </c>
      <c r="V158" s="14">
        <v>3</v>
      </c>
      <c r="W158" s="14">
        <v>2</v>
      </c>
      <c r="X158" s="15">
        <v>1</v>
      </c>
      <c r="Y158" s="15">
        <v>4</v>
      </c>
      <c r="Z158" s="15">
        <v>4</v>
      </c>
      <c r="AA158" s="16">
        <v>4</v>
      </c>
      <c r="AB158" s="16">
        <v>1</v>
      </c>
      <c r="AC158" s="20">
        <v>1</v>
      </c>
      <c r="AD158" s="48">
        <v>4</v>
      </c>
      <c r="AE158" s="50">
        <f t="shared" si="2"/>
        <v>70</v>
      </c>
    </row>
    <row r="159" spans="1:31" x14ac:dyDescent="0.3">
      <c r="A159" s="11">
        <f>_xlfn.IFS(data!C162&lt;=30, 1,data!C162&lt;= 40, 2,data!C162&lt;= 50, 3,data!C162&lt;= 60, 4)</f>
        <v>1</v>
      </c>
      <c r="B159" s="11">
        <v>1</v>
      </c>
      <c r="C159" s="11">
        <f>_xlfn.IFS(data!E162="Marketing", 1, data!E162="IT", 2, data!E162="HR", 3, data!E162="Finance", 4, data!E162="Sales",5)</f>
        <v>1</v>
      </c>
      <c r="D159" s="11">
        <f>_xlfn.IFS(data!F162="Analyst", 1, data!F162="Manager", 2, data!F162="Intern", 3, data!F162="Junior Developer", 4, data!F162="Senior Developer", 5, data!F162="Team Lead", 6)</f>
        <v>3</v>
      </c>
      <c r="E159" s="11">
        <f>_xlfn.IFS(data!G162&lt;=50000, 1, data!G162&lt;=80000, 2, data!G162&lt;=1000000, 3, data!G162&lt;=150000, 4)</f>
        <v>1</v>
      </c>
      <c r="F159" s="6">
        <v>3</v>
      </c>
      <c r="G159" s="6">
        <v>5</v>
      </c>
      <c r="H159" s="6">
        <v>1</v>
      </c>
      <c r="I159" s="6">
        <v>4</v>
      </c>
      <c r="J159" s="7">
        <v>2</v>
      </c>
      <c r="K159" s="7">
        <v>3</v>
      </c>
      <c r="L159" s="7">
        <v>2</v>
      </c>
      <c r="M159" s="7">
        <v>3</v>
      </c>
      <c r="N159" s="5">
        <v>4</v>
      </c>
      <c r="O159" s="5">
        <v>5</v>
      </c>
      <c r="P159" s="5">
        <v>4</v>
      </c>
      <c r="Q159" s="5">
        <v>3</v>
      </c>
      <c r="R159" s="13">
        <v>1</v>
      </c>
      <c r="S159" s="13">
        <v>3</v>
      </c>
      <c r="T159" s="14">
        <v>5</v>
      </c>
      <c r="U159" s="14">
        <v>2</v>
      </c>
      <c r="V159" s="14">
        <v>3</v>
      </c>
      <c r="W159" s="14">
        <v>3</v>
      </c>
      <c r="X159" s="15">
        <v>2</v>
      </c>
      <c r="Y159" s="15">
        <v>1</v>
      </c>
      <c r="Z159" s="15">
        <v>2</v>
      </c>
      <c r="AA159" s="16">
        <v>4</v>
      </c>
      <c r="AB159" s="16">
        <v>1</v>
      </c>
      <c r="AC159" s="20">
        <v>1</v>
      </c>
      <c r="AD159" s="48">
        <v>3</v>
      </c>
      <c r="AE159" s="50">
        <f t="shared" si="2"/>
        <v>70</v>
      </c>
    </row>
    <row r="160" spans="1:31" x14ac:dyDescent="0.3">
      <c r="A160" s="11">
        <f>_xlfn.IFS(data!C163&lt;=30, 1,data!C163&lt;= 40, 2,data!C163&lt;= 50, 3,data!C163&lt;= 60, 4)</f>
        <v>1</v>
      </c>
      <c r="B160" s="11">
        <v>2</v>
      </c>
      <c r="C160" s="11">
        <f>_xlfn.IFS(data!E163="Marketing", 1, data!E163="IT", 2, data!E163="HR", 3, data!E163="Finance", 4, data!E163="Sales",5)</f>
        <v>5</v>
      </c>
      <c r="D160" s="11">
        <f>_xlfn.IFS(data!F163="Analyst", 1, data!F163="Manager", 2, data!F163="Intern", 3, data!F163="Junior Developer", 4, data!F163="Senior Developer", 5, data!F163="Team Lead", 6)</f>
        <v>3</v>
      </c>
      <c r="E160" s="11">
        <f>_xlfn.IFS(data!G163&lt;=50000, 1, data!G163&lt;=80000, 2, data!G163&lt;=1000000, 3, data!G163&lt;=150000, 4)</f>
        <v>1</v>
      </c>
      <c r="F160" s="6">
        <v>5</v>
      </c>
      <c r="G160" s="6">
        <v>3</v>
      </c>
      <c r="H160" s="6">
        <v>4</v>
      </c>
      <c r="I160" s="6">
        <v>5</v>
      </c>
      <c r="J160" s="7">
        <v>5</v>
      </c>
      <c r="K160" s="7">
        <v>2</v>
      </c>
      <c r="L160" s="7">
        <v>5</v>
      </c>
      <c r="M160" s="7">
        <v>5</v>
      </c>
      <c r="N160" s="5">
        <v>5</v>
      </c>
      <c r="O160" s="5">
        <v>4</v>
      </c>
      <c r="P160" s="5">
        <v>4</v>
      </c>
      <c r="Q160" s="5">
        <v>3</v>
      </c>
      <c r="R160" s="13">
        <v>1</v>
      </c>
      <c r="S160" s="13">
        <v>1</v>
      </c>
      <c r="T160" s="14">
        <v>2</v>
      </c>
      <c r="U160" s="14">
        <v>4</v>
      </c>
      <c r="V160" s="14">
        <v>1</v>
      </c>
      <c r="W160" s="14">
        <v>4</v>
      </c>
      <c r="X160" s="15">
        <v>3</v>
      </c>
      <c r="Y160" s="15">
        <v>2</v>
      </c>
      <c r="Z160" s="15">
        <v>3</v>
      </c>
      <c r="AA160" s="16">
        <v>2</v>
      </c>
      <c r="AB160" s="16">
        <v>5</v>
      </c>
      <c r="AC160" s="20">
        <v>1</v>
      </c>
      <c r="AD160" s="48">
        <v>5</v>
      </c>
      <c r="AE160" s="50">
        <f t="shared" si="2"/>
        <v>84</v>
      </c>
    </row>
    <row r="161" spans="1:31" x14ac:dyDescent="0.3">
      <c r="A161" s="11">
        <f>_xlfn.IFS(data!C164&lt;=30, 1,data!C164&lt;= 40, 2,data!C164&lt;= 50, 3,data!C164&lt;= 60, 4)</f>
        <v>4</v>
      </c>
      <c r="B161" s="11">
        <v>1</v>
      </c>
      <c r="C161" s="11">
        <f>_xlfn.IFS(data!E164="Marketing", 1, data!E164="IT", 2, data!E164="HR", 3, data!E164="Finance", 4, data!E164="Sales",5)</f>
        <v>5</v>
      </c>
      <c r="D161" s="11">
        <f>_xlfn.IFS(data!F164="Analyst", 1, data!F164="Manager", 2, data!F164="Intern", 3, data!F164="Junior Developer", 4, data!F164="Senior Developer", 5, data!F164="Team Lead", 6)</f>
        <v>2</v>
      </c>
      <c r="E161" s="11">
        <f>_xlfn.IFS(data!G164&lt;=50000, 1, data!G164&lt;=80000, 2, data!G164&lt;=1000000, 3, data!G164&lt;=150000, 4)</f>
        <v>3</v>
      </c>
      <c r="F161" s="6">
        <v>3</v>
      </c>
      <c r="G161" s="6">
        <v>2</v>
      </c>
      <c r="H161" s="6">
        <v>5</v>
      </c>
      <c r="I161" s="6">
        <v>4</v>
      </c>
      <c r="J161" s="7">
        <v>4</v>
      </c>
      <c r="K161" s="7">
        <v>5</v>
      </c>
      <c r="L161" s="7">
        <v>1</v>
      </c>
      <c r="M161" s="7">
        <v>2</v>
      </c>
      <c r="N161" s="5">
        <v>5</v>
      </c>
      <c r="O161" s="5">
        <v>1</v>
      </c>
      <c r="P161" s="5">
        <v>1</v>
      </c>
      <c r="Q161" s="5">
        <v>5</v>
      </c>
      <c r="R161" s="13">
        <v>1</v>
      </c>
      <c r="S161" s="13">
        <v>5</v>
      </c>
      <c r="T161" s="14">
        <v>4</v>
      </c>
      <c r="U161" s="14">
        <v>3</v>
      </c>
      <c r="V161" s="14">
        <v>5</v>
      </c>
      <c r="W161" s="14">
        <v>3</v>
      </c>
      <c r="X161" s="15">
        <v>3</v>
      </c>
      <c r="Y161" s="15">
        <v>5</v>
      </c>
      <c r="Z161" s="15">
        <v>3</v>
      </c>
      <c r="AA161" s="16">
        <v>5</v>
      </c>
      <c r="AB161" s="16">
        <v>1</v>
      </c>
      <c r="AC161" s="20">
        <v>4</v>
      </c>
      <c r="AD161" s="48">
        <v>3</v>
      </c>
      <c r="AE161" s="50">
        <f t="shared" si="2"/>
        <v>83</v>
      </c>
    </row>
    <row r="162" spans="1:31" x14ac:dyDescent="0.3">
      <c r="A162" s="11">
        <f>_xlfn.IFS(data!C165&lt;=30, 1,data!C165&lt;= 40, 2,data!C165&lt;= 50, 3,data!C165&lt;= 60, 4)</f>
        <v>2</v>
      </c>
      <c r="B162" s="11">
        <v>2</v>
      </c>
      <c r="C162" s="11">
        <f>_xlfn.IFS(data!E165="Marketing", 1, data!E165="IT", 2, data!E165="HR", 3, data!E165="Finance", 4, data!E165="Sales",5)</f>
        <v>1</v>
      </c>
      <c r="D162" s="11">
        <f>_xlfn.IFS(data!F165="Analyst", 1, data!F165="Manager", 2, data!F165="Intern", 3, data!F165="Junior Developer", 4, data!F165="Senior Developer", 5, data!F165="Team Lead", 6)</f>
        <v>2</v>
      </c>
      <c r="E162" s="11">
        <f>_xlfn.IFS(data!G165&lt;=50000, 1, data!G165&lt;=80000, 2, data!G165&lt;=1000000, 3, data!G165&lt;=150000, 4)</f>
        <v>3</v>
      </c>
      <c r="F162" s="6">
        <v>2</v>
      </c>
      <c r="G162" s="6">
        <v>2</v>
      </c>
      <c r="H162" s="6">
        <v>4</v>
      </c>
      <c r="I162" s="6">
        <v>1</v>
      </c>
      <c r="J162" s="7">
        <v>1</v>
      </c>
      <c r="K162" s="7">
        <v>3</v>
      </c>
      <c r="L162" s="7">
        <v>2</v>
      </c>
      <c r="M162" s="7">
        <v>5</v>
      </c>
      <c r="N162" s="5">
        <v>2</v>
      </c>
      <c r="O162" s="5">
        <v>3</v>
      </c>
      <c r="P162" s="5">
        <v>5</v>
      </c>
      <c r="Q162" s="5">
        <v>2</v>
      </c>
      <c r="R162" s="13">
        <v>5</v>
      </c>
      <c r="S162" s="13">
        <v>1</v>
      </c>
      <c r="T162" s="14">
        <v>3</v>
      </c>
      <c r="U162" s="14">
        <v>3</v>
      </c>
      <c r="V162" s="14">
        <v>5</v>
      </c>
      <c r="W162" s="14">
        <v>1</v>
      </c>
      <c r="X162" s="15">
        <v>3</v>
      </c>
      <c r="Y162" s="15">
        <v>3</v>
      </c>
      <c r="Z162" s="15">
        <v>5</v>
      </c>
      <c r="AA162" s="16">
        <v>2</v>
      </c>
      <c r="AB162" s="16">
        <v>5</v>
      </c>
      <c r="AC162" s="20">
        <v>4</v>
      </c>
      <c r="AD162" s="48">
        <v>1</v>
      </c>
      <c r="AE162" s="50">
        <f t="shared" si="2"/>
        <v>73</v>
      </c>
    </row>
    <row r="163" spans="1:31" x14ac:dyDescent="0.3">
      <c r="A163" s="11">
        <f>_xlfn.IFS(data!C166&lt;=30, 1,data!C166&lt;= 40, 2,data!C166&lt;= 50, 3,data!C166&lt;= 60, 4)</f>
        <v>2</v>
      </c>
      <c r="B163" s="11">
        <v>1</v>
      </c>
      <c r="C163" s="11">
        <f>_xlfn.IFS(data!E166="Marketing", 1, data!E166="IT", 2, data!E166="HR", 3, data!E166="Finance", 4, data!E166="Sales",5)</f>
        <v>5</v>
      </c>
      <c r="D163" s="11">
        <f>_xlfn.IFS(data!F166="Analyst", 1, data!F166="Manager", 2, data!F166="Intern", 3, data!F166="Junior Developer", 4, data!F166="Senior Developer", 5, data!F166="Team Lead", 6)</f>
        <v>5</v>
      </c>
      <c r="E163" s="11">
        <f>_xlfn.IFS(data!G166&lt;=50000, 1, data!G166&lt;=80000, 2, data!G166&lt;=1000000, 3, data!G166&lt;=150000, 4)</f>
        <v>3</v>
      </c>
      <c r="F163" s="6">
        <v>4</v>
      </c>
      <c r="G163" s="6">
        <v>1</v>
      </c>
      <c r="H163" s="6">
        <v>3</v>
      </c>
      <c r="I163" s="6">
        <v>3</v>
      </c>
      <c r="J163" s="7">
        <v>2</v>
      </c>
      <c r="K163" s="7">
        <v>1</v>
      </c>
      <c r="L163" s="7">
        <v>5</v>
      </c>
      <c r="M163" s="7">
        <v>2</v>
      </c>
      <c r="N163" s="5">
        <v>4</v>
      </c>
      <c r="O163" s="5">
        <v>1</v>
      </c>
      <c r="P163" s="5">
        <v>4</v>
      </c>
      <c r="Q163" s="5">
        <v>5</v>
      </c>
      <c r="R163" s="13">
        <v>3</v>
      </c>
      <c r="S163" s="13">
        <v>1</v>
      </c>
      <c r="T163" s="14">
        <v>1</v>
      </c>
      <c r="U163" s="14">
        <v>3</v>
      </c>
      <c r="V163" s="14">
        <v>1</v>
      </c>
      <c r="W163" s="14">
        <v>4</v>
      </c>
      <c r="X163" s="15">
        <v>5</v>
      </c>
      <c r="Y163" s="15">
        <v>2</v>
      </c>
      <c r="Z163" s="15">
        <v>4</v>
      </c>
      <c r="AA163" s="16">
        <v>1</v>
      </c>
      <c r="AB163" s="16">
        <v>5</v>
      </c>
      <c r="AC163" s="20">
        <v>4</v>
      </c>
      <c r="AD163" s="48">
        <v>3</v>
      </c>
      <c r="AE163" s="50">
        <f t="shared" si="2"/>
        <v>72</v>
      </c>
    </row>
    <row r="164" spans="1:31" x14ac:dyDescent="0.3">
      <c r="A164" s="11">
        <f>_xlfn.IFS(data!C167&lt;=30, 1,data!C167&lt;= 40, 2,data!C167&lt;= 50, 3,data!C167&lt;= 60, 4)</f>
        <v>1</v>
      </c>
      <c r="B164" s="11">
        <v>2</v>
      </c>
      <c r="C164" s="11">
        <f>_xlfn.IFS(data!E167="Marketing", 1, data!E167="IT", 2, data!E167="HR", 3, data!E167="Finance", 4, data!E167="Sales",5)</f>
        <v>4</v>
      </c>
      <c r="D164" s="11">
        <f>_xlfn.IFS(data!F167="Analyst", 1, data!F167="Manager", 2, data!F167="Intern", 3, data!F167="Junior Developer", 4, data!F167="Senior Developer", 5, data!F167="Team Lead", 6)</f>
        <v>3</v>
      </c>
      <c r="E164" s="11">
        <f>_xlfn.IFS(data!G167&lt;=50000, 1, data!G167&lt;=80000, 2, data!G167&lt;=1000000, 3, data!G167&lt;=150000, 4)</f>
        <v>1</v>
      </c>
      <c r="F164" s="6">
        <v>5</v>
      </c>
      <c r="G164" s="6">
        <v>1</v>
      </c>
      <c r="H164" s="6">
        <v>4</v>
      </c>
      <c r="I164" s="6">
        <v>5</v>
      </c>
      <c r="J164" s="7">
        <v>2</v>
      </c>
      <c r="K164" s="7">
        <v>4</v>
      </c>
      <c r="L164" s="7">
        <v>2</v>
      </c>
      <c r="M164" s="7">
        <v>1</v>
      </c>
      <c r="N164" s="5">
        <v>1</v>
      </c>
      <c r="O164" s="5">
        <v>3</v>
      </c>
      <c r="P164" s="5">
        <v>5</v>
      </c>
      <c r="Q164" s="5">
        <v>4</v>
      </c>
      <c r="R164" s="13">
        <v>1</v>
      </c>
      <c r="S164" s="13">
        <v>4</v>
      </c>
      <c r="T164" s="14">
        <v>5</v>
      </c>
      <c r="U164" s="14">
        <v>4</v>
      </c>
      <c r="V164" s="14">
        <v>2</v>
      </c>
      <c r="W164" s="14">
        <v>1</v>
      </c>
      <c r="X164" s="15">
        <v>4</v>
      </c>
      <c r="Y164" s="15">
        <v>2</v>
      </c>
      <c r="Z164" s="15">
        <v>5</v>
      </c>
      <c r="AA164" s="16">
        <v>3</v>
      </c>
      <c r="AB164" s="16">
        <v>1</v>
      </c>
      <c r="AC164" s="20">
        <v>5</v>
      </c>
      <c r="AD164" s="48">
        <v>4</v>
      </c>
      <c r="AE164" s="50">
        <f t="shared" si="2"/>
        <v>78</v>
      </c>
    </row>
    <row r="165" spans="1:31" x14ac:dyDescent="0.3">
      <c r="A165" s="11">
        <f>_xlfn.IFS(data!C168&lt;=30, 1,data!C168&lt;= 40, 2,data!C168&lt;= 50, 3,data!C168&lt;= 60, 4)</f>
        <v>1</v>
      </c>
      <c r="B165" s="11">
        <v>1</v>
      </c>
      <c r="C165" s="11">
        <f>_xlfn.IFS(data!E168="Marketing", 1, data!E168="IT", 2, data!E168="HR", 3, data!E168="Finance", 4, data!E168="Sales",5)</f>
        <v>5</v>
      </c>
      <c r="D165" s="11">
        <f>_xlfn.IFS(data!F168="Analyst", 1, data!F168="Manager", 2, data!F168="Intern", 3, data!F168="Junior Developer", 4, data!F168="Senior Developer", 5, data!F168="Team Lead", 6)</f>
        <v>1</v>
      </c>
      <c r="E165" s="11">
        <f>_xlfn.IFS(data!G168&lt;=50000, 1, data!G168&lt;=80000, 2, data!G168&lt;=1000000, 3, data!G168&lt;=150000, 4)</f>
        <v>2</v>
      </c>
      <c r="F165" s="6">
        <v>1</v>
      </c>
      <c r="G165" s="6">
        <v>2</v>
      </c>
      <c r="H165" s="6">
        <v>3</v>
      </c>
      <c r="I165" s="6">
        <v>5</v>
      </c>
      <c r="J165" s="7">
        <v>5</v>
      </c>
      <c r="K165" s="7">
        <v>5</v>
      </c>
      <c r="L165" s="7">
        <v>4</v>
      </c>
      <c r="M165" s="7">
        <v>4</v>
      </c>
      <c r="N165" s="5">
        <v>3</v>
      </c>
      <c r="O165" s="5">
        <v>4</v>
      </c>
      <c r="P165" s="5">
        <v>2</v>
      </c>
      <c r="Q165" s="5">
        <v>1</v>
      </c>
      <c r="R165" s="13">
        <v>3</v>
      </c>
      <c r="S165" s="13">
        <v>4</v>
      </c>
      <c r="T165" s="14">
        <v>3</v>
      </c>
      <c r="U165" s="14">
        <v>4</v>
      </c>
      <c r="V165" s="14">
        <v>4</v>
      </c>
      <c r="W165" s="14">
        <v>5</v>
      </c>
      <c r="X165" s="15">
        <v>5</v>
      </c>
      <c r="Y165" s="15">
        <v>1</v>
      </c>
      <c r="Z165" s="15">
        <v>4</v>
      </c>
      <c r="AA165" s="16">
        <v>3</v>
      </c>
      <c r="AB165" s="16">
        <v>3</v>
      </c>
      <c r="AC165" s="20">
        <v>4</v>
      </c>
      <c r="AD165" s="48">
        <v>2</v>
      </c>
      <c r="AE165" s="50">
        <f t="shared" si="2"/>
        <v>84</v>
      </c>
    </row>
    <row r="166" spans="1:31" x14ac:dyDescent="0.3">
      <c r="A166" s="11">
        <f>_xlfn.IFS(data!C169&lt;=30, 1,data!C169&lt;= 40, 2,data!C169&lt;= 50, 3,data!C169&lt;= 60, 4)</f>
        <v>2</v>
      </c>
      <c r="B166" s="11">
        <v>1</v>
      </c>
      <c r="C166" s="11">
        <f>_xlfn.IFS(data!E169="Marketing", 1, data!E169="IT", 2, data!E169="HR", 3, data!E169="Finance", 4, data!E169="Sales",5)</f>
        <v>2</v>
      </c>
      <c r="D166" s="11">
        <f>_xlfn.IFS(data!F169="Analyst", 1, data!F169="Manager", 2, data!F169="Intern", 3, data!F169="Junior Developer", 4, data!F169="Senior Developer", 5, data!F169="Team Lead", 6)</f>
        <v>2</v>
      </c>
      <c r="E166" s="11">
        <f>_xlfn.IFS(data!G169&lt;=50000, 1, data!G169&lt;=80000, 2, data!G169&lt;=1000000, 3, data!G169&lt;=150000, 4)</f>
        <v>3</v>
      </c>
      <c r="F166" s="6">
        <v>3</v>
      </c>
      <c r="G166" s="6">
        <v>5</v>
      </c>
      <c r="H166" s="6">
        <v>4</v>
      </c>
      <c r="I166" s="6">
        <v>3</v>
      </c>
      <c r="J166" s="7">
        <v>4</v>
      </c>
      <c r="K166" s="7">
        <v>4</v>
      </c>
      <c r="L166" s="7">
        <v>3</v>
      </c>
      <c r="M166" s="7">
        <v>4</v>
      </c>
      <c r="N166" s="5">
        <v>3</v>
      </c>
      <c r="O166" s="5">
        <v>3</v>
      </c>
      <c r="P166" s="5">
        <v>4</v>
      </c>
      <c r="Q166" s="5">
        <v>3</v>
      </c>
      <c r="R166" s="13">
        <v>4</v>
      </c>
      <c r="S166" s="13">
        <v>2</v>
      </c>
      <c r="T166" s="14">
        <v>3</v>
      </c>
      <c r="U166" s="14">
        <v>2</v>
      </c>
      <c r="V166" s="14">
        <v>5</v>
      </c>
      <c r="W166" s="14">
        <v>1</v>
      </c>
      <c r="X166" s="15">
        <v>3</v>
      </c>
      <c r="Y166" s="15">
        <v>5</v>
      </c>
      <c r="Z166" s="15">
        <v>2</v>
      </c>
      <c r="AA166" s="16">
        <v>2</v>
      </c>
      <c r="AB166" s="16">
        <v>2</v>
      </c>
      <c r="AC166" s="20">
        <v>4</v>
      </c>
      <c r="AD166" s="48">
        <v>2</v>
      </c>
      <c r="AE166" s="50">
        <f t="shared" si="2"/>
        <v>80</v>
      </c>
    </row>
    <row r="167" spans="1:31" x14ac:dyDescent="0.3">
      <c r="A167" s="11">
        <f>_xlfn.IFS(data!C170&lt;=30, 1,data!C170&lt;= 40, 2,data!C170&lt;= 50, 3,data!C170&lt;= 60, 4)</f>
        <v>1</v>
      </c>
      <c r="B167" s="11">
        <v>1</v>
      </c>
      <c r="C167" s="11">
        <f>_xlfn.IFS(data!E170="Marketing", 1, data!E170="IT", 2, data!E170="HR", 3, data!E170="Finance", 4, data!E170="Sales",5)</f>
        <v>5</v>
      </c>
      <c r="D167" s="11">
        <f>_xlfn.IFS(data!F170="Analyst", 1, data!F170="Manager", 2, data!F170="Intern", 3, data!F170="Junior Developer", 4, data!F170="Senior Developer", 5, data!F170="Team Lead", 6)</f>
        <v>4</v>
      </c>
      <c r="E167" s="11">
        <f>_xlfn.IFS(data!G170&lt;=50000, 1, data!G170&lt;=80000, 2, data!G170&lt;=1000000, 3, data!G170&lt;=150000, 4)</f>
        <v>1</v>
      </c>
      <c r="F167" s="6">
        <v>5</v>
      </c>
      <c r="G167" s="6">
        <v>3</v>
      </c>
      <c r="H167" s="6">
        <v>4</v>
      </c>
      <c r="I167" s="6">
        <v>5</v>
      </c>
      <c r="J167" s="7">
        <v>3</v>
      </c>
      <c r="K167" s="7">
        <v>1</v>
      </c>
      <c r="L167" s="7">
        <v>5</v>
      </c>
      <c r="M167" s="7">
        <v>5</v>
      </c>
      <c r="N167" s="5">
        <v>5</v>
      </c>
      <c r="O167" s="5">
        <v>4</v>
      </c>
      <c r="P167" s="5">
        <v>2</v>
      </c>
      <c r="Q167" s="5">
        <v>3</v>
      </c>
      <c r="R167" s="13">
        <v>3</v>
      </c>
      <c r="S167" s="13">
        <v>1</v>
      </c>
      <c r="T167" s="14">
        <v>2</v>
      </c>
      <c r="U167" s="14">
        <v>3</v>
      </c>
      <c r="V167" s="14">
        <v>4</v>
      </c>
      <c r="W167" s="14">
        <v>3</v>
      </c>
      <c r="X167" s="15">
        <v>3</v>
      </c>
      <c r="Y167" s="15">
        <v>2</v>
      </c>
      <c r="Z167" s="15">
        <v>5</v>
      </c>
      <c r="AA167" s="16">
        <v>4</v>
      </c>
      <c r="AB167" s="16">
        <v>2</v>
      </c>
      <c r="AC167" s="20">
        <v>2</v>
      </c>
      <c r="AD167" s="48">
        <v>3</v>
      </c>
      <c r="AE167" s="50">
        <f t="shared" si="2"/>
        <v>82</v>
      </c>
    </row>
    <row r="168" spans="1:31" x14ac:dyDescent="0.3">
      <c r="A168" s="11">
        <f>_xlfn.IFS(data!C171&lt;=30, 1,data!C171&lt;= 40, 2,data!C171&lt;= 50, 3,data!C171&lt;= 60, 4)</f>
        <v>1</v>
      </c>
      <c r="B168" s="11">
        <v>2</v>
      </c>
      <c r="C168" s="11">
        <f>_xlfn.IFS(data!E171="Marketing", 1, data!E171="IT", 2, data!E171="HR", 3, data!E171="Finance", 4, data!E171="Sales",5)</f>
        <v>2</v>
      </c>
      <c r="D168" s="11">
        <f>_xlfn.IFS(data!F171="Analyst", 1, data!F171="Manager", 2, data!F171="Intern", 3, data!F171="Junior Developer", 4, data!F171="Senior Developer", 5, data!F171="Team Lead", 6)</f>
        <v>5</v>
      </c>
      <c r="E168" s="11">
        <f>_xlfn.IFS(data!G171&lt;=50000, 1, data!G171&lt;=80000, 2, data!G171&lt;=1000000, 3, data!G171&lt;=150000, 4)</f>
        <v>3</v>
      </c>
      <c r="F168" s="6">
        <v>3</v>
      </c>
      <c r="G168" s="6">
        <v>3</v>
      </c>
      <c r="H168" s="6">
        <v>5</v>
      </c>
      <c r="I168" s="6">
        <v>2</v>
      </c>
      <c r="J168" s="7">
        <v>3</v>
      </c>
      <c r="K168" s="7">
        <v>3</v>
      </c>
      <c r="L168" s="7">
        <v>4</v>
      </c>
      <c r="M168" s="7">
        <v>4</v>
      </c>
      <c r="N168" s="5">
        <v>2</v>
      </c>
      <c r="O168" s="5">
        <v>3</v>
      </c>
      <c r="P168" s="5">
        <v>5</v>
      </c>
      <c r="Q168" s="5">
        <v>3</v>
      </c>
      <c r="R168" s="13">
        <v>5</v>
      </c>
      <c r="S168" s="13">
        <v>5</v>
      </c>
      <c r="T168" s="14">
        <v>4</v>
      </c>
      <c r="U168" s="14">
        <v>4</v>
      </c>
      <c r="V168" s="14">
        <v>5</v>
      </c>
      <c r="W168" s="14">
        <v>5</v>
      </c>
      <c r="X168" s="15">
        <v>1</v>
      </c>
      <c r="Y168" s="15">
        <v>5</v>
      </c>
      <c r="Z168" s="15">
        <v>5</v>
      </c>
      <c r="AA168" s="16">
        <v>1</v>
      </c>
      <c r="AB168" s="16">
        <v>2</v>
      </c>
      <c r="AC168" s="20">
        <v>3</v>
      </c>
      <c r="AD168" s="48">
        <v>3</v>
      </c>
      <c r="AE168" s="50">
        <f t="shared" si="2"/>
        <v>88</v>
      </c>
    </row>
    <row r="169" spans="1:31" x14ac:dyDescent="0.3">
      <c r="A169" s="11">
        <f>_xlfn.IFS(data!C172&lt;=30, 1,data!C172&lt;= 40, 2,data!C172&lt;= 50, 3,data!C172&lt;= 60, 4)</f>
        <v>4</v>
      </c>
      <c r="B169" s="11">
        <v>1</v>
      </c>
      <c r="C169" s="11">
        <f>_xlfn.IFS(data!E172="Marketing", 1, data!E172="IT", 2, data!E172="HR", 3, data!E172="Finance", 4, data!E172="Sales",5)</f>
        <v>1</v>
      </c>
      <c r="D169" s="11">
        <f>_xlfn.IFS(data!F172="Analyst", 1, data!F172="Manager", 2, data!F172="Intern", 3, data!F172="Junior Developer", 4, data!F172="Senior Developer", 5, data!F172="Team Lead", 6)</f>
        <v>2</v>
      </c>
      <c r="E169" s="11">
        <f>_xlfn.IFS(data!G172&lt;=50000, 1, data!G172&lt;=80000, 2, data!G172&lt;=1000000, 3, data!G172&lt;=150000, 4)</f>
        <v>3</v>
      </c>
      <c r="F169" s="6">
        <v>3</v>
      </c>
      <c r="G169" s="6">
        <v>1</v>
      </c>
      <c r="H169" s="6">
        <v>3</v>
      </c>
      <c r="I169" s="6">
        <v>4</v>
      </c>
      <c r="J169" s="7">
        <v>4</v>
      </c>
      <c r="K169" s="7">
        <v>4</v>
      </c>
      <c r="L169" s="7">
        <v>5</v>
      </c>
      <c r="M169" s="7">
        <v>5</v>
      </c>
      <c r="N169" s="5">
        <v>3</v>
      </c>
      <c r="O169" s="5">
        <v>3</v>
      </c>
      <c r="P169" s="5">
        <v>2</v>
      </c>
      <c r="Q169" s="5">
        <v>3</v>
      </c>
      <c r="R169" s="13">
        <v>2</v>
      </c>
      <c r="S169" s="13">
        <v>4</v>
      </c>
      <c r="T169" s="14">
        <v>2</v>
      </c>
      <c r="U169" s="14">
        <v>5</v>
      </c>
      <c r="V169" s="14">
        <v>5</v>
      </c>
      <c r="W169" s="14">
        <v>2</v>
      </c>
      <c r="X169" s="15">
        <v>1</v>
      </c>
      <c r="Y169" s="15">
        <v>2</v>
      </c>
      <c r="Z169" s="15">
        <v>4</v>
      </c>
      <c r="AA169" s="16">
        <v>5</v>
      </c>
      <c r="AB169" s="16">
        <v>2</v>
      </c>
      <c r="AC169" s="20">
        <v>2</v>
      </c>
      <c r="AD169" s="48">
        <v>1</v>
      </c>
      <c r="AE169" s="50">
        <f t="shared" si="2"/>
        <v>77</v>
      </c>
    </row>
    <row r="170" spans="1:31" x14ac:dyDescent="0.3">
      <c r="A170" s="11">
        <f>_xlfn.IFS(data!C173&lt;=30, 1,data!C173&lt;= 40, 2,data!C173&lt;= 50, 3,data!C173&lt;= 60, 4)</f>
        <v>2</v>
      </c>
      <c r="B170" s="11">
        <v>1</v>
      </c>
      <c r="C170" s="11">
        <f>_xlfn.IFS(data!E173="Marketing", 1, data!E173="IT", 2, data!E173="HR", 3, data!E173="Finance", 4, data!E173="Sales",5)</f>
        <v>2</v>
      </c>
      <c r="D170" s="11">
        <f>_xlfn.IFS(data!F173="Analyst", 1, data!F173="Manager", 2, data!F173="Intern", 3, data!F173="Junior Developer", 4, data!F173="Senior Developer", 5, data!F173="Team Lead", 6)</f>
        <v>2</v>
      </c>
      <c r="E170" s="11">
        <f>_xlfn.IFS(data!G173&lt;=50000, 1, data!G173&lt;=80000, 2, data!G173&lt;=1000000, 3, data!G173&lt;=150000, 4)</f>
        <v>3</v>
      </c>
      <c r="F170" s="6">
        <v>4</v>
      </c>
      <c r="G170" s="6">
        <v>3</v>
      </c>
      <c r="H170" s="6">
        <v>1</v>
      </c>
      <c r="I170" s="6">
        <v>1</v>
      </c>
      <c r="J170" s="7">
        <v>1</v>
      </c>
      <c r="K170" s="7">
        <v>5</v>
      </c>
      <c r="L170" s="7">
        <v>2</v>
      </c>
      <c r="M170" s="7">
        <v>5</v>
      </c>
      <c r="N170" s="5">
        <v>1</v>
      </c>
      <c r="O170" s="5">
        <v>3</v>
      </c>
      <c r="P170" s="5">
        <v>1</v>
      </c>
      <c r="Q170" s="5">
        <v>2</v>
      </c>
      <c r="R170" s="13">
        <v>3</v>
      </c>
      <c r="S170" s="13">
        <v>5</v>
      </c>
      <c r="T170" s="14">
        <v>3</v>
      </c>
      <c r="U170" s="14">
        <v>3</v>
      </c>
      <c r="V170" s="14">
        <v>2</v>
      </c>
      <c r="W170" s="14">
        <v>2</v>
      </c>
      <c r="X170" s="15">
        <v>1</v>
      </c>
      <c r="Y170" s="15">
        <v>5</v>
      </c>
      <c r="Z170" s="15">
        <v>1</v>
      </c>
      <c r="AA170" s="16">
        <v>3</v>
      </c>
      <c r="AB170" s="16">
        <v>4</v>
      </c>
      <c r="AC170" s="20">
        <v>2</v>
      </c>
      <c r="AD170" s="48">
        <v>4</v>
      </c>
      <c r="AE170" s="50">
        <f t="shared" si="2"/>
        <v>67</v>
      </c>
    </row>
    <row r="171" spans="1:31" x14ac:dyDescent="0.3">
      <c r="A171" s="11">
        <f>_xlfn.IFS(data!C174&lt;=30, 1,data!C174&lt;= 40, 2,data!C174&lt;= 50, 3,data!C174&lt;= 60, 4)</f>
        <v>1</v>
      </c>
      <c r="B171" s="11">
        <v>2</v>
      </c>
      <c r="C171" s="11">
        <f>_xlfn.IFS(data!E174="Marketing", 1, data!E174="IT", 2, data!E174="HR", 3, data!E174="Finance", 4, data!E174="Sales",5)</f>
        <v>5</v>
      </c>
      <c r="D171" s="11">
        <f>_xlfn.IFS(data!F174="Analyst", 1, data!F174="Manager", 2, data!F174="Intern", 3, data!F174="Junior Developer", 4, data!F174="Senior Developer", 5, data!F174="Team Lead", 6)</f>
        <v>1</v>
      </c>
      <c r="E171" s="11">
        <f>_xlfn.IFS(data!G174&lt;=50000, 1, data!G174&lt;=80000, 2, data!G174&lt;=1000000, 3, data!G174&lt;=150000, 4)</f>
        <v>2</v>
      </c>
      <c r="F171" s="6">
        <v>2</v>
      </c>
      <c r="G171" s="6">
        <v>4</v>
      </c>
      <c r="H171" s="6">
        <v>3</v>
      </c>
      <c r="I171" s="6">
        <v>3</v>
      </c>
      <c r="J171" s="7">
        <v>1</v>
      </c>
      <c r="K171" s="7">
        <v>1</v>
      </c>
      <c r="L171" s="7">
        <v>2</v>
      </c>
      <c r="M171" s="7">
        <v>5</v>
      </c>
      <c r="N171" s="5">
        <v>4</v>
      </c>
      <c r="O171" s="5">
        <v>1</v>
      </c>
      <c r="P171" s="5">
        <v>2</v>
      </c>
      <c r="Q171" s="5">
        <v>5</v>
      </c>
      <c r="R171" s="13">
        <v>1</v>
      </c>
      <c r="S171" s="13">
        <v>4</v>
      </c>
      <c r="T171" s="14">
        <v>3</v>
      </c>
      <c r="U171" s="14">
        <v>4</v>
      </c>
      <c r="V171" s="14">
        <v>2</v>
      </c>
      <c r="W171" s="14">
        <v>5</v>
      </c>
      <c r="X171" s="15">
        <v>4</v>
      </c>
      <c r="Y171" s="15">
        <v>3</v>
      </c>
      <c r="Z171" s="15">
        <v>2</v>
      </c>
      <c r="AA171" s="16">
        <v>1</v>
      </c>
      <c r="AB171" s="16">
        <v>5</v>
      </c>
      <c r="AC171" s="20">
        <v>4</v>
      </c>
      <c r="AD171" s="48">
        <v>4</v>
      </c>
      <c r="AE171" s="50">
        <f t="shared" si="2"/>
        <v>75</v>
      </c>
    </row>
    <row r="172" spans="1:31" x14ac:dyDescent="0.3">
      <c r="A172" s="11">
        <f>_xlfn.IFS(data!C175&lt;=30, 1,data!C175&lt;= 40, 2,data!C175&lt;= 50, 3,data!C175&lt;= 60, 4)</f>
        <v>1</v>
      </c>
      <c r="B172" s="11">
        <v>2</v>
      </c>
      <c r="C172" s="11">
        <f>_xlfn.IFS(data!E175="Marketing", 1, data!E175="IT", 2, data!E175="HR", 3, data!E175="Finance", 4, data!E175="Sales",5)</f>
        <v>3</v>
      </c>
      <c r="D172" s="11">
        <f>_xlfn.IFS(data!F175="Analyst", 1, data!F175="Manager", 2, data!F175="Intern", 3, data!F175="Junior Developer", 4, data!F175="Senior Developer", 5, data!F175="Team Lead", 6)</f>
        <v>1</v>
      </c>
      <c r="E172" s="11">
        <f>_xlfn.IFS(data!G175&lt;=50000, 1, data!G175&lt;=80000, 2, data!G175&lt;=1000000, 3, data!G175&lt;=150000, 4)</f>
        <v>2</v>
      </c>
      <c r="F172" s="6">
        <v>4</v>
      </c>
      <c r="G172" s="6">
        <v>5</v>
      </c>
      <c r="H172" s="6">
        <v>4</v>
      </c>
      <c r="I172" s="6">
        <v>5</v>
      </c>
      <c r="J172" s="7">
        <v>2</v>
      </c>
      <c r="K172" s="7">
        <v>4</v>
      </c>
      <c r="L172" s="7">
        <v>5</v>
      </c>
      <c r="M172" s="7">
        <v>4</v>
      </c>
      <c r="N172" s="5">
        <v>1</v>
      </c>
      <c r="O172" s="5">
        <v>3</v>
      </c>
      <c r="P172" s="5">
        <v>2</v>
      </c>
      <c r="Q172" s="5">
        <v>2</v>
      </c>
      <c r="R172" s="13">
        <v>5</v>
      </c>
      <c r="S172" s="13">
        <v>3</v>
      </c>
      <c r="T172" s="14">
        <v>5</v>
      </c>
      <c r="U172" s="14">
        <v>2</v>
      </c>
      <c r="V172" s="14">
        <v>4</v>
      </c>
      <c r="W172" s="14">
        <v>2</v>
      </c>
      <c r="X172" s="15">
        <v>4</v>
      </c>
      <c r="Y172" s="15">
        <v>3</v>
      </c>
      <c r="Z172" s="15">
        <v>4</v>
      </c>
      <c r="AA172" s="16">
        <v>2</v>
      </c>
      <c r="AB172" s="16">
        <v>4</v>
      </c>
      <c r="AC172" s="20">
        <v>1</v>
      </c>
      <c r="AD172" s="48">
        <v>3</v>
      </c>
      <c r="AE172" s="50">
        <f t="shared" si="2"/>
        <v>83</v>
      </c>
    </row>
    <row r="173" spans="1:31" x14ac:dyDescent="0.3">
      <c r="A173" s="11">
        <f>_xlfn.IFS(data!C176&lt;=30, 1,data!C176&lt;= 40, 2,data!C176&lt;= 50, 3,data!C176&lt;= 60, 4)</f>
        <v>3</v>
      </c>
      <c r="B173" s="11">
        <v>2</v>
      </c>
      <c r="C173" s="11">
        <f>_xlfn.IFS(data!E176="Marketing", 1, data!E176="IT", 2, data!E176="HR", 3, data!E176="Finance", 4, data!E176="Sales",5)</f>
        <v>1</v>
      </c>
      <c r="D173" s="11">
        <f>_xlfn.IFS(data!F176="Analyst", 1, data!F176="Manager", 2, data!F176="Intern", 3, data!F176="Junior Developer", 4, data!F176="Senior Developer", 5, data!F176="Team Lead", 6)</f>
        <v>2</v>
      </c>
      <c r="E173" s="11">
        <f>_xlfn.IFS(data!G176&lt;=50000, 1, data!G176&lt;=80000, 2, data!G176&lt;=1000000, 3, data!G176&lt;=150000, 4)</f>
        <v>3</v>
      </c>
      <c r="F173" s="6">
        <v>1</v>
      </c>
      <c r="G173" s="6">
        <v>2</v>
      </c>
      <c r="H173" s="6">
        <v>2</v>
      </c>
      <c r="I173" s="6">
        <v>3</v>
      </c>
      <c r="J173" s="7">
        <v>1</v>
      </c>
      <c r="K173" s="7">
        <v>5</v>
      </c>
      <c r="L173" s="7">
        <v>3</v>
      </c>
      <c r="M173" s="7">
        <v>5</v>
      </c>
      <c r="N173" s="5">
        <v>1</v>
      </c>
      <c r="O173" s="5">
        <v>3</v>
      </c>
      <c r="P173" s="5">
        <v>1</v>
      </c>
      <c r="Q173" s="5">
        <v>2</v>
      </c>
      <c r="R173" s="13">
        <v>2</v>
      </c>
      <c r="S173" s="13">
        <v>3</v>
      </c>
      <c r="T173" s="14">
        <v>4</v>
      </c>
      <c r="U173" s="14">
        <v>1</v>
      </c>
      <c r="V173" s="14">
        <v>2</v>
      </c>
      <c r="W173" s="14">
        <v>1</v>
      </c>
      <c r="X173" s="15">
        <v>2</v>
      </c>
      <c r="Y173" s="15">
        <v>5</v>
      </c>
      <c r="Z173" s="15">
        <v>4</v>
      </c>
      <c r="AA173" s="16">
        <v>4</v>
      </c>
      <c r="AB173" s="16">
        <v>5</v>
      </c>
      <c r="AC173" s="20">
        <v>3</v>
      </c>
      <c r="AD173" s="48">
        <v>5</v>
      </c>
      <c r="AE173" s="50">
        <f t="shared" si="2"/>
        <v>70</v>
      </c>
    </row>
    <row r="174" spans="1:31" x14ac:dyDescent="0.3">
      <c r="A174" s="11">
        <f>_xlfn.IFS(data!C177&lt;=30, 1,data!C177&lt;= 40, 2,data!C177&lt;= 50, 3,data!C177&lt;= 60, 4)</f>
        <v>1</v>
      </c>
      <c r="B174" s="11">
        <v>1</v>
      </c>
      <c r="C174" s="11">
        <f>_xlfn.IFS(data!E177="Marketing", 1, data!E177="IT", 2, data!E177="HR", 3, data!E177="Finance", 4, data!E177="Sales",5)</f>
        <v>1</v>
      </c>
      <c r="D174" s="11">
        <f>_xlfn.IFS(data!F177="Analyst", 1, data!F177="Manager", 2, data!F177="Intern", 3, data!F177="Junior Developer", 4, data!F177="Senior Developer", 5, data!F177="Team Lead", 6)</f>
        <v>3</v>
      </c>
      <c r="E174" s="11">
        <f>_xlfn.IFS(data!G177&lt;=50000, 1, data!G177&lt;=80000, 2, data!G177&lt;=1000000, 3, data!G177&lt;=150000, 4)</f>
        <v>1</v>
      </c>
      <c r="F174" s="6">
        <v>3</v>
      </c>
      <c r="G174" s="6">
        <v>4</v>
      </c>
      <c r="H174" s="6">
        <v>4</v>
      </c>
      <c r="I174" s="6">
        <v>3</v>
      </c>
      <c r="J174" s="7">
        <v>1</v>
      </c>
      <c r="K174" s="7">
        <v>5</v>
      </c>
      <c r="L174" s="7">
        <v>3</v>
      </c>
      <c r="M174" s="7">
        <v>3</v>
      </c>
      <c r="N174" s="5">
        <v>4</v>
      </c>
      <c r="O174" s="5">
        <v>5</v>
      </c>
      <c r="P174" s="5">
        <v>1</v>
      </c>
      <c r="Q174" s="5">
        <v>1</v>
      </c>
      <c r="R174" s="13">
        <v>3</v>
      </c>
      <c r="S174" s="13">
        <v>1</v>
      </c>
      <c r="T174" s="14">
        <v>3</v>
      </c>
      <c r="U174" s="14">
        <v>3</v>
      </c>
      <c r="V174" s="14">
        <v>3</v>
      </c>
      <c r="W174" s="14">
        <v>1</v>
      </c>
      <c r="X174" s="15">
        <v>1</v>
      </c>
      <c r="Y174" s="15">
        <v>2</v>
      </c>
      <c r="Z174" s="15">
        <v>3</v>
      </c>
      <c r="AA174" s="16">
        <v>2</v>
      </c>
      <c r="AB174" s="16">
        <v>5</v>
      </c>
      <c r="AC174" s="20">
        <v>1</v>
      </c>
      <c r="AD174" s="48">
        <v>3</v>
      </c>
      <c r="AE174" s="50">
        <f t="shared" si="2"/>
        <v>68</v>
      </c>
    </row>
    <row r="175" spans="1:31" x14ac:dyDescent="0.3">
      <c r="A175" s="11">
        <f>_xlfn.IFS(data!C178&lt;=30, 1,data!C178&lt;= 40, 2,data!C178&lt;= 50, 3,data!C178&lt;= 60, 4)</f>
        <v>4</v>
      </c>
      <c r="B175" s="11">
        <v>1</v>
      </c>
      <c r="C175" s="11">
        <f>_xlfn.IFS(data!E178="Marketing", 1, data!E178="IT", 2, data!E178="HR", 3, data!E178="Finance", 4, data!E178="Sales",5)</f>
        <v>1</v>
      </c>
      <c r="D175" s="11">
        <f>_xlfn.IFS(data!F178="Analyst", 1, data!F178="Manager", 2, data!F178="Intern", 3, data!F178="Junior Developer", 4, data!F178="Senior Developer", 5, data!F178="Team Lead", 6)</f>
        <v>2</v>
      </c>
      <c r="E175" s="11">
        <f>_xlfn.IFS(data!G178&lt;=50000, 1, data!G178&lt;=80000, 2, data!G178&lt;=1000000, 3, data!G178&lt;=150000, 4)</f>
        <v>3</v>
      </c>
      <c r="F175" s="6">
        <v>3</v>
      </c>
      <c r="G175" s="6">
        <v>4</v>
      </c>
      <c r="H175" s="6">
        <v>1</v>
      </c>
      <c r="I175" s="6">
        <v>1</v>
      </c>
      <c r="J175" s="7">
        <v>5</v>
      </c>
      <c r="K175" s="7">
        <v>2</v>
      </c>
      <c r="L175" s="7">
        <v>1</v>
      </c>
      <c r="M175" s="7">
        <v>1</v>
      </c>
      <c r="N175" s="5">
        <v>4</v>
      </c>
      <c r="O175" s="5">
        <v>4</v>
      </c>
      <c r="P175" s="5">
        <v>1</v>
      </c>
      <c r="Q175" s="5">
        <v>1</v>
      </c>
      <c r="R175" s="13">
        <v>3</v>
      </c>
      <c r="S175" s="13">
        <v>5</v>
      </c>
      <c r="T175" s="14">
        <v>2</v>
      </c>
      <c r="U175" s="14">
        <v>4</v>
      </c>
      <c r="V175" s="14">
        <v>1</v>
      </c>
      <c r="W175" s="14">
        <v>4</v>
      </c>
      <c r="X175" s="15">
        <v>4</v>
      </c>
      <c r="Y175" s="15">
        <v>5</v>
      </c>
      <c r="Z175" s="15">
        <v>3</v>
      </c>
      <c r="AA175" s="16">
        <v>1</v>
      </c>
      <c r="AB175" s="16">
        <v>4</v>
      </c>
      <c r="AC175" s="20">
        <v>3</v>
      </c>
      <c r="AD175" s="48">
        <v>5</v>
      </c>
      <c r="AE175" s="50">
        <f t="shared" si="2"/>
        <v>72</v>
      </c>
    </row>
    <row r="176" spans="1:31" x14ac:dyDescent="0.3">
      <c r="A176" s="11">
        <f>_xlfn.IFS(data!C179&lt;=30, 1,data!C179&lt;= 40, 2,data!C179&lt;= 50, 3,data!C179&lt;= 60, 4)</f>
        <v>3</v>
      </c>
      <c r="B176" s="11">
        <v>1</v>
      </c>
      <c r="C176" s="11">
        <f>_xlfn.IFS(data!E179="Marketing", 1, data!E179="IT", 2, data!E179="HR", 3, data!E179="Finance", 4, data!E179="Sales",5)</f>
        <v>1</v>
      </c>
      <c r="D176" s="11">
        <f>_xlfn.IFS(data!F179="Analyst", 1, data!F179="Manager", 2, data!F179="Intern", 3, data!F179="Junior Developer", 4, data!F179="Senior Developer", 5, data!F179="Team Lead", 6)</f>
        <v>6</v>
      </c>
      <c r="E176" s="11">
        <f>_xlfn.IFS(data!G179&lt;=50000, 1, data!G179&lt;=80000, 2, data!G179&lt;=1000000, 3, data!G179&lt;=150000, 4)</f>
        <v>3</v>
      </c>
      <c r="F176" s="6">
        <v>1</v>
      </c>
      <c r="G176" s="6">
        <v>3</v>
      </c>
      <c r="H176" s="6">
        <v>2</v>
      </c>
      <c r="I176" s="6">
        <v>4</v>
      </c>
      <c r="J176" s="7">
        <v>3</v>
      </c>
      <c r="K176" s="7">
        <v>2</v>
      </c>
      <c r="L176" s="7">
        <v>4</v>
      </c>
      <c r="M176" s="7">
        <v>2</v>
      </c>
      <c r="N176" s="5">
        <v>5</v>
      </c>
      <c r="O176" s="5">
        <v>1</v>
      </c>
      <c r="P176" s="5">
        <v>3</v>
      </c>
      <c r="Q176" s="5">
        <v>4</v>
      </c>
      <c r="R176" s="13">
        <v>3</v>
      </c>
      <c r="S176" s="13">
        <v>4</v>
      </c>
      <c r="T176" s="14">
        <v>4</v>
      </c>
      <c r="U176" s="14">
        <v>5</v>
      </c>
      <c r="V176" s="14">
        <v>1</v>
      </c>
      <c r="W176" s="14">
        <v>5</v>
      </c>
      <c r="X176" s="15">
        <v>3</v>
      </c>
      <c r="Y176" s="15">
        <v>3</v>
      </c>
      <c r="Z176" s="15">
        <v>4</v>
      </c>
      <c r="AA176" s="16">
        <v>1</v>
      </c>
      <c r="AB176" s="16">
        <v>4</v>
      </c>
      <c r="AC176" s="20">
        <v>3</v>
      </c>
      <c r="AD176" s="48">
        <v>5</v>
      </c>
      <c r="AE176" s="50">
        <f t="shared" si="2"/>
        <v>79</v>
      </c>
    </row>
    <row r="177" spans="1:31" x14ac:dyDescent="0.3">
      <c r="A177" s="11">
        <f>_xlfn.IFS(data!C180&lt;=30, 1,data!C180&lt;= 40, 2,data!C180&lt;= 50, 3,data!C180&lt;= 60, 4)</f>
        <v>2</v>
      </c>
      <c r="B177" s="11">
        <v>1</v>
      </c>
      <c r="C177" s="11">
        <f>_xlfn.IFS(data!E180="Marketing", 1, data!E180="IT", 2, data!E180="HR", 3, data!E180="Finance", 4, data!E180="Sales",5)</f>
        <v>2</v>
      </c>
      <c r="D177" s="11">
        <f>_xlfn.IFS(data!F180="Analyst", 1, data!F180="Manager", 2, data!F180="Intern", 3, data!F180="Junior Developer", 4, data!F180="Senior Developer", 5, data!F180="Team Lead", 6)</f>
        <v>5</v>
      </c>
      <c r="E177" s="11">
        <f>_xlfn.IFS(data!G180&lt;=50000, 1, data!G180&lt;=80000, 2, data!G180&lt;=1000000, 3, data!G180&lt;=150000, 4)</f>
        <v>3</v>
      </c>
      <c r="F177" s="6">
        <v>4</v>
      </c>
      <c r="G177" s="6">
        <v>2</v>
      </c>
      <c r="H177" s="6">
        <v>4</v>
      </c>
      <c r="I177" s="6">
        <v>5</v>
      </c>
      <c r="J177" s="7">
        <v>1</v>
      </c>
      <c r="K177" s="7">
        <v>5</v>
      </c>
      <c r="L177" s="7">
        <v>4</v>
      </c>
      <c r="M177" s="7">
        <v>1</v>
      </c>
      <c r="N177" s="5">
        <v>4</v>
      </c>
      <c r="O177" s="5">
        <v>2</v>
      </c>
      <c r="P177" s="5">
        <v>3</v>
      </c>
      <c r="Q177" s="5">
        <v>2</v>
      </c>
      <c r="R177" s="13">
        <v>1</v>
      </c>
      <c r="S177" s="13">
        <v>1</v>
      </c>
      <c r="T177" s="14">
        <v>3</v>
      </c>
      <c r="U177" s="14">
        <v>3</v>
      </c>
      <c r="V177" s="14">
        <v>2</v>
      </c>
      <c r="W177" s="14">
        <v>4</v>
      </c>
      <c r="X177" s="15">
        <v>3</v>
      </c>
      <c r="Y177" s="15">
        <v>3</v>
      </c>
      <c r="Z177" s="15">
        <v>3</v>
      </c>
      <c r="AA177" s="16">
        <v>2</v>
      </c>
      <c r="AB177" s="16">
        <v>4</v>
      </c>
      <c r="AC177" s="20">
        <v>4</v>
      </c>
      <c r="AD177" s="48">
        <v>3</v>
      </c>
      <c r="AE177" s="50">
        <f t="shared" si="2"/>
        <v>73</v>
      </c>
    </row>
    <row r="178" spans="1:31" x14ac:dyDescent="0.3">
      <c r="A178" s="11">
        <f>_xlfn.IFS(data!C181&lt;=30, 1,data!C181&lt;= 40, 2,data!C181&lt;= 50, 3,data!C181&lt;= 60, 4)</f>
        <v>1</v>
      </c>
      <c r="B178" s="11">
        <v>1</v>
      </c>
      <c r="C178" s="11">
        <f>_xlfn.IFS(data!E181="Marketing", 1, data!E181="IT", 2, data!E181="HR", 3, data!E181="Finance", 4, data!E181="Sales",5)</f>
        <v>4</v>
      </c>
      <c r="D178" s="11">
        <f>_xlfn.IFS(data!F181="Analyst", 1, data!F181="Manager", 2, data!F181="Intern", 3, data!F181="Junior Developer", 4, data!F181="Senior Developer", 5, data!F181="Team Lead", 6)</f>
        <v>4</v>
      </c>
      <c r="E178" s="11">
        <f>_xlfn.IFS(data!G181&lt;=50000, 1, data!G181&lt;=80000, 2, data!G181&lt;=1000000, 3, data!G181&lt;=150000, 4)</f>
        <v>2</v>
      </c>
      <c r="F178" s="6">
        <v>5</v>
      </c>
      <c r="G178" s="6">
        <v>4</v>
      </c>
      <c r="H178" s="6">
        <v>3</v>
      </c>
      <c r="I178" s="6">
        <v>3</v>
      </c>
      <c r="J178" s="7">
        <v>1</v>
      </c>
      <c r="K178" s="7">
        <v>4</v>
      </c>
      <c r="L178" s="7">
        <v>3</v>
      </c>
      <c r="M178" s="7">
        <v>5</v>
      </c>
      <c r="N178" s="5">
        <v>4</v>
      </c>
      <c r="O178" s="5">
        <v>1</v>
      </c>
      <c r="P178" s="5">
        <v>4</v>
      </c>
      <c r="Q178" s="5">
        <v>5</v>
      </c>
      <c r="R178" s="13">
        <v>1</v>
      </c>
      <c r="S178" s="13">
        <v>2</v>
      </c>
      <c r="T178" s="14">
        <v>3</v>
      </c>
      <c r="U178" s="14">
        <v>5</v>
      </c>
      <c r="V178" s="14">
        <v>4</v>
      </c>
      <c r="W178" s="14">
        <v>4</v>
      </c>
      <c r="X178" s="15">
        <v>2</v>
      </c>
      <c r="Y178" s="15">
        <v>5</v>
      </c>
      <c r="Z178" s="15">
        <v>5</v>
      </c>
      <c r="AA178" s="16">
        <v>3</v>
      </c>
      <c r="AB178" s="16">
        <v>3</v>
      </c>
      <c r="AC178" s="20">
        <v>5</v>
      </c>
      <c r="AD178" s="48">
        <v>2</v>
      </c>
      <c r="AE178" s="50">
        <f t="shared" si="2"/>
        <v>86</v>
      </c>
    </row>
    <row r="179" spans="1:31" x14ac:dyDescent="0.3">
      <c r="A179" s="11">
        <f>_xlfn.IFS(data!C182&lt;=30, 1,data!C182&lt;= 40, 2,data!C182&lt;= 50, 3,data!C182&lt;= 60, 4)</f>
        <v>2</v>
      </c>
      <c r="B179" s="11">
        <v>1</v>
      </c>
      <c r="C179" s="11">
        <f>_xlfn.IFS(data!E182="Marketing", 1, data!E182="IT", 2, data!E182="HR", 3, data!E182="Finance", 4, data!E182="Sales",5)</f>
        <v>1</v>
      </c>
      <c r="D179" s="11">
        <f>_xlfn.IFS(data!F182="Analyst", 1, data!F182="Manager", 2, data!F182="Intern", 3, data!F182="Junior Developer", 4, data!F182="Senior Developer", 5, data!F182="Team Lead", 6)</f>
        <v>1</v>
      </c>
      <c r="E179" s="11">
        <f>_xlfn.IFS(data!G182&lt;=50000, 1, data!G182&lt;=80000, 2, data!G182&lt;=1000000, 3, data!G182&lt;=150000, 4)</f>
        <v>2</v>
      </c>
      <c r="F179" s="6">
        <v>4</v>
      </c>
      <c r="G179" s="6">
        <v>1</v>
      </c>
      <c r="H179" s="6">
        <v>1</v>
      </c>
      <c r="I179" s="6">
        <v>5</v>
      </c>
      <c r="J179" s="7">
        <v>3</v>
      </c>
      <c r="K179" s="7">
        <v>1</v>
      </c>
      <c r="L179" s="7">
        <v>4</v>
      </c>
      <c r="M179" s="7">
        <v>4</v>
      </c>
      <c r="N179" s="5">
        <v>3</v>
      </c>
      <c r="O179" s="5">
        <v>2</v>
      </c>
      <c r="P179" s="5">
        <v>5</v>
      </c>
      <c r="Q179" s="5">
        <v>5</v>
      </c>
      <c r="R179" s="13">
        <v>3</v>
      </c>
      <c r="S179" s="13">
        <v>3</v>
      </c>
      <c r="T179" s="14">
        <v>4</v>
      </c>
      <c r="U179" s="14">
        <v>4</v>
      </c>
      <c r="V179" s="14">
        <v>3</v>
      </c>
      <c r="W179" s="14">
        <v>3</v>
      </c>
      <c r="X179" s="15">
        <v>4</v>
      </c>
      <c r="Y179" s="15">
        <v>3</v>
      </c>
      <c r="Z179" s="15">
        <v>2</v>
      </c>
      <c r="AA179" s="16">
        <v>4</v>
      </c>
      <c r="AB179" s="16">
        <v>3</v>
      </c>
      <c r="AC179" s="20">
        <v>2</v>
      </c>
      <c r="AD179" s="48">
        <v>2</v>
      </c>
      <c r="AE179" s="50">
        <f t="shared" si="2"/>
        <v>78</v>
      </c>
    </row>
    <row r="180" spans="1:31" x14ac:dyDescent="0.3">
      <c r="A180" s="11">
        <f>_xlfn.IFS(data!C183&lt;=30, 1,data!C183&lt;= 40, 2,data!C183&lt;= 50, 3,data!C183&lt;= 60, 4)</f>
        <v>3</v>
      </c>
      <c r="B180" s="11">
        <v>2</v>
      </c>
      <c r="C180" s="11">
        <f>_xlfn.IFS(data!E183="Marketing", 1, data!E183="IT", 2, data!E183="HR", 3, data!E183="Finance", 4, data!E183="Sales",5)</f>
        <v>5</v>
      </c>
      <c r="D180" s="11">
        <f>_xlfn.IFS(data!F183="Analyst", 1, data!F183="Manager", 2, data!F183="Intern", 3, data!F183="Junior Developer", 4, data!F183="Senior Developer", 5, data!F183="Team Lead", 6)</f>
        <v>2</v>
      </c>
      <c r="E180" s="11">
        <f>_xlfn.IFS(data!G183&lt;=50000, 1, data!G183&lt;=80000, 2, data!G183&lt;=1000000, 3, data!G183&lt;=150000, 4)</f>
        <v>3</v>
      </c>
      <c r="F180" s="6">
        <v>2</v>
      </c>
      <c r="G180" s="6">
        <v>2</v>
      </c>
      <c r="H180" s="6">
        <v>5</v>
      </c>
      <c r="I180" s="6">
        <v>5</v>
      </c>
      <c r="J180" s="7">
        <v>2</v>
      </c>
      <c r="K180" s="7">
        <v>1</v>
      </c>
      <c r="L180" s="7">
        <v>4</v>
      </c>
      <c r="M180" s="7">
        <v>3</v>
      </c>
      <c r="N180" s="5">
        <v>2</v>
      </c>
      <c r="O180" s="5">
        <v>5</v>
      </c>
      <c r="P180" s="5">
        <v>1</v>
      </c>
      <c r="Q180" s="5">
        <v>4</v>
      </c>
      <c r="R180" s="13">
        <v>4</v>
      </c>
      <c r="S180" s="13">
        <v>3</v>
      </c>
      <c r="T180" s="14">
        <v>1</v>
      </c>
      <c r="U180" s="14">
        <v>3</v>
      </c>
      <c r="V180" s="14">
        <v>5</v>
      </c>
      <c r="W180" s="14">
        <v>2</v>
      </c>
      <c r="X180" s="15">
        <v>4</v>
      </c>
      <c r="Y180" s="15">
        <v>3</v>
      </c>
      <c r="Z180" s="15">
        <v>5</v>
      </c>
      <c r="AA180" s="16">
        <v>2</v>
      </c>
      <c r="AB180" s="16">
        <v>2</v>
      </c>
      <c r="AC180" s="20">
        <v>4</v>
      </c>
      <c r="AD180" s="48">
        <v>2</v>
      </c>
      <c r="AE180" s="50">
        <f t="shared" si="2"/>
        <v>76</v>
      </c>
    </row>
    <row r="181" spans="1:31" x14ac:dyDescent="0.3">
      <c r="A181" s="11">
        <f>_xlfn.IFS(data!C184&lt;=30, 1,data!C184&lt;= 40, 2,data!C184&lt;= 50, 3,data!C184&lt;= 60, 4)</f>
        <v>4</v>
      </c>
      <c r="B181" s="11">
        <v>2</v>
      </c>
      <c r="C181" s="11">
        <f>_xlfn.IFS(data!E184="Marketing", 1, data!E184="IT", 2, data!E184="HR", 3, data!E184="Finance", 4, data!E184="Sales",5)</f>
        <v>4</v>
      </c>
      <c r="D181" s="11">
        <f>_xlfn.IFS(data!F184="Analyst", 1, data!F184="Manager", 2, data!F184="Intern", 3, data!F184="Junior Developer", 4, data!F184="Senior Developer", 5, data!F184="Team Lead", 6)</f>
        <v>2</v>
      </c>
      <c r="E181" s="11">
        <f>_xlfn.IFS(data!G184&lt;=50000, 1, data!G184&lt;=80000, 2, data!G184&lt;=1000000, 3, data!G184&lt;=150000, 4)</f>
        <v>3</v>
      </c>
      <c r="F181" s="6">
        <v>2</v>
      </c>
      <c r="G181" s="6">
        <v>2</v>
      </c>
      <c r="H181" s="6">
        <v>4</v>
      </c>
      <c r="I181" s="6">
        <v>4</v>
      </c>
      <c r="J181" s="7">
        <v>2</v>
      </c>
      <c r="K181" s="7">
        <v>3</v>
      </c>
      <c r="L181" s="7">
        <v>5</v>
      </c>
      <c r="M181" s="7">
        <v>4</v>
      </c>
      <c r="N181" s="5">
        <v>1</v>
      </c>
      <c r="O181" s="5">
        <v>3</v>
      </c>
      <c r="P181" s="5">
        <v>5</v>
      </c>
      <c r="Q181" s="5">
        <v>4</v>
      </c>
      <c r="R181" s="13">
        <v>2</v>
      </c>
      <c r="S181" s="13">
        <v>1</v>
      </c>
      <c r="T181" s="14">
        <v>2</v>
      </c>
      <c r="U181" s="14">
        <v>5</v>
      </c>
      <c r="V181" s="14">
        <v>4</v>
      </c>
      <c r="W181" s="14">
        <v>2</v>
      </c>
      <c r="X181" s="15">
        <v>3</v>
      </c>
      <c r="Y181" s="15">
        <v>4</v>
      </c>
      <c r="Z181" s="15">
        <v>3</v>
      </c>
      <c r="AA181" s="16">
        <v>5</v>
      </c>
      <c r="AB181" s="16">
        <v>2</v>
      </c>
      <c r="AC181" s="20">
        <v>4</v>
      </c>
      <c r="AD181" s="48">
        <v>1</v>
      </c>
      <c r="AE181" s="50">
        <f t="shared" si="2"/>
        <v>77</v>
      </c>
    </row>
    <row r="182" spans="1:31" x14ac:dyDescent="0.3">
      <c r="A182" s="11">
        <f>_xlfn.IFS(data!C185&lt;=30, 1,data!C185&lt;= 40, 2,data!C185&lt;= 50, 3,data!C185&lt;= 60, 4)</f>
        <v>1</v>
      </c>
      <c r="B182" s="11">
        <v>2</v>
      </c>
      <c r="C182" s="11">
        <f>_xlfn.IFS(data!E185="Marketing", 1, data!E185="IT", 2, data!E185="HR", 3, data!E185="Finance", 4, data!E185="Sales",5)</f>
        <v>3</v>
      </c>
      <c r="D182" s="11">
        <f>_xlfn.IFS(data!F185="Analyst", 1, data!F185="Manager", 2, data!F185="Intern", 3, data!F185="Junior Developer", 4, data!F185="Senior Developer", 5, data!F185="Team Lead", 6)</f>
        <v>3</v>
      </c>
      <c r="E182" s="11">
        <f>_xlfn.IFS(data!G185&lt;=50000, 1, data!G185&lt;=80000, 2, data!G185&lt;=1000000, 3, data!G185&lt;=150000, 4)</f>
        <v>1</v>
      </c>
      <c r="F182" s="6">
        <v>4</v>
      </c>
      <c r="G182" s="6">
        <v>3</v>
      </c>
      <c r="H182" s="6">
        <v>2</v>
      </c>
      <c r="I182" s="6">
        <v>3</v>
      </c>
      <c r="J182" s="7">
        <v>4</v>
      </c>
      <c r="K182" s="7">
        <v>5</v>
      </c>
      <c r="L182" s="7">
        <v>2</v>
      </c>
      <c r="M182" s="7">
        <v>5</v>
      </c>
      <c r="N182" s="5">
        <v>1</v>
      </c>
      <c r="O182" s="5">
        <v>3</v>
      </c>
      <c r="P182" s="5">
        <v>4</v>
      </c>
      <c r="Q182" s="5">
        <v>3</v>
      </c>
      <c r="R182" s="13">
        <v>3</v>
      </c>
      <c r="S182" s="13">
        <v>4</v>
      </c>
      <c r="T182" s="14">
        <v>5</v>
      </c>
      <c r="U182" s="14">
        <v>2</v>
      </c>
      <c r="V182" s="14">
        <v>1</v>
      </c>
      <c r="W182" s="14">
        <v>5</v>
      </c>
      <c r="X182" s="15">
        <v>1</v>
      </c>
      <c r="Y182" s="15">
        <v>5</v>
      </c>
      <c r="Z182" s="15">
        <v>1</v>
      </c>
      <c r="AA182" s="16">
        <v>3</v>
      </c>
      <c r="AB182" s="16">
        <v>1</v>
      </c>
      <c r="AC182" s="20">
        <v>2</v>
      </c>
      <c r="AD182" s="48">
        <v>2</v>
      </c>
      <c r="AE182" s="50">
        <f t="shared" si="2"/>
        <v>74</v>
      </c>
    </row>
    <row r="183" spans="1:31" x14ac:dyDescent="0.3">
      <c r="A183" s="11">
        <f>_xlfn.IFS(data!C186&lt;=30, 1,data!C186&lt;= 40, 2,data!C186&lt;= 50, 3,data!C186&lt;= 60, 4)</f>
        <v>1</v>
      </c>
      <c r="B183" s="11">
        <v>1</v>
      </c>
      <c r="C183" s="11">
        <f>_xlfn.IFS(data!E186="Marketing", 1, data!E186="IT", 2, data!E186="HR", 3, data!E186="Finance", 4, data!E186="Sales",5)</f>
        <v>4</v>
      </c>
      <c r="D183" s="11">
        <f>_xlfn.IFS(data!F186="Analyst", 1, data!F186="Manager", 2, data!F186="Intern", 3, data!F186="Junior Developer", 4, data!F186="Senior Developer", 5, data!F186="Team Lead", 6)</f>
        <v>1</v>
      </c>
      <c r="E183" s="11">
        <f>_xlfn.IFS(data!G186&lt;=50000, 1, data!G186&lt;=80000, 2, data!G186&lt;=1000000, 3, data!G186&lt;=150000, 4)</f>
        <v>2</v>
      </c>
      <c r="F183" s="6">
        <v>4</v>
      </c>
      <c r="G183" s="6">
        <v>1</v>
      </c>
      <c r="H183" s="6">
        <v>5</v>
      </c>
      <c r="I183" s="6">
        <v>5</v>
      </c>
      <c r="J183" s="7">
        <v>2</v>
      </c>
      <c r="K183" s="7">
        <v>3</v>
      </c>
      <c r="L183" s="7">
        <v>2</v>
      </c>
      <c r="M183" s="7">
        <v>1</v>
      </c>
      <c r="N183" s="5">
        <v>2</v>
      </c>
      <c r="O183" s="5">
        <v>1</v>
      </c>
      <c r="P183" s="5">
        <v>5</v>
      </c>
      <c r="Q183" s="5">
        <v>3</v>
      </c>
      <c r="R183" s="13">
        <v>4</v>
      </c>
      <c r="S183" s="13">
        <v>4</v>
      </c>
      <c r="T183" s="14">
        <v>1</v>
      </c>
      <c r="U183" s="14">
        <v>1</v>
      </c>
      <c r="V183" s="14">
        <v>2</v>
      </c>
      <c r="W183" s="14">
        <v>5</v>
      </c>
      <c r="X183" s="15">
        <v>2</v>
      </c>
      <c r="Y183" s="15">
        <v>4</v>
      </c>
      <c r="Z183" s="15">
        <v>2</v>
      </c>
      <c r="AA183" s="16">
        <v>1</v>
      </c>
      <c r="AB183" s="16">
        <v>2</v>
      </c>
      <c r="AC183" s="20">
        <v>1</v>
      </c>
      <c r="AD183" s="48">
        <v>3</v>
      </c>
      <c r="AE183" s="50">
        <f t="shared" si="2"/>
        <v>66</v>
      </c>
    </row>
    <row r="184" spans="1:31" x14ac:dyDescent="0.3">
      <c r="A184" s="11">
        <f>_xlfn.IFS(data!C187&lt;=30, 1,data!C187&lt;= 40, 2,data!C187&lt;= 50, 3,data!C187&lt;= 60, 4)</f>
        <v>2</v>
      </c>
      <c r="B184" s="11">
        <v>1</v>
      </c>
      <c r="C184" s="11">
        <f>_xlfn.IFS(data!E187="Marketing", 1, data!E187="IT", 2, data!E187="HR", 3, data!E187="Finance", 4, data!E187="Sales",5)</f>
        <v>5</v>
      </c>
      <c r="D184" s="11">
        <f>_xlfn.IFS(data!F187="Analyst", 1, data!F187="Manager", 2, data!F187="Intern", 3, data!F187="Junior Developer", 4, data!F187="Senior Developer", 5, data!F187="Team Lead", 6)</f>
        <v>6</v>
      </c>
      <c r="E184" s="11">
        <f>_xlfn.IFS(data!G187&lt;=50000, 1, data!G187&lt;=80000, 2, data!G187&lt;=1000000, 3, data!G187&lt;=150000, 4)</f>
        <v>3</v>
      </c>
      <c r="F184" s="6">
        <v>4</v>
      </c>
      <c r="G184" s="6">
        <v>5</v>
      </c>
      <c r="H184" s="6">
        <v>2</v>
      </c>
      <c r="I184" s="6">
        <v>2</v>
      </c>
      <c r="J184" s="7">
        <v>3</v>
      </c>
      <c r="K184" s="7">
        <v>1</v>
      </c>
      <c r="L184" s="7">
        <v>2</v>
      </c>
      <c r="M184" s="7">
        <v>3</v>
      </c>
      <c r="N184" s="5">
        <v>2</v>
      </c>
      <c r="O184" s="5">
        <v>3</v>
      </c>
      <c r="P184" s="5">
        <v>4</v>
      </c>
      <c r="Q184" s="5">
        <v>4</v>
      </c>
      <c r="R184" s="13">
        <v>4</v>
      </c>
      <c r="S184" s="13">
        <v>4</v>
      </c>
      <c r="T184" s="14">
        <v>4</v>
      </c>
      <c r="U184" s="14">
        <v>3</v>
      </c>
      <c r="V184" s="14">
        <v>5</v>
      </c>
      <c r="W184" s="14">
        <v>3</v>
      </c>
      <c r="X184" s="15">
        <v>3</v>
      </c>
      <c r="Y184" s="15">
        <v>3</v>
      </c>
      <c r="Z184" s="15">
        <v>1</v>
      </c>
      <c r="AA184" s="16">
        <v>2</v>
      </c>
      <c r="AB184" s="16">
        <v>4</v>
      </c>
      <c r="AC184" s="20">
        <v>3</v>
      </c>
      <c r="AD184" s="48">
        <v>4</v>
      </c>
      <c r="AE184" s="50">
        <f t="shared" si="2"/>
        <v>78</v>
      </c>
    </row>
    <row r="185" spans="1:31" x14ac:dyDescent="0.3">
      <c r="A185" s="11">
        <f>_xlfn.IFS(data!C188&lt;=30, 1,data!C188&lt;= 40, 2,data!C188&lt;= 50, 3,data!C188&lt;= 60, 4)</f>
        <v>1</v>
      </c>
      <c r="B185" s="11">
        <v>2</v>
      </c>
      <c r="C185" s="11">
        <f>_xlfn.IFS(data!E188="Marketing", 1, data!E188="IT", 2, data!E188="HR", 3, data!E188="Finance", 4, data!E188="Sales",5)</f>
        <v>5</v>
      </c>
      <c r="D185" s="11">
        <f>_xlfn.IFS(data!F188="Analyst", 1, data!F188="Manager", 2, data!F188="Intern", 3, data!F188="Junior Developer", 4, data!F188="Senior Developer", 5, data!F188="Team Lead", 6)</f>
        <v>5</v>
      </c>
      <c r="E185" s="11">
        <f>_xlfn.IFS(data!G188&lt;=50000, 1, data!G188&lt;=80000, 2, data!G188&lt;=1000000, 3, data!G188&lt;=150000, 4)</f>
        <v>3</v>
      </c>
      <c r="F185" s="6">
        <v>1</v>
      </c>
      <c r="G185" s="6">
        <v>4</v>
      </c>
      <c r="H185" s="6">
        <v>4</v>
      </c>
      <c r="I185" s="6">
        <v>2</v>
      </c>
      <c r="J185" s="7">
        <v>2</v>
      </c>
      <c r="K185" s="7">
        <v>4</v>
      </c>
      <c r="L185" s="7">
        <v>5</v>
      </c>
      <c r="M185" s="7">
        <v>3</v>
      </c>
      <c r="N185" s="5">
        <v>2</v>
      </c>
      <c r="O185" s="5">
        <v>4</v>
      </c>
      <c r="P185" s="5">
        <v>5</v>
      </c>
      <c r="Q185" s="5">
        <v>4</v>
      </c>
      <c r="R185" s="13">
        <v>3</v>
      </c>
      <c r="S185" s="13">
        <v>5</v>
      </c>
      <c r="T185" s="14">
        <v>2</v>
      </c>
      <c r="U185" s="14">
        <v>5</v>
      </c>
      <c r="V185" s="14">
        <v>2</v>
      </c>
      <c r="W185" s="14">
        <v>3</v>
      </c>
      <c r="X185" s="15">
        <v>1</v>
      </c>
      <c r="Y185" s="15">
        <v>4</v>
      </c>
      <c r="Z185" s="15">
        <v>4</v>
      </c>
      <c r="AA185" s="16">
        <v>3</v>
      </c>
      <c r="AB185" s="16">
        <v>5</v>
      </c>
      <c r="AC185" s="20">
        <v>2</v>
      </c>
      <c r="AD185" s="48">
        <v>5</v>
      </c>
      <c r="AE185" s="50">
        <f t="shared" si="2"/>
        <v>84</v>
      </c>
    </row>
    <row r="186" spans="1:31" x14ac:dyDescent="0.3">
      <c r="A186" s="11">
        <f>_xlfn.IFS(data!C189&lt;=30, 1,data!C189&lt;= 40, 2,data!C189&lt;= 50, 3,data!C189&lt;= 60, 4)</f>
        <v>1</v>
      </c>
      <c r="B186" s="11">
        <v>1</v>
      </c>
      <c r="C186" s="11">
        <f>_xlfn.IFS(data!E189="Marketing", 1, data!E189="IT", 2, data!E189="HR", 3, data!E189="Finance", 4, data!E189="Sales",5)</f>
        <v>2</v>
      </c>
      <c r="D186" s="11">
        <f>_xlfn.IFS(data!F189="Analyst", 1, data!F189="Manager", 2, data!F189="Intern", 3, data!F189="Junior Developer", 4, data!F189="Senior Developer", 5, data!F189="Team Lead", 6)</f>
        <v>4</v>
      </c>
      <c r="E186" s="11">
        <f>_xlfn.IFS(data!G189&lt;=50000, 1, data!G189&lt;=80000, 2, data!G189&lt;=1000000, 3, data!G189&lt;=150000, 4)</f>
        <v>2</v>
      </c>
      <c r="F186" s="6">
        <v>5</v>
      </c>
      <c r="G186" s="6">
        <v>5</v>
      </c>
      <c r="H186" s="6">
        <v>1</v>
      </c>
      <c r="I186" s="6">
        <v>4</v>
      </c>
      <c r="J186" s="7">
        <v>3</v>
      </c>
      <c r="K186" s="7">
        <v>5</v>
      </c>
      <c r="L186" s="7">
        <v>1</v>
      </c>
      <c r="M186" s="7">
        <v>3</v>
      </c>
      <c r="N186" s="5">
        <v>4</v>
      </c>
      <c r="O186" s="5">
        <v>3</v>
      </c>
      <c r="P186" s="5">
        <v>1</v>
      </c>
      <c r="Q186" s="5">
        <v>5</v>
      </c>
      <c r="R186" s="13">
        <v>3</v>
      </c>
      <c r="S186" s="13">
        <v>5</v>
      </c>
      <c r="T186" s="14">
        <v>2</v>
      </c>
      <c r="U186" s="14">
        <v>1</v>
      </c>
      <c r="V186" s="14">
        <v>4</v>
      </c>
      <c r="W186" s="14">
        <v>5</v>
      </c>
      <c r="X186" s="15">
        <v>5</v>
      </c>
      <c r="Y186" s="15">
        <v>5</v>
      </c>
      <c r="Z186" s="15">
        <v>5</v>
      </c>
      <c r="AA186" s="16">
        <v>5</v>
      </c>
      <c r="AB186" s="16">
        <v>4</v>
      </c>
      <c r="AC186" s="20">
        <v>2</v>
      </c>
      <c r="AD186" s="48">
        <v>3</v>
      </c>
      <c r="AE186" s="50">
        <f t="shared" si="2"/>
        <v>89</v>
      </c>
    </row>
    <row r="187" spans="1:31" x14ac:dyDescent="0.3">
      <c r="A187" s="11">
        <f>_xlfn.IFS(data!C190&lt;=30, 1,data!C190&lt;= 40, 2,data!C190&lt;= 50, 3,data!C190&lt;= 60, 4)</f>
        <v>3</v>
      </c>
      <c r="B187" s="11">
        <v>2</v>
      </c>
      <c r="C187" s="11">
        <f>_xlfn.IFS(data!E190="Marketing", 1, data!E190="IT", 2, data!E190="HR", 3, data!E190="Finance", 4, data!E190="Sales",5)</f>
        <v>1</v>
      </c>
      <c r="D187" s="11">
        <f>_xlfn.IFS(data!F190="Analyst", 1, data!F190="Manager", 2, data!F190="Intern", 3, data!F190="Junior Developer", 4, data!F190="Senior Developer", 5, data!F190="Team Lead", 6)</f>
        <v>6</v>
      </c>
      <c r="E187" s="11">
        <f>_xlfn.IFS(data!G190&lt;=50000, 1, data!G190&lt;=80000, 2, data!G190&lt;=1000000, 3, data!G190&lt;=150000, 4)</f>
        <v>3</v>
      </c>
      <c r="F187" s="6">
        <v>2</v>
      </c>
      <c r="G187" s="6">
        <v>1</v>
      </c>
      <c r="H187" s="6">
        <v>5</v>
      </c>
      <c r="I187" s="6">
        <v>1</v>
      </c>
      <c r="J187" s="7">
        <v>5</v>
      </c>
      <c r="K187" s="7">
        <v>3</v>
      </c>
      <c r="L187" s="7">
        <v>2</v>
      </c>
      <c r="M187" s="7">
        <v>3</v>
      </c>
      <c r="N187" s="5">
        <v>1</v>
      </c>
      <c r="O187" s="5">
        <v>4</v>
      </c>
      <c r="P187" s="5">
        <v>4</v>
      </c>
      <c r="Q187" s="5">
        <v>4</v>
      </c>
      <c r="R187" s="13">
        <v>2</v>
      </c>
      <c r="S187" s="13">
        <v>4</v>
      </c>
      <c r="T187" s="14">
        <v>3</v>
      </c>
      <c r="U187" s="14">
        <v>2</v>
      </c>
      <c r="V187" s="14">
        <v>5</v>
      </c>
      <c r="W187" s="14">
        <v>3</v>
      </c>
      <c r="X187" s="15">
        <v>1</v>
      </c>
      <c r="Y187" s="15">
        <v>1</v>
      </c>
      <c r="Z187" s="15">
        <v>4</v>
      </c>
      <c r="AA187" s="16">
        <v>2</v>
      </c>
      <c r="AB187" s="16">
        <v>3</v>
      </c>
      <c r="AC187" s="20">
        <v>1</v>
      </c>
      <c r="AD187" s="48">
        <v>3</v>
      </c>
      <c r="AE187" s="50">
        <f t="shared" si="2"/>
        <v>69</v>
      </c>
    </row>
    <row r="188" spans="1:31" x14ac:dyDescent="0.3">
      <c r="A188" s="11">
        <f>_xlfn.IFS(data!C191&lt;=30, 1,data!C191&lt;= 40, 2,data!C191&lt;= 50, 3,data!C191&lt;= 60, 4)</f>
        <v>2</v>
      </c>
      <c r="B188" s="11">
        <v>2</v>
      </c>
      <c r="C188" s="11">
        <f>_xlfn.IFS(data!E191="Marketing", 1, data!E191="IT", 2, data!E191="HR", 3, data!E191="Finance", 4, data!E191="Sales",5)</f>
        <v>1</v>
      </c>
      <c r="D188" s="11">
        <f>_xlfn.IFS(data!F191="Analyst", 1, data!F191="Manager", 2, data!F191="Intern", 3, data!F191="Junior Developer", 4, data!F191="Senior Developer", 5, data!F191="Team Lead", 6)</f>
        <v>6</v>
      </c>
      <c r="E188" s="11">
        <f>_xlfn.IFS(data!G191&lt;=50000, 1, data!G191&lt;=80000, 2, data!G191&lt;=1000000, 3, data!G191&lt;=150000, 4)</f>
        <v>3</v>
      </c>
      <c r="F188" s="6">
        <v>1</v>
      </c>
      <c r="G188" s="6">
        <v>1</v>
      </c>
      <c r="H188" s="6">
        <v>4</v>
      </c>
      <c r="I188" s="6">
        <v>2</v>
      </c>
      <c r="J188" s="7">
        <v>1</v>
      </c>
      <c r="K188" s="7">
        <v>4</v>
      </c>
      <c r="L188" s="7">
        <v>1</v>
      </c>
      <c r="M188" s="7">
        <v>2</v>
      </c>
      <c r="N188" s="5">
        <v>4</v>
      </c>
      <c r="O188" s="5">
        <v>1</v>
      </c>
      <c r="P188" s="5">
        <v>5</v>
      </c>
      <c r="Q188" s="5">
        <v>4</v>
      </c>
      <c r="R188" s="13">
        <v>2</v>
      </c>
      <c r="S188" s="13">
        <v>2</v>
      </c>
      <c r="T188" s="14">
        <v>2</v>
      </c>
      <c r="U188" s="14">
        <v>2</v>
      </c>
      <c r="V188" s="14">
        <v>2</v>
      </c>
      <c r="W188" s="14">
        <v>3</v>
      </c>
      <c r="X188" s="15">
        <v>1</v>
      </c>
      <c r="Y188" s="15">
        <v>4</v>
      </c>
      <c r="Z188" s="15">
        <v>1</v>
      </c>
      <c r="AA188" s="16">
        <v>4</v>
      </c>
      <c r="AB188" s="16">
        <v>3</v>
      </c>
      <c r="AC188" s="20">
        <v>2</v>
      </c>
      <c r="AD188" s="48">
        <v>3</v>
      </c>
      <c r="AE188" s="50">
        <f t="shared" si="2"/>
        <v>61</v>
      </c>
    </row>
    <row r="189" spans="1:31" x14ac:dyDescent="0.3">
      <c r="A189" s="11">
        <f>_xlfn.IFS(data!C192&lt;=30, 1,data!C192&lt;= 40, 2,data!C192&lt;= 50, 3,data!C192&lt;= 60, 4)</f>
        <v>3</v>
      </c>
      <c r="B189" s="11">
        <v>2</v>
      </c>
      <c r="C189" s="11">
        <f>_xlfn.IFS(data!E192="Marketing", 1, data!E192="IT", 2, data!E192="HR", 3, data!E192="Finance", 4, data!E192="Sales",5)</f>
        <v>4</v>
      </c>
      <c r="D189" s="11">
        <f>_xlfn.IFS(data!F192="Analyst", 1, data!F192="Manager", 2, data!F192="Intern", 3, data!F192="Junior Developer", 4, data!F192="Senior Developer", 5, data!F192="Team Lead", 6)</f>
        <v>6</v>
      </c>
      <c r="E189" s="11">
        <f>_xlfn.IFS(data!G192&lt;=50000, 1, data!G192&lt;=80000, 2, data!G192&lt;=1000000, 3, data!G192&lt;=150000, 4)</f>
        <v>3</v>
      </c>
      <c r="F189" s="6">
        <v>2</v>
      </c>
      <c r="G189" s="6">
        <v>4</v>
      </c>
      <c r="H189" s="6">
        <v>5</v>
      </c>
      <c r="I189" s="6">
        <v>3</v>
      </c>
      <c r="J189" s="7">
        <v>5</v>
      </c>
      <c r="K189" s="7">
        <v>4</v>
      </c>
      <c r="L189" s="7">
        <v>1</v>
      </c>
      <c r="M189" s="7">
        <v>1</v>
      </c>
      <c r="N189" s="5">
        <v>4</v>
      </c>
      <c r="O189" s="5">
        <v>2</v>
      </c>
      <c r="P189" s="5">
        <v>2</v>
      </c>
      <c r="Q189" s="5">
        <v>5</v>
      </c>
      <c r="R189" s="13">
        <v>2</v>
      </c>
      <c r="S189" s="13">
        <v>3</v>
      </c>
      <c r="T189" s="14">
        <v>1</v>
      </c>
      <c r="U189" s="14">
        <v>4</v>
      </c>
      <c r="V189" s="14">
        <v>2</v>
      </c>
      <c r="W189" s="14">
        <v>5</v>
      </c>
      <c r="X189" s="15">
        <v>4</v>
      </c>
      <c r="Y189" s="15">
        <v>2</v>
      </c>
      <c r="Z189" s="15">
        <v>1</v>
      </c>
      <c r="AA189" s="16">
        <v>2</v>
      </c>
      <c r="AB189" s="16">
        <v>3</v>
      </c>
      <c r="AC189" s="20">
        <v>4</v>
      </c>
      <c r="AD189" s="48">
        <v>3</v>
      </c>
      <c r="AE189" s="50">
        <f t="shared" si="2"/>
        <v>74</v>
      </c>
    </row>
    <row r="190" spans="1:31" x14ac:dyDescent="0.3">
      <c r="A190" s="11">
        <f>_xlfn.IFS(data!C193&lt;=30, 1,data!C193&lt;= 40, 2,data!C193&lt;= 50, 3,data!C193&lt;= 60, 4)</f>
        <v>2</v>
      </c>
      <c r="B190" s="11">
        <v>2</v>
      </c>
      <c r="C190" s="11">
        <f>_xlfn.IFS(data!E193="Marketing", 1, data!E193="IT", 2, data!E193="HR", 3, data!E193="Finance", 4, data!E193="Sales",5)</f>
        <v>3</v>
      </c>
      <c r="D190" s="11">
        <f>_xlfn.IFS(data!F193="Analyst", 1, data!F193="Manager", 2, data!F193="Intern", 3, data!F193="Junior Developer", 4, data!F193="Senior Developer", 5, data!F193="Team Lead", 6)</f>
        <v>6</v>
      </c>
      <c r="E190" s="11">
        <f>_xlfn.IFS(data!G193&lt;=50000, 1, data!G193&lt;=80000, 2, data!G193&lt;=1000000, 3, data!G193&lt;=150000, 4)</f>
        <v>3</v>
      </c>
      <c r="F190" s="6">
        <v>2</v>
      </c>
      <c r="G190" s="6">
        <v>4</v>
      </c>
      <c r="H190" s="6">
        <v>4</v>
      </c>
      <c r="I190" s="6">
        <v>1</v>
      </c>
      <c r="J190" s="7">
        <v>1</v>
      </c>
      <c r="K190" s="7">
        <v>5</v>
      </c>
      <c r="L190" s="7">
        <v>1</v>
      </c>
      <c r="M190" s="7">
        <v>2</v>
      </c>
      <c r="N190" s="5">
        <v>1</v>
      </c>
      <c r="O190" s="5">
        <v>2</v>
      </c>
      <c r="P190" s="5">
        <v>3</v>
      </c>
      <c r="Q190" s="5">
        <v>1</v>
      </c>
      <c r="R190" s="13">
        <v>2</v>
      </c>
      <c r="S190" s="13">
        <v>2</v>
      </c>
      <c r="T190" s="14">
        <v>3</v>
      </c>
      <c r="U190" s="14">
        <v>4</v>
      </c>
      <c r="V190" s="14">
        <v>3</v>
      </c>
      <c r="W190" s="14">
        <v>1</v>
      </c>
      <c r="X190" s="15">
        <v>3</v>
      </c>
      <c r="Y190" s="15">
        <v>5</v>
      </c>
      <c r="Z190" s="15">
        <v>1</v>
      </c>
      <c r="AA190" s="16">
        <v>5</v>
      </c>
      <c r="AB190" s="16">
        <v>3</v>
      </c>
      <c r="AC190" s="20">
        <v>5</v>
      </c>
      <c r="AD190" s="48">
        <v>3</v>
      </c>
      <c r="AE190" s="50">
        <f t="shared" si="2"/>
        <v>67</v>
      </c>
    </row>
    <row r="191" spans="1:31" x14ac:dyDescent="0.3">
      <c r="A191" s="11">
        <f>_xlfn.IFS(data!C194&lt;=30, 1,data!C194&lt;= 40, 2,data!C194&lt;= 50, 3,data!C194&lt;= 60, 4)</f>
        <v>1</v>
      </c>
      <c r="B191" s="11">
        <v>2</v>
      </c>
      <c r="C191" s="11">
        <f>_xlfn.IFS(data!E194="Marketing", 1, data!E194="IT", 2, data!E194="HR", 3, data!E194="Finance", 4, data!E194="Sales",5)</f>
        <v>2</v>
      </c>
      <c r="D191" s="11">
        <f>_xlfn.IFS(data!F194="Analyst", 1, data!F194="Manager", 2, data!F194="Intern", 3, data!F194="Junior Developer", 4, data!F194="Senior Developer", 5, data!F194="Team Lead", 6)</f>
        <v>4</v>
      </c>
      <c r="E191" s="11">
        <f>_xlfn.IFS(data!G194&lt;=50000, 1, data!G194&lt;=80000, 2, data!G194&lt;=1000000, 3, data!G194&lt;=150000, 4)</f>
        <v>2</v>
      </c>
      <c r="F191" s="6">
        <v>4</v>
      </c>
      <c r="G191" s="6">
        <v>4</v>
      </c>
      <c r="H191" s="6">
        <v>1</v>
      </c>
      <c r="I191" s="6">
        <v>3</v>
      </c>
      <c r="J191" s="7">
        <v>2</v>
      </c>
      <c r="K191" s="7">
        <v>5</v>
      </c>
      <c r="L191" s="7">
        <v>5</v>
      </c>
      <c r="M191" s="7">
        <v>5</v>
      </c>
      <c r="N191" s="5">
        <v>4</v>
      </c>
      <c r="O191" s="5">
        <v>2</v>
      </c>
      <c r="P191" s="5">
        <v>3</v>
      </c>
      <c r="Q191" s="5">
        <v>4</v>
      </c>
      <c r="R191" s="13">
        <v>1</v>
      </c>
      <c r="S191" s="13">
        <v>3</v>
      </c>
      <c r="T191" s="14">
        <v>5</v>
      </c>
      <c r="U191" s="14">
        <v>1</v>
      </c>
      <c r="V191" s="14">
        <v>1</v>
      </c>
      <c r="W191" s="14">
        <v>2</v>
      </c>
      <c r="X191" s="15">
        <v>5</v>
      </c>
      <c r="Y191" s="15">
        <v>1</v>
      </c>
      <c r="Z191" s="15">
        <v>3</v>
      </c>
      <c r="AA191" s="16">
        <v>5</v>
      </c>
      <c r="AB191" s="16">
        <v>5</v>
      </c>
      <c r="AC191" s="20">
        <v>1</v>
      </c>
      <c r="AD191" s="48">
        <v>1</v>
      </c>
      <c r="AE191" s="50">
        <f t="shared" si="2"/>
        <v>76</v>
      </c>
    </row>
    <row r="192" spans="1:31" x14ac:dyDescent="0.3">
      <c r="A192" s="11">
        <f>_xlfn.IFS(data!C195&lt;=30, 1,data!C195&lt;= 40, 2,data!C195&lt;= 50, 3,data!C195&lt;= 60, 4)</f>
        <v>1</v>
      </c>
      <c r="B192" s="11">
        <v>2</v>
      </c>
      <c r="C192" s="11">
        <f>_xlfn.IFS(data!E195="Marketing", 1, data!E195="IT", 2, data!E195="HR", 3, data!E195="Finance", 4, data!E195="Sales",5)</f>
        <v>2</v>
      </c>
      <c r="D192" s="11">
        <f>_xlfn.IFS(data!F195="Analyst", 1, data!F195="Manager", 2, data!F195="Intern", 3, data!F195="Junior Developer", 4, data!F195="Senior Developer", 5, data!F195="Team Lead", 6)</f>
        <v>4</v>
      </c>
      <c r="E192" s="11">
        <f>_xlfn.IFS(data!G195&lt;=50000, 1, data!G195&lt;=80000, 2, data!G195&lt;=1000000, 3, data!G195&lt;=150000, 4)</f>
        <v>2</v>
      </c>
      <c r="F192" s="6">
        <v>5</v>
      </c>
      <c r="G192" s="6">
        <v>4</v>
      </c>
      <c r="H192" s="6">
        <v>5</v>
      </c>
      <c r="I192" s="6">
        <v>4</v>
      </c>
      <c r="J192" s="7">
        <v>3</v>
      </c>
      <c r="K192" s="7">
        <v>2</v>
      </c>
      <c r="L192" s="7">
        <v>4</v>
      </c>
      <c r="M192" s="7">
        <v>4</v>
      </c>
      <c r="N192" s="5">
        <v>2</v>
      </c>
      <c r="O192" s="5">
        <v>3</v>
      </c>
      <c r="P192" s="5">
        <v>4</v>
      </c>
      <c r="Q192" s="5">
        <v>5</v>
      </c>
      <c r="R192" s="13">
        <v>1</v>
      </c>
      <c r="S192" s="13">
        <v>2</v>
      </c>
      <c r="T192" s="14">
        <v>3</v>
      </c>
      <c r="U192" s="14">
        <v>1</v>
      </c>
      <c r="V192" s="14">
        <v>2</v>
      </c>
      <c r="W192" s="14">
        <v>5</v>
      </c>
      <c r="X192" s="15">
        <v>3</v>
      </c>
      <c r="Y192" s="15">
        <v>3</v>
      </c>
      <c r="Z192" s="15">
        <v>1</v>
      </c>
      <c r="AA192" s="16">
        <v>2</v>
      </c>
      <c r="AB192" s="16">
        <v>4</v>
      </c>
      <c r="AC192" s="20">
        <v>3</v>
      </c>
      <c r="AD192" s="48">
        <v>3</v>
      </c>
      <c r="AE192" s="50">
        <f t="shared" si="2"/>
        <v>78</v>
      </c>
    </row>
    <row r="193" spans="1:31" x14ac:dyDescent="0.3">
      <c r="A193" s="11">
        <f>_xlfn.IFS(data!C196&lt;=30, 1,data!C196&lt;= 40, 2,data!C196&lt;= 50, 3,data!C196&lt;= 60, 4)</f>
        <v>2</v>
      </c>
      <c r="B193" s="11">
        <v>1</v>
      </c>
      <c r="C193" s="11">
        <f>_xlfn.IFS(data!E196="Marketing", 1, data!E196="IT", 2, data!E196="HR", 3, data!E196="Finance", 4, data!E196="Sales",5)</f>
        <v>4</v>
      </c>
      <c r="D193" s="11">
        <f>_xlfn.IFS(data!F196="Analyst", 1, data!F196="Manager", 2, data!F196="Intern", 3, data!F196="Junior Developer", 4, data!F196="Senior Developer", 5, data!F196="Team Lead", 6)</f>
        <v>6</v>
      </c>
      <c r="E193" s="11">
        <f>_xlfn.IFS(data!G196&lt;=50000, 1, data!G196&lt;=80000, 2, data!G196&lt;=1000000, 3, data!G196&lt;=150000, 4)</f>
        <v>3</v>
      </c>
      <c r="F193" s="6">
        <v>1</v>
      </c>
      <c r="G193" s="6">
        <v>4</v>
      </c>
      <c r="H193" s="6">
        <v>1</v>
      </c>
      <c r="I193" s="6">
        <v>5</v>
      </c>
      <c r="J193" s="7">
        <v>2</v>
      </c>
      <c r="K193" s="7">
        <v>2</v>
      </c>
      <c r="L193" s="7">
        <v>2</v>
      </c>
      <c r="M193" s="7">
        <v>3</v>
      </c>
      <c r="N193" s="5">
        <v>2</v>
      </c>
      <c r="O193" s="5">
        <v>4</v>
      </c>
      <c r="P193" s="5">
        <v>2</v>
      </c>
      <c r="Q193" s="5">
        <v>4</v>
      </c>
      <c r="R193" s="13">
        <v>3</v>
      </c>
      <c r="S193" s="13">
        <v>2</v>
      </c>
      <c r="T193" s="14">
        <v>4</v>
      </c>
      <c r="U193" s="14">
        <v>4</v>
      </c>
      <c r="V193" s="14">
        <v>3</v>
      </c>
      <c r="W193" s="14">
        <v>4</v>
      </c>
      <c r="X193" s="15">
        <v>2</v>
      </c>
      <c r="Y193" s="15">
        <v>3</v>
      </c>
      <c r="Z193" s="15">
        <v>3</v>
      </c>
      <c r="AA193" s="16">
        <v>3</v>
      </c>
      <c r="AB193" s="16">
        <v>4</v>
      </c>
      <c r="AC193" s="20">
        <v>5</v>
      </c>
      <c r="AD193" s="48">
        <v>1</v>
      </c>
      <c r="AE193" s="50">
        <f t="shared" si="2"/>
        <v>73</v>
      </c>
    </row>
    <row r="194" spans="1:31" x14ac:dyDescent="0.3">
      <c r="A194" s="11">
        <f>_xlfn.IFS(data!C197&lt;=30, 1,data!C197&lt;= 40, 2,data!C197&lt;= 50, 3,data!C197&lt;= 60, 4)</f>
        <v>3</v>
      </c>
      <c r="B194" s="11">
        <v>1</v>
      </c>
      <c r="C194" s="11">
        <f>_xlfn.IFS(data!E197="Marketing", 1, data!E197="IT", 2, data!E197="HR", 3, data!E197="Finance", 4, data!E197="Sales",5)</f>
        <v>5</v>
      </c>
      <c r="D194" s="11">
        <f>_xlfn.IFS(data!F197="Analyst", 1, data!F197="Manager", 2, data!F197="Intern", 3, data!F197="Junior Developer", 4, data!F197="Senior Developer", 5, data!F197="Team Lead", 6)</f>
        <v>5</v>
      </c>
      <c r="E194" s="11">
        <f>_xlfn.IFS(data!G197&lt;=50000, 1, data!G197&lt;=80000, 2, data!G197&lt;=1000000, 3, data!G197&lt;=150000, 4)</f>
        <v>3</v>
      </c>
      <c r="F194" s="6">
        <v>4</v>
      </c>
      <c r="G194" s="6">
        <v>2</v>
      </c>
      <c r="H194" s="6">
        <v>1</v>
      </c>
      <c r="I194" s="6">
        <v>3</v>
      </c>
      <c r="J194" s="7">
        <v>1</v>
      </c>
      <c r="K194" s="7">
        <v>4</v>
      </c>
      <c r="L194" s="7">
        <v>4</v>
      </c>
      <c r="M194" s="7">
        <v>3</v>
      </c>
      <c r="N194" s="5">
        <v>3</v>
      </c>
      <c r="O194" s="5">
        <v>4</v>
      </c>
      <c r="P194" s="5">
        <v>4</v>
      </c>
      <c r="Q194" s="5">
        <v>2</v>
      </c>
      <c r="R194" s="13">
        <v>5</v>
      </c>
      <c r="S194" s="13">
        <v>3</v>
      </c>
      <c r="T194" s="14">
        <v>4</v>
      </c>
      <c r="U194" s="14">
        <v>1</v>
      </c>
      <c r="V194" s="14">
        <v>3</v>
      </c>
      <c r="W194" s="14">
        <v>4</v>
      </c>
      <c r="X194" s="15">
        <v>2</v>
      </c>
      <c r="Y194" s="15">
        <v>2</v>
      </c>
      <c r="Z194" s="15">
        <v>2</v>
      </c>
      <c r="AA194" s="16">
        <v>3</v>
      </c>
      <c r="AB194" s="16">
        <v>3</v>
      </c>
      <c r="AC194" s="20">
        <v>1</v>
      </c>
      <c r="AD194" s="48">
        <v>1</v>
      </c>
      <c r="AE194" s="50">
        <f t="shared" si="2"/>
        <v>69</v>
      </c>
    </row>
    <row r="195" spans="1:31" x14ac:dyDescent="0.3">
      <c r="A195" s="11">
        <f>_xlfn.IFS(data!C198&lt;=30, 1,data!C198&lt;= 40, 2,data!C198&lt;= 50, 3,data!C198&lt;= 60, 4)</f>
        <v>2</v>
      </c>
      <c r="B195" s="11">
        <v>1</v>
      </c>
      <c r="C195" s="11">
        <f>_xlfn.IFS(data!E198="Marketing", 1, data!E198="IT", 2, data!E198="HR", 3, data!E198="Finance", 4, data!E198="Sales",5)</f>
        <v>5</v>
      </c>
      <c r="D195" s="11">
        <f>_xlfn.IFS(data!F198="Analyst", 1, data!F198="Manager", 2, data!F198="Intern", 3, data!F198="Junior Developer", 4, data!F198="Senior Developer", 5, data!F198="Team Lead", 6)</f>
        <v>1</v>
      </c>
      <c r="E195" s="11">
        <f>_xlfn.IFS(data!G198&lt;=50000, 1, data!G198&lt;=80000, 2, data!G198&lt;=1000000, 3, data!G198&lt;=150000, 4)</f>
        <v>2</v>
      </c>
      <c r="F195" s="6">
        <v>1</v>
      </c>
      <c r="G195" s="6">
        <v>3</v>
      </c>
      <c r="H195" s="6">
        <v>1</v>
      </c>
      <c r="I195" s="6">
        <v>3</v>
      </c>
      <c r="J195" s="7">
        <v>4</v>
      </c>
      <c r="K195" s="7">
        <v>3</v>
      </c>
      <c r="L195" s="7">
        <v>5</v>
      </c>
      <c r="M195" s="7">
        <v>2</v>
      </c>
      <c r="N195" s="5">
        <v>4</v>
      </c>
      <c r="O195" s="5">
        <v>1</v>
      </c>
      <c r="P195" s="5">
        <v>5</v>
      </c>
      <c r="Q195" s="5">
        <v>5</v>
      </c>
      <c r="R195" s="13">
        <v>2</v>
      </c>
      <c r="S195" s="13">
        <v>5</v>
      </c>
      <c r="T195" s="14">
        <v>1</v>
      </c>
      <c r="U195" s="14">
        <v>1</v>
      </c>
      <c r="V195" s="14">
        <v>2</v>
      </c>
      <c r="W195" s="14">
        <v>5</v>
      </c>
      <c r="X195" s="15">
        <v>4</v>
      </c>
      <c r="Y195" s="15">
        <v>3</v>
      </c>
      <c r="Z195" s="15">
        <v>3</v>
      </c>
      <c r="AA195" s="16">
        <v>3</v>
      </c>
      <c r="AB195" s="16">
        <v>1</v>
      </c>
      <c r="AC195" s="20">
        <v>5</v>
      </c>
      <c r="AD195" s="48">
        <v>1</v>
      </c>
      <c r="AE195" s="50">
        <f t="shared" si="2"/>
        <v>73</v>
      </c>
    </row>
    <row r="196" spans="1:31" x14ac:dyDescent="0.3">
      <c r="A196" s="11">
        <f>_xlfn.IFS(data!C199&lt;=30, 1,data!C199&lt;= 40, 2,data!C199&lt;= 50, 3,data!C199&lt;= 60, 4)</f>
        <v>2</v>
      </c>
      <c r="B196" s="11">
        <v>2</v>
      </c>
      <c r="C196" s="11">
        <f>_xlfn.IFS(data!E199="Marketing", 1, data!E199="IT", 2, data!E199="HR", 3, data!E199="Finance", 4, data!E199="Sales",5)</f>
        <v>2</v>
      </c>
      <c r="D196" s="11">
        <f>_xlfn.IFS(data!F199="Analyst", 1, data!F199="Manager", 2, data!F199="Intern", 3, data!F199="Junior Developer", 4, data!F199="Senior Developer", 5, data!F199="Team Lead", 6)</f>
        <v>2</v>
      </c>
      <c r="E196" s="11">
        <f>_xlfn.IFS(data!G199&lt;=50000, 1, data!G199&lt;=80000, 2, data!G199&lt;=1000000, 3, data!G199&lt;=150000, 4)</f>
        <v>3</v>
      </c>
      <c r="F196" s="6">
        <v>3</v>
      </c>
      <c r="G196" s="6">
        <v>1</v>
      </c>
      <c r="H196" s="6">
        <v>4</v>
      </c>
      <c r="I196" s="6">
        <v>1</v>
      </c>
      <c r="J196" s="7">
        <v>2</v>
      </c>
      <c r="K196" s="7">
        <v>3</v>
      </c>
      <c r="L196" s="7">
        <v>4</v>
      </c>
      <c r="M196" s="7">
        <v>4</v>
      </c>
      <c r="N196" s="5">
        <v>1</v>
      </c>
      <c r="O196" s="5">
        <v>4</v>
      </c>
      <c r="P196" s="5">
        <v>3</v>
      </c>
      <c r="Q196" s="5">
        <v>3</v>
      </c>
      <c r="R196" s="13">
        <v>1</v>
      </c>
      <c r="S196" s="13">
        <v>3</v>
      </c>
      <c r="T196" s="14">
        <v>4</v>
      </c>
      <c r="U196" s="14">
        <v>4</v>
      </c>
      <c r="V196" s="14">
        <v>5</v>
      </c>
      <c r="W196" s="14">
        <v>3</v>
      </c>
      <c r="X196" s="15">
        <v>4</v>
      </c>
      <c r="Y196" s="15">
        <v>3</v>
      </c>
      <c r="Z196" s="15">
        <v>3</v>
      </c>
      <c r="AA196" s="16">
        <v>1</v>
      </c>
      <c r="AB196" s="16">
        <v>5</v>
      </c>
      <c r="AC196" s="20">
        <v>5</v>
      </c>
      <c r="AD196" s="48">
        <v>2</v>
      </c>
      <c r="AE196" s="50">
        <f t="shared" ref="AE196:AE202" si="3">SUM(F196:AD196)</f>
        <v>76</v>
      </c>
    </row>
    <row r="197" spans="1:31" x14ac:dyDescent="0.3">
      <c r="A197" s="11">
        <f>_xlfn.IFS(data!C200&lt;=30, 1,data!C200&lt;= 40, 2,data!C200&lt;= 50, 3,data!C200&lt;= 60, 4)</f>
        <v>1</v>
      </c>
      <c r="B197" s="11">
        <v>2</v>
      </c>
      <c r="C197" s="11">
        <f>_xlfn.IFS(data!E200="Marketing", 1, data!E200="IT", 2, data!E200="HR", 3, data!E200="Finance", 4, data!E200="Sales",5)</f>
        <v>2</v>
      </c>
      <c r="D197" s="11">
        <f>_xlfn.IFS(data!F200="Analyst", 1, data!F200="Manager", 2, data!F200="Intern", 3, data!F200="Junior Developer", 4, data!F200="Senior Developer", 5, data!F200="Team Lead", 6)</f>
        <v>3</v>
      </c>
      <c r="E197" s="11">
        <f>_xlfn.IFS(data!G200&lt;=50000, 1, data!G200&lt;=80000, 2, data!G200&lt;=1000000, 3, data!G200&lt;=150000, 4)</f>
        <v>1</v>
      </c>
      <c r="F197" s="6">
        <v>5</v>
      </c>
      <c r="G197" s="6">
        <v>2</v>
      </c>
      <c r="H197" s="6">
        <v>3</v>
      </c>
      <c r="I197" s="6">
        <v>5</v>
      </c>
      <c r="J197" s="7">
        <v>4</v>
      </c>
      <c r="K197" s="7">
        <v>5</v>
      </c>
      <c r="L197" s="7">
        <v>3</v>
      </c>
      <c r="M197" s="7">
        <v>1</v>
      </c>
      <c r="N197" s="5">
        <v>2</v>
      </c>
      <c r="O197" s="5">
        <v>1</v>
      </c>
      <c r="P197" s="5">
        <v>2</v>
      </c>
      <c r="Q197" s="5">
        <v>5</v>
      </c>
      <c r="R197" s="13">
        <v>4</v>
      </c>
      <c r="S197" s="13">
        <v>5</v>
      </c>
      <c r="T197" s="14">
        <v>1</v>
      </c>
      <c r="U197" s="14">
        <v>1</v>
      </c>
      <c r="V197" s="14">
        <v>5</v>
      </c>
      <c r="W197" s="14">
        <v>3</v>
      </c>
      <c r="X197" s="15">
        <v>2</v>
      </c>
      <c r="Y197" s="15">
        <v>2</v>
      </c>
      <c r="Z197" s="15">
        <v>2</v>
      </c>
      <c r="AA197" s="16">
        <v>4</v>
      </c>
      <c r="AB197" s="16">
        <v>4</v>
      </c>
      <c r="AC197" s="20">
        <v>4</v>
      </c>
      <c r="AD197" s="48">
        <v>4</v>
      </c>
      <c r="AE197" s="50">
        <f t="shared" si="3"/>
        <v>79</v>
      </c>
    </row>
    <row r="198" spans="1:31" x14ac:dyDescent="0.3">
      <c r="A198" s="11">
        <f>_xlfn.IFS(data!C201&lt;=30, 1,data!C201&lt;= 40, 2,data!C201&lt;= 50, 3,data!C201&lt;= 60, 4)</f>
        <v>1</v>
      </c>
      <c r="B198" s="11">
        <v>2</v>
      </c>
      <c r="C198" s="11">
        <f>_xlfn.IFS(data!E201="Marketing", 1, data!E201="IT", 2, data!E201="HR", 3, data!E201="Finance", 4, data!E201="Sales",5)</f>
        <v>3</v>
      </c>
      <c r="D198" s="11">
        <f>_xlfn.IFS(data!F201="Analyst", 1, data!F201="Manager", 2, data!F201="Intern", 3, data!F201="Junior Developer", 4, data!F201="Senior Developer", 5, data!F201="Team Lead", 6)</f>
        <v>4</v>
      </c>
      <c r="E198" s="11">
        <f>_xlfn.IFS(data!G201&lt;=50000, 1, data!G201&lt;=80000, 2, data!G201&lt;=1000000, 3, data!G201&lt;=150000, 4)</f>
        <v>2</v>
      </c>
      <c r="F198" s="6">
        <v>1</v>
      </c>
      <c r="G198" s="6">
        <v>2</v>
      </c>
      <c r="H198" s="6">
        <v>2</v>
      </c>
      <c r="I198" s="6">
        <v>5</v>
      </c>
      <c r="J198" s="7">
        <v>4</v>
      </c>
      <c r="K198" s="7">
        <v>5</v>
      </c>
      <c r="L198" s="7">
        <v>1</v>
      </c>
      <c r="M198" s="7">
        <v>2</v>
      </c>
      <c r="N198" s="5">
        <v>4</v>
      </c>
      <c r="O198" s="5">
        <v>5</v>
      </c>
      <c r="P198" s="5">
        <v>4</v>
      </c>
      <c r="Q198" s="5">
        <v>3</v>
      </c>
      <c r="R198" s="13">
        <v>1</v>
      </c>
      <c r="S198" s="13">
        <v>1</v>
      </c>
      <c r="T198" s="14">
        <v>5</v>
      </c>
      <c r="U198" s="14">
        <v>5</v>
      </c>
      <c r="V198" s="14">
        <v>5</v>
      </c>
      <c r="W198" s="14">
        <v>4</v>
      </c>
      <c r="X198" s="15">
        <v>2</v>
      </c>
      <c r="Y198" s="15">
        <v>5</v>
      </c>
      <c r="Z198" s="15">
        <v>1</v>
      </c>
      <c r="AA198" s="16">
        <v>5</v>
      </c>
      <c r="AB198" s="16">
        <v>4</v>
      </c>
      <c r="AC198" s="20">
        <v>1</v>
      </c>
      <c r="AD198" s="48">
        <v>5</v>
      </c>
      <c r="AE198" s="50">
        <f t="shared" si="3"/>
        <v>82</v>
      </c>
    </row>
    <row r="199" spans="1:31" x14ac:dyDescent="0.3">
      <c r="A199" s="11">
        <f>_xlfn.IFS(data!C202&lt;=30, 1,data!C202&lt;= 40, 2,data!C202&lt;= 50, 3,data!C202&lt;= 60, 4)</f>
        <v>1</v>
      </c>
      <c r="B199" s="11">
        <v>1</v>
      </c>
      <c r="C199" s="11">
        <f>_xlfn.IFS(data!E202="Marketing", 1, data!E202="IT", 2, data!E202="HR", 3, data!E202="Finance", 4, data!E202="Sales",5)</f>
        <v>2</v>
      </c>
      <c r="D199" s="11">
        <f>_xlfn.IFS(data!F202="Analyst", 1, data!F202="Manager", 2, data!F202="Intern", 3, data!F202="Junior Developer", 4, data!F202="Senior Developer", 5, data!F202="Team Lead", 6)</f>
        <v>4</v>
      </c>
      <c r="E199" s="11">
        <f>_xlfn.IFS(data!G202&lt;=50000, 1, data!G202&lt;=80000, 2, data!G202&lt;=1000000, 3, data!G202&lt;=150000, 4)</f>
        <v>1</v>
      </c>
      <c r="F199" s="6">
        <v>4</v>
      </c>
      <c r="G199" s="6">
        <v>1</v>
      </c>
      <c r="H199" s="6">
        <v>2</v>
      </c>
      <c r="I199" s="6">
        <v>2</v>
      </c>
      <c r="J199" s="7">
        <v>2</v>
      </c>
      <c r="K199" s="7">
        <v>1</v>
      </c>
      <c r="L199" s="7">
        <v>5</v>
      </c>
      <c r="M199" s="7">
        <v>5</v>
      </c>
      <c r="N199" s="5">
        <v>3</v>
      </c>
      <c r="O199" s="5">
        <v>2</v>
      </c>
      <c r="P199" s="5">
        <v>4</v>
      </c>
      <c r="Q199" s="5">
        <v>4</v>
      </c>
      <c r="R199" s="13">
        <v>5</v>
      </c>
      <c r="S199" s="13">
        <v>1</v>
      </c>
      <c r="T199" s="14">
        <v>4</v>
      </c>
      <c r="U199" s="14">
        <v>3</v>
      </c>
      <c r="V199" s="14">
        <v>4</v>
      </c>
      <c r="W199" s="14">
        <v>1</v>
      </c>
      <c r="X199" s="15">
        <v>3</v>
      </c>
      <c r="Y199" s="15">
        <v>5</v>
      </c>
      <c r="Z199" s="15">
        <v>3</v>
      </c>
      <c r="AA199" s="16">
        <v>1</v>
      </c>
      <c r="AB199" s="16">
        <v>4</v>
      </c>
      <c r="AC199" s="20">
        <v>3</v>
      </c>
      <c r="AD199" s="48">
        <v>1</v>
      </c>
      <c r="AE199" s="50">
        <f t="shared" si="3"/>
        <v>73</v>
      </c>
    </row>
    <row r="200" spans="1:31" x14ac:dyDescent="0.3">
      <c r="A200" s="11">
        <f>_xlfn.IFS(data!C203&lt;=30, 1,data!C203&lt;= 40, 2,data!C203&lt;= 50, 3,data!C203&lt;= 60, 4)</f>
        <v>1</v>
      </c>
      <c r="B200" s="11">
        <v>1</v>
      </c>
      <c r="C200" s="11">
        <f>_xlfn.IFS(data!E203="Marketing", 1, data!E203="IT", 2, data!E203="HR", 3, data!E203="Finance", 4, data!E203="Sales",5)</f>
        <v>4</v>
      </c>
      <c r="D200" s="11">
        <f>_xlfn.IFS(data!F203="Analyst", 1, data!F203="Manager", 2, data!F203="Intern", 3, data!F203="Junior Developer", 4, data!F203="Senior Developer", 5, data!F203="Team Lead", 6)</f>
        <v>3</v>
      </c>
      <c r="E200" s="11">
        <f>_xlfn.IFS(data!G203&lt;=50000, 1, data!G203&lt;=80000, 2, data!G203&lt;=1000000, 3, data!G203&lt;=150000, 4)</f>
        <v>1</v>
      </c>
      <c r="F200" s="6">
        <v>5</v>
      </c>
      <c r="G200" s="6">
        <v>4</v>
      </c>
      <c r="H200" s="6">
        <v>1</v>
      </c>
      <c r="I200" s="6">
        <v>3</v>
      </c>
      <c r="J200" s="7">
        <v>5</v>
      </c>
      <c r="K200" s="7">
        <v>5</v>
      </c>
      <c r="L200" s="7">
        <v>1</v>
      </c>
      <c r="M200" s="7">
        <v>4</v>
      </c>
      <c r="N200" s="5">
        <v>1</v>
      </c>
      <c r="O200" s="5">
        <v>5</v>
      </c>
      <c r="P200" s="5">
        <v>2</v>
      </c>
      <c r="Q200" s="5">
        <v>1</v>
      </c>
      <c r="R200" s="13">
        <v>4</v>
      </c>
      <c r="S200" s="13">
        <v>3</v>
      </c>
      <c r="T200" s="14">
        <v>5</v>
      </c>
      <c r="U200" s="14">
        <v>2</v>
      </c>
      <c r="V200" s="14">
        <v>5</v>
      </c>
      <c r="W200" s="14">
        <v>2</v>
      </c>
      <c r="X200" s="15">
        <v>4</v>
      </c>
      <c r="Y200" s="15">
        <v>3</v>
      </c>
      <c r="Z200" s="15">
        <v>1</v>
      </c>
      <c r="AA200" s="16">
        <v>1</v>
      </c>
      <c r="AB200" s="16">
        <v>5</v>
      </c>
      <c r="AC200" s="20">
        <v>3</v>
      </c>
      <c r="AD200" s="48">
        <v>5</v>
      </c>
      <c r="AE200" s="50">
        <f t="shared" si="3"/>
        <v>80</v>
      </c>
    </row>
    <row r="201" spans="1:31" x14ac:dyDescent="0.3">
      <c r="A201" s="11">
        <f>_xlfn.IFS(data!C204&lt;=30, 1,data!C204&lt;= 40, 2,data!C204&lt;= 50, 3,data!C204&lt;= 60, 4)</f>
        <v>2</v>
      </c>
      <c r="B201" s="11">
        <v>2</v>
      </c>
      <c r="C201" s="11">
        <f>_xlfn.IFS(data!E204="Marketing", 1, data!E204="IT", 2, data!E204="HR", 3, data!E204="Finance", 4, data!E204="Sales",5)</f>
        <v>1</v>
      </c>
      <c r="D201" s="11">
        <f>_xlfn.IFS(data!F204="Analyst", 1, data!F204="Manager", 2, data!F204="Intern", 3, data!F204="Junior Developer", 4, data!F204="Senior Developer", 5, data!F204="Team Lead", 6)</f>
        <v>2</v>
      </c>
      <c r="E201" s="11">
        <f>_xlfn.IFS(data!G204&lt;=50000, 1, data!G204&lt;=80000, 2, data!G204&lt;=1000000, 3, data!G204&lt;=150000, 4)</f>
        <v>3</v>
      </c>
      <c r="F201" s="6">
        <v>3</v>
      </c>
      <c r="G201" s="6">
        <v>3</v>
      </c>
      <c r="H201" s="6">
        <v>5</v>
      </c>
      <c r="I201" s="6">
        <v>5</v>
      </c>
      <c r="J201" s="7">
        <v>5</v>
      </c>
      <c r="K201" s="7">
        <v>4</v>
      </c>
      <c r="L201" s="7">
        <v>2</v>
      </c>
      <c r="M201" s="7">
        <v>3</v>
      </c>
      <c r="N201" s="5">
        <v>3</v>
      </c>
      <c r="O201" s="5">
        <v>2</v>
      </c>
      <c r="P201" s="5">
        <v>1</v>
      </c>
      <c r="Q201" s="5">
        <v>5</v>
      </c>
      <c r="R201" s="13">
        <v>2</v>
      </c>
      <c r="S201" s="13">
        <v>4</v>
      </c>
      <c r="T201" s="14">
        <v>5</v>
      </c>
      <c r="U201" s="14">
        <v>5</v>
      </c>
      <c r="V201" s="14">
        <v>3</v>
      </c>
      <c r="W201" s="14">
        <v>4</v>
      </c>
      <c r="X201" s="15">
        <v>5</v>
      </c>
      <c r="Y201" s="15">
        <v>1</v>
      </c>
      <c r="Z201" s="15">
        <v>2</v>
      </c>
      <c r="AA201" s="16">
        <v>1</v>
      </c>
      <c r="AB201" s="16">
        <v>4</v>
      </c>
      <c r="AC201" s="20">
        <v>4</v>
      </c>
      <c r="AD201" s="48">
        <v>5</v>
      </c>
      <c r="AE201" s="50">
        <f t="shared" si="3"/>
        <v>86</v>
      </c>
    </row>
    <row r="202" spans="1:31" x14ac:dyDescent="0.3">
      <c r="A202" s="11">
        <f>_xlfn.IFS(data!C205&lt;=30, 1,data!C205&lt;= 40, 2,data!C205&lt;= 50, 3,data!C205&lt;= 60, 4)</f>
        <v>2</v>
      </c>
      <c r="B202" s="11">
        <v>1</v>
      </c>
      <c r="C202" s="11">
        <f>_xlfn.IFS(data!E205="Marketing", 1, data!E205="IT", 2, data!E205="HR", 3, data!E205="Finance", 4, data!E205="Sales",5)</f>
        <v>2</v>
      </c>
      <c r="D202" s="11">
        <f>_xlfn.IFS(data!F205="Analyst", 1, data!F205="Manager", 2, data!F205="Intern", 3, data!F205="Junior Developer", 4, data!F205="Senior Developer", 5, data!F205="Team Lead", 6)</f>
        <v>6</v>
      </c>
      <c r="E202" s="11">
        <f>_xlfn.IFS(data!G205&lt;=50000, 1, data!G205&lt;=80000, 2, data!G205&lt;=1000000, 3, data!G205&lt;=150000, 4)</f>
        <v>3</v>
      </c>
      <c r="F202" s="35">
        <v>1</v>
      </c>
      <c r="G202" s="35">
        <v>1</v>
      </c>
      <c r="H202" s="35">
        <v>2</v>
      </c>
      <c r="I202" s="35">
        <v>2</v>
      </c>
      <c r="J202" s="36">
        <v>5</v>
      </c>
      <c r="K202" s="36">
        <v>1</v>
      </c>
      <c r="L202" s="36">
        <v>1</v>
      </c>
      <c r="M202" s="36">
        <v>3</v>
      </c>
      <c r="N202" s="37">
        <v>2</v>
      </c>
      <c r="O202" s="37">
        <v>5</v>
      </c>
      <c r="P202" s="37">
        <v>1</v>
      </c>
      <c r="Q202" s="37">
        <v>4</v>
      </c>
      <c r="R202" s="38">
        <v>5</v>
      </c>
      <c r="S202" s="38">
        <v>1</v>
      </c>
      <c r="T202" s="39">
        <v>5</v>
      </c>
      <c r="U202" s="39">
        <v>2</v>
      </c>
      <c r="V202" s="39">
        <v>4</v>
      </c>
      <c r="W202" s="39">
        <v>3</v>
      </c>
      <c r="X202" s="40">
        <v>2</v>
      </c>
      <c r="Y202" s="40">
        <v>5</v>
      </c>
      <c r="Z202" s="15">
        <v>1</v>
      </c>
      <c r="AA202" s="41">
        <v>2</v>
      </c>
      <c r="AB202" s="41">
        <v>4</v>
      </c>
      <c r="AC202" s="42">
        <v>2</v>
      </c>
      <c r="AD202" s="49">
        <v>2</v>
      </c>
      <c r="AE202" s="50">
        <f t="shared" si="3"/>
        <v>66</v>
      </c>
    </row>
    <row r="203" spans="1:3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</sheetData>
  <mergeCells count="13">
    <mergeCell ref="AE1:AE2"/>
    <mergeCell ref="A1:A2"/>
    <mergeCell ref="AA1:AB1"/>
    <mergeCell ref="E1:E2"/>
    <mergeCell ref="D1:D2"/>
    <mergeCell ref="C1:C2"/>
    <mergeCell ref="B1:B2"/>
    <mergeCell ref="F1:I1"/>
    <mergeCell ref="J1:M1"/>
    <mergeCell ref="N1:Q1"/>
    <mergeCell ref="R1:S1"/>
    <mergeCell ref="T1:W1"/>
    <mergeCell ref="X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FD75-3044-48C4-8521-62C702F71D2D}">
  <dimension ref="A1:AN202"/>
  <sheetViews>
    <sheetView topLeftCell="L177" workbookViewId="0">
      <selection activeCell="W2" sqref="W2:W201"/>
    </sheetView>
  </sheetViews>
  <sheetFormatPr defaultRowHeight="14.4" x14ac:dyDescent="0.3"/>
  <cols>
    <col min="1" max="1" width="8.88671875" style="12"/>
    <col min="2" max="2" width="10.77734375" style="12" bestFit="1" customWidth="1"/>
    <col min="3" max="5" width="17.21875" style="12" customWidth="1"/>
    <col min="6" max="6" width="4.6640625" style="21" customWidth="1"/>
    <col min="7" max="7" width="4.77734375" style="21" customWidth="1"/>
    <col min="8" max="8" width="5.109375" style="21" customWidth="1"/>
    <col min="9" max="9" width="4.88671875" style="21" customWidth="1"/>
    <col min="10" max="10" width="7.77734375" style="21" customWidth="1"/>
    <col min="11" max="11" width="4.6640625" style="9" customWidth="1"/>
    <col min="12" max="12" width="4.5546875" style="9" customWidth="1"/>
    <col min="13" max="14" width="4.44140625" style="9" customWidth="1"/>
    <col min="15" max="15" width="8" style="9" customWidth="1"/>
    <col min="16" max="18" width="5.109375" style="1" customWidth="1"/>
    <col min="19" max="19" width="5.5546875" style="1" customWidth="1"/>
    <col min="20" max="20" width="7.88671875" style="1" customWidth="1"/>
    <col min="21" max="21" width="4.6640625" style="22" customWidth="1"/>
    <col min="22" max="22" width="5.44140625" style="22" customWidth="1"/>
    <col min="23" max="23" width="8.6640625" style="22" customWidth="1"/>
    <col min="24" max="24" width="5.5546875" style="23" customWidth="1"/>
    <col min="25" max="25" width="6.109375" style="23" customWidth="1"/>
    <col min="26" max="26" width="5.6640625" style="23" customWidth="1"/>
    <col min="27" max="27" width="5.77734375" style="23" customWidth="1"/>
    <col min="28" max="28" width="7.88671875" style="23" customWidth="1"/>
    <col min="29" max="29" width="5.33203125" style="24" customWidth="1"/>
    <col min="30" max="30" width="5.5546875" style="24" customWidth="1"/>
    <col min="31" max="31" width="5.44140625" style="24" customWidth="1"/>
    <col min="32" max="32" width="8.21875" style="24" customWidth="1"/>
    <col min="33" max="33" width="6.109375" style="25" customWidth="1"/>
    <col min="34" max="34" width="5.77734375" style="25" customWidth="1"/>
    <col min="35" max="35" width="8.6640625" style="25" customWidth="1"/>
    <col min="36" max="36" width="13.77734375" style="26" customWidth="1"/>
    <col min="37" max="38" width="13.88671875" style="27" customWidth="1"/>
    <col min="39" max="40" width="8.88671875" style="11"/>
  </cols>
  <sheetData>
    <row r="1" spans="1:40" s="2" customFormat="1" ht="41.4" customHeight="1" x14ac:dyDescent="0.3">
      <c r="A1" s="51" t="s">
        <v>6</v>
      </c>
      <c r="B1" s="51" t="s">
        <v>7</v>
      </c>
      <c r="C1" s="51" t="s">
        <v>205</v>
      </c>
      <c r="D1" s="51" t="s">
        <v>211</v>
      </c>
      <c r="E1" s="51" t="s">
        <v>218</v>
      </c>
      <c r="F1" s="100" t="s">
        <v>420</v>
      </c>
      <c r="G1" s="101"/>
      <c r="H1" s="101"/>
      <c r="I1" s="102"/>
      <c r="J1" s="53" t="s">
        <v>430</v>
      </c>
      <c r="K1" s="92" t="s">
        <v>421</v>
      </c>
      <c r="L1" s="92"/>
      <c r="M1" s="92"/>
      <c r="N1" s="92"/>
      <c r="O1" s="54" t="s">
        <v>430</v>
      </c>
      <c r="P1" s="93" t="s">
        <v>422</v>
      </c>
      <c r="Q1" s="93"/>
      <c r="R1" s="93"/>
      <c r="S1" s="93"/>
      <c r="T1" s="55" t="s">
        <v>430</v>
      </c>
      <c r="U1" s="94" t="s">
        <v>423</v>
      </c>
      <c r="V1" s="94"/>
      <c r="W1" s="56" t="s">
        <v>431</v>
      </c>
      <c r="X1" s="95" t="s">
        <v>424</v>
      </c>
      <c r="Y1" s="95"/>
      <c r="Z1" s="95"/>
      <c r="AA1" s="95"/>
      <c r="AB1" s="57" t="s">
        <v>430</v>
      </c>
      <c r="AC1" s="89" t="s">
        <v>425</v>
      </c>
      <c r="AD1" s="89"/>
      <c r="AE1" s="89"/>
      <c r="AF1" s="52" t="s">
        <v>432</v>
      </c>
      <c r="AG1" s="90" t="s">
        <v>426</v>
      </c>
      <c r="AH1" s="90"/>
      <c r="AI1" s="58" t="s">
        <v>431</v>
      </c>
      <c r="AJ1" s="17" t="s">
        <v>427</v>
      </c>
      <c r="AK1" s="18" t="s">
        <v>428</v>
      </c>
      <c r="AL1" s="68" t="s">
        <v>429</v>
      </c>
      <c r="AM1" s="99" t="s">
        <v>447</v>
      </c>
      <c r="AN1" s="99" t="s">
        <v>448</v>
      </c>
    </row>
    <row r="2" spans="1:40" x14ac:dyDescent="0.3">
      <c r="A2" s="11">
        <f>_xlfn.IFS(data!C6&lt;=30, 1,data!C6&lt;= 40, 2,data!C6&lt;= 50, 3,data!C6&lt;= 60, 4)</f>
        <v>1</v>
      </c>
      <c r="B2" s="11">
        <v>1</v>
      </c>
      <c r="C2" s="11">
        <f>_xlfn.IFS(data!E6="Marketing", 1, data!E6="IT", 2, data!E6="HR", 3, data!E6="Finance", 4, data!E6="Sales",5)</f>
        <v>1</v>
      </c>
      <c r="D2" s="11">
        <f>_xlfn.IFS(data!F6="Analyst", 1, data!F6="Manager", 2, data!F6="Intern", 3, data!F6="Junior Developer", 4, data!F6="Senior Developer", 5, data!F6="Team Lead", 6)</f>
        <v>1</v>
      </c>
      <c r="E2" s="11">
        <f>_xlfn.IFS(data!G6&lt;=50000, 1, data!G6&lt;=80000, 2, data!G6&lt;=1000000, 3, data!G6&lt;=150000, 4)</f>
        <v>2</v>
      </c>
      <c r="F2" s="6">
        <v>3</v>
      </c>
      <c r="G2" s="6">
        <v>5</v>
      </c>
      <c r="H2" s="6">
        <v>1</v>
      </c>
      <c r="I2" s="6">
        <v>4</v>
      </c>
      <c r="J2" s="6">
        <f t="shared" ref="J2:J33" si="0">SUM(F2:I2)</f>
        <v>13</v>
      </c>
      <c r="K2" s="7">
        <v>1</v>
      </c>
      <c r="L2" s="7">
        <v>5</v>
      </c>
      <c r="M2" s="7">
        <v>3</v>
      </c>
      <c r="N2" s="7">
        <v>5</v>
      </c>
      <c r="O2" s="7">
        <f>SUM(K2:N2)</f>
        <v>14</v>
      </c>
      <c r="P2" s="5">
        <v>1</v>
      </c>
      <c r="Q2" s="5">
        <v>5</v>
      </c>
      <c r="R2" s="5">
        <v>1</v>
      </c>
      <c r="S2" s="5">
        <v>4</v>
      </c>
      <c r="T2" s="5">
        <f>SUM(P2:S2)</f>
        <v>11</v>
      </c>
      <c r="U2" s="13">
        <v>5</v>
      </c>
      <c r="V2" s="13">
        <v>4</v>
      </c>
      <c r="W2" s="13">
        <f>SUM(U2:V2)</f>
        <v>9</v>
      </c>
      <c r="X2" s="14">
        <v>2</v>
      </c>
      <c r="Y2" s="14">
        <v>2</v>
      </c>
      <c r="Z2" s="14">
        <v>3</v>
      </c>
      <c r="AA2" s="14">
        <v>3</v>
      </c>
      <c r="AB2" s="14">
        <f>SUM(X2:AA2)</f>
        <v>10</v>
      </c>
      <c r="AC2" s="15">
        <v>1</v>
      </c>
      <c r="AD2" s="15">
        <v>5</v>
      </c>
      <c r="AE2" s="15">
        <v>4</v>
      </c>
      <c r="AF2" s="15">
        <f>SUM(AC2:AE2)</f>
        <v>10</v>
      </c>
      <c r="AG2" s="16">
        <v>1</v>
      </c>
      <c r="AH2" s="16">
        <v>1</v>
      </c>
      <c r="AI2" s="16">
        <f>SUM(AG2:AH2)</f>
        <v>2</v>
      </c>
      <c r="AJ2" s="20">
        <v>2</v>
      </c>
      <c r="AK2" s="19">
        <v>3</v>
      </c>
      <c r="AL2" s="48">
        <f t="shared" ref="AL2:AL33" si="1">SUM(F2:I2)+SUM(K2:N2)+SUM(P2:S2)+SUM(U2:V2)+SUM(X2:AA2)+SUM(AC2:AE2)+SUM(AG2:AH2)+SUM(AJ2:AK2)</f>
        <v>74</v>
      </c>
      <c r="AM2" s="99"/>
      <c r="AN2" s="99"/>
    </row>
    <row r="3" spans="1:40" x14ac:dyDescent="0.3">
      <c r="A3" s="11">
        <f>_xlfn.IFS(data!C7&lt;=30, 1,data!C7&lt;= 40, 2,data!C7&lt;= 50, 3,data!C7&lt;= 60, 4)</f>
        <v>4</v>
      </c>
      <c r="B3" s="11">
        <v>2</v>
      </c>
      <c r="C3" s="11">
        <f>_xlfn.IFS(data!E7="Marketing", 1, data!E7="IT", 2, data!E7="HR", 3, data!E7="Finance", 4, data!E7="Sales",5)</f>
        <v>2</v>
      </c>
      <c r="D3" s="11">
        <f>_xlfn.IFS(data!F7="Analyst", 1, data!F7="Manager", 2, data!F7="Intern", 3, data!F7="Junior Developer", 4, data!F7="Senior Developer", 5, data!F7="Team Lead", 6)</f>
        <v>2</v>
      </c>
      <c r="E3" s="11">
        <f>_xlfn.IFS(data!G7&lt;=50000, 1, data!G7&lt;=80000, 2, data!G7&lt;=1000000, 3, data!G7&lt;=150000, 4)</f>
        <v>3</v>
      </c>
      <c r="F3" s="6">
        <v>3</v>
      </c>
      <c r="G3" s="6">
        <v>5</v>
      </c>
      <c r="H3" s="6">
        <v>1</v>
      </c>
      <c r="I3" s="6">
        <v>4</v>
      </c>
      <c r="J3" s="6">
        <f t="shared" si="0"/>
        <v>13</v>
      </c>
      <c r="K3" s="7">
        <v>4</v>
      </c>
      <c r="L3" s="7">
        <v>3</v>
      </c>
      <c r="M3" s="7">
        <v>4</v>
      </c>
      <c r="N3" s="7">
        <v>3</v>
      </c>
      <c r="O3" s="7">
        <f t="shared" ref="O3:O66" si="2">SUM(K3:N3)</f>
        <v>14</v>
      </c>
      <c r="P3" s="5">
        <v>2</v>
      </c>
      <c r="Q3" s="5">
        <v>3</v>
      </c>
      <c r="R3" s="5">
        <v>1</v>
      </c>
      <c r="S3" s="5">
        <v>1</v>
      </c>
      <c r="T3" s="5">
        <f t="shared" ref="T3:T66" si="3">SUM(P3:S3)</f>
        <v>7</v>
      </c>
      <c r="U3" s="13">
        <v>2</v>
      </c>
      <c r="V3" s="13">
        <v>5</v>
      </c>
      <c r="W3" s="13">
        <f t="shared" ref="W3:W66" si="4">SUM(U3:V3)</f>
        <v>7</v>
      </c>
      <c r="X3" s="14">
        <v>1</v>
      </c>
      <c r="Y3" s="14">
        <v>3</v>
      </c>
      <c r="Z3" s="14">
        <v>1</v>
      </c>
      <c r="AA3" s="14">
        <v>5</v>
      </c>
      <c r="AB3" s="14">
        <f t="shared" ref="AB3:AB66" si="5">SUM(X3:AA3)</f>
        <v>10</v>
      </c>
      <c r="AC3" s="15">
        <v>4</v>
      </c>
      <c r="AD3" s="15">
        <v>3</v>
      </c>
      <c r="AE3" s="15">
        <v>5</v>
      </c>
      <c r="AF3" s="15">
        <f t="shared" ref="AF3:AF66" si="6">SUM(AC3:AE3)</f>
        <v>12</v>
      </c>
      <c r="AG3" s="16">
        <v>2</v>
      </c>
      <c r="AH3" s="16">
        <v>2</v>
      </c>
      <c r="AI3" s="16">
        <f t="shared" ref="AI3:AI66" si="7">SUM(AG3:AH3)</f>
        <v>4</v>
      </c>
      <c r="AJ3" s="20">
        <v>3</v>
      </c>
      <c r="AK3" s="19">
        <v>4</v>
      </c>
      <c r="AL3" s="48">
        <f t="shared" si="1"/>
        <v>74</v>
      </c>
      <c r="AM3" s="11">
        <v>98</v>
      </c>
      <c r="AN3" s="11" t="s">
        <v>449</v>
      </c>
    </row>
    <row r="4" spans="1:40" x14ac:dyDescent="0.3">
      <c r="A4" s="11">
        <f>_xlfn.IFS(data!C8&lt;=30, 1,data!C8&lt;= 40, 2,data!C8&lt;= 50, 3,data!C8&lt;= 60, 4)</f>
        <v>1</v>
      </c>
      <c r="B4" s="11">
        <v>1</v>
      </c>
      <c r="C4" s="11">
        <f>_xlfn.IFS(data!E8="Marketing", 1, data!E8="IT", 2, data!E8="HR", 3, data!E8="Finance", 4, data!E8="Sales",5)</f>
        <v>2</v>
      </c>
      <c r="D4" s="11">
        <f>_xlfn.IFS(data!F8="Analyst", 1, data!F8="Manager", 2, data!F8="Intern", 3, data!F8="Junior Developer", 4, data!F8="Senior Developer", 5, data!F8="Team Lead", 6)</f>
        <v>1</v>
      </c>
      <c r="E4" s="11">
        <f>_xlfn.IFS(data!G8&lt;=50000, 1, data!G8&lt;=80000, 2, data!G8&lt;=1000000, 3, data!G8&lt;=150000, 4)</f>
        <v>2</v>
      </c>
      <c r="F4" s="6">
        <v>5</v>
      </c>
      <c r="G4" s="6">
        <v>4</v>
      </c>
      <c r="H4" s="6">
        <v>4</v>
      </c>
      <c r="I4" s="6">
        <v>5</v>
      </c>
      <c r="J4" s="6">
        <f t="shared" si="0"/>
        <v>18</v>
      </c>
      <c r="K4" s="7">
        <v>3</v>
      </c>
      <c r="L4" s="7">
        <v>4</v>
      </c>
      <c r="M4" s="7">
        <v>2</v>
      </c>
      <c r="N4" s="7">
        <v>4</v>
      </c>
      <c r="O4" s="7">
        <f t="shared" si="2"/>
        <v>13</v>
      </c>
      <c r="P4" s="5">
        <v>4</v>
      </c>
      <c r="Q4" s="5">
        <v>2</v>
      </c>
      <c r="R4" s="5">
        <v>1</v>
      </c>
      <c r="S4" s="5">
        <v>1</v>
      </c>
      <c r="T4" s="5">
        <f t="shared" si="3"/>
        <v>8</v>
      </c>
      <c r="U4" s="13">
        <v>5</v>
      </c>
      <c r="V4" s="13">
        <v>2</v>
      </c>
      <c r="W4" s="13">
        <f t="shared" si="4"/>
        <v>7</v>
      </c>
      <c r="X4" s="14">
        <v>5</v>
      </c>
      <c r="Y4" s="14">
        <v>5</v>
      </c>
      <c r="Z4" s="14">
        <v>1</v>
      </c>
      <c r="AA4" s="14">
        <v>2</v>
      </c>
      <c r="AB4" s="14">
        <f t="shared" si="5"/>
        <v>13</v>
      </c>
      <c r="AC4" s="15">
        <v>4</v>
      </c>
      <c r="AD4" s="15">
        <v>3</v>
      </c>
      <c r="AE4" s="15">
        <v>4</v>
      </c>
      <c r="AF4" s="15">
        <f t="shared" si="6"/>
        <v>11</v>
      </c>
      <c r="AG4" s="16">
        <v>2</v>
      </c>
      <c r="AH4" s="16">
        <v>1</v>
      </c>
      <c r="AI4" s="16">
        <f t="shared" si="7"/>
        <v>3</v>
      </c>
      <c r="AJ4" s="20">
        <v>5</v>
      </c>
      <c r="AK4" s="19">
        <v>5</v>
      </c>
      <c r="AL4" s="48">
        <f t="shared" si="1"/>
        <v>83</v>
      </c>
      <c r="AM4" s="11">
        <v>34</v>
      </c>
      <c r="AN4" s="11" t="s">
        <v>450</v>
      </c>
    </row>
    <row r="5" spans="1:40" x14ac:dyDescent="0.3">
      <c r="A5" s="11">
        <f>_xlfn.IFS(data!C9&lt;=30, 1,data!C9&lt;= 40, 2,data!C9&lt;= 50, 3,data!C9&lt;= 60, 4)</f>
        <v>1</v>
      </c>
      <c r="B5" s="11">
        <v>2</v>
      </c>
      <c r="C5" s="11">
        <f>_xlfn.IFS(data!E9="Marketing", 1, data!E9="IT", 2, data!E9="HR", 3, data!E9="Finance", 4, data!E9="Sales",5)</f>
        <v>1</v>
      </c>
      <c r="D5" s="11">
        <f>_xlfn.IFS(data!F9="Analyst", 1, data!F9="Manager", 2, data!F9="Intern", 3, data!F9="Junior Developer", 4, data!F9="Senior Developer", 5, data!F9="Team Lead", 6)</f>
        <v>3</v>
      </c>
      <c r="E5" s="11">
        <f>_xlfn.IFS(data!G9&lt;=50000, 1, data!G9&lt;=80000, 2, data!G9&lt;=1000000, 3, data!G9&lt;=150000, 4)</f>
        <v>1</v>
      </c>
      <c r="F5" s="6">
        <v>5</v>
      </c>
      <c r="G5" s="6">
        <v>1</v>
      </c>
      <c r="H5" s="6">
        <v>3</v>
      </c>
      <c r="I5" s="6">
        <v>1</v>
      </c>
      <c r="J5" s="6">
        <f t="shared" si="0"/>
        <v>10</v>
      </c>
      <c r="K5" s="7">
        <v>5</v>
      </c>
      <c r="L5" s="7">
        <v>5</v>
      </c>
      <c r="M5" s="7">
        <v>5</v>
      </c>
      <c r="N5" s="7">
        <v>4</v>
      </c>
      <c r="O5" s="7">
        <f t="shared" si="2"/>
        <v>19</v>
      </c>
      <c r="P5" s="5">
        <v>1</v>
      </c>
      <c r="Q5" s="5">
        <v>2</v>
      </c>
      <c r="R5" s="5">
        <v>4</v>
      </c>
      <c r="S5" s="5">
        <v>1</v>
      </c>
      <c r="T5" s="5">
        <f t="shared" si="3"/>
        <v>8</v>
      </c>
      <c r="U5" s="13">
        <v>4</v>
      </c>
      <c r="V5" s="13">
        <v>2</v>
      </c>
      <c r="W5" s="13">
        <f t="shared" si="4"/>
        <v>6</v>
      </c>
      <c r="X5" s="14">
        <v>3</v>
      </c>
      <c r="Y5" s="14">
        <v>3</v>
      </c>
      <c r="Z5" s="14">
        <v>4</v>
      </c>
      <c r="AA5" s="14">
        <v>4</v>
      </c>
      <c r="AB5" s="14">
        <f t="shared" si="5"/>
        <v>14</v>
      </c>
      <c r="AC5" s="15">
        <v>2</v>
      </c>
      <c r="AD5" s="15">
        <v>4</v>
      </c>
      <c r="AE5" s="15">
        <v>5</v>
      </c>
      <c r="AF5" s="15">
        <f t="shared" si="6"/>
        <v>11</v>
      </c>
      <c r="AG5" s="16">
        <v>5</v>
      </c>
      <c r="AH5" s="16">
        <v>2</v>
      </c>
      <c r="AI5" s="16">
        <f t="shared" si="7"/>
        <v>7</v>
      </c>
      <c r="AJ5" s="20">
        <v>3</v>
      </c>
      <c r="AK5" s="19">
        <v>5</v>
      </c>
      <c r="AL5" s="48">
        <f t="shared" si="1"/>
        <v>83</v>
      </c>
      <c r="AM5" s="11">
        <v>85</v>
      </c>
      <c r="AN5" s="11" t="s">
        <v>449</v>
      </c>
    </row>
    <row r="6" spans="1:40" x14ac:dyDescent="0.3">
      <c r="A6" s="11">
        <f>_xlfn.IFS(data!C10&lt;=30, 1,data!C10&lt;= 40, 2,data!C10&lt;= 50, 3,data!C10&lt;= 60, 4)</f>
        <v>3</v>
      </c>
      <c r="B6" s="11">
        <v>1</v>
      </c>
      <c r="C6" s="11">
        <f>_xlfn.IFS(data!E10="Marketing", 1, data!E10="IT", 2, data!E10="HR", 3, data!E10="Finance", 4, data!E10="Sales",5)</f>
        <v>2</v>
      </c>
      <c r="D6" s="11">
        <f>_xlfn.IFS(data!F10="Analyst", 1, data!F10="Manager", 2, data!F10="Intern", 3, data!F10="Junior Developer", 4, data!F10="Senior Developer", 5, data!F10="Team Lead", 6)</f>
        <v>6</v>
      </c>
      <c r="E6" s="11">
        <f>_xlfn.IFS(data!G10&lt;=50000, 1, data!G10&lt;=80000, 2, data!G10&lt;=1000000, 3, data!G10&lt;=150000, 4)</f>
        <v>3</v>
      </c>
      <c r="F6" s="6">
        <v>3</v>
      </c>
      <c r="G6" s="6">
        <v>1</v>
      </c>
      <c r="H6" s="6">
        <v>2</v>
      </c>
      <c r="I6" s="6">
        <v>2</v>
      </c>
      <c r="J6" s="6">
        <f t="shared" si="0"/>
        <v>8</v>
      </c>
      <c r="K6" s="7">
        <v>1</v>
      </c>
      <c r="L6" s="7">
        <v>5</v>
      </c>
      <c r="M6" s="7">
        <v>2</v>
      </c>
      <c r="N6" s="7">
        <v>2</v>
      </c>
      <c r="O6" s="7">
        <f t="shared" si="2"/>
        <v>10</v>
      </c>
      <c r="P6" s="5">
        <v>2</v>
      </c>
      <c r="Q6" s="5">
        <v>5</v>
      </c>
      <c r="R6" s="5">
        <v>4</v>
      </c>
      <c r="S6" s="5">
        <v>5</v>
      </c>
      <c r="T6" s="5">
        <f t="shared" si="3"/>
        <v>16</v>
      </c>
      <c r="U6" s="13">
        <v>3</v>
      </c>
      <c r="V6" s="13">
        <v>3</v>
      </c>
      <c r="W6" s="13">
        <f t="shared" si="4"/>
        <v>6</v>
      </c>
      <c r="X6" s="14">
        <v>4</v>
      </c>
      <c r="Y6" s="14">
        <v>1</v>
      </c>
      <c r="Z6" s="14">
        <v>4</v>
      </c>
      <c r="AA6" s="14">
        <v>2</v>
      </c>
      <c r="AB6" s="14">
        <f t="shared" si="5"/>
        <v>11</v>
      </c>
      <c r="AC6" s="15">
        <v>5</v>
      </c>
      <c r="AD6" s="15">
        <v>4</v>
      </c>
      <c r="AE6" s="15">
        <v>4</v>
      </c>
      <c r="AF6" s="15">
        <f t="shared" si="6"/>
        <v>13</v>
      </c>
      <c r="AG6" s="16">
        <v>2</v>
      </c>
      <c r="AH6" s="16">
        <v>5</v>
      </c>
      <c r="AI6" s="16">
        <f t="shared" si="7"/>
        <v>7</v>
      </c>
      <c r="AJ6" s="20">
        <v>5</v>
      </c>
      <c r="AK6" s="19">
        <v>3</v>
      </c>
      <c r="AL6" s="48">
        <f t="shared" si="1"/>
        <v>79</v>
      </c>
      <c r="AM6" s="11">
        <v>87</v>
      </c>
      <c r="AN6" s="11" t="s">
        <v>452</v>
      </c>
    </row>
    <row r="7" spans="1:40" x14ac:dyDescent="0.3">
      <c r="A7" s="11">
        <f>_xlfn.IFS(data!C11&lt;=30, 1,data!C11&lt;= 40, 2,data!C11&lt;= 50, 3,data!C11&lt;= 60, 4)</f>
        <v>1</v>
      </c>
      <c r="B7" s="11">
        <v>1</v>
      </c>
      <c r="C7" s="11">
        <f>_xlfn.IFS(data!E11="Marketing", 1, data!E11="IT", 2, data!E11="HR", 3, data!E11="Finance", 4, data!E11="Sales",5)</f>
        <v>5</v>
      </c>
      <c r="D7" s="11">
        <f>_xlfn.IFS(data!F11="Analyst", 1, data!F11="Manager", 2, data!F11="Intern", 3, data!F11="Junior Developer", 4, data!F11="Senior Developer", 5, data!F11="Team Lead", 6)</f>
        <v>4</v>
      </c>
      <c r="E7" s="11">
        <f>_xlfn.IFS(data!G11&lt;=50000, 1, data!G11&lt;=80000, 2, data!G11&lt;=1000000, 3, data!G11&lt;=150000, 4)</f>
        <v>1</v>
      </c>
      <c r="F7" s="6">
        <v>3</v>
      </c>
      <c r="G7" s="6">
        <v>2</v>
      </c>
      <c r="H7" s="6">
        <v>5</v>
      </c>
      <c r="I7" s="6">
        <v>4</v>
      </c>
      <c r="J7" s="6">
        <f t="shared" si="0"/>
        <v>14</v>
      </c>
      <c r="K7" s="7">
        <v>4</v>
      </c>
      <c r="L7" s="7">
        <v>4</v>
      </c>
      <c r="M7" s="7">
        <v>4</v>
      </c>
      <c r="N7" s="7">
        <v>1</v>
      </c>
      <c r="O7" s="7">
        <f t="shared" si="2"/>
        <v>13</v>
      </c>
      <c r="P7" s="5">
        <v>3</v>
      </c>
      <c r="Q7" s="5">
        <v>4</v>
      </c>
      <c r="R7" s="5">
        <v>1</v>
      </c>
      <c r="S7" s="5">
        <v>3</v>
      </c>
      <c r="T7" s="5">
        <f t="shared" si="3"/>
        <v>11</v>
      </c>
      <c r="U7" s="13">
        <v>3</v>
      </c>
      <c r="V7" s="13">
        <v>5</v>
      </c>
      <c r="W7" s="13">
        <f t="shared" si="4"/>
        <v>8</v>
      </c>
      <c r="X7" s="14">
        <v>3</v>
      </c>
      <c r="Y7" s="14">
        <v>5</v>
      </c>
      <c r="Z7" s="14">
        <v>5</v>
      </c>
      <c r="AA7" s="14">
        <v>1</v>
      </c>
      <c r="AB7" s="14">
        <f t="shared" si="5"/>
        <v>14</v>
      </c>
      <c r="AC7" s="15">
        <v>2</v>
      </c>
      <c r="AD7" s="15">
        <v>2</v>
      </c>
      <c r="AE7" s="15">
        <v>2</v>
      </c>
      <c r="AF7" s="15">
        <f t="shared" si="6"/>
        <v>6</v>
      </c>
      <c r="AG7" s="16">
        <v>3</v>
      </c>
      <c r="AH7" s="16">
        <v>4</v>
      </c>
      <c r="AI7" s="16">
        <f t="shared" si="7"/>
        <v>7</v>
      </c>
      <c r="AJ7" s="20">
        <v>4</v>
      </c>
      <c r="AK7" s="19">
        <v>3</v>
      </c>
      <c r="AL7" s="48">
        <f t="shared" si="1"/>
        <v>80</v>
      </c>
      <c r="AM7" s="11">
        <v>64</v>
      </c>
      <c r="AN7" s="11" t="s">
        <v>451</v>
      </c>
    </row>
    <row r="8" spans="1:40" x14ac:dyDescent="0.3">
      <c r="A8" s="11">
        <f>_xlfn.IFS(data!C12&lt;=30, 1,data!C12&lt;= 40, 2,data!C12&lt;= 50, 3,data!C12&lt;= 60, 4)</f>
        <v>2</v>
      </c>
      <c r="B8" s="11">
        <v>2</v>
      </c>
      <c r="C8" s="11">
        <f>_xlfn.IFS(data!E12="Marketing", 1, data!E12="IT", 2, data!E12="HR", 3, data!E12="Finance", 4, data!E12="Sales",5)</f>
        <v>5</v>
      </c>
      <c r="D8" s="11">
        <f>_xlfn.IFS(data!F12="Analyst", 1, data!F12="Manager", 2, data!F12="Intern", 3, data!F12="Junior Developer", 4, data!F12="Senior Developer", 5, data!F12="Team Lead", 6)</f>
        <v>1</v>
      </c>
      <c r="E8" s="11">
        <f>_xlfn.IFS(data!G12&lt;=50000, 1, data!G12&lt;=80000, 2, data!G12&lt;=1000000, 3, data!G12&lt;=150000, 4)</f>
        <v>2</v>
      </c>
      <c r="F8" s="6">
        <v>2</v>
      </c>
      <c r="G8" s="6">
        <v>1</v>
      </c>
      <c r="H8" s="6">
        <v>1</v>
      </c>
      <c r="I8" s="6">
        <v>1</v>
      </c>
      <c r="J8" s="6">
        <f t="shared" si="0"/>
        <v>5</v>
      </c>
      <c r="K8" s="7">
        <v>4</v>
      </c>
      <c r="L8" s="7">
        <v>1</v>
      </c>
      <c r="M8" s="7">
        <v>3</v>
      </c>
      <c r="N8" s="7">
        <v>1</v>
      </c>
      <c r="O8" s="7">
        <f t="shared" si="2"/>
        <v>9</v>
      </c>
      <c r="P8" s="5">
        <v>3</v>
      </c>
      <c r="Q8" s="5">
        <v>2</v>
      </c>
      <c r="R8" s="5">
        <v>5</v>
      </c>
      <c r="S8" s="5">
        <v>3</v>
      </c>
      <c r="T8" s="5">
        <f t="shared" si="3"/>
        <v>13</v>
      </c>
      <c r="U8" s="13">
        <v>2</v>
      </c>
      <c r="V8" s="13">
        <v>2</v>
      </c>
      <c r="W8" s="13">
        <f t="shared" si="4"/>
        <v>4</v>
      </c>
      <c r="X8" s="14">
        <v>4</v>
      </c>
      <c r="Y8" s="14">
        <v>3</v>
      </c>
      <c r="Z8" s="14">
        <v>3</v>
      </c>
      <c r="AA8" s="14">
        <v>2</v>
      </c>
      <c r="AB8" s="14">
        <f t="shared" si="5"/>
        <v>12</v>
      </c>
      <c r="AC8" s="15">
        <v>2</v>
      </c>
      <c r="AD8" s="15">
        <v>2</v>
      </c>
      <c r="AE8" s="15">
        <v>4</v>
      </c>
      <c r="AF8" s="15">
        <f t="shared" si="6"/>
        <v>8</v>
      </c>
      <c r="AG8" s="16">
        <v>1</v>
      </c>
      <c r="AH8" s="16">
        <v>1</v>
      </c>
      <c r="AI8" s="16">
        <f t="shared" si="7"/>
        <v>2</v>
      </c>
      <c r="AJ8" s="20">
        <v>5</v>
      </c>
      <c r="AK8" s="19">
        <v>5</v>
      </c>
      <c r="AL8" s="48">
        <f t="shared" si="1"/>
        <v>63</v>
      </c>
      <c r="AM8" s="11">
        <v>87</v>
      </c>
      <c r="AN8" s="11" t="s">
        <v>452</v>
      </c>
    </row>
    <row r="9" spans="1:40" x14ac:dyDescent="0.3">
      <c r="A9" s="11">
        <f>_xlfn.IFS(data!C13&lt;=30, 1,data!C13&lt;= 40, 2,data!C13&lt;= 50, 3,data!C13&lt;= 60, 4)</f>
        <v>1</v>
      </c>
      <c r="B9" s="11">
        <v>2</v>
      </c>
      <c r="C9" s="11">
        <f>_xlfn.IFS(data!E13="Marketing", 1, data!E13="IT", 2, data!E13="HR", 3, data!E13="Finance", 4, data!E13="Sales",5)</f>
        <v>3</v>
      </c>
      <c r="D9" s="11">
        <f>_xlfn.IFS(data!F13="Analyst", 1, data!F13="Manager", 2, data!F13="Intern", 3, data!F13="Junior Developer", 4, data!F13="Senior Developer", 5, data!F13="Team Lead", 6)</f>
        <v>3</v>
      </c>
      <c r="E9" s="11">
        <f>_xlfn.IFS(data!G13&lt;=50000, 1, data!G13&lt;=80000, 2, data!G13&lt;=1000000, 3, data!G13&lt;=150000, 4)</f>
        <v>1</v>
      </c>
      <c r="F9" s="6">
        <v>3</v>
      </c>
      <c r="G9" s="6">
        <v>2</v>
      </c>
      <c r="H9" s="6">
        <v>5</v>
      </c>
      <c r="I9" s="6">
        <v>2</v>
      </c>
      <c r="J9" s="6">
        <f t="shared" si="0"/>
        <v>12</v>
      </c>
      <c r="K9" s="7">
        <v>3</v>
      </c>
      <c r="L9" s="7">
        <v>3</v>
      </c>
      <c r="M9" s="7">
        <v>3</v>
      </c>
      <c r="N9" s="7">
        <v>4</v>
      </c>
      <c r="O9" s="7">
        <f t="shared" si="2"/>
        <v>13</v>
      </c>
      <c r="P9" s="5">
        <v>2</v>
      </c>
      <c r="Q9" s="5">
        <v>5</v>
      </c>
      <c r="R9" s="5">
        <v>4</v>
      </c>
      <c r="S9" s="5">
        <v>1</v>
      </c>
      <c r="T9" s="5">
        <f t="shared" si="3"/>
        <v>12</v>
      </c>
      <c r="U9" s="13">
        <v>2</v>
      </c>
      <c r="V9" s="13">
        <v>3</v>
      </c>
      <c r="W9" s="13">
        <f t="shared" si="4"/>
        <v>5</v>
      </c>
      <c r="X9" s="14">
        <v>3</v>
      </c>
      <c r="Y9" s="14">
        <v>2</v>
      </c>
      <c r="Z9" s="14">
        <v>5</v>
      </c>
      <c r="AA9" s="14">
        <v>3</v>
      </c>
      <c r="AB9" s="14">
        <f t="shared" si="5"/>
        <v>13</v>
      </c>
      <c r="AC9" s="15">
        <v>3</v>
      </c>
      <c r="AD9" s="15">
        <v>4</v>
      </c>
      <c r="AE9" s="15">
        <v>5</v>
      </c>
      <c r="AF9" s="15">
        <f t="shared" si="6"/>
        <v>12</v>
      </c>
      <c r="AG9" s="16">
        <v>4</v>
      </c>
      <c r="AH9" s="16">
        <v>2</v>
      </c>
      <c r="AI9" s="16">
        <f t="shared" si="7"/>
        <v>6</v>
      </c>
      <c r="AJ9" s="20">
        <v>2</v>
      </c>
      <c r="AK9" s="19">
        <v>5</v>
      </c>
      <c r="AL9" s="48">
        <f t="shared" si="1"/>
        <v>80</v>
      </c>
      <c r="AM9" s="11">
        <v>95</v>
      </c>
      <c r="AN9" s="11" t="s">
        <v>450</v>
      </c>
    </row>
    <row r="10" spans="1:40" x14ac:dyDescent="0.3">
      <c r="A10" s="11">
        <f>_xlfn.IFS(data!C14&lt;=30, 1,data!C14&lt;= 40, 2,data!C14&lt;= 50, 3,data!C14&lt;= 60, 4)</f>
        <v>1</v>
      </c>
      <c r="B10" s="11">
        <v>2</v>
      </c>
      <c r="C10" s="11">
        <f>_xlfn.IFS(data!E14="Marketing", 1, data!E14="IT", 2, data!E14="HR", 3, data!E14="Finance", 4, data!E14="Sales",5)</f>
        <v>1</v>
      </c>
      <c r="D10" s="11">
        <f>_xlfn.IFS(data!F14="Analyst", 1, data!F14="Manager", 2, data!F14="Intern", 3, data!F14="Junior Developer", 4, data!F14="Senior Developer", 5, data!F14="Team Lead", 6)</f>
        <v>4</v>
      </c>
      <c r="E10" s="11">
        <f>_xlfn.IFS(data!G14&lt;=50000, 1, data!G14&lt;=80000, 2, data!G14&lt;=1000000, 3, data!G14&lt;=150000, 4)</f>
        <v>1</v>
      </c>
      <c r="F10" s="6">
        <v>3</v>
      </c>
      <c r="G10" s="6">
        <v>2</v>
      </c>
      <c r="H10" s="6">
        <v>3</v>
      </c>
      <c r="I10" s="6">
        <v>2</v>
      </c>
      <c r="J10" s="6">
        <f t="shared" si="0"/>
        <v>10</v>
      </c>
      <c r="K10" s="7">
        <v>1</v>
      </c>
      <c r="L10" s="7">
        <v>4</v>
      </c>
      <c r="M10" s="7">
        <v>2</v>
      </c>
      <c r="N10" s="7">
        <v>5</v>
      </c>
      <c r="O10" s="7">
        <f t="shared" si="2"/>
        <v>12</v>
      </c>
      <c r="P10" s="5">
        <v>3</v>
      </c>
      <c r="Q10" s="5">
        <v>4</v>
      </c>
      <c r="R10" s="5">
        <v>1</v>
      </c>
      <c r="S10" s="5">
        <v>2</v>
      </c>
      <c r="T10" s="5">
        <f t="shared" si="3"/>
        <v>10</v>
      </c>
      <c r="U10" s="13">
        <v>1</v>
      </c>
      <c r="V10" s="13">
        <v>4</v>
      </c>
      <c r="W10" s="13">
        <f t="shared" si="4"/>
        <v>5</v>
      </c>
      <c r="X10" s="14">
        <v>3</v>
      </c>
      <c r="Y10" s="14">
        <v>2</v>
      </c>
      <c r="Z10" s="14">
        <v>5</v>
      </c>
      <c r="AA10" s="14">
        <v>5</v>
      </c>
      <c r="AB10" s="14">
        <f t="shared" si="5"/>
        <v>15</v>
      </c>
      <c r="AC10" s="15">
        <v>2</v>
      </c>
      <c r="AD10" s="15">
        <v>4</v>
      </c>
      <c r="AE10" s="15">
        <v>5</v>
      </c>
      <c r="AF10" s="15">
        <f t="shared" si="6"/>
        <v>11</v>
      </c>
      <c r="AG10" s="16">
        <v>3</v>
      </c>
      <c r="AH10" s="16">
        <v>2</v>
      </c>
      <c r="AI10" s="16">
        <f t="shared" si="7"/>
        <v>5</v>
      </c>
      <c r="AJ10" s="20">
        <v>1</v>
      </c>
      <c r="AK10" s="19">
        <v>1</v>
      </c>
      <c r="AL10" s="48">
        <f t="shared" si="1"/>
        <v>70</v>
      </c>
      <c r="AM10" s="11">
        <v>69</v>
      </c>
      <c r="AN10" s="11" t="s">
        <v>450</v>
      </c>
    </row>
    <row r="11" spans="1:40" x14ac:dyDescent="0.3">
      <c r="A11" s="11">
        <f>_xlfn.IFS(data!C15&lt;=30, 1,data!C15&lt;= 40, 2,data!C15&lt;= 50, 3,data!C15&lt;= 60, 4)</f>
        <v>2</v>
      </c>
      <c r="B11" s="11">
        <v>2</v>
      </c>
      <c r="C11" s="11">
        <f>_xlfn.IFS(data!E15="Marketing", 1, data!E15="IT", 2, data!E15="HR", 3, data!E15="Finance", 4, data!E15="Sales",5)</f>
        <v>3</v>
      </c>
      <c r="D11" s="11">
        <f>_xlfn.IFS(data!F15="Analyst", 1, data!F15="Manager", 2, data!F15="Intern", 3, data!F15="Junior Developer", 4, data!F15="Senior Developer", 5, data!F15="Team Lead", 6)</f>
        <v>6</v>
      </c>
      <c r="E11" s="11">
        <f>_xlfn.IFS(data!G15&lt;=50000, 1, data!G15&lt;=80000, 2, data!G15&lt;=1000000, 3, data!G15&lt;=150000, 4)</f>
        <v>3</v>
      </c>
      <c r="F11" s="6">
        <v>3</v>
      </c>
      <c r="G11" s="6">
        <v>3</v>
      </c>
      <c r="H11" s="6">
        <v>4</v>
      </c>
      <c r="I11" s="6">
        <v>1</v>
      </c>
      <c r="J11" s="6">
        <f t="shared" si="0"/>
        <v>11</v>
      </c>
      <c r="K11" s="7">
        <v>3</v>
      </c>
      <c r="L11" s="7">
        <v>5</v>
      </c>
      <c r="M11" s="7">
        <v>3</v>
      </c>
      <c r="N11" s="7">
        <v>4</v>
      </c>
      <c r="O11" s="7">
        <f t="shared" si="2"/>
        <v>15</v>
      </c>
      <c r="P11" s="5">
        <v>1</v>
      </c>
      <c r="Q11" s="5">
        <v>2</v>
      </c>
      <c r="R11" s="5">
        <v>5</v>
      </c>
      <c r="S11" s="5">
        <v>5</v>
      </c>
      <c r="T11" s="5">
        <f t="shared" si="3"/>
        <v>13</v>
      </c>
      <c r="U11" s="13">
        <v>3</v>
      </c>
      <c r="V11" s="13">
        <v>5</v>
      </c>
      <c r="W11" s="13">
        <f t="shared" si="4"/>
        <v>8</v>
      </c>
      <c r="X11" s="14">
        <v>2</v>
      </c>
      <c r="Y11" s="14">
        <v>1</v>
      </c>
      <c r="Z11" s="14">
        <v>5</v>
      </c>
      <c r="AA11" s="14">
        <v>5</v>
      </c>
      <c r="AB11" s="14">
        <f t="shared" si="5"/>
        <v>13</v>
      </c>
      <c r="AC11" s="15">
        <v>1</v>
      </c>
      <c r="AD11" s="15">
        <v>4</v>
      </c>
      <c r="AE11" s="15">
        <v>2</v>
      </c>
      <c r="AF11" s="15">
        <f t="shared" si="6"/>
        <v>7</v>
      </c>
      <c r="AG11" s="16">
        <v>1</v>
      </c>
      <c r="AH11" s="16">
        <v>5</v>
      </c>
      <c r="AI11" s="16">
        <f t="shared" si="7"/>
        <v>6</v>
      </c>
      <c r="AJ11" s="20">
        <v>5</v>
      </c>
      <c r="AK11" s="19">
        <v>4</v>
      </c>
      <c r="AL11" s="48">
        <f t="shared" si="1"/>
        <v>82</v>
      </c>
      <c r="AM11" s="11">
        <v>95</v>
      </c>
      <c r="AN11" s="11" t="s">
        <v>449</v>
      </c>
    </row>
    <row r="12" spans="1:40" x14ac:dyDescent="0.3">
      <c r="A12" s="11">
        <f>_xlfn.IFS(data!C16&lt;=30, 1,data!C16&lt;= 40, 2,data!C16&lt;= 50, 3,data!C16&lt;= 60, 4)</f>
        <v>2</v>
      </c>
      <c r="B12" s="11">
        <v>1</v>
      </c>
      <c r="C12" s="11">
        <f>_xlfn.IFS(data!E16="Marketing", 1, data!E16="IT", 2, data!E16="HR", 3, data!E16="Finance", 4, data!E16="Sales",5)</f>
        <v>4</v>
      </c>
      <c r="D12" s="11">
        <f>_xlfn.IFS(data!F16="Analyst", 1, data!F16="Manager", 2, data!F16="Intern", 3, data!F16="Junior Developer", 4, data!F16="Senior Developer", 5, data!F16="Team Lead", 6)</f>
        <v>5</v>
      </c>
      <c r="E12" s="11">
        <f>_xlfn.IFS(data!G16&lt;=50000, 1, data!G16&lt;=80000, 2, data!G16&lt;=1000000, 3, data!G16&lt;=150000, 4)</f>
        <v>3</v>
      </c>
      <c r="F12" s="6">
        <v>3</v>
      </c>
      <c r="G12" s="6">
        <v>4</v>
      </c>
      <c r="H12" s="6">
        <v>4</v>
      </c>
      <c r="I12" s="6">
        <v>2</v>
      </c>
      <c r="J12" s="6">
        <f t="shared" si="0"/>
        <v>13</v>
      </c>
      <c r="K12" s="7">
        <v>2</v>
      </c>
      <c r="L12" s="7">
        <v>3</v>
      </c>
      <c r="M12" s="7">
        <v>1</v>
      </c>
      <c r="N12" s="7">
        <v>1</v>
      </c>
      <c r="O12" s="7">
        <f t="shared" si="2"/>
        <v>7</v>
      </c>
      <c r="P12" s="5">
        <v>4</v>
      </c>
      <c r="Q12" s="5">
        <v>4</v>
      </c>
      <c r="R12" s="5">
        <v>2</v>
      </c>
      <c r="S12" s="5">
        <v>2</v>
      </c>
      <c r="T12" s="5">
        <f t="shared" si="3"/>
        <v>12</v>
      </c>
      <c r="U12" s="13">
        <v>3</v>
      </c>
      <c r="V12" s="13">
        <v>4</v>
      </c>
      <c r="W12" s="13">
        <f t="shared" si="4"/>
        <v>7</v>
      </c>
      <c r="X12" s="14">
        <v>1</v>
      </c>
      <c r="Y12" s="14">
        <v>4</v>
      </c>
      <c r="Z12" s="14">
        <v>1</v>
      </c>
      <c r="AA12" s="14">
        <v>3</v>
      </c>
      <c r="AB12" s="14">
        <f t="shared" si="5"/>
        <v>9</v>
      </c>
      <c r="AC12" s="15">
        <v>1</v>
      </c>
      <c r="AD12" s="15">
        <v>5</v>
      </c>
      <c r="AE12" s="15">
        <v>1</v>
      </c>
      <c r="AF12" s="15">
        <f t="shared" si="6"/>
        <v>7</v>
      </c>
      <c r="AG12" s="16">
        <v>1</v>
      </c>
      <c r="AH12" s="16">
        <v>2</v>
      </c>
      <c r="AI12" s="16">
        <f t="shared" si="7"/>
        <v>3</v>
      </c>
      <c r="AJ12" s="20">
        <v>3</v>
      </c>
      <c r="AK12" s="19">
        <v>4</v>
      </c>
      <c r="AL12" s="48">
        <f t="shared" si="1"/>
        <v>65</v>
      </c>
      <c r="AM12" s="11">
        <v>73</v>
      </c>
      <c r="AN12" s="11" t="s">
        <v>449</v>
      </c>
    </row>
    <row r="13" spans="1:40" x14ac:dyDescent="0.3">
      <c r="A13" s="11">
        <f>_xlfn.IFS(data!C17&lt;=30, 1,data!C17&lt;= 40, 2,data!C17&lt;= 50, 3,data!C17&lt;= 60, 4)</f>
        <v>3</v>
      </c>
      <c r="B13" s="11">
        <v>2</v>
      </c>
      <c r="C13" s="11">
        <f>_xlfn.IFS(data!E17="Marketing", 1, data!E17="IT", 2, data!E17="HR", 3, data!E17="Finance", 4, data!E17="Sales",5)</f>
        <v>5</v>
      </c>
      <c r="D13" s="11">
        <f>_xlfn.IFS(data!F17="Analyst", 1, data!F17="Manager", 2, data!F17="Intern", 3, data!F17="Junior Developer", 4, data!F17="Senior Developer", 5, data!F17="Team Lead", 6)</f>
        <v>6</v>
      </c>
      <c r="E13" s="11">
        <f>_xlfn.IFS(data!G17&lt;=50000, 1, data!G17&lt;=80000, 2, data!G17&lt;=1000000, 3, data!G17&lt;=150000, 4)</f>
        <v>3</v>
      </c>
      <c r="F13" s="6">
        <v>3</v>
      </c>
      <c r="G13" s="6">
        <v>5</v>
      </c>
      <c r="H13" s="6">
        <v>4</v>
      </c>
      <c r="I13" s="6">
        <v>4</v>
      </c>
      <c r="J13" s="6">
        <f t="shared" si="0"/>
        <v>16</v>
      </c>
      <c r="K13" s="7">
        <v>3</v>
      </c>
      <c r="L13" s="7">
        <v>2</v>
      </c>
      <c r="M13" s="7">
        <v>3</v>
      </c>
      <c r="N13" s="7">
        <v>2</v>
      </c>
      <c r="O13" s="7">
        <f t="shared" si="2"/>
        <v>10</v>
      </c>
      <c r="P13" s="5">
        <v>5</v>
      </c>
      <c r="Q13" s="5">
        <v>3</v>
      </c>
      <c r="R13" s="5">
        <v>4</v>
      </c>
      <c r="S13" s="5">
        <v>2</v>
      </c>
      <c r="T13" s="5">
        <f t="shared" si="3"/>
        <v>14</v>
      </c>
      <c r="U13" s="13">
        <v>4</v>
      </c>
      <c r="V13" s="13">
        <v>3</v>
      </c>
      <c r="W13" s="13">
        <f t="shared" si="4"/>
        <v>7</v>
      </c>
      <c r="X13" s="14">
        <v>1</v>
      </c>
      <c r="Y13" s="14">
        <v>3</v>
      </c>
      <c r="Z13" s="14">
        <v>4</v>
      </c>
      <c r="AA13" s="14">
        <v>1</v>
      </c>
      <c r="AB13" s="14">
        <f t="shared" si="5"/>
        <v>9</v>
      </c>
      <c r="AC13" s="15">
        <v>5</v>
      </c>
      <c r="AD13" s="15">
        <v>5</v>
      </c>
      <c r="AE13" s="15">
        <v>5</v>
      </c>
      <c r="AF13" s="15">
        <f t="shared" si="6"/>
        <v>15</v>
      </c>
      <c r="AG13" s="16">
        <v>4</v>
      </c>
      <c r="AH13" s="16">
        <v>4</v>
      </c>
      <c r="AI13" s="16">
        <f t="shared" si="7"/>
        <v>8</v>
      </c>
      <c r="AJ13" s="20">
        <v>3</v>
      </c>
      <c r="AK13" s="19">
        <v>1</v>
      </c>
      <c r="AL13" s="48">
        <f t="shared" si="1"/>
        <v>83</v>
      </c>
      <c r="AM13" s="11">
        <v>69</v>
      </c>
      <c r="AN13" s="11" t="s">
        <v>450</v>
      </c>
    </row>
    <row r="14" spans="1:40" x14ac:dyDescent="0.3">
      <c r="A14" s="11">
        <f>_xlfn.IFS(data!C18&lt;=30, 1,data!C18&lt;= 40, 2,data!C18&lt;= 50, 3,data!C18&lt;= 60, 4)</f>
        <v>1</v>
      </c>
      <c r="B14" s="11">
        <v>2</v>
      </c>
      <c r="C14" s="11">
        <f>_xlfn.IFS(data!E18="Marketing", 1, data!E18="IT", 2, data!E18="HR", 3, data!E18="Finance", 4, data!E18="Sales",5)</f>
        <v>3</v>
      </c>
      <c r="D14" s="11">
        <f>_xlfn.IFS(data!F18="Analyst", 1, data!F18="Manager", 2, data!F18="Intern", 3, data!F18="Junior Developer", 4, data!F18="Senior Developer", 5, data!F18="Team Lead", 6)</f>
        <v>3</v>
      </c>
      <c r="E14" s="11">
        <f>_xlfn.IFS(data!G18&lt;=50000, 1, data!G18&lt;=80000, 2, data!G18&lt;=1000000, 3, data!G18&lt;=150000, 4)</f>
        <v>1</v>
      </c>
      <c r="F14" s="6">
        <v>2</v>
      </c>
      <c r="G14" s="6">
        <v>3</v>
      </c>
      <c r="H14" s="6">
        <v>2</v>
      </c>
      <c r="I14" s="6">
        <v>4</v>
      </c>
      <c r="J14" s="6">
        <f t="shared" si="0"/>
        <v>11</v>
      </c>
      <c r="K14" s="7">
        <v>1</v>
      </c>
      <c r="L14" s="7">
        <v>2</v>
      </c>
      <c r="M14" s="7">
        <v>2</v>
      </c>
      <c r="N14" s="7">
        <v>5</v>
      </c>
      <c r="O14" s="7">
        <f t="shared" si="2"/>
        <v>10</v>
      </c>
      <c r="P14" s="5">
        <v>5</v>
      </c>
      <c r="Q14" s="5">
        <v>5</v>
      </c>
      <c r="R14" s="5">
        <v>5</v>
      </c>
      <c r="S14" s="5">
        <v>2</v>
      </c>
      <c r="T14" s="5">
        <f t="shared" si="3"/>
        <v>17</v>
      </c>
      <c r="U14" s="13">
        <v>4</v>
      </c>
      <c r="V14" s="13">
        <v>5</v>
      </c>
      <c r="W14" s="13">
        <f t="shared" si="4"/>
        <v>9</v>
      </c>
      <c r="X14" s="14">
        <v>5</v>
      </c>
      <c r="Y14" s="14">
        <v>5</v>
      </c>
      <c r="Z14" s="14">
        <v>5</v>
      </c>
      <c r="AA14" s="14">
        <v>5</v>
      </c>
      <c r="AB14" s="14">
        <f t="shared" si="5"/>
        <v>20</v>
      </c>
      <c r="AC14" s="15">
        <v>1</v>
      </c>
      <c r="AD14" s="15">
        <v>5</v>
      </c>
      <c r="AE14" s="15">
        <v>2</v>
      </c>
      <c r="AF14" s="15">
        <f t="shared" si="6"/>
        <v>8</v>
      </c>
      <c r="AG14" s="16">
        <v>5</v>
      </c>
      <c r="AH14" s="16">
        <v>2</v>
      </c>
      <c r="AI14" s="16">
        <f t="shared" si="7"/>
        <v>7</v>
      </c>
      <c r="AJ14" s="20">
        <v>5</v>
      </c>
      <c r="AK14" s="19">
        <v>5</v>
      </c>
      <c r="AL14" s="48">
        <f t="shared" si="1"/>
        <v>92</v>
      </c>
      <c r="AM14" s="11">
        <v>82</v>
      </c>
      <c r="AN14" s="11" t="s">
        <v>451</v>
      </c>
    </row>
    <row r="15" spans="1:40" x14ac:dyDescent="0.3">
      <c r="A15" s="11">
        <f>_xlfn.IFS(data!C19&lt;=30, 1,data!C19&lt;= 40, 2,data!C19&lt;= 50, 3,data!C19&lt;= 60, 4)</f>
        <v>2</v>
      </c>
      <c r="B15" s="11">
        <v>2</v>
      </c>
      <c r="C15" s="11">
        <f>_xlfn.IFS(data!E19="Marketing", 1, data!E19="IT", 2, data!E19="HR", 3, data!E19="Finance", 4, data!E19="Sales",5)</f>
        <v>1</v>
      </c>
      <c r="D15" s="11">
        <f>_xlfn.IFS(data!F19="Analyst", 1, data!F19="Manager", 2, data!F19="Intern", 3, data!F19="Junior Developer", 4, data!F19="Senior Developer", 5, data!F19="Team Lead", 6)</f>
        <v>1</v>
      </c>
      <c r="E15" s="11">
        <f>_xlfn.IFS(data!G19&lt;=50000, 1, data!G19&lt;=80000, 2, data!G19&lt;=1000000, 3, data!G19&lt;=150000, 4)</f>
        <v>2</v>
      </c>
      <c r="F15" s="6">
        <v>3</v>
      </c>
      <c r="G15" s="6">
        <v>3</v>
      </c>
      <c r="H15" s="6">
        <v>4</v>
      </c>
      <c r="I15" s="6">
        <v>5</v>
      </c>
      <c r="J15" s="6">
        <f t="shared" si="0"/>
        <v>15</v>
      </c>
      <c r="K15" s="7">
        <v>4</v>
      </c>
      <c r="L15" s="7">
        <v>5</v>
      </c>
      <c r="M15" s="7">
        <v>3</v>
      </c>
      <c r="N15" s="7">
        <v>4</v>
      </c>
      <c r="O15" s="7">
        <f t="shared" si="2"/>
        <v>16</v>
      </c>
      <c r="P15" s="5">
        <v>1</v>
      </c>
      <c r="Q15" s="5">
        <v>1</v>
      </c>
      <c r="R15" s="5">
        <v>2</v>
      </c>
      <c r="S15" s="5">
        <v>4</v>
      </c>
      <c r="T15" s="5">
        <f t="shared" si="3"/>
        <v>8</v>
      </c>
      <c r="U15" s="13">
        <v>2</v>
      </c>
      <c r="V15" s="13">
        <v>4</v>
      </c>
      <c r="W15" s="13">
        <f t="shared" si="4"/>
        <v>6</v>
      </c>
      <c r="X15" s="14">
        <v>2</v>
      </c>
      <c r="Y15" s="14">
        <v>4</v>
      </c>
      <c r="Z15" s="14">
        <v>5</v>
      </c>
      <c r="AA15" s="14">
        <v>5</v>
      </c>
      <c r="AB15" s="14">
        <f t="shared" si="5"/>
        <v>16</v>
      </c>
      <c r="AC15" s="15">
        <v>2</v>
      </c>
      <c r="AD15" s="15">
        <v>5</v>
      </c>
      <c r="AE15" s="15">
        <v>4</v>
      </c>
      <c r="AF15" s="15">
        <f t="shared" si="6"/>
        <v>11</v>
      </c>
      <c r="AG15" s="16">
        <v>1</v>
      </c>
      <c r="AH15" s="16">
        <v>4</v>
      </c>
      <c r="AI15" s="16">
        <f t="shared" si="7"/>
        <v>5</v>
      </c>
      <c r="AJ15" s="20">
        <v>1</v>
      </c>
      <c r="AK15" s="19">
        <v>2</v>
      </c>
      <c r="AL15" s="48">
        <f t="shared" si="1"/>
        <v>80</v>
      </c>
      <c r="AM15" s="11">
        <v>62</v>
      </c>
      <c r="AN15" s="11" t="s">
        <v>450</v>
      </c>
    </row>
    <row r="16" spans="1:40" x14ac:dyDescent="0.3">
      <c r="A16" s="11">
        <f>_xlfn.IFS(data!C20&lt;=30, 1,data!C20&lt;= 40, 2,data!C20&lt;= 50, 3,data!C20&lt;= 60, 4)</f>
        <v>1</v>
      </c>
      <c r="B16" s="11">
        <v>1</v>
      </c>
      <c r="C16" s="11">
        <f>_xlfn.IFS(data!E20="Marketing", 1, data!E20="IT", 2, data!E20="HR", 3, data!E20="Finance", 4, data!E20="Sales",5)</f>
        <v>5</v>
      </c>
      <c r="D16" s="11">
        <f>_xlfn.IFS(data!F20="Analyst", 1, data!F20="Manager", 2, data!F20="Intern", 3, data!F20="Junior Developer", 4, data!F20="Senior Developer", 5, data!F20="Team Lead", 6)</f>
        <v>5</v>
      </c>
      <c r="E16" s="11">
        <f>_xlfn.IFS(data!G20&lt;=50000, 1, data!G20&lt;=80000, 2, data!G20&lt;=1000000, 3, data!G20&lt;=150000, 4)</f>
        <v>3</v>
      </c>
      <c r="F16" s="6">
        <v>5</v>
      </c>
      <c r="G16" s="6">
        <v>2</v>
      </c>
      <c r="H16" s="6">
        <v>1</v>
      </c>
      <c r="I16" s="6">
        <v>4</v>
      </c>
      <c r="J16" s="6">
        <f t="shared" si="0"/>
        <v>12</v>
      </c>
      <c r="K16" s="7">
        <v>4</v>
      </c>
      <c r="L16" s="7">
        <v>1</v>
      </c>
      <c r="M16" s="7">
        <v>4</v>
      </c>
      <c r="N16" s="7">
        <v>5</v>
      </c>
      <c r="O16" s="7">
        <f t="shared" si="2"/>
        <v>14</v>
      </c>
      <c r="P16" s="5">
        <v>5</v>
      </c>
      <c r="Q16" s="5">
        <v>2</v>
      </c>
      <c r="R16" s="5">
        <v>1</v>
      </c>
      <c r="S16" s="5">
        <v>4</v>
      </c>
      <c r="T16" s="5">
        <f t="shared" si="3"/>
        <v>12</v>
      </c>
      <c r="U16" s="13">
        <v>1</v>
      </c>
      <c r="V16" s="13">
        <v>4</v>
      </c>
      <c r="W16" s="13">
        <f t="shared" si="4"/>
        <v>5</v>
      </c>
      <c r="X16" s="14">
        <v>2</v>
      </c>
      <c r="Y16" s="14">
        <v>1</v>
      </c>
      <c r="Z16" s="14">
        <v>5</v>
      </c>
      <c r="AA16" s="14">
        <v>3</v>
      </c>
      <c r="AB16" s="14">
        <f t="shared" si="5"/>
        <v>11</v>
      </c>
      <c r="AC16" s="15">
        <v>3</v>
      </c>
      <c r="AD16" s="15">
        <v>1</v>
      </c>
      <c r="AE16" s="15">
        <v>4</v>
      </c>
      <c r="AF16" s="15">
        <f t="shared" si="6"/>
        <v>8</v>
      </c>
      <c r="AG16" s="16">
        <v>4</v>
      </c>
      <c r="AH16" s="16">
        <v>3</v>
      </c>
      <c r="AI16" s="16">
        <f t="shared" si="7"/>
        <v>7</v>
      </c>
      <c r="AJ16" s="20">
        <v>2</v>
      </c>
      <c r="AK16" s="19">
        <v>2</v>
      </c>
      <c r="AL16" s="48">
        <f t="shared" si="1"/>
        <v>73</v>
      </c>
      <c r="AM16" s="11">
        <v>70</v>
      </c>
      <c r="AN16" s="11" t="s">
        <v>449</v>
      </c>
    </row>
    <row r="17" spans="1:40" x14ac:dyDescent="0.3">
      <c r="A17" s="11">
        <f>_xlfn.IFS(data!C21&lt;=30, 1,data!C21&lt;= 40, 2,data!C21&lt;= 50, 3,data!C21&lt;= 60, 4)</f>
        <v>2</v>
      </c>
      <c r="B17" s="11">
        <v>1</v>
      </c>
      <c r="C17" s="11">
        <f>_xlfn.IFS(data!E21="Marketing", 1, data!E21="IT", 2, data!E21="HR", 3, data!E21="Finance", 4, data!E21="Sales",5)</f>
        <v>5</v>
      </c>
      <c r="D17" s="11">
        <f>_xlfn.IFS(data!F21="Analyst", 1, data!F21="Manager", 2, data!F21="Intern", 3, data!F21="Junior Developer", 4, data!F21="Senior Developer", 5, data!F21="Team Lead", 6)</f>
        <v>2</v>
      </c>
      <c r="E17" s="11">
        <f>_xlfn.IFS(data!G21&lt;=50000, 1, data!G21&lt;=80000, 2, data!G21&lt;=1000000, 3, data!G21&lt;=150000, 4)</f>
        <v>3</v>
      </c>
      <c r="F17" s="6">
        <v>5</v>
      </c>
      <c r="G17" s="6">
        <v>1</v>
      </c>
      <c r="H17" s="6">
        <v>3</v>
      </c>
      <c r="I17" s="6">
        <v>4</v>
      </c>
      <c r="J17" s="6">
        <f t="shared" si="0"/>
        <v>13</v>
      </c>
      <c r="K17" s="7">
        <v>4</v>
      </c>
      <c r="L17" s="7">
        <v>3</v>
      </c>
      <c r="M17" s="7">
        <v>3</v>
      </c>
      <c r="N17" s="7">
        <v>2</v>
      </c>
      <c r="O17" s="7">
        <f t="shared" si="2"/>
        <v>12</v>
      </c>
      <c r="P17" s="5">
        <v>4</v>
      </c>
      <c r="Q17" s="5">
        <v>4</v>
      </c>
      <c r="R17" s="5">
        <v>5</v>
      </c>
      <c r="S17" s="5">
        <v>1</v>
      </c>
      <c r="T17" s="5">
        <f t="shared" si="3"/>
        <v>14</v>
      </c>
      <c r="U17" s="13">
        <v>5</v>
      </c>
      <c r="V17" s="13">
        <v>5</v>
      </c>
      <c r="W17" s="13">
        <f t="shared" si="4"/>
        <v>10</v>
      </c>
      <c r="X17" s="14">
        <v>3</v>
      </c>
      <c r="Y17" s="14">
        <v>1</v>
      </c>
      <c r="Z17" s="14">
        <v>2</v>
      </c>
      <c r="AA17" s="14">
        <v>3</v>
      </c>
      <c r="AB17" s="14">
        <f t="shared" si="5"/>
        <v>9</v>
      </c>
      <c r="AC17" s="15">
        <v>5</v>
      </c>
      <c r="AD17" s="15">
        <v>3</v>
      </c>
      <c r="AE17" s="15">
        <v>3</v>
      </c>
      <c r="AF17" s="15">
        <f t="shared" si="6"/>
        <v>11</v>
      </c>
      <c r="AG17" s="16">
        <v>3</v>
      </c>
      <c r="AH17" s="16">
        <v>4</v>
      </c>
      <c r="AI17" s="16">
        <f t="shared" si="7"/>
        <v>7</v>
      </c>
      <c r="AJ17" s="20">
        <v>4</v>
      </c>
      <c r="AK17" s="19">
        <v>4</v>
      </c>
      <c r="AL17" s="48">
        <f t="shared" si="1"/>
        <v>84</v>
      </c>
      <c r="AM17" s="11">
        <v>49</v>
      </c>
      <c r="AN17" s="11" t="s">
        <v>451</v>
      </c>
    </row>
    <row r="18" spans="1:40" x14ac:dyDescent="0.3">
      <c r="A18" s="11">
        <f>_xlfn.IFS(data!C22&lt;=30, 1,data!C22&lt;= 40, 2,data!C22&lt;= 50, 3,data!C22&lt;= 60, 4)</f>
        <v>3</v>
      </c>
      <c r="B18" s="11">
        <v>1</v>
      </c>
      <c r="C18" s="11">
        <f>_xlfn.IFS(data!E22="Marketing", 1, data!E22="IT", 2, data!E22="HR", 3, data!E22="Finance", 4, data!E22="Sales",5)</f>
        <v>1</v>
      </c>
      <c r="D18" s="11">
        <f>_xlfn.IFS(data!F22="Analyst", 1, data!F22="Manager", 2, data!F22="Intern", 3, data!F22="Junior Developer", 4, data!F22="Senior Developer", 5, data!F22="Team Lead", 6)</f>
        <v>6</v>
      </c>
      <c r="E18" s="11">
        <f>_xlfn.IFS(data!G22&lt;=50000, 1, data!G22&lt;=80000, 2, data!G22&lt;=1000000, 3, data!G22&lt;=150000, 4)</f>
        <v>3</v>
      </c>
      <c r="F18" s="6">
        <v>2</v>
      </c>
      <c r="G18" s="6">
        <v>3</v>
      </c>
      <c r="H18" s="6">
        <v>5</v>
      </c>
      <c r="I18" s="6">
        <v>2</v>
      </c>
      <c r="J18" s="6">
        <f t="shared" si="0"/>
        <v>12</v>
      </c>
      <c r="K18" s="7">
        <v>2</v>
      </c>
      <c r="L18" s="7">
        <v>3</v>
      </c>
      <c r="M18" s="7">
        <v>1</v>
      </c>
      <c r="N18" s="7">
        <v>1</v>
      </c>
      <c r="O18" s="7">
        <f t="shared" si="2"/>
        <v>7</v>
      </c>
      <c r="P18" s="5">
        <v>4</v>
      </c>
      <c r="Q18" s="5">
        <v>5</v>
      </c>
      <c r="R18" s="5">
        <v>5</v>
      </c>
      <c r="S18" s="5">
        <v>2</v>
      </c>
      <c r="T18" s="5">
        <f t="shared" si="3"/>
        <v>16</v>
      </c>
      <c r="U18" s="13">
        <v>5</v>
      </c>
      <c r="V18" s="13">
        <v>4</v>
      </c>
      <c r="W18" s="13">
        <f t="shared" si="4"/>
        <v>9</v>
      </c>
      <c r="X18" s="14">
        <v>4</v>
      </c>
      <c r="Y18" s="14">
        <v>3</v>
      </c>
      <c r="Z18" s="14">
        <v>3</v>
      </c>
      <c r="AA18" s="14">
        <v>2</v>
      </c>
      <c r="AB18" s="14">
        <f t="shared" si="5"/>
        <v>12</v>
      </c>
      <c r="AC18" s="15">
        <v>2</v>
      </c>
      <c r="AD18" s="15">
        <v>1</v>
      </c>
      <c r="AE18" s="15">
        <v>2</v>
      </c>
      <c r="AF18" s="15">
        <f t="shared" si="6"/>
        <v>5</v>
      </c>
      <c r="AG18" s="16">
        <v>1</v>
      </c>
      <c r="AH18" s="16">
        <v>4</v>
      </c>
      <c r="AI18" s="16">
        <f t="shared" si="7"/>
        <v>5</v>
      </c>
      <c r="AJ18" s="20">
        <v>4</v>
      </c>
      <c r="AK18" s="19">
        <v>1</v>
      </c>
      <c r="AL18" s="48">
        <f t="shared" si="1"/>
        <v>71</v>
      </c>
      <c r="AM18" s="11">
        <v>38</v>
      </c>
      <c r="AN18" s="11" t="s">
        <v>451</v>
      </c>
    </row>
    <row r="19" spans="1:40" x14ac:dyDescent="0.3">
      <c r="A19" s="11">
        <f>_xlfn.IFS(data!C23&lt;=30, 1,data!C23&lt;= 40, 2,data!C23&lt;= 50, 3,data!C23&lt;= 60, 4)</f>
        <v>3</v>
      </c>
      <c r="B19" s="11">
        <v>2</v>
      </c>
      <c r="C19" s="11">
        <f>_xlfn.IFS(data!E23="Marketing", 1, data!E23="IT", 2, data!E23="HR", 3, data!E23="Finance", 4, data!E23="Sales",5)</f>
        <v>1</v>
      </c>
      <c r="D19" s="11">
        <f>_xlfn.IFS(data!F23="Analyst", 1, data!F23="Manager", 2, data!F23="Intern", 3, data!F23="Junior Developer", 4, data!F23="Senior Developer", 5, data!F23="Team Lead", 6)</f>
        <v>6</v>
      </c>
      <c r="E19" s="11">
        <f>_xlfn.IFS(data!G23&lt;=50000, 1, data!G23&lt;=80000, 2, data!G23&lt;=1000000, 3, data!G23&lt;=150000, 4)</f>
        <v>3</v>
      </c>
      <c r="F19" s="6">
        <v>2</v>
      </c>
      <c r="G19" s="6">
        <v>3</v>
      </c>
      <c r="H19" s="6">
        <v>4</v>
      </c>
      <c r="I19" s="6">
        <v>3</v>
      </c>
      <c r="J19" s="6">
        <f t="shared" si="0"/>
        <v>12</v>
      </c>
      <c r="K19" s="7">
        <v>1</v>
      </c>
      <c r="L19" s="7">
        <v>3</v>
      </c>
      <c r="M19" s="7">
        <v>3</v>
      </c>
      <c r="N19" s="7">
        <v>3</v>
      </c>
      <c r="O19" s="7">
        <f t="shared" si="2"/>
        <v>10</v>
      </c>
      <c r="P19" s="5">
        <v>3</v>
      </c>
      <c r="Q19" s="5">
        <v>1</v>
      </c>
      <c r="R19" s="5">
        <v>2</v>
      </c>
      <c r="S19" s="5">
        <v>3</v>
      </c>
      <c r="T19" s="5">
        <f t="shared" si="3"/>
        <v>9</v>
      </c>
      <c r="U19" s="13">
        <v>4</v>
      </c>
      <c r="V19" s="13">
        <v>4</v>
      </c>
      <c r="W19" s="13">
        <f t="shared" si="4"/>
        <v>8</v>
      </c>
      <c r="X19" s="14">
        <v>2</v>
      </c>
      <c r="Y19" s="14">
        <v>5</v>
      </c>
      <c r="Z19" s="14">
        <v>1</v>
      </c>
      <c r="AA19" s="14">
        <v>5</v>
      </c>
      <c r="AB19" s="14">
        <f t="shared" si="5"/>
        <v>13</v>
      </c>
      <c r="AC19" s="15">
        <v>4</v>
      </c>
      <c r="AD19" s="15">
        <v>4</v>
      </c>
      <c r="AE19" s="15">
        <v>4</v>
      </c>
      <c r="AF19" s="15">
        <f t="shared" si="6"/>
        <v>12</v>
      </c>
      <c r="AG19" s="16">
        <v>4</v>
      </c>
      <c r="AH19" s="16">
        <v>3</v>
      </c>
      <c r="AI19" s="16">
        <f t="shared" si="7"/>
        <v>7</v>
      </c>
      <c r="AJ19" s="20">
        <v>3</v>
      </c>
      <c r="AK19" s="19">
        <v>3</v>
      </c>
      <c r="AL19" s="48">
        <f t="shared" si="1"/>
        <v>77</v>
      </c>
      <c r="AM19" s="11">
        <v>72</v>
      </c>
      <c r="AN19" s="11" t="s">
        <v>449</v>
      </c>
    </row>
    <row r="20" spans="1:40" x14ac:dyDescent="0.3">
      <c r="A20" s="11">
        <f>_xlfn.IFS(data!C24&lt;=30, 1,data!C24&lt;= 40, 2,data!C24&lt;= 50, 3,data!C24&lt;= 60, 4)</f>
        <v>2</v>
      </c>
      <c r="B20" s="11">
        <v>1</v>
      </c>
      <c r="C20" s="11">
        <f>_xlfn.IFS(data!E24="Marketing", 1, data!E24="IT", 2, data!E24="HR", 3, data!E24="Finance", 4, data!E24="Sales",5)</f>
        <v>2</v>
      </c>
      <c r="D20" s="11">
        <f>_xlfn.IFS(data!F24="Analyst", 1, data!F24="Manager", 2, data!F24="Intern", 3, data!F24="Junior Developer", 4, data!F24="Senior Developer", 5, data!F24="Team Lead", 6)</f>
        <v>6</v>
      </c>
      <c r="E20" s="11">
        <f>_xlfn.IFS(data!G24&lt;=50000, 1, data!G24&lt;=80000, 2, data!G24&lt;=1000000, 3, data!G24&lt;=150000, 4)</f>
        <v>3</v>
      </c>
      <c r="F20" s="6">
        <v>4</v>
      </c>
      <c r="G20" s="6">
        <v>3</v>
      </c>
      <c r="H20" s="6">
        <v>5</v>
      </c>
      <c r="I20" s="6">
        <v>5</v>
      </c>
      <c r="J20" s="6">
        <f t="shared" si="0"/>
        <v>17</v>
      </c>
      <c r="K20" s="7">
        <v>1</v>
      </c>
      <c r="L20" s="7">
        <v>1</v>
      </c>
      <c r="M20" s="7">
        <v>2</v>
      </c>
      <c r="N20" s="7">
        <v>4</v>
      </c>
      <c r="O20" s="7">
        <f t="shared" si="2"/>
        <v>8</v>
      </c>
      <c r="P20" s="5">
        <v>3</v>
      </c>
      <c r="Q20" s="5">
        <v>3</v>
      </c>
      <c r="R20" s="5">
        <v>4</v>
      </c>
      <c r="S20" s="5">
        <v>5</v>
      </c>
      <c r="T20" s="5">
        <f t="shared" si="3"/>
        <v>15</v>
      </c>
      <c r="U20" s="13">
        <v>4</v>
      </c>
      <c r="V20" s="13">
        <v>3</v>
      </c>
      <c r="W20" s="13">
        <f t="shared" si="4"/>
        <v>7</v>
      </c>
      <c r="X20" s="14">
        <v>2</v>
      </c>
      <c r="Y20" s="14">
        <v>5</v>
      </c>
      <c r="Z20" s="14">
        <v>4</v>
      </c>
      <c r="AA20" s="14">
        <v>1</v>
      </c>
      <c r="AB20" s="14">
        <f t="shared" si="5"/>
        <v>12</v>
      </c>
      <c r="AC20" s="15">
        <v>5</v>
      </c>
      <c r="AD20" s="15">
        <v>5</v>
      </c>
      <c r="AE20" s="15">
        <v>3</v>
      </c>
      <c r="AF20" s="15">
        <f t="shared" si="6"/>
        <v>13</v>
      </c>
      <c r="AG20" s="16">
        <v>1</v>
      </c>
      <c r="AH20" s="16">
        <v>3</v>
      </c>
      <c r="AI20" s="16">
        <f t="shared" si="7"/>
        <v>4</v>
      </c>
      <c r="AJ20" s="20">
        <v>4</v>
      </c>
      <c r="AK20" s="19">
        <v>3</v>
      </c>
      <c r="AL20" s="48">
        <f t="shared" si="1"/>
        <v>83</v>
      </c>
      <c r="AM20" s="11">
        <v>98</v>
      </c>
      <c r="AN20" s="11" t="s">
        <v>449</v>
      </c>
    </row>
    <row r="21" spans="1:40" x14ac:dyDescent="0.3">
      <c r="A21" s="11">
        <f>_xlfn.IFS(data!C25&lt;=30, 1,data!C25&lt;= 40, 2,data!C25&lt;= 50, 3,data!C25&lt;= 60, 4)</f>
        <v>1</v>
      </c>
      <c r="B21" s="11">
        <v>1</v>
      </c>
      <c r="C21" s="11">
        <f>_xlfn.IFS(data!E25="Marketing", 1, data!E25="IT", 2, data!E25="HR", 3, data!E25="Finance", 4, data!E25="Sales",5)</f>
        <v>5</v>
      </c>
      <c r="D21" s="11">
        <f>_xlfn.IFS(data!F25="Analyst", 1, data!F25="Manager", 2, data!F25="Intern", 3, data!F25="Junior Developer", 4, data!F25="Senior Developer", 5, data!F25="Team Lead", 6)</f>
        <v>3</v>
      </c>
      <c r="E21" s="11">
        <f>_xlfn.IFS(data!G25&lt;=50000, 1, data!G25&lt;=80000, 2, data!G25&lt;=1000000, 3, data!G25&lt;=150000, 4)</f>
        <v>1</v>
      </c>
      <c r="F21" s="6">
        <v>1</v>
      </c>
      <c r="G21" s="6">
        <v>2</v>
      </c>
      <c r="H21" s="6">
        <v>4</v>
      </c>
      <c r="I21" s="6">
        <v>2</v>
      </c>
      <c r="J21" s="6">
        <f t="shared" si="0"/>
        <v>9</v>
      </c>
      <c r="K21" s="7">
        <v>4</v>
      </c>
      <c r="L21" s="7">
        <v>1</v>
      </c>
      <c r="M21" s="7">
        <v>3</v>
      </c>
      <c r="N21" s="7">
        <v>1</v>
      </c>
      <c r="O21" s="7">
        <f t="shared" si="2"/>
        <v>9</v>
      </c>
      <c r="P21" s="5">
        <v>4</v>
      </c>
      <c r="Q21" s="5">
        <v>2</v>
      </c>
      <c r="R21" s="5">
        <v>5</v>
      </c>
      <c r="S21" s="5">
        <v>1</v>
      </c>
      <c r="T21" s="5">
        <f t="shared" si="3"/>
        <v>12</v>
      </c>
      <c r="U21" s="13">
        <v>5</v>
      </c>
      <c r="V21" s="13">
        <v>4</v>
      </c>
      <c r="W21" s="13">
        <f t="shared" si="4"/>
        <v>9</v>
      </c>
      <c r="X21" s="14">
        <v>2</v>
      </c>
      <c r="Y21" s="14">
        <v>5</v>
      </c>
      <c r="Z21" s="14">
        <v>2</v>
      </c>
      <c r="AA21" s="14">
        <v>1</v>
      </c>
      <c r="AB21" s="14">
        <f t="shared" si="5"/>
        <v>10</v>
      </c>
      <c r="AC21" s="15">
        <v>1</v>
      </c>
      <c r="AD21" s="15">
        <v>4</v>
      </c>
      <c r="AE21" s="15">
        <v>4</v>
      </c>
      <c r="AF21" s="15">
        <f t="shared" si="6"/>
        <v>9</v>
      </c>
      <c r="AG21" s="16">
        <v>3</v>
      </c>
      <c r="AH21" s="16">
        <v>5</v>
      </c>
      <c r="AI21" s="16">
        <f t="shared" si="7"/>
        <v>8</v>
      </c>
      <c r="AJ21" s="20">
        <v>1</v>
      </c>
      <c r="AK21" s="19">
        <v>3</v>
      </c>
      <c r="AL21" s="48">
        <f t="shared" si="1"/>
        <v>70</v>
      </c>
      <c r="AM21" s="11">
        <v>91</v>
      </c>
      <c r="AN21" s="11" t="s">
        <v>450</v>
      </c>
    </row>
    <row r="22" spans="1:40" x14ac:dyDescent="0.3">
      <c r="A22" s="11">
        <f>_xlfn.IFS(data!C26&lt;=30, 1,data!C26&lt;= 40, 2,data!C26&lt;= 50, 3,data!C26&lt;= 60, 4)</f>
        <v>1</v>
      </c>
      <c r="B22" s="11">
        <v>1</v>
      </c>
      <c r="C22" s="11">
        <f>_xlfn.IFS(data!E26="Marketing", 1, data!E26="IT", 2, data!E26="HR", 3, data!E26="Finance", 4, data!E26="Sales",5)</f>
        <v>4</v>
      </c>
      <c r="D22" s="11">
        <f>_xlfn.IFS(data!F26="Analyst", 1, data!F26="Manager", 2, data!F26="Intern", 3, data!F26="Junior Developer", 4, data!F26="Senior Developer", 5, data!F26="Team Lead", 6)</f>
        <v>4</v>
      </c>
      <c r="E22" s="11">
        <f>_xlfn.IFS(data!G26&lt;=50000, 1, data!G26&lt;=80000, 2, data!G26&lt;=1000000, 3, data!G26&lt;=150000, 4)</f>
        <v>2</v>
      </c>
      <c r="F22" s="6">
        <v>4</v>
      </c>
      <c r="G22" s="6">
        <v>5</v>
      </c>
      <c r="H22" s="6">
        <v>2</v>
      </c>
      <c r="I22" s="6">
        <v>5</v>
      </c>
      <c r="J22" s="6">
        <f t="shared" si="0"/>
        <v>16</v>
      </c>
      <c r="K22" s="7">
        <v>5</v>
      </c>
      <c r="L22" s="7">
        <v>4</v>
      </c>
      <c r="M22" s="7">
        <v>4</v>
      </c>
      <c r="N22" s="7">
        <v>5</v>
      </c>
      <c r="O22" s="7">
        <f t="shared" si="2"/>
        <v>18</v>
      </c>
      <c r="P22" s="5">
        <v>2</v>
      </c>
      <c r="Q22" s="5">
        <v>1</v>
      </c>
      <c r="R22" s="5">
        <v>1</v>
      </c>
      <c r="S22" s="5">
        <v>5</v>
      </c>
      <c r="T22" s="5">
        <f t="shared" si="3"/>
        <v>9</v>
      </c>
      <c r="U22" s="13">
        <v>5</v>
      </c>
      <c r="V22" s="13">
        <v>2</v>
      </c>
      <c r="W22" s="13">
        <f t="shared" si="4"/>
        <v>7</v>
      </c>
      <c r="X22" s="14">
        <v>5</v>
      </c>
      <c r="Y22" s="14">
        <v>1</v>
      </c>
      <c r="Z22" s="14">
        <v>3</v>
      </c>
      <c r="AA22" s="14">
        <v>5</v>
      </c>
      <c r="AB22" s="14">
        <f t="shared" si="5"/>
        <v>14</v>
      </c>
      <c r="AC22" s="15">
        <v>4</v>
      </c>
      <c r="AD22" s="15">
        <v>1</v>
      </c>
      <c r="AE22" s="15">
        <v>5</v>
      </c>
      <c r="AF22" s="15">
        <f t="shared" si="6"/>
        <v>10</v>
      </c>
      <c r="AG22" s="16">
        <v>5</v>
      </c>
      <c r="AH22" s="16">
        <v>3</v>
      </c>
      <c r="AI22" s="16">
        <f t="shared" si="7"/>
        <v>8</v>
      </c>
      <c r="AJ22" s="20">
        <v>2</v>
      </c>
      <c r="AK22" s="19">
        <v>4</v>
      </c>
      <c r="AL22" s="48">
        <f t="shared" si="1"/>
        <v>88</v>
      </c>
      <c r="AM22" s="11">
        <v>75</v>
      </c>
      <c r="AN22" s="11" t="s">
        <v>451</v>
      </c>
    </row>
    <row r="23" spans="1:40" x14ac:dyDescent="0.3">
      <c r="A23" s="11">
        <f>_xlfn.IFS(data!C27&lt;=30, 1,data!C27&lt;= 40, 2,data!C27&lt;= 50, 3,data!C27&lt;= 60, 4)</f>
        <v>1</v>
      </c>
      <c r="B23" s="11">
        <v>2</v>
      </c>
      <c r="C23" s="11">
        <f>_xlfn.IFS(data!E27="Marketing", 1, data!E27="IT", 2, data!E27="HR", 3, data!E27="Finance", 4, data!E27="Sales",5)</f>
        <v>5</v>
      </c>
      <c r="D23" s="11">
        <f>_xlfn.IFS(data!F27="Analyst", 1, data!F27="Manager", 2, data!F27="Intern", 3, data!F27="Junior Developer", 4, data!F27="Senior Developer", 5, data!F27="Team Lead", 6)</f>
        <v>4</v>
      </c>
      <c r="E23" s="11">
        <f>_xlfn.IFS(data!G27&lt;=50000, 1, data!G27&lt;=80000, 2, data!G27&lt;=1000000, 3, data!G27&lt;=150000, 4)</f>
        <v>2</v>
      </c>
      <c r="F23" s="6">
        <v>3</v>
      </c>
      <c r="G23" s="6">
        <v>4</v>
      </c>
      <c r="H23" s="6">
        <v>1</v>
      </c>
      <c r="I23" s="6">
        <v>2</v>
      </c>
      <c r="J23" s="6">
        <f t="shared" si="0"/>
        <v>10</v>
      </c>
      <c r="K23" s="7">
        <v>1</v>
      </c>
      <c r="L23" s="7">
        <v>3</v>
      </c>
      <c r="M23" s="7">
        <v>5</v>
      </c>
      <c r="N23" s="7">
        <v>3</v>
      </c>
      <c r="O23" s="7">
        <f t="shared" si="2"/>
        <v>12</v>
      </c>
      <c r="P23" s="5">
        <v>1</v>
      </c>
      <c r="Q23" s="5">
        <v>4</v>
      </c>
      <c r="R23" s="5">
        <v>2</v>
      </c>
      <c r="S23" s="5">
        <v>5</v>
      </c>
      <c r="T23" s="5">
        <f t="shared" si="3"/>
        <v>12</v>
      </c>
      <c r="U23" s="13">
        <v>5</v>
      </c>
      <c r="V23" s="13">
        <v>5</v>
      </c>
      <c r="W23" s="13">
        <f t="shared" si="4"/>
        <v>10</v>
      </c>
      <c r="X23" s="14">
        <v>2</v>
      </c>
      <c r="Y23" s="14">
        <v>2</v>
      </c>
      <c r="Z23" s="14">
        <v>3</v>
      </c>
      <c r="AA23" s="14">
        <v>5</v>
      </c>
      <c r="AB23" s="14">
        <f t="shared" si="5"/>
        <v>12</v>
      </c>
      <c r="AC23" s="15">
        <v>5</v>
      </c>
      <c r="AD23" s="15">
        <v>1</v>
      </c>
      <c r="AE23" s="15">
        <v>4</v>
      </c>
      <c r="AF23" s="15">
        <f t="shared" si="6"/>
        <v>10</v>
      </c>
      <c r="AG23" s="16">
        <v>1</v>
      </c>
      <c r="AH23" s="16">
        <v>4</v>
      </c>
      <c r="AI23" s="16">
        <f t="shared" si="7"/>
        <v>5</v>
      </c>
      <c r="AJ23" s="20">
        <v>5</v>
      </c>
      <c r="AK23" s="19">
        <v>5</v>
      </c>
      <c r="AL23" s="48">
        <f t="shared" si="1"/>
        <v>81</v>
      </c>
      <c r="AM23" s="11">
        <v>85</v>
      </c>
      <c r="AN23" s="11" t="s">
        <v>451</v>
      </c>
    </row>
    <row r="24" spans="1:40" x14ac:dyDescent="0.3">
      <c r="A24" s="11">
        <f>_xlfn.IFS(data!C28&lt;=30, 1,data!C28&lt;= 40, 2,data!C28&lt;= 50, 3,data!C28&lt;= 60, 4)</f>
        <v>1</v>
      </c>
      <c r="B24" s="11">
        <v>2</v>
      </c>
      <c r="C24" s="11">
        <f>_xlfn.IFS(data!E28="Marketing", 1, data!E28="IT", 2, data!E28="HR", 3, data!E28="Finance", 4, data!E28="Sales",5)</f>
        <v>4</v>
      </c>
      <c r="D24" s="11">
        <f>_xlfn.IFS(data!F28="Analyst", 1, data!F28="Manager", 2, data!F28="Intern", 3, data!F28="Junior Developer", 4, data!F28="Senior Developer", 5, data!F28="Team Lead", 6)</f>
        <v>4</v>
      </c>
      <c r="E24" s="11">
        <f>_xlfn.IFS(data!G28&lt;=50000, 1, data!G28&lt;=80000, 2, data!G28&lt;=1000000, 3, data!G28&lt;=150000, 4)</f>
        <v>2</v>
      </c>
      <c r="F24" s="6">
        <v>4</v>
      </c>
      <c r="G24" s="6">
        <v>4</v>
      </c>
      <c r="H24" s="6">
        <v>3</v>
      </c>
      <c r="I24" s="6">
        <v>2</v>
      </c>
      <c r="J24" s="6">
        <f t="shared" si="0"/>
        <v>13</v>
      </c>
      <c r="K24" s="7">
        <v>4</v>
      </c>
      <c r="L24" s="7">
        <v>2</v>
      </c>
      <c r="M24" s="7">
        <v>1</v>
      </c>
      <c r="N24" s="7">
        <v>1</v>
      </c>
      <c r="O24" s="7">
        <f t="shared" si="2"/>
        <v>8</v>
      </c>
      <c r="P24" s="5">
        <v>5</v>
      </c>
      <c r="Q24" s="5">
        <v>5</v>
      </c>
      <c r="R24" s="5">
        <v>5</v>
      </c>
      <c r="S24" s="5">
        <v>2</v>
      </c>
      <c r="T24" s="5">
        <f t="shared" si="3"/>
        <v>17</v>
      </c>
      <c r="U24" s="13">
        <v>5</v>
      </c>
      <c r="V24" s="13">
        <v>1</v>
      </c>
      <c r="W24" s="13">
        <f t="shared" si="4"/>
        <v>6</v>
      </c>
      <c r="X24" s="14">
        <v>4</v>
      </c>
      <c r="Y24" s="14">
        <v>3</v>
      </c>
      <c r="Z24" s="14">
        <v>1</v>
      </c>
      <c r="AA24" s="14">
        <v>3</v>
      </c>
      <c r="AB24" s="14">
        <f t="shared" si="5"/>
        <v>11</v>
      </c>
      <c r="AC24" s="15">
        <v>2</v>
      </c>
      <c r="AD24" s="15">
        <v>3</v>
      </c>
      <c r="AE24" s="15">
        <v>1</v>
      </c>
      <c r="AF24" s="15">
        <f t="shared" si="6"/>
        <v>6</v>
      </c>
      <c r="AG24" s="16">
        <v>1</v>
      </c>
      <c r="AH24" s="16">
        <v>2</v>
      </c>
      <c r="AI24" s="16">
        <f t="shared" si="7"/>
        <v>3</v>
      </c>
      <c r="AJ24" s="20">
        <v>1</v>
      </c>
      <c r="AK24" s="19">
        <v>1</v>
      </c>
      <c r="AL24" s="48">
        <f t="shared" si="1"/>
        <v>66</v>
      </c>
      <c r="AM24" s="11">
        <v>64</v>
      </c>
      <c r="AN24" s="11" t="s">
        <v>449</v>
      </c>
    </row>
    <row r="25" spans="1:40" x14ac:dyDescent="0.3">
      <c r="A25" s="11">
        <f>_xlfn.IFS(data!C29&lt;=30, 1,data!C29&lt;= 40, 2,data!C29&lt;= 50, 3,data!C29&lt;= 60, 4)</f>
        <v>1</v>
      </c>
      <c r="B25" s="11">
        <v>2</v>
      </c>
      <c r="C25" s="11">
        <f>_xlfn.IFS(data!E29="Marketing", 1, data!E29="IT", 2, data!E29="HR", 3, data!E29="Finance", 4, data!E29="Sales",5)</f>
        <v>1</v>
      </c>
      <c r="D25" s="11">
        <f>_xlfn.IFS(data!F29="Analyst", 1, data!F29="Manager", 2, data!F29="Intern", 3, data!F29="Junior Developer", 4, data!F29="Senior Developer", 5, data!F29="Team Lead", 6)</f>
        <v>4</v>
      </c>
      <c r="E25" s="11">
        <f>_xlfn.IFS(data!G29&lt;=50000, 1, data!G29&lt;=80000, 2, data!G29&lt;=1000000, 3, data!G29&lt;=150000, 4)</f>
        <v>2</v>
      </c>
      <c r="F25" s="6">
        <v>1</v>
      </c>
      <c r="G25" s="6">
        <v>3</v>
      </c>
      <c r="H25" s="6">
        <v>1</v>
      </c>
      <c r="I25" s="6">
        <v>3</v>
      </c>
      <c r="J25" s="6">
        <f t="shared" si="0"/>
        <v>8</v>
      </c>
      <c r="K25" s="7">
        <v>4</v>
      </c>
      <c r="L25" s="7">
        <v>3</v>
      </c>
      <c r="M25" s="7">
        <v>1</v>
      </c>
      <c r="N25" s="7">
        <v>3</v>
      </c>
      <c r="O25" s="7">
        <f t="shared" si="2"/>
        <v>11</v>
      </c>
      <c r="P25" s="5">
        <v>5</v>
      </c>
      <c r="Q25" s="5">
        <v>1</v>
      </c>
      <c r="R25" s="5">
        <v>2</v>
      </c>
      <c r="S25" s="5">
        <v>2</v>
      </c>
      <c r="T25" s="5">
        <f t="shared" si="3"/>
        <v>10</v>
      </c>
      <c r="U25" s="13">
        <v>5</v>
      </c>
      <c r="V25" s="13">
        <v>3</v>
      </c>
      <c r="W25" s="13">
        <f t="shared" si="4"/>
        <v>8</v>
      </c>
      <c r="X25" s="14">
        <v>1</v>
      </c>
      <c r="Y25" s="14">
        <v>2</v>
      </c>
      <c r="Z25" s="14">
        <v>3</v>
      </c>
      <c r="AA25" s="14">
        <v>3</v>
      </c>
      <c r="AB25" s="14">
        <f t="shared" si="5"/>
        <v>9</v>
      </c>
      <c r="AC25" s="15">
        <v>5</v>
      </c>
      <c r="AD25" s="15">
        <v>1</v>
      </c>
      <c r="AE25" s="15">
        <v>2</v>
      </c>
      <c r="AF25" s="15">
        <f t="shared" si="6"/>
        <v>8</v>
      </c>
      <c r="AG25" s="16">
        <v>5</v>
      </c>
      <c r="AH25" s="16">
        <v>1</v>
      </c>
      <c r="AI25" s="16">
        <f t="shared" si="7"/>
        <v>6</v>
      </c>
      <c r="AJ25" s="20">
        <v>4</v>
      </c>
      <c r="AK25" s="19">
        <v>5</v>
      </c>
      <c r="AL25" s="48">
        <f t="shared" si="1"/>
        <v>69</v>
      </c>
      <c r="AM25" s="11">
        <v>100</v>
      </c>
      <c r="AN25" s="11" t="s">
        <v>451</v>
      </c>
    </row>
    <row r="26" spans="1:40" x14ac:dyDescent="0.3">
      <c r="A26" s="11">
        <f>_xlfn.IFS(data!C30&lt;=30, 1,data!C30&lt;= 40, 2,data!C30&lt;= 50, 3,data!C30&lt;= 60, 4)</f>
        <v>2</v>
      </c>
      <c r="B26" s="11">
        <v>1</v>
      </c>
      <c r="C26" s="11">
        <f>_xlfn.IFS(data!E30="Marketing", 1, data!E30="IT", 2, data!E30="HR", 3, data!E30="Finance", 4, data!E30="Sales",5)</f>
        <v>2</v>
      </c>
      <c r="D26" s="11">
        <f>_xlfn.IFS(data!F30="Analyst", 1, data!F30="Manager", 2, data!F30="Intern", 3, data!F30="Junior Developer", 4, data!F30="Senior Developer", 5, data!F30="Team Lead", 6)</f>
        <v>2</v>
      </c>
      <c r="E26" s="11">
        <f>_xlfn.IFS(data!G30&lt;=50000, 1, data!G30&lt;=80000, 2, data!G30&lt;=1000000, 3, data!G30&lt;=150000, 4)</f>
        <v>3</v>
      </c>
      <c r="F26" s="6">
        <v>4</v>
      </c>
      <c r="G26" s="6">
        <v>5</v>
      </c>
      <c r="H26" s="6">
        <v>1</v>
      </c>
      <c r="I26" s="6">
        <v>2</v>
      </c>
      <c r="J26" s="6">
        <f t="shared" si="0"/>
        <v>12</v>
      </c>
      <c r="K26" s="7">
        <v>3</v>
      </c>
      <c r="L26" s="7">
        <v>2</v>
      </c>
      <c r="M26" s="7">
        <v>3</v>
      </c>
      <c r="N26" s="7">
        <v>2</v>
      </c>
      <c r="O26" s="7">
        <f t="shared" si="2"/>
        <v>10</v>
      </c>
      <c r="P26" s="5">
        <v>2</v>
      </c>
      <c r="Q26" s="5">
        <v>4</v>
      </c>
      <c r="R26" s="5">
        <v>2</v>
      </c>
      <c r="S26" s="5">
        <v>5</v>
      </c>
      <c r="T26" s="5">
        <f t="shared" si="3"/>
        <v>13</v>
      </c>
      <c r="U26" s="13">
        <v>2</v>
      </c>
      <c r="V26" s="13">
        <v>1</v>
      </c>
      <c r="W26" s="13">
        <f t="shared" si="4"/>
        <v>3</v>
      </c>
      <c r="X26" s="14">
        <v>5</v>
      </c>
      <c r="Y26" s="14">
        <v>2</v>
      </c>
      <c r="Z26" s="14">
        <v>1</v>
      </c>
      <c r="AA26" s="14">
        <v>2</v>
      </c>
      <c r="AB26" s="14">
        <f t="shared" si="5"/>
        <v>10</v>
      </c>
      <c r="AC26" s="15">
        <v>5</v>
      </c>
      <c r="AD26" s="15">
        <v>4</v>
      </c>
      <c r="AE26" s="15">
        <v>4</v>
      </c>
      <c r="AF26" s="15">
        <f t="shared" si="6"/>
        <v>13</v>
      </c>
      <c r="AG26" s="16">
        <v>1</v>
      </c>
      <c r="AH26" s="16">
        <v>4</v>
      </c>
      <c r="AI26" s="16">
        <f t="shared" si="7"/>
        <v>5</v>
      </c>
      <c r="AJ26" s="20">
        <v>2</v>
      </c>
      <c r="AK26" s="19">
        <v>1</v>
      </c>
      <c r="AL26" s="48">
        <f t="shared" si="1"/>
        <v>69</v>
      </c>
      <c r="AM26" s="11">
        <v>45</v>
      </c>
      <c r="AN26" s="11" t="s">
        <v>449</v>
      </c>
    </row>
    <row r="27" spans="1:40" x14ac:dyDescent="0.3">
      <c r="A27" s="11">
        <f>_xlfn.IFS(data!C31&lt;=30, 1,data!C31&lt;= 40, 2,data!C31&lt;= 50, 3,data!C31&lt;= 60, 4)</f>
        <v>1</v>
      </c>
      <c r="B27" s="11">
        <v>2</v>
      </c>
      <c r="C27" s="11">
        <f>_xlfn.IFS(data!E31="Marketing", 1, data!E31="IT", 2, data!E31="HR", 3, data!E31="Finance", 4, data!E31="Sales",5)</f>
        <v>4</v>
      </c>
      <c r="D27" s="11">
        <f>_xlfn.IFS(data!F31="Analyst", 1, data!F31="Manager", 2, data!F31="Intern", 3, data!F31="Junior Developer", 4, data!F31="Senior Developer", 5, data!F31="Team Lead", 6)</f>
        <v>4</v>
      </c>
      <c r="E27" s="11">
        <f>_xlfn.IFS(data!G31&lt;=50000, 1, data!G31&lt;=80000, 2, data!G31&lt;=1000000, 3, data!G31&lt;=150000, 4)</f>
        <v>1</v>
      </c>
      <c r="F27" s="6">
        <v>1</v>
      </c>
      <c r="G27" s="6">
        <v>3</v>
      </c>
      <c r="H27" s="6">
        <v>1</v>
      </c>
      <c r="I27" s="6">
        <v>4</v>
      </c>
      <c r="J27" s="6">
        <f t="shared" si="0"/>
        <v>9</v>
      </c>
      <c r="K27" s="7">
        <v>5</v>
      </c>
      <c r="L27" s="7">
        <v>5</v>
      </c>
      <c r="M27" s="7">
        <v>2</v>
      </c>
      <c r="N27" s="7">
        <v>1</v>
      </c>
      <c r="O27" s="7">
        <f t="shared" si="2"/>
        <v>13</v>
      </c>
      <c r="P27" s="5">
        <v>4</v>
      </c>
      <c r="Q27" s="5">
        <v>4</v>
      </c>
      <c r="R27" s="5">
        <v>1</v>
      </c>
      <c r="S27" s="5">
        <v>1</v>
      </c>
      <c r="T27" s="5">
        <f t="shared" si="3"/>
        <v>10</v>
      </c>
      <c r="U27" s="13">
        <v>2</v>
      </c>
      <c r="V27" s="13">
        <v>4</v>
      </c>
      <c r="W27" s="13">
        <f t="shared" si="4"/>
        <v>6</v>
      </c>
      <c r="X27" s="14">
        <v>5</v>
      </c>
      <c r="Y27" s="14">
        <v>4</v>
      </c>
      <c r="Z27" s="14">
        <v>2</v>
      </c>
      <c r="AA27" s="14">
        <v>5</v>
      </c>
      <c r="AB27" s="14">
        <f t="shared" si="5"/>
        <v>16</v>
      </c>
      <c r="AC27" s="15">
        <v>1</v>
      </c>
      <c r="AD27" s="15">
        <v>2</v>
      </c>
      <c r="AE27" s="15">
        <v>2</v>
      </c>
      <c r="AF27" s="15">
        <f t="shared" si="6"/>
        <v>5</v>
      </c>
      <c r="AG27" s="16">
        <v>4</v>
      </c>
      <c r="AH27" s="16">
        <v>4</v>
      </c>
      <c r="AI27" s="16">
        <f t="shared" si="7"/>
        <v>8</v>
      </c>
      <c r="AJ27" s="20">
        <v>3</v>
      </c>
      <c r="AK27" s="19">
        <v>2</v>
      </c>
      <c r="AL27" s="48">
        <f t="shared" si="1"/>
        <v>72</v>
      </c>
      <c r="AM27" s="11">
        <v>71</v>
      </c>
      <c r="AN27" s="11" t="s">
        <v>449</v>
      </c>
    </row>
    <row r="28" spans="1:40" x14ac:dyDescent="0.3">
      <c r="A28" s="11">
        <f>_xlfn.IFS(data!C32&lt;=30, 1,data!C32&lt;= 40, 2,data!C32&lt;= 50, 3,data!C32&lt;= 60, 4)</f>
        <v>3</v>
      </c>
      <c r="B28" s="11">
        <v>2</v>
      </c>
      <c r="C28" s="11">
        <f>_xlfn.IFS(data!E32="Marketing", 1, data!E32="IT", 2, data!E32="HR", 3, data!E32="Finance", 4, data!E32="Sales",5)</f>
        <v>4</v>
      </c>
      <c r="D28" s="11">
        <f>_xlfn.IFS(data!F32="Analyst", 1, data!F32="Manager", 2, data!F32="Intern", 3, data!F32="Junior Developer", 4, data!F32="Senior Developer", 5, data!F32="Team Lead", 6)</f>
        <v>5</v>
      </c>
      <c r="E28" s="11">
        <f>_xlfn.IFS(data!G32&lt;=50000, 1, data!G32&lt;=80000, 2, data!G32&lt;=1000000, 3, data!G32&lt;=150000, 4)</f>
        <v>3</v>
      </c>
      <c r="F28" s="6">
        <v>1</v>
      </c>
      <c r="G28" s="6">
        <v>5</v>
      </c>
      <c r="H28" s="6">
        <v>4</v>
      </c>
      <c r="I28" s="6">
        <v>2</v>
      </c>
      <c r="J28" s="6">
        <f t="shared" si="0"/>
        <v>12</v>
      </c>
      <c r="K28" s="7">
        <v>2</v>
      </c>
      <c r="L28" s="7">
        <v>1</v>
      </c>
      <c r="M28" s="7">
        <v>5</v>
      </c>
      <c r="N28" s="7">
        <v>3</v>
      </c>
      <c r="O28" s="7">
        <f t="shared" si="2"/>
        <v>11</v>
      </c>
      <c r="P28" s="5">
        <v>3</v>
      </c>
      <c r="Q28" s="5">
        <v>3</v>
      </c>
      <c r="R28" s="5">
        <v>3</v>
      </c>
      <c r="S28" s="5">
        <v>3</v>
      </c>
      <c r="T28" s="5">
        <f t="shared" si="3"/>
        <v>12</v>
      </c>
      <c r="U28" s="13">
        <v>5</v>
      </c>
      <c r="V28" s="13">
        <v>3</v>
      </c>
      <c r="W28" s="13">
        <f t="shared" si="4"/>
        <v>8</v>
      </c>
      <c r="X28" s="14">
        <v>4</v>
      </c>
      <c r="Y28" s="14">
        <v>3</v>
      </c>
      <c r="Z28" s="14">
        <v>1</v>
      </c>
      <c r="AA28" s="14">
        <v>4</v>
      </c>
      <c r="AB28" s="14">
        <f t="shared" si="5"/>
        <v>12</v>
      </c>
      <c r="AC28" s="15">
        <v>4</v>
      </c>
      <c r="AD28" s="15">
        <v>3</v>
      </c>
      <c r="AE28" s="15">
        <v>2</v>
      </c>
      <c r="AF28" s="15">
        <f t="shared" si="6"/>
        <v>9</v>
      </c>
      <c r="AG28" s="16">
        <v>3</v>
      </c>
      <c r="AH28" s="16">
        <v>3</v>
      </c>
      <c r="AI28" s="16">
        <f t="shared" si="7"/>
        <v>6</v>
      </c>
      <c r="AJ28" s="20">
        <v>3</v>
      </c>
      <c r="AK28" s="19">
        <v>4</v>
      </c>
      <c r="AL28" s="48">
        <f t="shared" si="1"/>
        <v>77</v>
      </c>
      <c r="AM28" s="11">
        <v>57</v>
      </c>
      <c r="AN28" s="11" t="s">
        <v>449</v>
      </c>
    </row>
    <row r="29" spans="1:40" x14ac:dyDescent="0.3">
      <c r="A29" s="11">
        <f>_xlfn.IFS(data!C33&lt;=30, 1,data!C33&lt;= 40, 2,data!C33&lt;= 50, 3,data!C33&lt;= 60, 4)</f>
        <v>2</v>
      </c>
      <c r="B29" s="11">
        <v>1</v>
      </c>
      <c r="C29" s="11">
        <f>_xlfn.IFS(data!E33="Marketing", 1, data!E33="IT", 2, data!E33="HR", 3, data!E33="Finance", 4, data!E33="Sales",5)</f>
        <v>4</v>
      </c>
      <c r="D29" s="11">
        <f>_xlfn.IFS(data!F33="Analyst", 1, data!F33="Manager", 2, data!F33="Intern", 3, data!F33="Junior Developer", 4, data!F33="Senior Developer", 5, data!F33="Team Lead", 6)</f>
        <v>2</v>
      </c>
      <c r="E29" s="11">
        <f>_xlfn.IFS(data!G33&lt;=50000, 1, data!G33&lt;=80000, 2, data!G33&lt;=1000000, 3, data!G33&lt;=150000, 4)</f>
        <v>3</v>
      </c>
      <c r="F29" s="6">
        <v>4</v>
      </c>
      <c r="G29" s="6">
        <v>5</v>
      </c>
      <c r="H29" s="6">
        <v>1</v>
      </c>
      <c r="I29" s="6">
        <v>4</v>
      </c>
      <c r="J29" s="6">
        <f t="shared" si="0"/>
        <v>14</v>
      </c>
      <c r="K29" s="7">
        <v>3</v>
      </c>
      <c r="L29" s="7">
        <v>1</v>
      </c>
      <c r="M29" s="7">
        <v>1</v>
      </c>
      <c r="N29" s="7">
        <v>4</v>
      </c>
      <c r="O29" s="7">
        <f t="shared" si="2"/>
        <v>9</v>
      </c>
      <c r="P29" s="5">
        <v>5</v>
      </c>
      <c r="Q29" s="5">
        <v>4</v>
      </c>
      <c r="R29" s="5">
        <v>2</v>
      </c>
      <c r="S29" s="5">
        <v>2</v>
      </c>
      <c r="T29" s="5">
        <f t="shared" si="3"/>
        <v>13</v>
      </c>
      <c r="U29" s="13">
        <v>2</v>
      </c>
      <c r="V29" s="13">
        <v>2</v>
      </c>
      <c r="W29" s="13">
        <f t="shared" si="4"/>
        <v>4</v>
      </c>
      <c r="X29" s="14">
        <v>1</v>
      </c>
      <c r="Y29" s="14">
        <v>3</v>
      </c>
      <c r="Z29" s="14">
        <v>3</v>
      </c>
      <c r="AA29" s="14">
        <v>4</v>
      </c>
      <c r="AB29" s="14">
        <f t="shared" si="5"/>
        <v>11</v>
      </c>
      <c r="AC29" s="15">
        <v>3</v>
      </c>
      <c r="AD29" s="15">
        <v>1</v>
      </c>
      <c r="AE29" s="15">
        <v>3</v>
      </c>
      <c r="AF29" s="15">
        <f t="shared" si="6"/>
        <v>7</v>
      </c>
      <c r="AG29" s="16">
        <v>2</v>
      </c>
      <c r="AH29" s="16">
        <v>4</v>
      </c>
      <c r="AI29" s="16">
        <f t="shared" si="7"/>
        <v>6</v>
      </c>
      <c r="AJ29" s="20">
        <v>4</v>
      </c>
      <c r="AK29" s="19">
        <v>3</v>
      </c>
      <c r="AL29" s="48">
        <f t="shared" si="1"/>
        <v>71</v>
      </c>
      <c r="AM29" s="11">
        <v>40</v>
      </c>
      <c r="AN29" s="11" t="s">
        <v>449</v>
      </c>
    </row>
    <row r="30" spans="1:40" x14ac:dyDescent="0.3">
      <c r="A30" s="11">
        <f>_xlfn.IFS(data!C34&lt;=30, 1,data!C34&lt;= 40, 2,data!C34&lt;= 50, 3,data!C34&lt;= 60, 4)</f>
        <v>2</v>
      </c>
      <c r="B30" s="11">
        <v>1</v>
      </c>
      <c r="C30" s="11">
        <f>_xlfn.IFS(data!E34="Marketing", 1, data!E34="IT", 2, data!E34="HR", 3, data!E34="Finance", 4, data!E34="Sales",5)</f>
        <v>5</v>
      </c>
      <c r="D30" s="11">
        <f>_xlfn.IFS(data!F34="Analyst", 1, data!F34="Manager", 2, data!F34="Intern", 3, data!F34="Junior Developer", 4, data!F34="Senior Developer", 5, data!F34="Team Lead", 6)</f>
        <v>5</v>
      </c>
      <c r="E30" s="11">
        <f>_xlfn.IFS(data!G34&lt;=50000, 1, data!G34&lt;=80000, 2, data!G34&lt;=1000000, 3, data!G34&lt;=150000, 4)</f>
        <v>3</v>
      </c>
      <c r="F30" s="6">
        <v>1</v>
      </c>
      <c r="G30" s="6">
        <v>4</v>
      </c>
      <c r="H30" s="6">
        <v>3</v>
      </c>
      <c r="I30" s="6">
        <v>2</v>
      </c>
      <c r="J30" s="6">
        <f t="shared" si="0"/>
        <v>10</v>
      </c>
      <c r="K30" s="7">
        <v>3</v>
      </c>
      <c r="L30" s="7">
        <v>5</v>
      </c>
      <c r="M30" s="7">
        <v>2</v>
      </c>
      <c r="N30" s="7">
        <v>2</v>
      </c>
      <c r="O30" s="7">
        <f t="shared" si="2"/>
        <v>12</v>
      </c>
      <c r="P30" s="5">
        <v>1</v>
      </c>
      <c r="Q30" s="5">
        <v>2</v>
      </c>
      <c r="R30" s="5">
        <v>3</v>
      </c>
      <c r="S30" s="5">
        <v>2</v>
      </c>
      <c r="T30" s="5">
        <f t="shared" si="3"/>
        <v>8</v>
      </c>
      <c r="U30" s="13">
        <v>5</v>
      </c>
      <c r="V30" s="13">
        <v>4</v>
      </c>
      <c r="W30" s="13">
        <f t="shared" si="4"/>
        <v>9</v>
      </c>
      <c r="X30" s="14">
        <v>2</v>
      </c>
      <c r="Y30" s="14">
        <v>4</v>
      </c>
      <c r="Z30" s="14">
        <v>3</v>
      </c>
      <c r="AA30" s="14">
        <v>1</v>
      </c>
      <c r="AB30" s="14">
        <f t="shared" si="5"/>
        <v>10</v>
      </c>
      <c r="AC30" s="15">
        <v>2</v>
      </c>
      <c r="AD30" s="15">
        <v>2</v>
      </c>
      <c r="AE30" s="15">
        <v>4</v>
      </c>
      <c r="AF30" s="15">
        <f t="shared" si="6"/>
        <v>8</v>
      </c>
      <c r="AG30" s="16">
        <v>2</v>
      </c>
      <c r="AH30" s="16">
        <v>3</v>
      </c>
      <c r="AI30" s="16">
        <f t="shared" si="7"/>
        <v>5</v>
      </c>
      <c r="AJ30" s="20">
        <v>4</v>
      </c>
      <c r="AK30" s="19">
        <v>4</v>
      </c>
      <c r="AL30" s="48">
        <f t="shared" si="1"/>
        <v>70</v>
      </c>
      <c r="AM30" s="11">
        <v>58</v>
      </c>
      <c r="AN30" s="11" t="s">
        <v>449</v>
      </c>
    </row>
    <row r="31" spans="1:40" x14ac:dyDescent="0.3">
      <c r="A31" s="11">
        <f>_xlfn.IFS(data!C35&lt;=30, 1,data!C35&lt;= 40, 2,data!C35&lt;= 50, 3,data!C35&lt;= 60, 4)</f>
        <v>1</v>
      </c>
      <c r="B31" s="11">
        <v>2</v>
      </c>
      <c r="C31" s="11">
        <f>_xlfn.IFS(data!E35="Marketing", 1, data!E35="IT", 2, data!E35="HR", 3, data!E35="Finance", 4, data!E35="Sales",5)</f>
        <v>2</v>
      </c>
      <c r="D31" s="11">
        <f>_xlfn.IFS(data!F35="Analyst", 1, data!F35="Manager", 2, data!F35="Intern", 3, data!F35="Junior Developer", 4, data!F35="Senior Developer", 5, data!F35="Team Lead", 6)</f>
        <v>4</v>
      </c>
      <c r="E31" s="11">
        <f>_xlfn.IFS(data!G35&lt;=50000, 1, data!G35&lt;=80000, 2, data!G35&lt;=1000000, 3, data!G35&lt;=150000, 4)</f>
        <v>1</v>
      </c>
      <c r="F31" s="6">
        <v>5</v>
      </c>
      <c r="G31" s="6">
        <v>5</v>
      </c>
      <c r="H31" s="6">
        <v>4</v>
      </c>
      <c r="I31" s="6">
        <v>2</v>
      </c>
      <c r="J31" s="6">
        <f t="shared" si="0"/>
        <v>16</v>
      </c>
      <c r="K31" s="7">
        <v>3</v>
      </c>
      <c r="L31" s="7">
        <v>1</v>
      </c>
      <c r="M31" s="7">
        <v>5</v>
      </c>
      <c r="N31" s="7">
        <v>3</v>
      </c>
      <c r="O31" s="7">
        <f t="shared" si="2"/>
        <v>12</v>
      </c>
      <c r="P31" s="5">
        <v>1</v>
      </c>
      <c r="Q31" s="5">
        <v>1</v>
      </c>
      <c r="R31" s="5">
        <v>3</v>
      </c>
      <c r="S31" s="5">
        <v>3</v>
      </c>
      <c r="T31" s="5">
        <f t="shared" si="3"/>
        <v>8</v>
      </c>
      <c r="U31" s="13">
        <v>4</v>
      </c>
      <c r="V31" s="13">
        <v>5</v>
      </c>
      <c r="W31" s="13">
        <f t="shared" si="4"/>
        <v>9</v>
      </c>
      <c r="X31" s="14">
        <v>2</v>
      </c>
      <c r="Y31" s="14">
        <v>1</v>
      </c>
      <c r="Z31" s="14">
        <v>5</v>
      </c>
      <c r="AA31" s="14">
        <v>3</v>
      </c>
      <c r="AB31" s="14">
        <f t="shared" si="5"/>
        <v>11</v>
      </c>
      <c r="AC31" s="15">
        <v>5</v>
      </c>
      <c r="AD31" s="15">
        <v>4</v>
      </c>
      <c r="AE31" s="15">
        <v>2</v>
      </c>
      <c r="AF31" s="15">
        <f t="shared" si="6"/>
        <v>11</v>
      </c>
      <c r="AG31" s="16">
        <v>5</v>
      </c>
      <c r="AH31" s="16">
        <v>3</v>
      </c>
      <c r="AI31" s="16">
        <f t="shared" si="7"/>
        <v>8</v>
      </c>
      <c r="AJ31" s="20">
        <v>5</v>
      </c>
      <c r="AK31" s="19">
        <v>3</v>
      </c>
      <c r="AL31" s="48">
        <f t="shared" si="1"/>
        <v>83</v>
      </c>
      <c r="AM31" s="11">
        <v>64</v>
      </c>
      <c r="AN31" s="11" t="s">
        <v>451</v>
      </c>
    </row>
    <row r="32" spans="1:40" x14ac:dyDescent="0.3">
      <c r="A32" s="11">
        <f>_xlfn.IFS(data!C36&lt;=30, 1,data!C36&lt;= 40, 2,data!C36&lt;= 50, 3,data!C36&lt;= 60, 4)</f>
        <v>1</v>
      </c>
      <c r="B32" s="11">
        <v>1</v>
      </c>
      <c r="C32" s="11">
        <f>_xlfn.IFS(data!E36="Marketing", 1, data!E36="IT", 2, data!E36="HR", 3, data!E36="Finance", 4, data!E36="Sales",5)</f>
        <v>1</v>
      </c>
      <c r="D32" s="11">
        <f>_xlfn.IFS(data!F36="Analyst", 1, data!F36="Manager", 2, data!F36="Intern", 3, data!F36="Junior Developer", 4, data!F36="Senior Developer", 5, data!F36="Team Lead", 6)</f>
        <v>4</v>
      </c>
      <c r="E32" s="11">
        <f>_xlfn.IFS(data!G36&lt;=50000, 1, data!G36&lt;=80000, 2, data!G36&lt;=1000000, 3, data!G36&lt;=150000, 4)</f>
        <v>2</v>
      </c>
      <c r="F32" s="6">
        <v>1</v>
      </c>
      <c r="G32" s="6">
        <v>3</v>
      </c>
      <c r="H32" s="6">
        <v>2</v>
      </c>
      <c r="I32" s="6">
        <v>5</v>
      </c>
      <c r="J32" s="6">
        <f t="shared" si="0"/>
        <v>11</v>
      </c>
      <c r="K32" s="7">
        <v>3</v>
      </c>
      <c r="L32" s="7">
        <v>3</v>
      </c>
      <c r="M32" s="7">
        <v>4</v>
      </c>
      <c r="N32" s="7">
        <v>2</v>
      </c>
      <c r="O32" s="7">
        <f t="shared" si="2"/>
        <v>12</v>
      </c>
      <c r="P32" s="5">
        <v>1</v>
      </c>
      <c r="Q32" s="5">
        <v>2</v>
      </c>
      <c r="R32" s="5">
        <v>5</v>
      </c>
      <c r="S32" s="5">
        <v>4</v>
      </c>
      <c r="T32" s="5">
        <f t="shared" si="3"/>
        <v>12</v>
      </c>
      <c r="U32" s="13">
        <v>1</v>
      </c>
      <c r="V32" s="13">
        <v>3</v>
      </c>
      <c r="W32" s="13">
        <f t="shared" si="4"/>
        <v>4</v>
      </c>
      <c r="X32" s="14">
        <v>1</v>
      </c>
      <c r="Y32" s="14">
        <v>1</v>
      </c>
      <c r="Z32" s="14">
        <v>5</v>
      </c>
      <c r="AA32" s="14">
        <v>2</v>
      </c>
      <c r="AB32" s="14">
        <f t="shared" si="5"/>
        <v>9</v>
      </c>
      <c r="AC32" s="15">
        <v>1</v>
      </c>
      <c r="AD32" s="15">
        <v>2</v>
      </c>
      <c r="AE32" s="15">
        <v>2</v>
      </c>
      <c r="AF32" s="15">
        <f t="shared" si="6"/>
        <v>5</v>
      </c>
      <c r="AG32" s="16">
        <v>4</v>
      </c>
      <c r="AH32" s="16">
        <v>4</v>
      </c>
      <c r="AI32" s="16">
        <f t="shared" si="7"/>
        <v>8</v>
      </c>
      <c r="AJ32" s="20">
        <v>1</v>
      </c>
      <c r="AK32" s="19">
        <v>4</v>
      </c>
      <c r="AL32" s="48">
        <f t="shared" si="1"/>
        <v>66</v>
      </c>
      <c r="AM32" s="11">
        <v>37</v>
      </c>
      <c r="AN32" s="11" t="s">
        <v>452</v>
      </c>
    </row>
    <row r="33" spans="1:40" x14ac:dyDescent="0.3">
      <c r="A33" s="11">
        <f>_xlfn.IFS(data!C37&lt;=30, 1,data!C37&lt;= 40, 2,data!C37&lt;= 50, 3,data!C37&lt;= 60, 4)</f>
        <v>1</v>
      </c>
      <c r="B33" s="11">
        <v>2</v>
      </c>
      <c r="C33" s="11">
        <f>_xlfn.IFS(data!E37="Marketing", 1, data!E37="IT", 2, data!E37="HR", 3, data!E37="Finance", 4, data!E37="Sales",5)</f>
        <v>1</v>
      </c>
      <c r="D33" s="11">
        <f>_xlfn.IFS(data!F37="Analyst", 1, data!F37="Manager", 2, data!F37="Intern", 3, data!F37="Junior Developer", 4, data!F37="Senior Developer", 5, data!F37="Team Lead", 6)</f>
        <v>4</v>
      </c>
      <c r="E33" s="11">
        <f>_xlfn.IFS(data!G37&lt;=50000, 1, data!G37&lt;=80000, 2, data!G37&lt;=1000000, 3, data!G37&lt;=150000, 4)</f>
        <v>1</v>
      </c>
      <c r="F33" s="6">
        <v>3</v>
      </c>
      <c r="G33" s="6">
        <v>2</v>
      </c>
      <c r="H33" s="6">
        <v>2</v>
      </c>
      <c r="I33" s="6">
        <v>5</v>
      </c>
      <c r="J33" s="6">
        <f t="shared" si="0"/>
        <v>12</v>
      </c>
      <c r="K33" s="7">
        <v>5</v>
      </c>
      <c r="L33" s="7">
        <v>3</v>
      </c>
      <c r="M33" s="7">
        <v>5</v>
      </c>
      <c r="N33" s="7">
        <v>5</v>
      </c>
      <c r="O33" s="7">
        <f t="shared" si="2"/>
        <v>18</v>
      </c>
      <c r="P33" s="5">
        <v>2</v>
      </c>
      <c r="Q33" s="5">
        <v>2</v>
      </c>
      <c r="R33" s="5">
        <v>3</v>
      </c>
      <c r="S33" s="5">
        <v>1</v>
      </c>
      <c r="T33" s="5">
        <f t="shared" si="3"/>
        <v>8</v>
      </c>
      <c r="U33" s="13">
        <v>3</v>
      </c>
      <c r="V33" s="13">
        <v>2</v>
      </c>
      <c r="W33" s="13">
        <f t="shared" si="4"/>
        <v>5</v>
      </c>
      <c r="X33" s="14">
        <v>3</v>
      </c>
      <c r="Y33" s="14">
        <v>3</v>
      </c>
      <c r="Z33" s="14">
        <v>5</v>
      </c>
      <c r="AA33" s="14">
        <v>4</v>
      </c>
      <c r="AB33" s="14">
        <f t="shared" si="5"/>
        <v>15</v>
      </c>
      <c r="AC33" s="15">
        <v>1</v>
      </c>
      <c r="AD33" s="15">
        <v>5</v>
      </c>
      <c r="AE33" s="15">
        <v>4</v>
      </c>
      <c r="AF33" s="15">
        <f t="shared" si="6"/>
        <v>10</v>
      </c>
      <c r="AG33" s="16">
        <v>1</v>
      </c>
      <c r="AH33" s="16">
        <v>1</v>
      </c>
      <c r="AI33" s="16">
        <f t="shared" si="7"/>
        <v>2</v>
      </c>
      <c r="AJ33" s="20">
        <v>5</v>
      </c>
      <c r="AK33" s="19">
        <v>3</v>
      </c>
      <c r="AL33" s="48">
        <f t="shared" si="1"/>
        <v>78</v>
      </c>
      <c r="AM33" s="11">
        <v>89</v>
      </c>
      <c r="AN33" s="11" t="s">
        <v>450</v>
      </c>
    </row>
    <row r="34" spans="1:40" x14ac:dyDescent="0.3">
      <c r="A34" s="11">
        <f>_xlfn.IFS(data!C38&lt;=30, 1,data!C38&lt;= 40, 2,data!C38&lt;= 50, 3,data!C38&lt;= 60, 4)</f>
        <v>1</v>
      </c>
      <c r="B34" s="11">
        <v>1</v>
      </c>
      <c r="C34" s="11">
        <f>_xlfn.IFS(data!E38="Marketing", 1, data!E38="IT", 2, data!E38="HR", 3, data!E38="Finance", 4, data!E38="Sales",5)</f>
        <v>2</v>
      </c>
      <c r="D34" s="11">
        <f>_xlfn.IFS(data!F38="Analyst", 1, data!F38="Manager", 2, data!F38="Intern", 3, data!F38="Junior Developer", 4, data!F38="Senior Developer", 5, data!F38="Team Lead", 6)</f>
        <v>4</v>
      </c>
      <c r="E34" s="11">
        <f>_xlfn.IFS(data!G38&lt;=50000, 1, data!G38&lt;=80000, 2, data!G38&lt;=1000000, 3, data!G38&lt;=150000, 4)</f>
        <v>2</v>
      </c>
      <c r="F34" s="6">
        <v>4</v>
      </c>
      <c r="G34" s="6">
        <v>3</v>
      </c>
      <c r="H34" s="6">
        <v>2</v>
      </c>
      <c r="I34" s="6">
        <v>5</v>
      </c>
      <c r="J34" s="6">
        <f t="shared" ref="J34:J65" si="8">SUM(F34:I34)</f>
        <v>14</v>
      </c>
      <c r="K34" s="7">
        <v>1</v>
      </c>
      <c r="L34" s="7">
        <v>4</v>
      </c>
      <c r="M34" s="7">
        <v>3</v>
      </c>
      <c r="N34" s="7">
        <v>5</v>
      </c>
      <c r="O34" s="7">
        <f t="shared" si="2"/>
        <v>13</v>
      </c>
      <c r="P34" s="5">
        <v>2</v>
      </c>
      <c r="Q34" s="5">
        <v>1</v>
      </c>
      <c r="R34" s="5">
        <v>3</v>
      </c>
      <c r="S34" s="5">
        <v>1</v>
      </c>
      <c r="T34" s="5">
        <f t="shared" si="3"/>
        <v>7</v>
      </c>
      <c r="U34" s="13">
        <v>4</v>
      </c>
      <c r="V34" s="13">
        <v>5</v>
      </c>
      <c r="W34" s="13">
        <f t="shared" si="4"/>
        <v>9</v>
      </c>
      <c r="X34" s="14">
        <v>3</v>
      </c>
      <c r="Y34" s="14">
        <v>3</v>
      </c>
      <c r="Z34" s="14">
        <v>3</v>
      </c>
      <c r="AA34" s="14">
        <v>4</v>
      </c>
      <c r="AB34" s="14">
        <f t="shared" si="5"/>
        <v>13</v>
      </c>
      <c r="AC34" s="15">
        <v>5</v>
      </c>
      <c r="AD34" s="15">
        <v>4</v>
      </c>
      <c r="AE34" s="15">
        <v>3</v>
      </c>
      <c r="AF34" s="15">
        <f t="shared" si="6"/>
        <v>12</v>
      </c>
      <c r="AG34" s="16">
        <v>5</v>
      </c>
      <c r="AH34" s="16">
        <v>4</v>
      </c>
      <c r="AI34" s="16">
        <f t="shared" si="7"/>
        <v>9</v>
      </c>
      <c r="AJ34" s="20">
        <v>2</v>
      </c>
      <c r="AK34" s="19">
        <v>2</v>
      </c>
      <c r="AL34" s="48">
        <f t="shared" ref="AL34:AL65" si="9">SUM(F34:I34)+SUM(K34:N34)+SUM(P34:S34)+SUM(U34:V34)+SUM(X34:AA34)+SUM(AC34:AE34)+SUM(AG34:AH34)+SUM(AJ34:AK34)</f>
        <v>81</v>
      </c>
      <c r="AM34" s="11">
        <v>47</v>
      </c>
      <c r="AN34" s="11" t="s">
        <v>451</v>
      </c>
    </row>
    <row r="35" spans="1:40" x14ac:dyDescent="0.3">
      <c r="A35" s="11">
        <f>_xlfn.IFS(data!C39&lt;=30, 1,data!C39&lt;= 40, 2,data!C39&lt;= 50, 3,data!C39&lt;= 60, 4)</f>
        <v>1</v>
      </c>
      <c r="B35" s="11">
        <v>2</v>
      </c>
      <c r="C35" s="11">
        <f>_xlfn.IFS(data!E39="Marketing", 1, data!E39="IT", 2, data!E39="HR", 3, data!E39="Finance", 4, data!E39="Sales",5)</f>
        <v>1</v>
      </c>
      <c r="D35" s="11">
        <f>_xlfn.IFS(data!F39="Analyst", 1, data!F39="Manager", 2, data!F39="Intern", 3, data!F39="Junior Developer", 4, data!F39="Senior Developer", 5, data!F39="Team Lead", 6)</f>
        <v>3</v>
      </c>
      <c r="E35" s="11">
        <f>_xlfn.IFS(data!G39&lt;=50000, 1, data!G39&lt;=80000, 2, data!G39&lt;=1000000, 3, data!G39&lt;=150000, 4)</f>
        <v>1</v>
      </c>
      <c r="F35" s="6">
        <v>4</v>
      </c>
      <c r="G35" s="6">
        <v>4</v>
      </c>
      <c r="H35" s="6">
        <v>5</v>
      </c>
      <c r="I35" s="6">
        <v>1</v>
      </c>
      <c r="J35" s="6">
        <f t="shared" si="8"/>
        <v>14</v>
      </c>
      <c r="K35" s="7">
        <v>1</v>
      </c>
      <c r="L35" s="7">
        <v>2</v>
      </c>
      <c r="M35" s="7">
        <v>2</v>
      </c>
      <c r="N35" s="7">
        <v>1</v>
      </c>
      <c r="O35" s="7">
        <f t="shared" si="2"/>
        <v>6</v>
      </c>
      <c r="P35" s="5">
        <v>5</v>
      </c>
      <c r="Q35" s="5">
        <v>2</v>
      </c>
      <c r="R35" s="5">
        <v>4</v>
      </c>
      <c r="S35" s="5">
        <v>2</v>
      </c>
      <c r="T35" s="5">
        <f t="shared" si="3"/>
        <v>13</v>
      </c>
      <c r="U35" s="13">
        <v>4</v>
      </c>
      <c r="V35" s="13">
        <v>2</v>
      </c>
      <c r="W35" s="13">
        <f t="shared" si="4"/>
        <v>6</v>
      </c>
      <c r="X35" s="14">
        <v>5</v>
      </c>
      <c r="Y35" s="14">
        <v>2</v>
      </c>
      <c r="Z35" s="14">
        <v>5</v>
      </c>
      <c r="AA35" s="14">
        <v>3</v>
      </c>
      <c r="AB35" s="14">
        <f t="shared" si="5"/>
        <v>15</v>
      </c>
      <c r="AC35" s="15">
        <v>4</v>
      </c>
      <c r="AD35" s="15">
        <v>3</v>
      </c>
      <c r="AE35" s="15">
        <v>5</v>
      </c>
      <c r="AF35" s="15">
        <f t="shared" si="6"/>
        <v>12</v>
      </c>
      <c r="AG35" s="16">
        <v>4</v>
      </c>
      <c r="AH35" s="16">
        <v>2</v>
      </c>
      <c r="AI35" s="16">
        <f t="shared" si="7"/>
        <v>6</v>
      </c>
      <c r="AJ35" s="20">
        <v>1</v>
      </c>
      <c r="AK35" s="19">
        <v>1</v>
      </c>
      <c r="AL35" s="48">
        <f t="shared" si="9"/>
        <v>74</v>
      </c>
      <c r="AM35" s="11">
        <v>89</v>
      </c>
      <c r="AN35" s="11" t="s">
        <v>450</v>
      </c>
    </row>
    <row r="36" spans="1:40" x14ac:dyDescent="0.3">
      <c r="A36" s="11">
        <f>_xlfn.IFS(data!C40&lt;=30, 1,data!C40&lt;= 40, 2,data!C40&lt;= 50, 3,data!C40&lt;= 60, 4)</f>
        <v>2</v>
      </c>
      <c r="B36" s="11">
        <v>2</v>
      </c>
      <c r="C36" s="11">
        <f>_xlfn.IFS(data!E40="Marketing", 1, data!E40="IT", 2, data!E40="HR", 3, data!E40="Finance", 4, data!E40="Sales",5)</f>
        <v>5</v>
      </c>
      <c r="D36" s="11">
        <f>_xlfn.IFS(data!F40="Analyst", 1, data!F40="Manager", 2, data!F40="Intern", 3, data!F40="Junior Developer", 4, data!F40="Senior Developer", 5, data!F40="Team Lead", 6)</f>
        <v>6</v>
      </c>
      <c r="E36" s="11">
        <f>_xlfn.IFS(data!G40&lt;=50000, 1, data!G40&lt;=80000, 2, data!G40&lt;=1000000, 3, data!G40&lt;=150000, 4)</f>
        <v>3</v>
      </c>
      <c r="F36" s="6">
        <v>4</v>
      </c>
      <c r="G36" s="6">
        <v>1</v>
      </c>
      <c r="H36" s="6">
        <v>2</v>
      </c>
      <c r="I36" s="6">
        <v>2</v>
      </c>
      <c r="J36" s="6">
        <f t="shared" si="8"/>
        <v>9</v>
      </c>
      <c r="K36" s="7">
        <v>3</v>
      </c>
      <c r="L36" s="7">
        <v>4</v>
      </c>
      <c r="M36" s="7">
        <v>5</v>
      </c>
      <c r="N36" s="7">
        <v>2</v>
      </c>
      <c r="O36" s="7">
        <f t="shared" si="2"/>
        <v>14</v>
      </c>
      <c r="P36" s="5">
        <v>5</v>
      </c>
      <c r="Q36" s="5">
        <v>3</v>
      </c>
      <c r="R36" s="5">
        <v>1</v>
      </c>
      <c r="S36" s="5">
        <v>3</v>
      </c>
      <c r="T36" s="5">
        <f t="shared" si="3"/>
        <v>12</v>
      </c>
      <c r="U36" s="13">
        <v>5</v>
      </c>
      <c r="V36" s="13">
        <v>4</v>
      </c>
      <c r="W36" s="13">
        <f t="shared" si="4"/>
        <v>9</v>
      </c>
      <c r="X36" s="14">
        <v>1</v>
      </c>
      <c r="Y36" s="14">
        <v>1</v>
      </c>
      <c r="Z36" s="14">
        <v>1</v>
      </c>
      <c r="AA36" s="14">
        <v>5</v>
      </c>
      <c r="AB36" s="14">
        <f t="shared" si="5"/>
        <v>8</v>
      </c>
      <c r="AC36" s="15">
        <v>2</v>
      </c>
      <c r="AD36" s="15">
        <v>5</v>
      </c>
      <c r="AE36" s="15">
        <v>2</v>
      </c>
      <c r="AF36" s="15">
        <f t="shared" si="6"/>
        <v>9</v>
      </c>
      <c r="AG36" s="16">
        <v>2</v>
      </c>
      <c r="AH36" s="16">
        <v>5</v>
      </c>
      <c r="AI36" s="16">
        <f t="shared" si="7"/>
        <v>7</v>
      </c>
      <c r="AJ36" s="20">
        <v>3</v>
      </c>
      <c r="AK36" s="19">
        <v>3</v>
      </c>
      <c r="AL36" s="48">
        <f t="shared" si="9"/>
        <v>74</v>
      </c>
      <c r="AM36" s="11">
        <v>64</v>
      </c>
      <c r="AN36" s="11" t="s">
        <v>452</v>
      </c>
    </row>
    <row r="37" spans="1:40" x14ac:dyDescent="0.3">
      <c r="A37" s="11">
        <f>_xlfn.IFS(data!C41&lt;=30, 1,data!C41&lt;= 40, 2,data!C41&lt;= 50, 3,data!C41&lt;= 60, 4)</f>
        <v>2</v>
      </c>
      <c r="B37" s="11">
        <v>1</v>
      </c>
      <c r="C37" s="11">
        <f>_xlfn.IFS(data!E41="Marketing", 1, data!E41="IT", 2, data!E41="HR", 3, data!E41="Finance", 4, data!E41="Sales",5)</f>
        <v>1</v>
      </c>
      <c r="D37" s="11">
        <f>_xlfn.IFS(data!F41="Analyst", 1, data!F41="Manager", 2, data!F41="Intern", 3, data!F41="Junior Developer", 4, data!F41="Senior Developer", 5, data!F41="Team Lead", 6)</f>
        <v>1</v>
      </c>
      <c r="E37" s="11">
        <f>_xlfn.IFS(data!G41&lt;=50000, 1, data!G41&lt;=80000, 2, data!G41&lt;=1000000, 3, data!G41&lt;=150000, 4)</f>
        <v>2</v>
      </c>
      <c r="F37" s="6">
        <v>3</v>
      </c>
      <c r="G37" s="6">
        <v>4</v>
      </c>
      <c r="H37" s="6">
        <v>2</v>
      </c>
      <c r="I37" s="6">
        <v>5</v>
      </c>
      <c r="J37" s="6">
        <f t="shared" si="8"/>
        <v>14</v>
      </c>
      <c r="K37" s="7">
        <v>4</v>
      </c>
      <c r="L37" s="7">
        <v>2</v>
      </c>
      <c r="M37" s="7">
        <v>2</v>
      </c>
      <c r="N37" s="7">
        <v>1</v>
      </c>
      <c r="O37" s="7">
        <f t="shared" si="2"/>
        <v>9</v>
      </c>
      <c r="P37" s="5">
        <v>2</v>
      </c>
      <c r="Q37" s="5">
        <v>2</v>
      </c>
      <c r="R37" s="5">
        <v>3</v>
      </c>
      <c r="S37" s="5">
        <v>2</v>
      </c>
      <c r="T37" s="5">
        <f t="shared" si="3"/>
        <v>9</v>
      </c>
      <c r="U37" s="13">
        <v>3</v>
      </c>
      <c r="V37" s="13">
        <v>4</v>
      </c>
      <c r="W37" s="13">
        <f t="shared" si="4"/>
        <v>7</v>
      </c>
      <c r="X37" s="14">
        <v>2</v>
      </c>
      <c r="Y37" s="14">
        <v>3</v>
      </c>
      <c r="Z37" s="14">
        <v>2</v>
      </c>
      <c r="AA37" s="14">
        <v>2</v>
      </c>
      <c r="AB37" s="14">
        <f t="shared" si="5"/>
        <v>9</v>
      </c>
      <c r="AC37" s="15">
        <v>1</v>
      </c>
      <c r="AD37" s="15">
        <v>5</v>
      </c>
      <c r="AE37" s="15">
        <v>5</v>
      </c>
      <c r="AF37" s="15">
        <f t="shared" si="6"/>
        <v>11</v>
      </c>
      <c r="AG37" s="16">
        <v>3</v>
      </c>
      <c r="AH37" s="16">
        <v>1</v>
      </c>
      <c r="AI37" s="16">
        <f t="shared" si="7"/>
        <v>4</v>
      </c>
      <c r="AJ37" s="20">
        <v>2</v>
      </c>
      <c r="AK37" s="19">
        <v>1</v>
      </c>
      <c r="AL37" s="48">
        <f t="shared" si="9"/>
        <v>66</v>
      </c>
      <c r="AM37" s="11">
        <v>60</v>
      </c>
      <c r="AN37" s="11" t="s">
        <v>452</v>
      </c>
    </row>
    <row r="38" spans="1:40" x14ac:dyDescent="0.3">
      <c r="A38" s="11">
        <f>_xlfn.IFS(data!C42&lt;=30, 1,data!C42&lt;= 40, 2,data!C42&lt;= 50, 3,data!C42&lt;= 60, 4)</f>
        <v>2</v>
      </c>
      <c r="B38" s="11">
        <v>1</v>
      </c>
      <c r="C38" s="11">
        <f>_xlfn.IFS(data!E42="Marketing", 1, data!E42="IT", 2, data!E42="HR", 3, data!E42="Finance", 4, data!E42="Sales",5)</f>
        <v>2</v>
      </c>
      <c r="D38" s="11">
        <f>_xlfn.IFS(data!F42="Analyst", 1, data!F42="Manager", 2, data!F42="Intern", 3, data!F42="Junior Developer", 4, data!F42="Senior Developer", 5, data!F42="Team Lead", 6)</f>
        <v>5</v>
      </c>
      <c r="E38" s="11">
        <f>_xlfn.IFS(data!G42&lt;=50000, 1, data!G42&lt;=80000, 2, data!G42&lt;=1000000, 3, data!G42&lt;=150000, 4)</f>
        <v>3</v>
      </c>
      <c r="F38" s="6">
        <v>1</v>
      </c>
      <c r="G38" s="6">
        <v>5</v>
      </c>
      <c r="H38" s="6">
        <v>5</v>
      </c>
      <c r="I38" s="6">
        <v>1</v>
      </c>
      <c r="J38" s="6">
        <f t="shared" si="8"/>
        <v>12</v>
      </c>
      <c r="K38" s="7">
        <v>1</v>
      </c>
      <c r="L38" s="7">
        <v>1</v>
      </c>
      <c r="M38" s="7">
        <v>3</v>
      </c>
      <c r="N38" s="7">
        <v>4</v>
      </c>
      <c r="O38" s="7">
        <f t="shared" si="2"/>
        <v>9</v>
      </c>
      <c r="P38" s="5">
        <v>3</v>
      </c>
      <c r="Q38" s="5">
        <v>5</v>
      </c>
      <c r="R38" s="5">
        <v>1</v>
      </c>
      <c r="S38" s="5">
        <v>4</v>
      </c>
      <c r="T38" s="5">
        <f t="shared" si="3"/>
        <v>13</v>
      </c>
      <c r="U38" s="13">
        <v>3</v>
      </c>
      <c r="V38" s="13">
        <v>4</v>
      </c>
      <c r="W38" s="13">
        <f t="shared" si="4"/>
        <v>7</v>
      </c>
      <c r="X38" s="14">
        <v>3</v>
      </c>
      <c r="Y38" s="14">
        <v>1</v>
      </c>
      <c r="Z38" s="14">
        <v>1</v>
      </c>
      <c r="AA38" s="14">
        <v>5</v>
      </c>
      <c r="AB38" s="14">
        <f t="shared" si="5"/>
        <v>10</v>
      </c>
      <c r="AC38" s="15">
        <v>1</v>
      </c>
      <c r="AD38" s="15">
        <v>4</v>
      </c>
      <c r="AE38" s="15">
        <v>1</v>
      </c>
      <c r="AF38" s="15">
        <f t="shared" si="6"/>
        <v>6</v>
      </c>
      <c r="AG38" s="16">
        <v>2</v>
      </c>
      <c r="AH38" s="16">
        <v>3</v>
      </c>
      <c r="AI38" s="16">
        <f t="shared" si="7"/>
        <v>5</v>
      </c>
      <c r="AJ38" s="20">
        <v>4</v>
      </c>
      <c r="AK38" s="19">
        <v>1</v>
      </c>
      <c r="AL38" s="48">
        <f t="shared" si="9"/>
        <v>67</v>
      </c>
      <c r="AM38" s="11">
        <v>42</v>
      </c>
      <c r="AN38" s="11" t="s">
        <v>449</v>
      </c>
    </row>
    <row r="39" spans="1:40" x14ac:dyDescent="0.3">
      <c r="A39" s="11">
        <f>_xlfn.IFS(data!C43&lt;=30, 1,data!C43&lt;= 40, 2,data!C43&lt;= 50, 3,data!C43&lt;= 60, 4)</f>
        <v>4</v>
      </c>
      <c r="B39" s="11">
        <v>2</v>
      </c>
      <c r="C39" s="11">
        <f>_xlfn.IFS(data!E43="Marketing", 1, data!E43="IT", 2, data!E43="HR", 3, data!E43="Finance", 4, data!E43="Sales",5)</f>
        <v>2</v>
      </c>
      <c r="D39" s="11">
        <f>_xlfn.IFS(data!F43="Analyst", 1, data!F43="Manager", 2, data!F43="Intern", 3, data!F43="Junior Developer", 4, data!F43="Senior Developer", 5, data!F43="Team Lead", 6)</f>
        <v>2</v>
      </c>
      <c r="E39" s="11">
        <f>_xlfn.IFS(data!G43&lt;=50000, 1, data!G43&lt;=80000, 2, data!G43&lt;=1000000, 3, data!G43&lt;=150000, 4)</f>
        <v>3</v>
      </c>
      <c r="F39" s="6">
        <v>1</v>
      </c>
      <c r="G39" s="6">
        <v>4</v>
      </c>
      <c r="H39" s="6">
        <v>2</v>
      </c>
      <c r="I39" s="6">
        <v>4</v>
      </c>
      <c r="J39" s="6">
        <f t="shared" si="8"/>
        <v>11</v>
      </c>
      <c r="K39" s="7">
        <v>3</v>
      </c>
      <c r="L39" s="7">
        <v>2</v>
      </c>
      <c r="M39" s="7">
        <v>1</v>
      </c>
      <c r="N39" s="7">
        <v>5</v>
      </c>
      <c r="O39" s="7">
        <f t="shared" si="2"/>
        <v>11</v>
      </c>
      <c r="P39" s="5">
        <v>4</v>
      </c>
      <c r="Q39" s="5">
        <v>4</v>
      </c>
      <c r="R39" s="5">
        <v>4</v>
      </c>
      <c r="S39" s="5">
        <v>1</v>
      </c>
      <c r="T39" s="5">
        <f t="shared" si="3"/>
        <v>13</v>
      </c>
      <c r="U39" s="13">
        <v>2</v>
      </c>
      <c r="V39" s="13">
        <v>3</v>
      </c>
      <c r="W39" s="13">
        <f t="shared" si="4"/>
        <v>5</v>
      </c>
      <c r="X39" s="14">
        <v>3</v>
      </c>
      <c r="Y39" s="14">
        <v>4</v>
      </c>
      <c r="Z39" s="14">
        <v>4</v>
      </c>
      <c r="AA39" s="14">
        <v>3</v>
      </c>
      <c r="AB39" s="14">
        <f t="shared" si="5"/>
        <v>14</v>
      </c>
      <c r="AC39" s="15">
        <v>2</v>
      </c>
      <c r="AD39" s="15">
        <v>1</v>
      </c>
      <c r="AE39" s="15">
        <v>1</v>
      </c>
      <c r="AF39" s="15">
        <f t="shared" si="6"/>
        <v>4</v>
      </c>
      <c r="AG39" s="16">
        <v>4</v>
      </c>
      <c r="AH39" s="16">
        <v>4</v>
      </c>
      <c r="AI39" s="16">
        <f t="shared" si="7"/>
        <v>8</v>
      </c>
      <c r="AJ39" s="20">
        <v>4</v>
      </c>
      <c r="AK39" s="19">
        <v>3</v>
      </c>
      <c r="AL39" s="48">
        <f t="shared" si="9"/>
        <v>73</v>
      </c>
      <c r="AM39" s="11">
        <v>86</v>
      </c>
      <c r="AN39" s="11" t="s">
        <v>451</v>
      </c>
    </row>
    <row r="40" spans="1:40" x14ac:dyDescent="0.3">
      <c r="A40" s="11">
        <f>_xlfn.IFS(data!C44&lt;=30, 1,data!C44&lt;= 40, 2,data!C44&lt;= 50, 3,data!C44&lt;= 60, 4)</f>
        <v>3</v>
      </c>
      <c r="B40" s="11">
        <v>2</v>
      </c>
      <c r="C40" s="11">
        <f>_xlfn.IFS(data!E44="Marketing", 1, data!E44="IT", 2, data!E44="HR", 3, data!E44="Finance", 4, data!E44="Sales",5)</f>
        <v>5</v>
      </c>
      <c r="D40" s="11">
        <f>_xlfn.IFS(data!F44="Analyst", 1, data!F44="Manager", 2, data!F44="Intern", 3, data!F44="Junior Developer", 4, data!F44="Senior Developer", 5, data!F44="Team Lead", 6)</f>
        <v>2</v>
      </c>
      <c r="E40" s="11">
        <f>_xlfn.IFS(data!G44&lt;=50000, 1, data!G44&lt;=80000, 2, data!G44&lt;=1000000, 3, data!G44&lt;=150000, 4)</f>
        <v>3</v>
      </c>
      <c r="F40" s="6">
        <v>1</v>
      </c>
      <c r="G40" s="6">
        <v>3</v>
      </c>
      <c r="H40" s="6">
        <v>5</v>
      </c>
      <c r="I40" s="6">
        <v>3</v>
      </c>
      <c r="J40" s="6">
        <f t="shared" si="8"/>
        <v>12</v>
      </c>
      <c r="K40" s="7">
        <v>1</v>
      </c>
      <c r="L40" s="7">
        <v>1</v>
      </c>
      <c r="M40" s="7">
        <v>2</v>
      </c>
      <c r="N40" s="7">
        <v>5</v>
      </c>
      <c r="O40" s="7">
        <f t="shared" si="2"/>
        <v>9</v>
      </c>
      <c r="P40" s="5">
        <v>2</v>
      </c>
      <c r="Q40" s="5">
        <v>5</v>
      </c>
      <c r="R40" s="5">
        <v>4</v>
      </c>
      <c r="S40" s="5">
        <v>5</v>
      </c>
      <c r="T40" s="5">
        <f t="shared" si="3"/>
        <v>16</v>
      </c>
      <c r="U40" s="13">
        <v>4</v>
      </c>
      <c r="V40" s="13">
        <v>3</v>
      </c>
      <c r="W40" s="13">
        <f t="shared" si="4"/>
        <v>7</v>
      </c>
      <c r="X40" s="14">
        <v>1</v>
      </c>
      <c r="Y40" s="14">
        <v>1</v>
      </c>
      <c r="Z40" s="14">
        <v>2</v>
      </c>
      <c r="AA40" s="14">
        <v>5</v>
      </c>
      <c r="AB40" s="14">
        <f t="shared" si="5"/>
        <v>9</v>
      </c>
      <c r="AC40" s="15">
        <v>5</v>
      </c>
      <c r="AD40" s="15">
        <v>4</v>
      </c>
      <c r="AE40" s="15">
        <v>5</v>
      </c>
      <c r="AF40" s="15">
        <f t="shared" si="6"/>
        <v>14</v>
      </c>
      <c r="AG40" s="16">
        <v>3</v>
      </c>
      <c r="AH40" s="16">
        <v>5</v>
      </c>
      <c r="AI40" s="16">
        <f t="shared" si="7"/>
        <v>8</v>
      </c>
      <c r="AJ40" s="20">
        <v>3</v>
      </c>
      <c r="AK40" s="19">
        <v>1</v>
      </c>
      <c r="AL40" s="48">
        <f t="shared" si="9"/>
        <v>79</v>
      </c>
      <c r="AM40" s="11">
        <v>40</v>
      </c>
      <c r="AN40" s="11" t="s">
        <v>449</v>
      </c>
    </row>
    <row r="41" spans="1:40" x14ac:dyDescent="0.3">
      <c r="A41" s="11">
        <f>_xlfn.IFS(data!C45&lt;=30, 1,data!C45&lt;= 40, 2,data!C45&lt;= 50, 3,data!C45&lt;= 60, 4)</f>
        <v>3</v>
      </c>
      <c r="B41" s="11">
        <v>2</v>
      </c>
      <c r="C41" s="11">
        <f>_xlfn.IFS(data!E45="Marketing", 1, data!E45="IT", 2, data!E45="HR", 3, data!E45="Finance", 4, data!E45="Sales",5)</f>
        <v>2</v>
      </c>
      <c r="D41" s="11">
        <f>_xlfn.IFS(data!F45="Analyst", 1, data!F45="Manager", 2, data!F45="Intern", 3, data!F45="Junior Developer", 4, data!F45="Senior Developer", 5, data!F45="Team Lead", 6)</f>
        <v>5</v>
      </c>
      <c r="E41" s="11">
        <f>_xlfn.IFS(data!G45&lt;=50000, 1, data!G45&lt;=80000, 2, data!G45&lt;=1000000, 3, data!G45&lt;=150000, 4)</f>
        <v>3</v>
      </c>
      <c r="F41" s="6">
        <v>5</v>
      </c>
      <c r="G41" s="6">
        <v>5</v>
      </c>
      <c r="H41" s="6">
        <v>1</v>
      </c>
      <c r="I41" s="6">
        <v>5</v>
      </c>
      <c r="J41" s="6">
        <f t="shared" si="8"/>
        <v>16</v>
      </c>
      <c r="K41" s="7">
        <v>2</v>
      </c>
      <c r="L41" s="7">
        <v>3</v>
      </c>
      <c r="M41" s="7">
        <v>5</v>
      </c>
      <c r="N41" s="7">
        <v>5</v>
      </c>
      <c r="O41" s="7">
        <f t="shared" si="2"/>
        <v>15</v>
      </c>
      <c r="P41" s="5">
        <v>3</v>
      </c>
      <c r="Q41" s="5">
        <v>5</v>
      </c>
      <c r="R41" s="5">
        <v>2</v>
      </c>
      <c r="S41" s="5">
        <v>3</v>
      </c>
      <c r="T41" s="5">
        <f t="shared" si="3"/>
        <v>13</v>
      </c>
      <c r="U41" s="13">
        <v>4</v>
      </c>
      <c r="V41" s="13">
        <v>5</v>
      </c>
      <c r="W41" s="13">
        <f t="shared" si="4"/>
        <v>9</v>
      </c>
      <c r="X41" s="14">
        <v>4</v>
      </c>
      <c r="Y41" s="14">
        <v>3</v>
      </c>
      <c r="Z41" s="14">
        <v>4</v>
      </c>
      <c r="AA41" s="14">
        <v>1</v>
      </c>
      <c r="AB41" s="14">
        <f t="shared" si="5"/>
        <v>12</v>
      </c>
      <c r="AC41" s="15">
        <v>4</v>
      </c>
      <c r="AD41" s="15">
        <v>5</v>
      </c>
      <c r="AE41" s="15">
        <v>1</v>
      </c>
      <c r="AF41" s="15">
        <f t="shared" si="6"/>
        <v>10</v>
      </c>
      <c r="AG41" s="16">
        <v>1</v>
      </c>
      <c r="AH41" s="16">
        <v>1</v>
      </c>
      <c r="AI41" s="16">
        <f t="shared" si="7"/>
        <v>2</v>
      </c>
      <c r="AJ41" s="20">
        <v>5</v>
      </c>
      <c r="AK41" s="19">
        <v>1</v>
      </c>
      <c r="AL41" s="48">
        <f t="shared" si="9"/>
        <v>83</v>
      </c>
      <c r="AM41" s="11">
        <v>49</v>
      </c>
      <c r="AN41" s="11" t="s">
        <v>449</v>
      </c>
    </row>
    <row r="42" spans="1:40" x14ac:dyDescent="0.3">
      <c r="A42" s="11">
        <f>_xlfn.IFS(data!C46&lt;=30, 1,data!C46&lt;= 40, 2,data!C46&lt;= 50, 3,data!C46&lt;= 60, 4)</f>
        <v>2</v>
      </c>
      <c r="B42" s="11">
        <v>2</v>
      </c>
      <c r="C42" s="11">
        <f>_xlfn.IFS(data!E46="Marketing", 1, data!E46="IT", 2, data!E46="HR", 3, data!E46="Finance", 4, data!E46="Sales",5)</f>
        <v>5</v>
      </c>
      <c r="D42" s="11">
        <f>_xlfn.IFS(data!F46="Analyst", 1, data!F46="Manager", 2, data!F46="Intern", 3, data!F46="Junior Developer", 4, data!F46="Senior Developer", 5, data!F46="Team Lead", 6)</f>
        <v>6</v>
      </c>
      <c r="E42" s="11">
        <f>_xlfn.IFS(data!G46&lt;=50000, 1, data!G46&lt;=80000, 2, data!G46&lt;=1000000, 3, data!G46&lt;=150000, 4)</f>
        <v>3</v>
      </c>
      <c r="F42" s="6">
        <v>1</v>
      </c>
      <c r="G42" s="6">
        <v>1</v>
      </c>
      <c r="H42" s="6">
        <v>4</v>
      </c>
      <c r="I42" s="6">
        <v>2</v>
      </c>
      <c r="J42" s="6">
        <f t="shared" si="8"/>
        <v>8</v>
      </c>
      <c r="K42" s="7">
        <v>1</v>
      </c>
      <c r="L42" s="7">
        <v>1</v>
      </c>
      <c r="M42" s="7">
        <v>2</v>
      </c>
      <c r="N42" s="7">
        <v>2</v>
      </c>
      <c r="O42" s="7">
        <f t="shared" si="2"/>
        <v>6</v>
      </c>
      <c r="P42" s="5">
        <v>4</v>
      </c>
      <c r="Q42" s="5">
        <v>3</v>
      </c>
      <c r="R42" s="5">
        <v>3</v>
      </c>
      <c r="S42" s="5">
        <v>1</v>
      </c>
      <c r="T42" s="5">
        <f t="shared" si="3"/>
        <v>11</v>
      </c>
      <c r="U42" s="13">
        <v>4</v>
      </c>
      <c r="V42" s="13">
        <v>1</v>
      </c>
      <c r="W42" s="13">
        <f t="shared" si="4"/>
        <v>5</v>
      </c>
      <c r="X42" s="14">
        <v>2</v>
      </c>
      <c r="Y42" s="14">
        <v>2</v>
      </c>
      <c r="Z42" s="14">
        <v>5</v>
      </c>
      <c r="AA42" s="14">
        <v>3</v>
      </c>
      <c r="AB42" s="14">
        <f t="shared" si="5"/>
        <v>12</v>
      </c>
      <c r="AC42" s="15">
        <v>1</v>
      </c>
      <c r="AD42" s="15">
        <v>3</v>
      </c>
      <c r="AE42" s="15">
        <v>1</v>
      </c>
      <c r="AF42" s="15">
        <f t="shared" si="6"/>
        <v>5</v>
      </c>
      <c r="AG42" s="16">
        <v>4</v>
      </c>
      <c r="AH42" s="16">
        <v>3</v>
      </c>
      <c r="AI42" s="16">
        <f t="shared" si="7"/>
        <v>7</v>
      </c>
      <c r="AJ42" s="20">
        <v>4</v>
      </c>
      <c r="AK42" s="19">
        <v>2</v>
      </c>
      <c r="AL42" s="48">
        <f t="shared" si="9"/>
        <v>60</v>
      </c>
      <c r="AM42" s="11">
        <v>37</v>
      </c>
      <c r="AN42" s="11" t="s">
        <v>450</v>
      </c>
    </row>
    <row r="43" spans="1:40" x14ac:dyDescent="0.3">
      <c r="A43" s="11">
        <f>_xlfn.IFS(data!C47&lt;=30, 1,data!C47&lt;= 40, 2,data!C47&lt;= 50, 3,data!C47&lt;= 60, 4)</f>
        <v>1</v>
      </c>
      <c r="B43" s="11">
        <v>1</v>
      </c>
      <c r="C43" s="11">
        <f>_xlfn.IFS(data!E47="Marketing", 1, data!E47="IT", 2, data!E47="HR", 3, data!E47="Finance", 4, data!E47="Sales",5)</f>
        <v>4</v>
      </c>
      <c r="D43" s="11">
        <f>_xlfn.IFS(data!F47="Analyst", 1, data!F47="Manager", 2, data!F47="Intern", 3, data!F47="Junior Developer", 4, data!F47="Senior Developer", 5, data!F47="Team Lead", 6)</f>
        <v>1</v>
      </c>
      <c r="E43" s="11">
        <f>_xlfn.IFS(data!G47&lt;=50000, 1, data!G47&lt;=80000, 2, data!G47&lt;=1000000, 3, data!G47&lt;=150000, 4)</f>
        <v>2</v>
      </c>
      <c r="F43" s="6">
        <v>5</v>
      </c>
      <c r="G43" s="6">
        <v>2</v>
      </c>
      <c r="H43" s="6">
        <v>2</v>
      </c>
      <c r="I43" s="6">
        <v>2</v>
      </c>
      <c r="J43" s="6">
        <f t="shared" si="8"/>
        <v>11</v>
      </c>
      <c r="K43" s="7">
        <v>3</v>
      </c>
      <c r="L43" s="7">
        <v>2</v>
      </c>
      <c r="M43" s="7">
        <v>5</v>
      </c>
      <c r="N43" s="7">
        <v>3</v>
      </c>
      <c r="O43" s="7">
        <f t="shared" si="2"/>
        <v>13</v>
      </c>
      <c r="P43" s="5">
        <v>5</v>
      </c>
      <c r="Q43" s="5">
        <v>3</v>
      </c>
      <c r="R43" s="5">
        <v>5</v>
      </c>
      <c r="S43" s="5">
        <v>5</v>
      </c>
      <c r="T43" s="5">
        <f t="shared" si="3"/>
        <v>18</v>
      </c>
      <c r="U43" s="13">
        <v>1</v>
      </c>
      <c r="V43" s="13">
        <v>2</v>
      </c>
      <c r="W43" s="13">
        <f t="shared" si="4"/>
        <v>3</v>
      </c>
      <c r="X43" s="14">
        <v>3</v>
      </c>
      <c r="Y43" s="14">
        <v>3</v>
      </c>
      <c r="Z43" s="14">
        <v>4</v>
      </c>
      <c r="AA43" s="14">
        <v>4</v>
      </c>
      <c r="AB43" s="14">
        <f t="shared" si="5"/>
        <v>14</v>
      </c>
      <c r="AC43" s="15">
        <v>1</v>
      </c>
      <c r="AD43" s="15">
        <v>1</v>
      </c>
      <c r="AE43" s="15">
        <v>2</v>
      </c>
      <c r="AF43" s="15">
        <f t="shared" si="6"/>
        <v>4</v>
      </c>
      <c r="AG43" s="16">
        <v>5</v>
      </c>
      <c r="AH43" s="16">
        <v>1</v>
      </c>
      <c r="AI43" s="16">
        <f t="shared" si="7"/>
        <v>6</v>
      </c>
      <c r="AJ43" s="20">
        <v>3</v>
      </c>
      <c r="AK43" s="19">
        <v>2</v>
      </c>
      <c r="AL43" s="48">
        <f t="shared" si="9"/>
        <v>74</v>
      </c>
      <c r="AM43" s="11">
        <v>35</v>
      </c>
      <c r="AN43" s="11" t="s">
        <v>449</v>
      </c>
    </row>
    <row r="44" spans="1:40" x14ac:dyDescent="0.3">
      <c r="A44" s="11">
        <f>_xlfn.IFS(data!C48&lt;=30, 1,data!C48&lt;= 40, 2,data!C48&lt;= 50, 3,data!C48&lt;= 60, 4)</f>
        <v>3</v>
      </c>
      <c r="B44" s="11">
        <v>2</v>
      </c>
      <c r="C44" s="11">
        <f>_xlfn.IFS(data!E48="Marketing", 1, data!E48="IT", 2, data!E48="HR", 3, data!E48="Finance", 4, data!E48="Sales",5)</f>
        <v>5</v>
      </c>
      <c r="D44" s="11">
        <f>_xlfn.IFS(data!F48="Analyst", 1, data!F48="Manager", 2, data!F48="Intern", 3, data!F48="Junior Developer", 4, data!F48="Senior Developer", 5, data!F48="Team Lead", 6)</f>
        <v>6</v>
      </c>
      <c r="E44" s="11">
        <f>_xlfn.IFS(data!G48&lt;=50000, 1, data!G48&lt;=80000, 2, data!G48&lt;=1000000, 3, data!G48&lt;=150000, 4)</f>
        <v>3</v>
      </c>
      <c r="F44" s="6">
        <v>5</v>
      </c>
      <c r="G44" s="6">
        <v>2</v>
      </c>
      <c r="H44" s="6">
        <v>5</v>
      </c>
      <c r="I44" s="6">
        <v>1</v>
      </c>
      <c r="J44" s="6">
        <f t="shared" si="8"/>
        <v>13</v>
      </c>
      <c r="K44" s="7">
        <v>1</v>
      </c>
      <c r="L44" s="7">
        <v>2</v>
      </c>
      <c r="M44" s="7">
        <v>2</v>
      </c>
      <c r="N44" s="7">
        <v>2</v>
      </c>
      <c r="O44" s="7">
        <f t="shared" si="2"/>
        <v>7</v>
      </c>
      <c r="P44" s="5">
        <v>4</v>
      </c>
      <c r="Q44" s="5">
        <v>3</v>
      </c>
      <c r="R44" s="5">
        <v>1</v>
      </c>
      <c r="S44" s="5">
        <v>5</v>
      </c>
      <c r="T44" s="5">
        <f t="shared" si="3"/>
        <v>13</v>
      </c>
      <c r="U44" s="13">
        <v>4</v>
      </c>
      <c r="V44" s="13">
        <v>2</v>
      </c>
      <c r="W44" s="13">
        <f t="shared" si="4"/>
        <v>6</v>
      </c>
      <c r="X44" s="14">
        <v>1</v>
      </c>
      <c r="Y44" s="14">
        <v>5</v>
      </c>
      <c r="Z44" s="14">
        <v>4</v>
      </c>
      <c r="AA44" s="14">
        <v>2</v>
      </c>
      <c r="AB44" s="14">
        <f t="shared" si="5"/>
        <v>12</v>
      </c>
      <c r="AC44" s="15">
        <v>2</v>
      </c>
      <c r="AD44" s="15">
        <v>2</v>
      </c>
      <c r="AE44" s="15">
        <v>1</v>
      </c>
      <c r="AF44" s="15">
        <f t="shared" si="6"/>
        <v>5</v>
      </c>
      <c r="AG44" s="16">
        <v>5</v>
      </c>
      <c r="AH44" s="16">
        <v>5</v>
      </c>
      <c r="AI44" s="16">
        <f t="shared" si="7"/>
        <v>10</v>
      </c>
      <c r="AJ44" s="20">
        <v>5</v>
      </c>
      <c r="AK44" s="19">
        <v>4</v>
      </c>
      <c r="AL44" s="48">
        <f t="shared" si="9"/>
        <v>75</v>
      </c>
      <c r="AM44" s="11">
        <v>64</v>
      </c>
      <c r="AN44" s="11" t="s">
        <v>451</v>
      </c>
    </row>
    <row r="45" spans="1:40" x14ac:dyDescent="0.3">
      <c r="A45" s="11">
        <f>_xlfn.IFS(data!C49&lt;=30, 1,data!C49&lt;= 40, 2,data!C49&lt;= 50, 3,data!C49&lt;= 60, 4)</f>
        <v>1</v>
      </c>
      <c r="B45" s="11">
        <v>1</v>
      </c>
      <c r="C45" s="11">
        <f>_xlfn.IFS(data!E49="Marketing", 1, data!E49="IT", 2, data!E49="HR", 3, data!E49="Finance", 4, data!E49="Sales",5)</f>
        <v>3</v>
      </c>
      <c r="D45" s="11">
        <f>_xlfn.IFS(data!F49="Analyst", 1, data!F49="Manager", 2, data!F49="Intern", 3, data!F49="Junior Developer", 4, data!F49="Senior Developer", 5, data!F49="Team Lead", 6)</f>
        <v>1</v>
      </c>
      <c r="E45" s="11">
        <f>_xlfn.IFS(data!G49&lt;=50000, 1, data!G49&lt;=80000, 2, data!G49&lt;=1000000, 3, data!G49&lt;=150000, 4)</f>
        <v>2</v>
      </c>
      <c r="F45" s="6">
        <v>5</v>
      </c>
      <c r="G45" s="6">
        <v>3</v>
      </c>
      <c r="H45" s="6">
        <v>4</v>
      </c>
      <c r="I45" s="6">
        <v>5</v>
      </c>
      <c r="J45" s="6">
        <f t="shared" si="8"/>
        <v>17</v>
      </c>
      <c r="K45" s="7">
        <v>3</v>
      </c>
      <c r="L45" s="7">
        <v>1</v>
      </c>
      <c r="M45" s="7">
        <v>2</v>
      </c>
      <c r="N45" s="7">
        <v>3</v>
      </c>
      <c r="O45" s="7">
        <f t="shared" si="2"/>
        <v>9</v>
      </c>
      <c r="P45" s="5">
        <v>2</v>
      </c>
      <c r="Q45" s="5">
        <v>2</v>
      </c>
      <c r="R45" s="5">
        <v>2</v>
      </c>
      <c r="S45" s="5">
        <v>4</v>
      </c>
      <c r="T45" s="5">
        <f t="shared" si="3"/>
        <v>10</v>
      </c>
      <c r="U45" s="13">
        <v>5</v>
      </c>
      <c r="V45" s="13">
        <v>4</v>
      </c>
      <c r="W45" s="13">
        <f t="shared" si="4"/>
        <v>9</v>
      </c>
      <c r="X45" s="14">
        <v>4</v>
      </c>
      <c r="Y45" s="14">
        <v>4</v>
      </c>
      <c r="Z45" s="14">
        <v>5</v>
      </c>
      <c r="AA45" s="14">
        <v>3</v>
      </c>
      <c r="AB45" s="14">
        <f t="shared" si="5"/>
        <v>16</v>
      </c>
      <c r="AC45" s="15">
        <v>3</v>
      </c>
      <c r="AD45" s="15">
        <v>3</v>
      </c>
      <c r="AE45" s="15">
        <v>1</v>
      </c>
      <c r="AF45" s="15">
        <f t="shared" si="6"/>
        <v>7</v>
      </c>
      <c r="AG45" s="16">
        <v>3</v>
      </c>
      <c r="AH45" s="16">
        <v>2</v>
      </c>
      <c r="AI45" s="16">
        <f t="shared" si="7"/>
        <v>5</v>
      </c>
      <c r="AJ45" s="20">
        <v>3</v>
      </c>
      <c r="AK45" s="19">
        <v>3</v>
      </c>
      <c r="AL45" s="48">
        <f t="shared" si="9"/>
        <v>79</v>
      </c>
      <c r="AM45" s="11">
        <v>75</v>
      </c>
      <c r="AN45" s="11" t="s">
        <v>450</v>
      </c>
    </row>
    <row r="46" spans="1:40" x14ac:dyDescent="0.3">
      <c r="A46" s="11">
        <f>_xlfn.IFS(data!C50&lt;=30, 1,data!C50&lt;= 40, 2,data!C50&lt;= 50, 3,data!C50&lt;= 60, 4)</f>
        <v>1</v>
      </c>
      <c r="B46" s="11">
        <v>1</v>
      </c>
      <c r="C46" s="11">
        <f>_xlfn.IFS(data!E50="Marketing", 1, data!E50="IT", 2, data!E50="HR", 3, data!E50="Finance", 4, data!E50="Sales",5)</f>
        <v>4</v>
      </c>
      <c r="D46" s="11">
        <f>_xlfn.IFS(data!F50="Analyst", 1, data!F50="Manager", 2, data!F50="Intern", 3, data!F50="Junior Developer", 4, data!F50="Senior Developer", 5, data!F50="Team Lead", 6)</f>
        <v>1</v>
      </c>
      <c r="E46" s="11">
        <f>_xlfn.IFS(data!G50&lt;=50000, 1, data!G50&lt;=80000, 2, data!G50&lt;=1000000, 3, data!G50&lt;=150000, 4)</f>
        <v>2</v>
      </c>
      <c r="F46" s="6">
        <v>4</v>
      </c>
      <c r="G46" s="6">
        <v>1</v>
      </c>
      <c r="H46" s="6">
        <v>5</v>
      </c>
      <c r="I46" s="6">
        <v>2</v>
      </c>
      <c r="J46" s="6">
        <f t="shared" si="8"/>
        <v>12</v>
      </c>
      <c r="K46" s="7">
        <v>1</v>
      </c>
      <c r="L46" s="7">
        <v>4</v>
      </c>
      <c r="M46" s="7">
        <v>3</v>
      </c>
      <c r="N46" s="7">
        <v>2</v>
      </c>
      <c r="O46" s="7">
        <f t="shared" si="2"/>
        <v>10</v>
      </c>
      <c r="P46" s="5">
        <v>1</v>
      </c>
      <c r="Q46" s="5">
        <v>1</v>
      </c>
      <c r="R46" s="5">
        <v>3</v>
      </c>
      <c r="S46" s="5">
        <v>3</v>
      </c>
      <c r="T46" s="5">
        <f t="shared" si="3"/>
        <v>8</v>
      </c>
      <c r="U46" s="13">
        <v>2</v>
      </c>
      <c r="V46" s="13">
        <v>2</v>
      </c>
      <c r="W46" s="13">
        <f t="shared" si="4"/>
        <v>4</v>
      </c>
      <c r="X46" s="14">
        <v>2</v>
      </c>
      <c r="Y46" s="14">
        <v>2</v>
      </c>
      <c r="Z46" s="14">
        <v>3</v>
      </c>
      <c r="AA46" s="14">
        <v>5</v>
      </c>
      <c r="AB46" s="14">
        <f t="shared" si="5"/>
        <v>12</v>
      </c>
      <c r="AC46" s="15">
        <v>3</v>
      </c>
      <c r="AD46" s="15">
        <v>5</v>
      </c>
      <c r="AE46" s="15">
        <v>5</v>
      </c>
      <c r="AF46" s="15">
        <f t="shared" si="6"/>
        <v>13</v>
      </c>
      <c r="AG46" s="16">
        <v>1</v>
      </c>
      <c r="AH46" s="16">
        <v>5</v>
      </c>
      <c r="AI46" s="16">
        <f t="shared" si="7"/>
        <v>6</v>
      </c>
      <c r="AJ46" s="20">
        <v>2</v>
      </c>
      <c r="AK46" s="19">
        <v>3</v>
      </c>
      <c r="AL46" s="48">
        <f t="shared" si="9"/>
        <v>70</v>
      </c>
      <c r="AM46" s="11">
        <v>57</v>
      </c>
      <c r="AN46" s="11" t="s">
        <v>451</v>
      </c>
    </row>
    <row r="47" spans="1:40" x14ac:dyDescent="0.3">
      <c r="A47" s="11">
        <f>_xlfn.IFS(data!C51&lt;=30, 1,data!C51&lt;= 40, 2,data!C51&lt;= 50, 3,data!C51&lt;= 60, 4)</f>
        <v>1</v>
      </c>
      <c r="B47" s="11">
        <v>1</v>
      </c>
      <c r="C47" s="11">
        <f>_xlfn.IFS(data!E51="Marketing", 1, data!E51="IT", 2, data!E51="HR", 3, data!E51="Finance", 4, data!E51="Sales",5)</f>
        <v>4</v>
      </c>
      <c r="D47" s="11">
        <f>_xlfn.IFS(data!F51="Analyst", 1, data!F51="Manager", 2, data!F51="Intern", 3, data!F51="Junior Developer", 4, data!F51="Senior Developer", 5, data!F51="Team Lead", 6)</f>
        <v>4</v>
      </c>
      <c r="E47" s="11">
        <f>_xlfn.IFS(data!G51&lt;=50000, 1, data!G51&lt;=80000, 2, data!G51&lt;=1000000, 3, data!G51&lt;=150000, 4)</f>
        <v>1</v>
      </c>
      <c r="F47" s="6">
        <v>2</v>
      </c>
      <c r="G47" s="6">
        <v>2</v>
      </c>
      <c r="H47" s="6">
        <v>5</v>
      </c>
      <c r="I47" s="6">
        <v>1</v>
      </c>
      <c r="J47" s="6">
        <f t="shared" si="8"/>
        <v>10</v>
      </c>
      <c r="K47" s="7">
        <v>5</v>
      </c>
      <c r="L47" s="7">
        <v>1</v>
      </c>
      <c r="M47" s="7">
        <v>5</v>
      </c>
      <c r="N47" s="7">
        <v>4</v>
      </c>
      <c r="O47" s="7">
        <f t="shared" si="2"/>
        <v>15</v>
      </c>
      <c r="P47" s="5">
        <v>2</v>
      </c>
      <c r="Q47" s="5">
        <v>4</v>
      </c>
      <c r="R47" s="5">
        <v>4</v>
      </c>
      <c r="S47" s="5">
        <v>1</v>
      </c>
      <c r="T47" s="5">
        <f t="shared" si="3"/>
        <v>11</v>
      </c>
      <c r="U47" s="13">
        <v>5</v>
      </c>
      <c r="V47" s="13">
        <v>4</v>
      </c>
      <c r="W47" s="13">
        <f t="shared" si="4"/>
        <v>9</v>
      </c>
      <c r="X47" s="14">
        <v>1</v>
      </c>
      <c r="Y47" s="14">
        <v>2</v>
      </c>
      <c r="Z47" s="14">
        <v>2</v>
      </c>
      <c r="AA47" s="14">
        <v>5</v>
      </c>
      <c r="AB47" s="14">
        <f t="shared" si="5"/>
        <v>10</v>
      </c>
      <c r="AC47" s="15">
        <v>1</v>
      </c>
      <c r="AD47" s="15">
        <v>3</v>
      </c>
      <c r="AE47" s="15">
        <v>1</v>
      </c>
      <c r="AF47" s="15">
        <f t="shared" si="6"/>
        <v>5</v>
      </c>
      <c r="AG47" s="16">
        <v>3</v>
      </c>
      <c r="AH47" s="16">
        <v>2</v>
      </c>
      <c r="AI47" s="16">
        <f t="shared" si="7"/>
        <v>5</v>
      </c>
      <c r="AJ47" s="20">
        <v>2</v>
      </c>
      <c r="AK47" s="19">
        <v>3</v>
      </c>
      <c r="AL47" s="48">
        <f t="shared" si="9"/>
        <v>70</v>
      </c>
      <c r="AM47" s="11">
        <v>81</v>
      </c>
      <c r="AN47" s="11" t="s">
        <v>449</v>
      </c>
    </row>
    <row r="48" spans="1:40" x14ac:dyDescent="0.3">
      <c r="A48" s="11">
        <f>_xlfn.IFS(data!C52&lt;=30, 1,data!C52&lt;= 40, 2,data!C52&lt;= 50, 3,data!C52&lt;= 60, 4)</f>
        <v>1</v>
      </c>
      <c r="B48" s="11">
        <v>1</v>
      </c>
      <c r="C48" s="11">
        <f>_xlfn.IFS(data!E52="Marketing", 1, data!E52="IT", 2, data!E52="HR", 3, data!E52="Finance", 4, data!E52="Sales",5)</f>
        <v>5</v>
      </c>
      <c r="D48" s="11">
        <f>_xlfn.IFS(data!F52="Analyst", 1, data!F52="Manager", 2, data!F52="Intern", 3, data!F52="Junior Developer", 4, data!F52="Senior Developer", 5, data!F52="Team Lead", 6)</f>
        <v>4</v>
      </c>
      <c r="E48" s="11">
        <f>_xlfn.IFS(data!G52&lt;=50000, 1, data!G52&lt;=80000, 2, data!G52&lt;=1000000, 3, data!G52&lt;=150000, 4)</f>
        <v>2</v>
      </c>
      <c r="F48" s="6">
        <v>4</v>
      </c>
      <c r="G48" s="6">
        <v>3</v>
      </c>
      <c r="H48" s="6">
        <v>2</v>
      </c>
      <c r="I48" s="6">
        <v>2</v>
      </c>
      <c r="J48" s="6">
        <f t="shared" si="8"/>
        <v>11</v>
      </c>
      <c r="K48" s="7">
        <v>3</v>
      </c>
      <c r="L48" s="7">
        <v>5</v>
      </c>
      <c r="M48" s="7">
        <v>4</v>
      </c>
      <c r="N48" s="7">
        <v>1</v>
      </c>
      <c r="O48" s="7">
        <f t="shared" si="2"/>
        <v>13</v>
      </c>
      <c r="P48" s="5">
        <v>3</v>
      </c>
      <c r="Q48" s="5">
        <v>5</v>
      </c>
      <c r="R48" s="5">
        <v>4</v>
      </c>
      <c r="S48" s="5">
        <v>2</v>
      </c>
      <c r="T48" s="5">
        <f t="shared" si="3"/>
        <v>14</v>
      </c>
      <c r="U48" s="13">
        <v>5</v>
      </c>
      <c r="V48" s="13">
        <v>2</v>
      </c>
      <c r="W48" s="13">
        <f t="shared" si="4"/>
        <v>7</v>
      </c>
      <c r="X48" s="14">
        <v>4</v>
      </c>
      <c r="Y48" s="14">
        <v>5</v>
      </c>
      <c r="Z48" s="14">
        <v>2</v>
      </c>
      <c r="AA48" s="14">
        <v>5</v>
      </c>
      <c r="AB48" s="14">
        <f t="shared" si="5"/>
        <v>16</v>
      </c>
      <c r="AC48" s="15">
        <v>4</v>
      </c>
      <c r="AD48" s="15">
        <v>5</v>
      </c>
      <c r="AE48" s="15">
        <v>3</v>
      </c>
      <c r="AF48" s="15">
        <f t="shared" si="6"/>
        <v>12</v>
      </c>
      <c r="AG48" s="16">
        <v>5</v>
      </c>
      <c r="AH48" s="16">
        <v>2</v>
      </c>
      <c r="AI48" s="16">
        <f t="shared" si="7"/>
        <v>7</v>
      </c>
      <c r="AJ48" s="20">
        <v>2</v>
      </c>
      <c r="AK48" s="19">
        <v>3</v>
      </c>
      <c r="AL48" s="48">
        <f t="shared" si="9"/>
        <v>85</v>
      </c>
      <c r="AM48" s="11">
        <v>48</v>
      </c>
      <c r="AN48" s="11" t="s">
        <v>450</v>
      </c>
    </row>
    <row r="49" spans="1:40" x14ac:dyDescent="0.3">
      <c r="A49" s="11">
        <f>_xlfn.IFS(data!C53&lt;=30, 1,data!C53&lt;= 40, 2,data!C53&lt;= 50, 3,data!C53&lt;= 60, 4)</f>
        <v>2</v>
      </c>
      <c r="B49" s="11">
        <v>2</v>
      </c>
      <c r="C49" s="11">
        <f>_xlfn.IFS(data!E53="Marketing", 1, data!E53="IT", 2, data!E53="HR", 3, data!E53="Finance", 4, data!E53="Sales",5)</f>
        <v>1</v>
      </c>
      <c r="D49" s="11">
        <f>_xlfn.IFS(data!F53="Analyst", 1, data!F53="Manager", 2, data!F53="Intern", 3, data!F53="Junior Developer", 4, data!F53="Senior Developer", 5, data!F53="Team Lead", 6)</f>
        <v>1</v>
      </c>
      <c r="E49" s="11">
        <f>_xlfn.IFS(data!G53&lt;=50000, 1, data!G53&lt;=80000, 2, data!G53&lt;=1000000, 3, data!G53&lt;=150000, 4)</f>
        <v>2</v>
      </c>
      <c r="F49" s="6">
        <v>3</v>
      </c>
      <c r="G49" s="6">
        <v>5</v>
      </c>
      <c r="H49" s="6">
        <v>5</v>
      </c>
      <c r="I49" s="6">
        <v>2</v>
      </c>
      <c r="J49" s="6">
        <f t="shared" si="8"/>
        <v>15</v>
      </c>
      <c r="K49" s="7">
        <v>2</v>
      </c>
      <c r="L49" s="7">
        <v>3</v>
      </c>
      <c r="M49" s="7">
        <v>3</v>
      </c>
      <c r="N49" s="7">
        <v>5</v>
      </c>
      <c r="O49" s="7">
        <f t="shared" si="2"/>
        <v>13</v>
      </c>
      <c r="P49" s="5">
        <v>3</v>
      </c>
      <c r="Q49" s="5">
        <v>1</v>
      </c>
      <c r="R49" s="5">
        <v>4</v>
      </c>
      <c r="S49" s="5">
        <v>2</v>
      </c>
      <c r="T49" s="5">
        <f t="shared" si="3"/>
        <v>10</v>
      </c>
      <c r="U49" s="13">
        <v>2</v>
      </c>
      <c r="V49" s="13">
        <v>5</v>
      </c>
      <c r="W49" s="13">
        <f t="shared" si="4"/>
        <v>7</v>
      </c>
      <c r="X49" s="14">
        <v>4</v>
      </c>
      <c r="Y49" s="14">
        <v>3</v>
      </c>
      <c r="Z49" s="14">
        <v>1</v>
      </c>
      <c r="AA49" s="14">
        <v>1</v>
      </c>
      <c r="AB49" s="14">
        <f t="shared" si="5"/>
        <v>9</v>
      </c>
      <c r="AC49" s="15">
        <v>1</v>
      </c>
      <c r="AD49" s="15">
        <v>1</v>
      </c>
      <c r="AE49" s="15">
        <v>2</v>
      </c>
      <c r="AF49" s="15">
        <f t="shared" si="6"/>
        <v>4</v>
      </c>
      <c r="AG49" s="16">
        <v>1</v>
      </c>
      <c r="AH49" s="16">
        <v>5</v>
      </c>
      <c r="AI49" s="16">
        <f t="shared" si="7"/>
        <v>6</v>
      </c>
      <c r="AJ49" s="20">
        <v>2</v>
      </c>
      <c r="AK49" s="19">
        <v>4</v>
      </c>
      <c r="AL49" s="48">
        <f t="shared" si="9"/>
        <v>70</v>
      </c>
      <c r="AM49" s="11">
        <v>79</v>
      </c>
      <c r="AN49" s="11" t="s">
        <v>449</v>
      </c>
    </row>
    <row r="50" spans="1:40" x14ac:dyDescent="0.3">
      <c r="A50" s="11">
        <f>_xlfn.IFS(data!C54&lt;=30, 1,data!C54&lt;= 40, 2,data!C54&lt;= 50, 3,data!C54&lt;= 60, 4)</f>
        <v>2</v>
      </c>
      <c r="B50" s="11">
        <v>2</v>
      </c>
      <c r="C50" s="11">
        <f>_xlfn.IFS(data!E54="Marketing", 1, data!E54="IT", 2, data!E54="HR", 3, data!E54="Finance", 4, data!E54="Sales",5)</f>
        <v>5</v>
      </c>
      <c r="D50" s="11">
        <f>_xlfn.IFS(data!F54="Analyst", 1, data!F54="Manager", 2, data!F54="Intern", 3, data!F54="Junior Developer", 4, data!F54="Senior Developer", 5, data!F54="Team Lead", 6)</f>
        <v>1</v>
      </c>
      <c r="E50" s="11">
        <f>_xlfn.IFS(data!G54&lt;=50000, 1, data!G54&lt;=80000, 2, data!G54&lt;=1000000, 3, data!G54&lt;=150000, 4)</f>
        <v>2</v>
      </c>
      <c r="F50" s="6">
        <v>2</v>
      </c>
      <c r="G50" s="6">
        <v>4</v>
      </c>
      <c r="H50" s="6">
        <v>1</v>
      </c>
      <c r="I50" s="6">
        <v>4</v>
      </c>
      <c r="J50" s="6">
        <f t="shared" si="8"/>
        <v>11</v>
      </c>
      <c r="K50" s="7">
        <v>3</v>
      </c>
      <c r="L50" s="7">
        <v>5</v>
      </c>
      <c r="M50" s="7">
        <v>4</v>
      </c>
      <c r="N50" s="7">
        <v>5</v>
      </c>
      <c r="O50" s="7">
        <f t="shared" si="2"/>
        <v>17</v>
      </c>
      <c r="P50" s="5">
        <v>2</v>
      </c>
      <c r="Q50" s="5">
        <v>3</v>
      </c>
      <c r="R50" s="5">
        <v>3</v>
      </c>
      <c r="S50" s="5">
        <v>5</v>
      </c>
      <c r="T50" s="5">
        <f t="shared" si="3"/>
        <v>13</v>
      </c>
      <c r="U50" s="13">
        <v>5</v>
      </c>
      <c r="V50" s="13">
        <v>5</v>
      </c>
      <c r="W50" s="13">
        <f t="shared" si="4"/>
        <v>10</v>
      </c>
      <c r="X50" s="14">
        <v>3</v>
      </c>
      <c r="Y50" s="14">
        <v>4</v>
      </c>
      <c r="Z50" s="14">
        <v>3</v>
      </c>
      <c r="AA50" s="14">
        <v>1</v>
      </c>
      <c r="AB50" s="14">
        <f t="shared" si="5"/>
        <v>11</v>
      </c>
      <c r="AC50" s="15">
        <v>5</v>
      </c>
      <c r="AD50" s="15">
        <v>2</v>
      </c>
      <c r="AE50" s="15">
        <v>3</v>
      </c>
      <c r="AF50" s="15">
        <f t="shared" si="6"/>
        <v>10</v>
      </c>
      <c r="AG50" s="16">
        <v>1</v>
      </c>
      <c r="AH50" s="16">
        <v>3</v>
      </c>
      <c r="AI50" s="16">
        <f t="shared" si="7"/>
        <v>4</v>
      </c>
      <c r="AJ50" s="20">
        <v>1</v>
      </c>
      <c r="AK50" s="19">
        <v>2</v>
      </c>
      <c r="AL50" s="48">
        <f t="shared" si="9"/>
        <v>79</v>
      </c>
      <c r="AM50" s="11">
        <v>43</v>
      </c>
      <c r="AN50" s="11" t="s">
        <v>450</v>
      </c>
    </row>
    <row r="51" spans="1:40" x14ac:dyDescent="0.3">
      <c r="A51" s="11">
        <f>_xlfn.IFS(data!C55&lt;=30, 1,data!C55&lt;= 40, 2,data!C55&lt;= 50, 3,data!C55&lt;= 60, 4)</f>
        <v>2</v>
      </c>
      <c r="B51" s="11">
        <v>2</v>
      </c>
      <c r="C51" s="11">
        <f>_xlfn.IFS(data!E55="Marketing", 1, data!E55="IT", 2, data!E55="HR", 3, data!E55="Finance", 4, data!E55="Sales",5)</f>
        <v>3</v>
      </c>
      <c r="D51" s="11">
        <f>_xlfn.IFS(data!F55="Analyst", 1, data!F55="Manager", 2, data!F55="Intern", 3, data!F55="Junior Developer", 4, data!F55="Senior Developer", 5, data!F55="Team Lead", 6)</f>
        <v>5</v>
      </c>
      <c r="E51" s="11">
        <f>_xlfn.IFS(data!G55&lt;=50000, 1, data!G55&lt;=80000, 2, data!G55&lt;=1000000, 3, data!G55&lt;=150000, 4)</f>
        <v>3</v>
      </c>
      <c r="F51" s="6">
        <v>1</v>
      </c>
      <c r="G51" s="6">
        <v>4</v>
      </c>
      <c r="H51" s="6">
        <v>2</v>
      </c>
      <c r="I51" s="6">
        <v>2</v>
      </c>
      <c r="J51" s="6">
        <f t="shared" si="8"/>
        <v>9</v>
      </c>
      <c r="K51" s="7">
        <v>5</v>
      </c>
      <c r="L51" s="7">
        <v>5</v>
      </c>
      <c r="M51" s="7">
        <v>1</v>
      </c>
      <c r="N51" s="7">
        <v>3</v>
      </c>
      <c r="O51" s="7">
        <f t="shared" si="2"/>
        <v>14</v>
      </c>
      <c r="P51" s="5">
        <v>4</v>
      </c>
      <c r="Q51" s="5">
        <v>2</v>
      </c>
      <c r="R51" s="5">
        <v>1</v>
      </c>
      <c r="S51" s="5">
        <v>4</v>
      </c>
      <c r="T51" s="5">
        <f t="shared" si="3"/>
        <v>11</v>
      </c>
      <c r="U51" s="13">
        <v>5</v>
      </c>
      <c r="V51" s="13">
        <v>5</v>
      </c>
      <c r="W51" s="13">
        <f t="shared" si="4"/>
        <v>10</v>
      </c>
      <c r="X51" s="14">
        <v>2</v>
      </c>
      <c r="Y51" s="14">
        <v>1</v>
      </c>
      <c r="Z51" s="14">
        <v>2</v>
      </c>
      <c r="AA51" s="14">
        <v>3</v>
      </c>
      <c r="AB51" s="14">
        <f t="shared" si="5"/>
        <v>8</v>
      </c>
      <c r="AC51" s="15">
        <v>4</v>
      </c>
      <c r="AD51" s="15">
        <v>4</v>
      </c>
      <c r="AE51" s="15">
        <v>3</v>
      </c>
      <c r="AF51" s="15">
        <f t="shared" si="6"/>
        <v>11</v>
      </c>
      <c r="AG51" s="16">
        <v>1</v>
      </c>
      <c r="AH51" s="16">
        <v>2</v>
      </c>
      <c r="AI51" s="16">
        <f t="shared" si="7"/>
        <v>3</v>
      </c>
      <c r="AJ51" s="20">
        <v>1</v>
      </c>
      <c r="AK51" s="19">
        <v>5</v>
      </c>
      <c r="AL51" s="48">
        <f t="shared" si="9"/>
        <v>72</v>
      </c>
      <c r="AM51" s="11">
        <v>44</v>
      </c>
      <c r="AN51" s="11" t="s">
        <v>452</v>
      </c>
    </row>
    <row r="52" spans="1:40" x14ac:dyDescent="0.3">
      <c r="A52" s="11">
        <f>_xlfn.IFS(data!C56&lt;=30, 1,data!C56&lt;= 40, 2,data!C56&lt;= 50, 3,data!C56&lt;= 60, 4)</f>
        <v>1</v>
      </c>
      <c r="B52" s="11">
        <v>1</v>
      </c>
      <c r="C52" s="11">
        <f>_xlfn.IFS(data!E56="Marketing", 1, data!E56="IT", 2, data!E56="HR", 3, data!E56="Finance", 4, data!E56="Sales",5)</f>
        <v>2</v>
      </c>
      <c r="D52" s="11">
        <f>_xlfn.IFS(data!F56="Analyst", 1, data!F56="Manager", 2, data!F56="Intern", 3, data!F56="Junior Developer", 4, data!F56="Senior Developer", 5, data!F56="Team Lead", 6)</f>
        <v>3</v>
      </c>
      <c r="E52" s="11">
        <f>_xlfn.IFS(data!G56&lt;=50000, 1, data!G56&lt;=80000, 2, data!G56&lt;=1000000, 3, data!G56&lt;=150000, 4)</f>
        <v>1</v>
      </c>
      <c r="F52" s="6">
        <v>5</v>
      </c>
      <c r="G52" s="6">
        <v>4</v>
      </c>
      <c r="H52" s="6">
        <v>5</v>
      </c>
      <c r="I52" s="6">
        <v>1</v>
      </c>
      <c r="J52" s="6">
        <f t="shared" si="8"/>
        <v>15</v>
      </c>
      <c r="K52" s="7">
        <v>2</v>
      </c>
      <c r="L52" s="7">
        <v>3</v>
      </c>
      <c r="M52" s="7">
        <v>2</v>
      </c>
      <c r="N52" s="7">
        <v>3</v>
      </c>
      <c r="O52" s="7">
        <f t="shared" si="2"/>
        <v>10</v>
      </c>
      <c r="P52" s="5">
        <v>5</v>
      </c>
      <c r="Q52" s="5">
        <v>1</v>
      </c>
      <c r="R52" s="5">
        <v>3</v>
      </c>
      <c r="S52" s="5">
        <v>5</v>
      </c>
      <c r="T52" s="5">
        <f t="shared" si="3"/>
        <v>14</v>
      </c>
      <c r="U52" s="13">
        <v>5</v>
      </c>
      <c r="V52" s="13">
        <v>4</v>
      </c>
      <c r="W52" s="13">
        <f t="shared" si="4"/>
        <v>9</v>
      </c>
      <c r="X52" s="14">
        <v>3</v>
      </c>
      <c r="Y52" s="14">
        <v>1</v>
      </c>
      <c r="Z52" s="14">
        <v>3</v>
      </c>
      <c r="AA52" s="14">
        <v>1</v>
      </c>
      <c r="AB52" s="14">
        <f t="shared" si="5"/>
        <v>8</v>
      </c>
      <c r="AC52" s="15">
        <v>2</v>
      </c>
      <c r="AD52" s="15">
        <v>5</v>
      </c>
      <c r="AE52" s="15">
        <v>2</v>
      </c>
      <c r="AF52" s="15">
        <f t="shared" si="6"/>
        <v>9</v>
      </c>
      <c r="AG52" s="16">
        <v>2</v>
      </c>
      <c r="AH52" s="16">
        <v>2</v>
      </c>
      <c r="AI52" s="16">
        <f t="shared" si="7"/>
        <v>4</v>
      </c>
      <c r="AJ52" s="20">
        <v>5</v>
      </c>
      <c r="AK52" s="19">
        <v>1</v>
      </c>
      <c r="AL52" s="48">
        <f t="shared" si="9"/>
        <v>75</v>
      </c>
      <c r="AM52" s="11">
        <v>58</v>
      </c>
      <c r="AN52" s="11" t="s">
        <v>450</v>
      </c>
    </row>
    <row r="53" spans="1:40" x14ac:dyDescent="0.3">
      <c r="A53" s="11">
        <f>_xlfn.IFS(data!C57&lt;=30, 1,data!C57&lt;= 40, 2,data!C57&lt;= 50, 3,data!C57&lt;= 60, 4)</f>
        <v>3</v>
      </c>
      <c r="B53" s="11">
        <v>1</v>
      </c>
      <c r="C53" s="11">
        <f>_xlfn.IFS(data!E57="Marketing", 1, data!E57="IT", 2, data!E57="HR", 3, data!E57="Finance", 4, data!E57="Sales",5)</f>
        <v>4</v>
      </c>
      <c r="D53" s="11">
        <f>_xlfn.IFS(data!F57="Analyst", 1, data!F57="Manager", 2, data!F57="Intern", 3, data!F57="Junior Developer", 4, data!F57="Senior Developer", 5, data!F57="Team Lead", 6)</f>
        <v>6</v>
      </c>
      <c r="E53" s="11">
        <f>_xlfn.IFS(data!G57&lt;=50000, 1, data!G57&lt;=80000, 2, data!G57&lt;=1000000, 3, data!G57&lt;=150000, 4)</f>
        <v>3</v>
      </c>
      <c r="F53" s="6">
        <v>3</v>
      </c>
      <c r="G53" s="6">
        <v>3</v>
      </c>
      <c r="H53" s="6">
        <v>5</v>
      </c>
      <c r="I53" s="6">
        <v>4</v>
      </c>
      <c r="J53" s="6">
        <f t="shared" si="8"/>
        <v>15</v>
      </c>
      <c r="K53" s="7">
        <v>3</v>
      </c>
      <c r="L53" s="7">
        <v>3</v>
      </c>
      <c r="M53" s="7">
        <v>5</v>
      </c>
      <c r="N53" s="7">
        <v>3</v>
      </c>
      <c r="O53" s="7">
        <f t="shared" si="2"/>
        <v>14</v>
      </c>
      <c r="P53" s="5">
        <v>1</v>
      </c>
      <c r="Q53" s="5">
        <v>5</v>
      </c>
      <c r="R53" s="5">
        <v>2</v>
      </c>
      <c r="S53" s="5">
        <v>5</v>
      </c>
      <c r="T53" s="5">
        <f t="shared" si="3"/>
        <v>13</v>
      </c>
      <c r="U53" s="13">
        <v>2</v>
      </c>
      <c r="V53" s="13">
        <v>1</v>
      </c>
      <c r="W53" s="13">
        <f t="shared" si="4"/>
        <v>3</v>
      </c>
      <c r="X53" s="14">
        <v>4</v>
      </c>
      <c r="Y53" s="14">
        <v>1</v>
      </c>
      <c r="Z53" s="14">
        <v>5</v>
      </c>
      <c r="AA53" s="14">
        <v>4</v>
      </c>
      <c r="AB53" s="14">
        <f t="shared" si="5"/>
        <v>14</v>
      </c>
      <c r="AC53" s="15">
        <v>4</v>
      </c>
      <c r="AD53" s="15">
        <v>1</v>
      </c>
      <c r="AE53" s="15">
        <v>3</v>
      </c>
      <c r="AF53" s="15">
        <f t="shared" si="6"/>
        <v>8</v>
      </c>
      <c r="AG53" s="16">
        <v>2</v>
      </c>
      <c r="AH53" s="16">
        <v>3</v>
      </c>
      <c r="AI53" s="16">
        <f t="shared" si="7"/>
        <v>5</v>
      </c>
      <c r="AJ53" s="20">
        <v>1</v>
      </c>
      <c r="AK53" s="19">
        <v>2</v>
      </c>
      <c r="AL53" s="48">
        <f t="shared" si="9"/>
        <v>75</v>
      </c>
      <c r="AM53" s="11">
        <v>39</v>
      </c>
      <c r="AN53" s="11" t="s">
        <v>449</v>
      </c>
    </row>
    <row r="54" spans="1:40" x14ac:dyDescent="0.3">
      <c r="A54" s="11">
        <f>_xlfn.IFS(data!C58&lt;=30, 1,data!C58&lt;= 40, 2,data!C58&lt;= 50, 3,data!C58&lt;= 60, 4)</f>
        <v>1</v>
      </c>
      <c r="B54" s="11">
        <v>1</v>
      </c>
      <c r="C54" s="11">
        <f>_xlfn.IFS(data!E58="Marketing", 1, data!E58="IT", 2, data!E58="HR", 3, data!E58="Finance", 4, data!E58="Sales",5)</f>
        <v>5</v>
      </c>
      <c r="D54" s="11">
        <f>_xlfn.IFS(data!F58="Analyst", 1, data!F58="Manager", 2, data!F58="Intern", 3, data!F58="Junior Developer", 4, data!F58="Senior Developer", 5, data!F58="Team Lead", 6)</f>
        <v>3</v>
      </c>
      <c r="E54" s="11">
        <f>_xlfn.IFS(data!G58&lt;=50000, 1, data!G58&lt;=80000, 2, data!G58&lt;=1000000, 3, data!G58&lt;=150000, 4)</f>
        <v>1</v>
      </c>
      <c r="F54" s="6">
        <v>1</v>
      </c>
      <c r="G54" s="6">
        <v>1</v>
      </c>
      <c r="H54" s="6">
        <v>1</v>
      </c>
      <c r="I54" s="6">
        <v>3</v>
      </c>
      <c r="J54" s="6">
        <f t="shared" si="8"/>
        <v>6</v>
      </c>
      <c r="K54" s="7">
        <v>2</v>
      </c>
      <c r="L54" s="7">
        <v>3</v>
      </c>
      <c r="M54" s="7">
        <v>1</v>
      </c>
      <c r="N54" s="7">
        <v>4</v>
      </c>
      <c r="O54" s="7">
        <f t="shared" si="2"/>
        <v>10</v>
      </c>
      <c r="P54" s="5">
        <v>2</v>
      </c>
      <c r="Q54" s="5">
        <v>3</v>
      </c>
      <c r="R54" s="5">
        <v>3</v>
      </c>
      <c r="S54" s="5">
        <v>2</v>
      </c>
      <c r="T54" s="5">
        <f t="shared" si="3"/>
        <v>10</v>
      </c>
      <c r="U54" s="13">
        <v>3</v>
      </c>
      <c r="V54" s="13">
        <v>4</v>
      </c>
      <c r="W54" s="13">
        <f t="shared" si="4"/>
        <v>7</v>
      </c>
      <c r="X54" s="14">
        <v>3</v>
      </c>
      <c r="Y54" s="14">
        <v>5</v>
      </c>
      <c r="Z54" s="14">
        <v>5</v>
      </c>
      <c r="AA54" s="14">
        <v>1</v>
      </c>
      <c r="AB54" s="14">
        <f t="shared" si="5"/>
        <v>14</v>
      </c>
      <c r="AC54" s="15">
        <v>4</v>
      </c>
      <c r="AD54" s="15">
        <v>2</v>
      </c>
      <c r="AE54" s="15">
        <v>1</v>
      </c>
      <c r="AF54" s="15">
        <f t="shared" si="6"/>
        <v>7</v>
      </c>
      <c r="AG54" s="16">
        <v>5</v>
      </c>
      <c r="AH54" s="16">
        <v>4</v>
      </c>
      <c r="AI54" s="16">
        <f t="shared" si="7"/>
        <v>9</v>
      </c>
      <c r="AJ54" s="20">
        <v>2</v>
      </c>
      <c r="AK54" s="19">
        <v>5</v>
      </c>
      <c r="AL54" s="48">
        <f t="shared" si="9"/>
        <v>70</v>
      </c>
      <c r="AM54" s="11">
        <v>91</v>
      </c>
      <c r="AN54" s="11" t="s">
        <v>452</v>
      </c>
    </row>
    <row r="55" spans="1:40" x14ac:dyDescent="0.3">
      <c r="A55" s="11">
        <f>_xlfn.IFS(data!C59&lt;=30, 1,data!C59&lt;= 40, 2,data!C59&lt;= 50, 3,data!C59&lt;= 60, 4)</f>
        <v>3</v>
      </c>
      <c r="B55" s="11">
        <v>1</v>
      </c>
      <c r="C55" s="11">
        <f>_xlfn.IFS(data!E59="Marketing", 1, data!E59="IT", 2, data!E59="HR", 3, data!E59="Finance", 4, data!E59="Sales",5)</f>
        <v>3</v>
      </c>
      <c r="D55" s="11">
        <f>_xlfn.IFS(data!F59="Analyst", 1, data!F59="Manager", 2, data!F59="Intern", 3, data!F59="Junior Developer", 4, data!F59="Senior Developer", 5, data!F59="Team Lead", 6)</f>
        <v>5</v>
      </c>
      <c r="E55" s="11">
        <f>_xlfn.IFS(data!G59&lt;=50000, 1, data!G59&lt;=80000, 2, data!G59&lt;=1000000, 3, data!G59&lt;=150000, 4)</f>
        <v>3</v>
      </c>
      <c r="F55" s="6">
        <v>5</v>
      </c>
      <c r="G55" s="6">
        <v>3</v>
      </c>
      <c r="H55" s="6">
        <v>4</v>
      </c>
      <c r="I55" s="6">
        <v>2</v>
      </c>
      <c r="J55" s="6">
        <f t="shared" si="8"/>
        <v>14</v>
      </c>
      <c r="K55" s="7">
        <v>3</v>
      </c>
      <c r="L55" s="7">
        <v>2</v>
      </c>
      <c r="M55" s="7">
        <v>2</v>
      </c>
      <c r="N55" s="7">
        <v>3</v>
      </c>
      <c r="O55" s="7">
        <f t="shared" si="2"/>
        <v>10</v>
      </c>
      <c r="P55" s="5">
        <v>1</v>
      </c>
      <c r="Q55" s="5">
        <v>5</v>
      </c>
      <c r="R55" s="5">
        <v>4</v>
      </c>
      <c r="S55" s="5">
        <v>2</v>
      </c>
      <c r="T55" s="5">
        <f t="shared" si="3"/>
        <v>12</v>
      </c>
      <c r="U55" s="13">
        <v>4</v>
      </c>
      <c r="V55" s="13">
        <v>2</v>
      </c>
      <c r="W55" s="13">
        <f t="shared" si="4"/>
        <v>6</v>
      </c>
      <c r="X55" s="14">
        <v>2</v>
      </c>
      <c r="Y55" s="14">
        <v>3</v>
      </c>
      <c r="Z55" s="14">
        <v>3</v>
      </c>
      <c r="AA55" s="14">
        <v>3</v>
      </c>
      <c r="AB55" s="14">
        <f t="shared" si="5"/>
        <v>11</v>
      </c>
      <c r="AC55" s="15">
        <v>3</v>
      </c>
      <c r="AD55" s="15">
        <v>3</v>
      </c>
      <c r="AE55" s="15">
        <v>1</v>
      </c>
      <c r="AF55" s="15">
        <f t="shared" si="6"/>
        <v>7</v>
      </c>
      <c r="AG55" s="16">
        <v>3</v>
      </c>
      <c r="AH55" s="16">
        <v>5</v>
      </c>
      <c r="AI55" s="16">
        <f t="shared" si="7"/>
        <v>8</v>
      </c>
      <c r="AJ55" s="20">
        <v>4</v>
      </c>
      <c r="AK55" s="19">
        <v>3</v>
      </c>
      <c r="AL55" s="48">
        <f t="shared" si="9"/>
        <v>75</v>
      </c>
      <c r="AM55" s="11">
        <v>45</v>
      </c>
      <c r="AN55" s="11" t="s">
        <v>452</v>
      </c>
    </row>
    <row r="56" spans="1:40" x14ac:dyDescent="0.3">
      <c r="A56" s="11">
        <f>_xlfn.IFS(data!C60&lt;=30, 1,data!C60&lt;= 40, 2,data!C60&lt;= 50, 3,data!C60&lt;= 60, 4)</f>
        <v>3</v>
      </c>
      <c r="B56" s="11">
        <v>1</v>
      </c>
      <c r="C56" s="11">
        <f>_xlfn.IFS(data!E60="Marketing", 1, data!E60="IT", 2, data!E60="HR", 3, data!E60="Finance", 4, data!E60="Sales",5)</f>
        <v>4</v>
      </c>
      <c r="D56" s="11">
        <f>_xlfn.IFS(data!F60="Analyst", 1, data!F60="Manager", 2, data!F60="Intern", 3, data!F60="Junior Developer", 4, data!F60="Senior Developer", 5, data!F60="Team Lead", 6)</f>
        <v>6</v>
      </c>
      <c r="E56" s="11">
        <f>_xlfn.IFS(data!G60&lt;=50000, 1, data!G60&lt;=80000, 2, data!G60&lt;=1000000, 3, data!G60&lt;=150000, 4)</f>
        <v>3</v>
      </c>
      <c r="F56" s="6">
        <v>3</v>
      </c>
      <c r="G56" s="6">
        <v>5</v>
      </c>
      <c r="H56" s="6">
        <v>1</v>
      </c>
      <c r="I56" s="6">
        <v>2</v>
      </c>
      <c r="J56" s="6">
        <f t="shared" si="8"/>
        <v>11</v>
      </c>
      <c r="K56" s="7">
        <v>2</v>
      </c>
      <c r="L56" s="7">
        <v>2</v>
      </c>
      <c r="M56" s="7">
        <v>4</v>
      </c>
      <c r="N56" s="7">
        <v>2</v>
      </c>
      <c r="O56" s="7">
        <f t="shared" si="2"/>
        <v>10</v>
      </c>
      <c r="P56" s="5">
        <v>3</v>
      </c>
      <c r="Q56" s="5">
        <v>4</v>
      </c>
      <c r="R56" s="5">
        <v>5</v>
      </c>
      <c r="S56" s="5">
        <v>5</v>
      </c>
      <c r="T56" s="5">
        <f t="shared" si="3"/>
        <v>17</v>
      </c>
      <c r="U56" s="13">
        <v>4</v>
      </c>
      <c r="V56" s="13">
        <v>1</v>
      </c>
      <c r="W56" s="13">
        <f t="shared" si="4"/>
        <v>5</v>
      </c>
      <c r="X56" s="14">
        <v>2</v>
      </c>
      <c r="Y56" s="14">
        <v>5</v>
      </c>
      <c r="Z56" s="14">
        <v>4</v>
      </c>
      <c r="AA56" s="14">
        <v>5</v>
      </c>
      <c r="AB56" s="14">
        <f t="shared" si="5"/>
        <v>16</v>
      </c>
      <c r="AC56" s="15">
        <v>1</v>
      </c>
      <c r="AD56" s="15">
        <v>5</v>
      </c>
      <c r="AE56" s="15">
        <v>1</v>
      </c>
      <c r="AF56" s="15">
        <f t="shared" si="6"/>
        <v>7</v>
      </c>
      <c r="AG56" s="16">
        <v>3</v>
      </c>
      <c r="AH56" s="16">
        <v>3</v>
      </c>
      <c r="AI56" s="16">
        <f t="shared" si="7"/>
        <v>6</v>
      </c>
      <c r="AJ56" s="20">
        <v>3</v>
      </c>
      <c r="AK56" s="19">
        <v>5</v>
      </c>
      <c r="AL56" s="48">
        <f t="shared" si="9"/>
        <v>80</v>
      </c>
      <c r="AM56" s="11">
        <v>69</v>
      </c>
      <c r="AN56" s="11" t="s">
        <v>449</v>
      </c>
    </row>
    <row r="57" spans="1:40" x14ac:dyDescent="0.3">
      <c r="A57" s="11">
        <f>_xlfn.IFS(data!C61&lt;=30, 1,data!C61&lt;= 40, 2,data!C61&lt;= 50, 3,data!C61&lt;= 60, 4)</f>
        <v>2</v>
      </c>
      <c r="B57" s="11">
        <v>1</v>
      </c>
      <c r="C57" s="11">
        <f>_xlfn.IFS(data!E61="Marketing", 1, data!E61="IT", 2, data!E61="HR", 3, data!E61="Finance", 4, data!E61="Sales",5)</f>
        <v>4</v>
      </c>
      <c r="D57" s="11">
        <f>_xlfn.IFS(data!F61="Analyst", 1, data!F61="Manager", 2, data!F61="Intern", 3, data!F61="Junior Developer", 4, data!F61="Senior Developer", 5, data!F61="Team Lead", 6)</f>
        <v>2</v>
      </c>
      <c r="E57" s="11">
        <f>_xlfn.IFS(data!G61&lt;=50000, 1, data!G61&lt;=80000, 2, data!G61&lt;=1000000, 3, data!G61&lt;=150000, 4)</f>
        <v>3</v>
      </c>
      <c r="F57" s="6">
        <v>2</v>
      </c>
      <c r="G57" s="6">
        <v>5</v>
      </c>
      <c r="H57" s="6">
        <v>4</v>
      </c>
      <c r="I57" s="6">
        <v>5</v>
      </c>
      <c r="J57" s="6">
        <f t="shared" si="8"/>
        <v>16</v>
      </c>
      <c r="K57" s="7">
        <v>1</v>
      </c>
      <c r="L57" s="7">
        <v>2</v>
      </c>
      <c r="M57" s="7">
        <v>3</v>
      </c>
      <c r="N57" s="7">
        <v>5</v>
      </c>
      <c r="O57" s="7">
        <f t="shared" si="2"/>
        <v>11</v>
      </c>
      <c r="P57" s="5">
        <v>3</v>
      </c>
      <c r="Q57" s="5">
        <v>1</v>
      </c>
      <c r="R57" s="5">
        <v>3</v>
      </c>
      <c r="S57" s="5">
        <v>5</v>
      </c>
      <c r="T57" s="5">
        <f t="shared" si="3"/>
        <v>12</v>
      </c>
      <c r="U57" s="13">
        <v>2</v>
      </c>
      <c r="V57" s="13">
        <v>5</v>
      </c>
      <c r="W57" s="13">
        <f t="shared" si="4"/>
        <v>7</v>
      </c>
      <c r="X57" s="14">
        <v>4</v>
      </c>
      <c r="Y57" s="14">
        <v>4</v>
      </c>
      <c r="Z57" s="14">
        <v>3</v>
      </c>
      <c r="AA57" s="14">
        <v>3</v>
      </c>
      <c r="AB57" s="14">
        <f t="shared" si="5"/>
        <v>14</v>
      </c>
      <c r="AC57" s="15">
        <v>1</v>
      </c>
      <c r="AD57" s="15">
        <v>1</v>
      </c>
      <c r="AE57" s="15">
        <v>1</v>
      </c>
      <c r="AF57" s="15">
        <f t="shared" si="6"/>
        <v>3</v>
      </c>
      <c r="AG57" s="16">
        <v>4</v>
      </c>
      <c r="AH57" s="16">
        <v>5</v>
      </c>
      <c r="AI57" s="16">
        <f t="shared" si="7"/>
        <v>9</v>
      </c>
      <c r="AJ57" s="20">
        <v>1</v>
      </c>
      <c r="AK57" s="19">
        <v>5</v>
      </c>
      <c r="AL57" s="48">
        <f t="shared" si="9"/>
        <v>78</v>
      </c>
      <c r="AM57" s="11">
        <v>87</v>
      </c>
      <c r="AN57" s="11" t="s">
        <v>449</v>
      </c>
    </row>
    <row r="58" spans="1:40" x14ac:dyDescent="0.3">
      <c r="A58" s="11">
        <f>_xlfn.IFS(data!C62&lt;=30, 1,data!C62&lt;= 40, 2,data!C62&lt;= 50, 3,data!C62&lt;= 60, 4)</f>
        <v>1</v>
      </c>
      <c r="B58" s="11">
        <v>1</v>
      </c>
      <c r="C58" s="11">
        <f>_xlfn.IFS(data!E62="Marketing", 1, data!E62="IT", 2, data!E62="HR", 3, data!E62="Finance", 4, data!E62="Sales",5)</f>
        <v>5</v>
      </c>
      <c r="D58" s="11">
        <f>_xlfn.IFS(data!F62="Analyst", 1, data!F62="Manager", 2, data!F62="Intern", 3, data!F62="Junior Developer", 4, data!F62="Senior Developer", 5, data!F62="Team Lead", 6)</f>
        <v>4</v>
      </c>
      <c r="E58" s="11">
        <f>_xlfn.IFS(data!G62&lt;=50000, 1, data!G62&lt;=80000, 2, data!G62&lt;=1000000, 3, data!G62&lt;=150000, 4)</f>
        <v>2</v>
      </c>
      <c r="F58" s="6">
        <v>3</v>
      </c>
      <c r="G58" s="6">
        <v>4</v>
      </c>
      <c r="H58" s="6">
        <v>3</v>
      </c>
      <c r="I58" s="6">
        <v>1</v>
      </c>
      <c r="J58" s="6">
        <f t="shared" si="8"/>
        <v>11</v>
      </c>
      <c r="K58" s="7">
        <v>3</v>
      </c>
      <c r="L58" s="7">
        <v>3</v>
      </c>
      <c r="M58" s="7">
        <v>1</v>
      </c>
      <c r="N58" s="7">
        <v>5</v>
      </c>
      <c r="O58" s="7">
        <f t="shared" si="2"/>
        <v>12</v>
      </c>
      <c r="P58" s="5">
        <v>5</v>
      </c>
      <c r="Q58" s="5">
        <v>5</v>
      </c>
      <c r="R58" s="5">
        <v>1</v>
      </c>
      <c r="S58" s="5">
        <v>1</v>
      </c>
      <c r="T58" s="5">
        <f t="shared" si="3"/>
        <v>12</v>
      </c>
      <c r="U58" s="13">
        <v>4</v>
      </c>
      <c r="V58" s="13">
        <v>1</v>
      </c>
      <c r="W58" s="13">
        <f t="shared" si="4"/>
        <v>5</v>
      </c>
      <c r="X58" s="14">
        <v>1</v>
      </c>
      <c r="Y58" s="14">
        <v>4</v>
      </c>
      <c r="Z58" s="14">
        <v>4</v>
      </c>
      <c r="AA58" s="14">
        <v>3</v>
      </c>
      <c r="AB58" s="14">
        <f t="shared" si="5"/>
        <v>12</v>
      </c>
      <c r="AC58" s="15">
        <v>5</v>
      </c>
      <c r="AD58" s="15">
        <v>3</v>
      </c>
      <c r="AE58" s="15">
        <v>3</v>
      </c>
      <c r="AF58" s="15">
        <f t="shared" si="6"/>
        <v>11</v>
      </c>
      <c r="AG58" s="16">
        <v>3</v>
      </c>
      <c r="AH58" s="16">
        <v>1</v>
      </c>
      <c r="AI58" s="16">
        <f t="shared" si="7"/>
        <v>4</v>
      </c>
      <c r="AJ58" s="20">
        <v>1</v>
      </c>
      <c r="AK58" s="19">
        <v>2</v>
      </c>
      <c r="AL58" s="48">
        <f t="shared" si="9"/>
        <v>70</v>
      </c>
      <c r="AM58" s="11">
        <v>42</v>
      </c>
      <c r="AN58" s="11" t="s">
        <v>451</v>
      </c>
    </row>
    <row r="59" spans="1:40" x14ac:dyDescent="0.3">
      <c r="A59" s="11">
        <f>_xlfn.IFS(data!C63&lt;=30, 1,data!C63&lt;= 40, 2,data!C63&lt;= 50, 3,data!C63&lt;= 60, 4)</f>
        <v>1</v>
      </c>
      <c r="B59" s="11">
        <v>1</v>
      </c>
      <c r="C59" s="11">
        <f>_xlfn.IFS(data!E63="Marketing", 1, data!E63="IT", 2, data!E63="HR", 3, data!E63="Finance", 4, data!E63="Sales",5)</f>
        <v>3</v>
      </c>
      <c r="D59" s="11">
        <f>_xlfn.IFS(data!F63="Analyst", 1, data!F63="Manager", 2, data!F63="Intern", 3, data!F63="Junior Developer", 4, data!F63="Senior Developer", 5, data!F63="Team Lead", 6)</f>
        <v>5</v>
      </c>
      <c r="E59" s="11">
        <f>_xlfn.IFS(data!G63&lt;=50000, 1, data!G63&lt;=80000, 2, data!G63&lt;=1000000, 3, data!G63&lt;=150000, 4)</f>
        <v>3</v>
      </c>
      <c r="F59" s="6">
        <v>4</v>
      </c>
      <c r="G59" s="6">
        <v>3</v>
      </c>
      <c r="H59" s="6">
        <v>5</v>
      </c>
      <c r="I59" s="6">
        <v>3</v>
      </c>
      <c r="J59" s="6">
        <f t="shared" si="8"/>
        <v>15</v>
      </c>
      <c r="K59" s="7">
        <v>1</v>
      </c>
      <c r="L59" s="7">
        <v>5</v>
      </c>
      <c r="M59" s="7">
        <v>2</v>
      </c>
      <c r="N59" s="7">
        <v>1</v>
      </c>
      <c r="O59" s="7">
        <f t="shared" si="2"/>
        <v>9</v>
      </c>
      <c r="P59" s="5">
        <v>3</v>
      </c>
      <c r="Q59" s="5">
        <v>5</v>
      </c>
      <c r="R59" s="5">
        <v>1</v>
      </c>
      <c r="S59" s="5">
        <v>2</v>
      </c>
      <c r="T59" s="5">
        <f t="shared" si="3"/>
        <v>11</v>
      </c>
      <c r="U59" s="13">
        <v>3</v>
      </c>
      <c r="V59" s="13">
        <v>1</v>
      </c>
      <c r="W59" s="13">
        <f t="shared" si="4"/>
        <v>4</v>
      </c>
      <c r="X59" s="14">
        <v>1</v>
      </c>
      <c r="Y59" s="14">
        <v>5</v>
      </c>
      <c r="Z59" s="14">
        <v>1</v>
      </c>
      <c r="AA59" s="14">
        <v>2</v>
      </c>
      <c r="AB59" s="14">
        <f t="shared" si="5"/>
        <v>9</v>
      </c>
      <c r="AC59" s="15">
        <v>4</v>
      </c>
      <c r="AD59" s="15">
        <v>2</v>
      </c>
      <c r="AE59" s="15">
        <v>2</v>
      </c>
      <c r="AF59" s="15">
        <f t="shared" si="6"/>
        <v>8</v>
      </c>
      <c r="AG59" s="16">
        <v>2</v>
      </c>
      <c r="AH59" s="16">
        <v>5</v>
      </c>
      <c r="AI59" s="16">
        <f t="shared" si="7"/>
        <v>7</v>
      </c>
      <c r="AJ59" s="20">
        <v>5</v>
      </c>
      <c r="AK59" s="19">
        <v>4</v>
      </c>
      <c r="AL59" s="48">
        <f t="shared" si="9"/>
        <v>72</v>
      </c>
      <c r="AM59" s="11">
        <v>84</v>
      </c>
      <c r="AN59" s="11" t="s">
        <v>452</v>
      </c>
    </row>
    <row r="60" spans="1:40" x14ac:dyDescent="0.3">
      <c r="A60" s="11">
        <f>_xlfn.IFS(data!C64&lt;=30, 1,data!C64&lt;= 40, 2,data!C64&lt;= 50, 3,data!C64&lt;= 60, 4)</f>
        <v>3</v>
      </c>
      <c r="B60" s="11">
        <v>2</v>
      </c>
      <c r="C60" s="11">
        <f>_xlfn.IFS(data!E64="Marketing", 1, data!E64="IT", 2, data!E64="HR", 3, data!E64="Finance", 4, data!E64="Sales",5)</f>
        <v>3</v>
      </c>
      <c r="D60" s="11">
        <f>_xlfn.IFS(data!F64="Analyst", 1, data!F64="Manager", 2, data!F64="Intern", 3, data!F64="Junior Developer", 4, data!F64="Senior Developer", 5, data!F64="Team Lead", 6)</f>
        <v>6</v>
      </c>
      <c r="E60" s="11">
        <f>_xlfn.IFS(data!G64&lt;=50000, 1, data!G64&lt;=80000, 2, data!G64&lt;=1000000, 3, data!G64&lt;=150000, 4)</f>
        <v>3</v>
      </c>
      <c r="F60" s="6">
        <v>1</v>
      </c>
      <c r="G60" s="6">
        <v>5</v>
      </c>
      <c r="H60" s="6">
        <v>5</v>
      </c>
      <c r="I60" s="6">
        <v>2</v>
      </c>
      <c r="J60" s="6">
        <f t="shared" si="8"/>
        <v>13</v>
      </c>
      <c r="K60" s="7">
        <v>4</v>
      </c>
      <c r="L60" s="7">
        <v>5</v>
      </c>
      <c r="M60" s="7">
        <v>2</v>
      </c>
      <c r="N60" s="7">
        <v>5</v>
      </c>
      <c r="O60" s="7">
        <f t="shared" si="2"/>
        <v>16</v>
      </c>
      <c r="P60" s="5">
        <v>2</v>
      </c>
      <c r="Q60" s="5">
        <v>3</v>
      </c>
      <c r="R60" s="5">
        <v>2</v>
      </c>
      <c r="S60" s="5">
        <v>1</v>
      </c>
      <c r="T60" s="5">
        <f t="shared" si="3"/>
        <v>8</v>
      </c>
      <c r="U60" s="13">
        <v>2</v>
      </c>
      <c r="V60" s="13">
        <v>1</v>
      </c>
      <c r="W60" s="13">
        <f t="shared" si="4"/>
        <v>3</v>
      </c>
      <c r="X60" s="14">
        <v>2</v>
      </c>
      <c r="Y60" s="14">
        <v>5</v>
      </c>
      <c r="Z60" s="14">
        <v>2</v>
      </c>
      <c r="AA60" s="14">
        <v>5</v>
      </c>
      <c r="AB60" s="14">
        <f t="shared" si="5"/>
        <v>14</v>
      </c>
      <c r="AC60" s="15">
        <v>2</v>
      </c>
      <c r="AD60" s="15">
        <v>5</v>
      </c>
      <c r="AE60" s="15">
        <v>2</v>
      </c>
      <c r="AF60" s="15">
        <f t="shared" si="6"/>
        <v>9</v>
      </c>
      <c r="AG60" s="16">
        <v>3</v>
      </c>
      <c r="AH60" s="16">
        <v>1</v>
      </c>
      <c r="AI60" s="16">
        <f t="shared" si="7"/>
        <v>4</v>
      </c>
      <c r="AJ60" s="20">
        <v>4</v>
      </c>
      <c r="AK60" s="19">
        <v>1</v>
      </c>
      <c r="AL60" s="48">
        <f t="shared" si="9"/>
        <v>72</v>
      </c>
      <c r="AM60" s="11">
        <v>58</v>
      </c>
      <c r="AN60" s="11" t="s">
        <v>451</v>
      </c>
    </row>
    <row r="61" spans="1:40" x14ac:dyDescent="0.3">
      <c r="A61" s="11">
        <f>_xlfn.IFS(data!C65&lt;=30, 1,data!C65&lt;= 40, 2,data!C65&lt;= 50, 3,data!C65&lt;= 60, 4)</f>
        <v>1</v>
      </c>
      <c r="B61" s="11">
        <v>2</v>
      </c>
      <c r="C61" s="11">
        <f>_xlfn.IFS(data!E65="Marketing", 1, data!E65="IT", 2, data!E65="HR", 3, data!E65="Finance", 4, data!E65="Sales",5)</f>
        <v>5</v>
      </c>
      <c r="D61" s="11">
        <f>_xlfn.IFS(data!F65="Analyst", 1, data!F65="Manager", 2, data!F65="Intern", 3, data!F65="Junior Developer", 4, data!F65="Senior Developer", 5, data!F65="Team Lead", 6)</f>
        <v>4</v>
      </c>
      <c r="E61" s="11">
        <f>_xlfn.IFS(data!G65&lt;=50000, 1, data!G65&lt;=80000, 2, data!G65&lt;=1000000, 3, data!G65&lt;=150000, 4)</f>
        <v>2</v>
      </c>
      <c r="F61" s="6">
        <v>1</v>
      </c>
      <c r="G61" s="6">
        <v>1</v>
      </c>
      <c r="H61" s="6">
        <v>2</v>
      </c>
      <c r="I61" s="6">
        <v>1</v>
      </c>
      <c r="J61" s="6">
        <f t="shared" si="8"/>
        <v>5</v>
      </c>
      <c r="K61" s="7">
        <v>2</v>
      </c>
      <c r="L61" s="7">
        <v>5</v>
      </c>
      <c r="M61" s="7">
        <v>3</v>
      </c>
      <c r="N61" s="7">
        <v>2</v>
      </c>
      <c r="O61" s="7">
        <f t="shared" si="2"/>
        <v>12</v>
      </c>
      <c r="P61" s="5">
        <v>3</v>
      </c>
      <c r="Q61" s="5">
        <v>5</v>
      </c>
      <c r="R61" s="5">
        <v>5</v>
      </c>
      <c r="S61" s="5">
        <v>3</v>
      </c>
      <c r="T61" s="5">
        <f t="shared" si="3"/>
        <v>16</v>
      </c>
      <c r="U61" s="13">
        <v>4</v>
      </c>
      <c r="V61" s="13">
        <v>5</v>
      </c>
      <c r="W61" s="13">
        <f t="shared" si="4"/>
        <v>9</v>
      </c>
      <c r="X61" s="14">
        <v>1</v>
      </c>
      <c r="Y61" s="14">
        <v>1</v>
      </c>
      <c r="Z61" s="14">
        <v>1</v>
      </c>
      <c r="AA61" s="14">
        <v>1</v>
      </c>
      <c r="AB61" s="14">
        <f t="shared" si="5"/>
        <v>4</v>
      </c>
      <c r="AC61" s="15">
        <v>3</v>
      </c>
      <c r="AD61" s="15">
        <v>2</v>
      </c>
      <c r="AE61" s="15">
        <v>4</v>
      </c>
      <c r="AF61" s="15">
        <f t="shared" si="6"/>
        <v>9</v>
      </c>
      <c r="AG61" s="16">
        <v>4</v>
      </c>
      <c r="AH61" s="16">
        <v>5</v>
      </c>
      <c r="AI61" s="16">
        <f t="shared" si="7"/>
        <v>9</v>
      </c>
      <c r="AJ61" s="20">
        <v>5</v>
      </c>
      <c r="AK61" s="19">
        <v>3</v>
      </c>
      <c r="AL61" s="48">
        <f t="shared" si="9"/>
        <v>72</v>
      </c>
      <c r="AM61" s="11">
        <v>90</v>
      </c>
      <c r="AN61" s="11" t="s">
        <v>449</v>
      </c>
    </row>
    <row r="62" spans="1:40" x14ac:dyDescent="0.3">
      <c r="A62" s="11">
        <f>_xlfn.IFS(data!C66&lt;=30, 1,data!C66&lt;= 40, 2,data!C66&lt;= 50, 3,data!C66&lt;= 60, 4)</f>
        <v>1</v>
      </c>
      <c r="B62" s="11">
        <v>1</v>
      </c>
      <c r="C62" s="11">
        <f>_xlfn.IFS(data!E66="Marketing", 1, data!E66="IT", 2, data!E66="HR", 3, data!E66="Finance", 4, data!E66="Sales",5)</f>
        <v>2</v>
      </c>
      <c r="D62" s="11">
        <f>_xlfn.IFS(data!F66="Analyst", 1, data!F66="Manager", 2, data!F66="Intern", 3, data!F66="Junior Developer", 4, data!F66="Senior Developer", 5, data!F66="Team Lead", 6)</f>
        <v>5</v>
      </c>
      <c r="E62" s="11">
        <f>_xlfn.IFS(data!G66&lt;=50000, 1, data!G66&lt;=80000, 2, data!G66&lt;=1000000, 3, data!G66&lt;=150000, 4)</f>
        <v>3</v>
      </c>
      <c r="F62" s="6">
        <v>3</v>
      </c>
      <c r="G62" s="6">
        <v>2</v>
      </c>
      <c r="H62" s="6">
        <v>5</v>
      </c>
      <c r="I62" s="6">
        <v>5</v>
      </c>
      <c r="J62" s="6">
        <f t="shared" si="8"/>
        <v>15</v>
      </c>
      <c r="K62" s="7">
        <v>1</v>
      </c>
      <c r="L62" s="7">
        <v>5</v>
      </c>
      <c r="M62" s="7">
        <v>2</v>
      </c>
      <c r="N62" s="7">
        <v>4</v>
      </c>
      <c r="O62" s="7">
        <f t="shared" si="2"/>
        <v>12</v>
      </c>
      <c r="P62" s="5">
        <v>5</v>
      </c>
      <c r="Q62" s="5">
        <v>1</v>
      </c>
      <c r="R62" s="5">
        <v>3</v>
      </c>
      <c r="S62" s="5">
        <v>4</v>
      </c>
      <c r="T62" s="5">
        <f t="shared" si="3"/>
        <v>13</v>
      </c>
      <c r="U62" s="13">
        <v>1</v>
      </c>
      <c r="V62" s="13">
        <v>5</v>
      </c>
      <c r="W62" s="13">
        <f t="shared" si="4"/>
        <v>6</v>
      </c>
      <c r="X62" s="14">
        <v>5</v>
      </c>
      <c r="Y62" s="14">
        <v>5</v>
      </c>
      <c r="Z62" s="14">
        <v>3</v>
      </c>
      <c r="AA62" s="14">
        <v>1</v>
      </c>
      <c r="AB62" s="14">
        <f t="shared" si="5"/>
        <v>14</v>
      </c>
      <c r="AC62" s="15">
        <v>2</v>
      </c>
      <c r="AD62" s="15">
        <v>5</v>
      </c>
      <c r="AE62" s="15">
        <v>3</v>
      </c>
      <c r="AF62" s="15">
        <f t="shared" si="6"/>
        <v>10</v>
      </c>
      <c r="AG62" s="16">
        <v>2</v>
      </c>
      <c r="AH62" s="16">
        <v>5</v>
      </c>
      <c r="AI62" s="16">
        <f t="shared" si="7"/>
        <v>7</v>
      </c>
      <c r="AJ62" s="20">
        <v>4</v>
      </c>
      <c r="AK62" s="19">
        <v>4</v>
      </c>
      <c r="AL62" s="48">
        <f t="shared" si="9"/>
        <v>85</v>
      </c>
      <c r="AM62" s="11">
        <v>79</v>
      </c>
      <c r="AN62" s="11" t="s">
        <v>451</v>
      </c>
    </row>
    <row r="63" spans="1:40" x14ac:dyDescent="0.3">
      <c r="A63" s="11">
        <f>_xlfn.IFS(data!C67&lt;=30, 1,data!C67&lt;= 40, 2,data!C67&lt;= 50, 3,data!C67&lt;= 60, 4)</f>
        <v>2</v>
      </c>
      <c r="B63" s="11">
        <v>1</v>
      </c>
      <c r="C63" s="11">
        <f>_xlfn.IFS(data!E67="Marketing", 1, data!E67="IT", 2, data!E67="HR", 3, data!E67="Finance", 4, data!E67="Sales",5)</f>
        <v>4</v>
      </c>
      <c r="D63" s="11">
        <f>_xlfn.IFS(data!F67="Analyst", 1, data!F67="Manager", 2, data!F67="Intern", 3, data!F67="Junior Developer", 4, data!F67="Senior Developer", 5, data!F67="Team Lead", 6)</f>
        <v>2</v>
      </c>
      <c r="E63" s="11">
        <f>_xlfn.IFS(data!G67&lt;=50000, 1, data!G67&lt;=80000, 2, data!G67&lt;=1000000, 3, data!G67&lt;=150000, 4)</f>
        <v>3</v>
      </c>
      <c r="F63" s="6">
        <v>4</v>
      </c>
      <c r="G63" s="6">
        <v>2</v>
      </c>
      <c r="H63" s="6">
        <v>5</v>
      </c>
      <c r="I63" s="6">
        <v>2</v>
      </c>
      <c r="J63" s="6">
        <f t="shared" si="8"/>
        <v>13</v>
      </c>
      <c r="K63" s="7">
        <v>5</v>
      </c>
      <c r="L63" s="7">
        <v>3</v>
      </c>
      <c r="M63" s="7">
        <v>3</v>
      </c>
      <c r="N63" s="7">
        <v>1</v>
      </c>
      <c r="O63" s="7">
        <f t="shared" si="2"/>
        <v>12</v>
      </c>
      <c r="P63" s="5">
        <v>1</v>
      </c>
      <c r="Q63" s="5">
        <v>4</v>
      </c>
      <c r="R63" s="5">
        <v>4</v>
      </c>
      <c r="S63" s="5">
        <v>3</v>
      </c>
      <c r="T63" s="5">
        <f t="shared" si="3"/>
        <v>12</v>
      </c>
      <c r="U63" s="13">
        <v>2</v>
      </c>
      <c r="V63" s="13">
        <v>3</v>
      </c>
      <c r="W63" s="13">
        <f t="shared" si="4"/>
        <v>5</v>
      </c>
      <c r="X63" s="14">
        <v>1</v>
      </c>
      <c r="Y63" s="14">
        <v>4</v>
      </c>
      <c r="Z63" s="14">
        <v>5</v>
      </c>
      <c r="AA63" s="14">
        <v>2</v>
      </c>
      <c r="AB63" s="14">
        <f t="shared" si="5"/>
        <v>12</v>
      </c>
      <c r="AC63" s="15">
        <v>3</v>
      </c>
      <c r="AD63" s="15">
        <v>3</v>
      </c>
      <c r="AE63" s="15">
        <v>5</v>
      </c>
      <c r="AF63" s="15">
        <f t="shared" si="6"/>
        <v>11</v>
      </c>
      <c r="AG63" s="16">
        <v>2</v>
      </c>
      <c r="AH63" s="16">
        <v>5</v>
      </c>
      <c r="AI63" s="16">
        <f t="shared" si="7"/>
        <v>7</v>
      </c>
      <c r="AJ63" s="20">
        <v>1</v>
      </c>
      <c r="AK63" s="19">
        <v>4</v>
      </c>
      <c r="AL63" s="48">
        <f t="shared" si="9"/>
        <v>77</v>
      </c>
      <c r="AM63" s="11">
        <v>67</v>
      </c>
      <c r="AN63" s="11" t="s">
        <v>450</v>
      </c>
    </row>
    <row r="64" spans="1:40" x14ac:dyDescent="0.3">
      <c r="A64" s="11">
        <f>_xlfn.IFS(data!C68&lt;=30, 1,data!C68&lt;= 40, 2,data!C68&lt;= 50, 3,data!C68&lt;= 60, 4)</f>
        <v>1</v>
      </c>
      <c r="B64" s="11">
        <v>2</v>
      </c>
      <c r="C64" s="11">
        <f>_xlfn.IFS(data!E68="Marketing", 1, data!E68="IT", 2, data!E68="HR", 3, data!E68="Finance", 4, data!E68="Sales",5)</f>
        <v>2</v>
      </c>
      <c r="D64" s="11">
        <f>_xlfn.IFS(data!F68="Analyst", 1, data!F68="Manager", 2, data!F68="Intern", 3, data!F68="Junior Developer", 4, data!F68="Senior Developer", 5, data!F68="Team Lead", 6)</f>
        <v>1</v>
      </c>
      <c r="E64" s="11">
        <f>_xlfn.IFS(data!G68&lt;=50000, 1, data!G68&lt;=80000, 2, data!G68&lt;=1000000, 3, data!G68&lt;=150000, 4)</f>
        <v>2</v>
      </c>
      <c r="F64" s="6">
        <v>3</v>
      </c>
      <c r="G64" s="6">
        <v>2</v>
      </c>
      <c r="H64" s="6">
        <v>3</v>
      </c>
      <c r="I64" s="6">
        <v>4</v>
      </c>
      <c r="J64" s="6">
        <f t="shared" si="8"/>
        <v>12</v>
      </c>
      <c r="K64" s="7">
        <v>5</v>
      </c>
      <c r="L64" s="7">
        <v>4</v>
      </c>
      <c r="M64" s="7">
        <v>5</v>
      </c>
      <c r="N64" s="7">
        <v>2</v>
      </c>
      <c r="O64" s="7">
        <f t="shared" si="2"/>
        <v>16</v>
      </c>
      <c r="P64" s="5">
        <v>2</v>
      </c>
      <c r="Q64" s="5">
        <v>5</v>
      </c>
      <c r="R64" s="5">
        <v>3</v>
      </c>
      <c r="S64" s="5">
        <v>4</v>
      </c>
      <c r="T64" s="5">
        <f t="shared" si="3"/>
        <v>14</v>
      </c>
      <c r="U64" s="13">
        <v>3</v>
      </c>
      <c r="V64" s="13">
        <v>2</v>
      </c>
      <c r="W64" s="13">
        <f t="shared" si="4"/>
        <v>5</v>
      </c>
      <c r="X64" s="14">
        <v>4</v>
      </c>
      <c r="Y64" s="14">
        <v>3</v>
      </c>
      <c r="Z64" s="14">
        <v>1</v>
      </c>
      <c r="AA64" s="14">
        <v>3</v>
      </c>
      <c r="AB64" s="14">
        <f t="shared" si="5"/>
        <v>11</v>
      </c>
      <c r="AC64" s="15">
        <v>3</v>
      </c>
      <c r="AD64" s="15">
        <v>5</v>
      </c>
      <c r="AE64" s="15">
        <v>2</v>
      </c>
      <c r="AF64" s="15">
        <f t="shared" si="6"/>
        <v>10</v>
      </c>
      <c r="AG64" s="16">
        <v>2</v>
      </c>
      <c r="AH64" s="16">
        <v>5</v>
      </c>
      <c r="AI64" s="16">
        <f t="shared" si="7"/>
        <v>7</v>
      </c>
      <c r="AJ64" s="20">
        <v>5</v>
      </c>
      <c r="AK64" s="19">
        <v>1</v>
      </c>
      <c r="AL64" s="48">
        <f t="shared" si="9"/>
        <v>81</v>
      </c>
      <c r="AM64" s="11">
        <v>35</v>
      </c>
      <c r="AN64" s="11" t="s">
        <v>449</v>
      </c>
    </row>
    <row r="65" spans="1:40" x14ac:dyDescent="0.3">
      <c r="A65" s="11">
        <f>_xlfn.IFS(data!C69&lt;=30, 1,data!C69&lt;= 40, 2,data!C69&lt;= 50, 3,data!C69&lt;= 60, 4)</f>
        <v>4</v>
      </c>
      <c r="B65" s="11">
        <v>2</v>
      </c>
      <c r="C65" s="11">
        <f>_xlfn.IFS(data!E69="Marketing", 1, data!E69="IT", 2, data!E69="HR", 3, data!E69="Finance", 4, data!E69="Sales",5)</f>
        <v>4</v>
      </c>
      <c r="D65" s="11">
        <f>_xlfn.IFS(data!F69="Analyst", 1, data!F69="Manager", 2, data!F69="Intern", 3, data!F69="Junior Developer", 4, data!F69="Senior Developer", 5, data!F69="Team Lead", 6)</f>
        <v>2</v>
      </c>
      <c r="E65" s="11">
        <f>_xlfn.IFS(data!G69&lt;=50000, 1, data!G69&lt;=80000, 2, data!G69&lt;=1000000, 3, data!G69&lt;=150000, 4)</f>
        <v>3</v>
      </c>
      <c r="F65" s="6">
        <v>2</v>
      </c>
      <c r="G65" s="6">
        <v>3</v>
      </c>
      <c r="H65" s="6">
        <v>5</v>
      </c>
      <c r="I65" s="6">
        <v>3</v>
      </c>
      <c r="J65" s="6">
        <f t="shared" si="8"/>
        <v>13</v>
      </c>
      <c r="K65" s="7">
        <v>1</v>
      </c>
      <c r="L65" s="7">
        <v>1</v>
      </c>
      <c r="M65" s="7">
        <v>2</v>
      </c>
      <c r="N65" s="7">
        <v>5</v>
      </c>
      <c r="O65" s="7">
        <f t="shared" si="2"/>
        <v>9</v>
      </c>
      <c r="P65" s="5">
        <v>2</v>
      </c>
      <c r="Q65" s="5">
        <v>4</v>
      </c>
      <c r="R65" s="5">
        <v>4</v>
      </c>
      <c r="S65" s="5">
        <v>5</v>
      </c>
      <c r="T65" s="5">
        <f t="shared" si="3"/>
        <v>15</v>
      </c>
      <c r="U65" s="13">
        <v>3</v>
      </c>
      <c r="V65" s="13">
        <v>4</v>
      </c>
      <c r="W65" s="13">
        <f t="shared" si="4"/>
        <v>7</v>
      </c>
      <c r="X65" s="14">
        <v>2</v>
      </c>
      <c r="Y65" s="14">
        <v>2</v>
      </c>
      <c r="Z65" s="14">
        <v>4</v>
      </c>
      <c r="AA65" s="14">
        <v>4</v>
      </c>
      <c r="AB65" s="14">
        <f t="shared" si="5"/>
        <v>12</v>
      </c>
      <c r="AC65" s="15">
        <v>3</v>
      </c>
      <c r="AD65" s="15">
        <v>2</v>
      </c>
      <c r="AE65" s="15">
        <v>1</v>
      </c>
      <c r="AF65" s="15">
        <f t="shared" si="6"/>
        <v>6</v>
      </c>
      <c r="AG65" s="16">
        <v>3</v>
      </c>
      <c r="AH65" s="16">
        <v>3</v>
      </c>
      <c r="AI65" s="16">
        <f t="shared" si="7"/>
        <v>6</v>
      </c>
      <c r="AJ65" s="20">
        <v>1</v>
      </c>
      <c r="AK65" s="19">
        <v>1</v>
      </c>
      <c r="AL65" s="48">
        <f t="shared" si="9"/>
        <v>70</v>
      </c>
      <c r="AM65" s="11">
        <v>37</v>
      </c>
      <c r="AN65" s="11" t="s">
        <v>451</v>
      </c>
    </row>
    <row r="66" spans="1:40" x14ac:dyDescent="0.3">
      <c r="A66" s="11">
        <f>_xlfn.IFS(data!C70&lt;=30, 1,data!C70&lt;= 40, 2,data!C70&lt;= 50, 3,data!C70&lt;= 60, 4)</f>
        <v>3</v>
      </c>
      <c r="B66" s="11">
        <v>1</v>
      </c>
      <c r="C66" s="11">
        <f>_xlfn.IFS(data!E70="Marketing", 1, data!E70="IT", 2, data!E70="HR", 3, data!E70="Finance", 4, data!E70="Sales",5)</f>
        <v>3</v>
      </c>
      <c r="D66" s="11">
        <f>_xlfn.IFS(data!F70="Analyst", 1, data!F70="Manager", 2, data!F70="Intern", 3, data!F70="Junior Developer", 4, data!F70="Senior Developer", 5, data!F70="Team Lead", 6)</f>
        <v>6</v>
      </c>
      <c r="E66" s="11">
        <f>_xlfn.IFS(data!G70&lt;=50000, 1, data!G70&lt;=80000, 2, data!G70&lt;=1000000, 3, data!G70&lt;=150000, 4)</f>
        <v>3</v>
      </c>
      <c r="F66" s="6">
        <v>4</v>
      </c>
      <c r="G66" s="6">
        <v>2</v>
      </c>
      <c r="H66" s="6">
        <v>5</v>
      </c>
      <c r="I66" s="6">
        <v>3</v>
      </c>
      <c r="J66" s="6">
        <f t="shared" ref="J66:J97" si="10">SUM(F66:I66)</f>
        <v>14</v>
      </c>
      <c r="K66" s="7">
        <v>3</v>
      </c>
      <c r="L66" s="7">
        <v>5</v>
      </c>
      <c r="M66" s="7">
        <v>3</v>
      </c>
      <c r="N66" s="7">
        <v>4</v>
      </c>
      <c r="O66" s="7">
        <f t="shared" si="2"/>
        <v>15</v>
      </c>
      <c r="P66" s="5">
        <v>2</v>
      </c>
      <c r="Q66" s="5">
        <v>4</v>
      </c>
      <c r="R66" s="5">
        <v>3</v>
      </c>
      <c r="S66" s="5">
        <v>5</v>
      </c>
      <c r="T66" s="5">
        <f t="shared" si="3"/>
        <v>14</v>
      </c>
      <c r="U66" s="13">
        <v>5</v>
      </c>
      <c r="V66" s="13">
        <v>4</v>
      </c>
      <c r="W66" s="13">
        <f t="shared" si="4"/>
        <v>9</v>
      </c>
      <c r="X66" s="14">
        <v>5</v>
      </c>
      <c r="Y66" s="14">
        <v>1</v>
      </c>
      <c r="Z66" s="14">
        <v>1</v>
      </c>
      <c r="AA66" s="14">
        <v>1</v>
      </c>
      <c r="AB66" s="14">
        <f t="shared" si="5"/>
        <v>8</v>
      </c>
      <c r="AC66" s="15">
        <v>4</v>
      </c>
      <c r="AD66" s="15">
        <v>1</v>
      </c>
      <c r="AE66" s="15">
        <v>2</v>
      </c>
      <c r="AF66" s="15">
        <f t="shared" si="6"/>
        <v>7</v>
      </c>
      <c r="AG66" s="16">
        <v>5</v>
      </c>
      <c r="AH66" s="16">
        <v>3</v>
      </c>
      <c r="AI66" s="16">
        <f t="shared" si="7"/>
        <v>8</v>
      </c>
      <c r="AJ66" s="20">
        <v>5</v>
      </c>
      <c r="AK66" s="19">
        <v>3</v>
      </c>
      <c r="AL66" s="48">
        <f t="shared" ref="AL66:AL97" si="11">SUM(F66:I66)+SUM(K66:N66)+SUM(P66:S66)+SUM(U66:V66)+SUM(X66:AA66)+SUM(AC66:AE66)+SUM(AG66:AH66)+SUM(AJ66:AK66)</f>
        <v>83</v>
      </c>
      <c r="AM66" s="11">
        <v>54</v>
      </c>
      <c r="AN66" s="11" t="s">
        <v>449</v>
      </c>
    </row>
    <row r="67" spans="1:40" x14ac:dyDescent="0.3">
      <c r="A67" s="11">
        <f>_xlfn.IFS(data!C71&lt;=30, 1,data!C71&lt;= 40, 2,data!C71&lt;= 50, 3,data!C71&lt;= 60, 4)</f>
        <v>1</v>
      </c>
      <c r="B67" s="11">
        <v>1</v>
      </c>
      <c r="C67" s="11">
        <f>_xlfn.IFS(data!E71="Marketing", 1, data!E71="IT", 2, data!E71="HR", 3, data!E71="Finance", 4, data!E71="Sales",5)</f>
        <v>5</v>
      </c>
      <c r="D67" s="11">
        <f>_xlfn.IFS(data!F71="Analyst", 1, data!F71="Manager", 2, data!F71="Intern", 3, data!F71="Junior Developer", 4, data!F71="Senior Developer", 5, data!F71="Team Lead", 6)</f>
        <v>4</v>
      </c>
      <c r="E67" s="11">
        <f>_xlfn.IFS(data!G71&lt;=50000, 1, data!G71&lt;=80000, 2, data!G71&lt;=1000000, 3, data!G71&lt;=150000, 4)</f>
        <v>1</v>
      </c>
      <c r="F67" s="6">
        <v>2</v>
      </c>
      <c r="G67" s="6">
        <v>5</v>
      </c>
      <c r="H67" s="6">
        <v>5</v>
      </c>
      <c r="I67" s="6">
        <v>1</v>
      </c>
      <c r="J67" s="6">
        <f t="shared" si="10"/>
        <v>13</v>
      </c>
      <c r="K67" s="7">
        <v>1</v>
      </c>
      <c r="L67" s="7">
        <v>2</v>
      </c>
      <c r="M67" s="7">
        <v>3</v>
      </c>
      <c r="N67" s="7">
        <v>5</v>
      </c>
      <c r="O67" s="7">
        <f t="shared" ref="O67:O130" si="12">SUM(K67:N67)</f>
        <v>11</v>
      </c>
      <c r="P67" s="5">
        <v>1</v>
      </c>
      <c r="Q67" s="5">
        <v>2</v>
      </c>
      <c r="R67" s="5">
        <v>1</v>
      </c>
      <c r="S67" s="5">
        <v>4</v>
      </c>
      <c r="T67" s="5">
        <f t="shared" ref="T67:T130" si="13">SUM(P67:S67)</f>
        <v>8</v>
      </c>
      <c r="U67" s="13">
        <v>2</v>
      </c>
      <c r="V67" s="13">
        <v>3</v>
      </c>
      <c r="W67" s="13">
        <f t="shared" ref="W67:W130" si="14">SUM(U67:V67)</f>
        <v>5</v>
      </c>
      <c r="X67" s="14">
        <v>1</v>
      </c>
      <c r="Y67" s="14">
        <v>4</v>
      </c>
      <c r="Z67" s="14">
        <v>2</v>
      </c>
      <c r="AA67" s="14">
        <v>4</v>
      </c>
      <c r="AB67" s="14">
        <f t="shared" ref="AB67:AB130" si="15">SUM(X67:AA67)</f>
        <v>11</v>
      </c>
      <c r="AC67" s="15">
        <v>4</v>
      </c>
      <c r="AD67" s="15">
        <v>3</v>
      </c>
      <c r="AE67" s="15">
        <v>2</v>
      </c>
      <c r="AF67" s="15">
        <f t="shared" ref="AF67:AF130" si="16">SUM(AC67:AE67)</f>
        <v>9</v>
      </c>
      <c r="AG67" s="16">
        <v>4</v>
      </c>
      <c r="AH67" s="16">
        <v>5</v>
      </c>
      <c r="AI67" s="16">
        <f t="shared" ref="AI67:AI130" si="17">SUM(AG67:AH67)</f>
        <v>9</v>
      </c>
      <c r="AJ67" s="20">
        <v>4</v>
      </c>
      <c r="AK67" s="19">
        <v>2</v>
      </c>
      <c r="AL67" s="48">
        <f t="shared" si="11"/>
        <v>72</v>
      </c>
      <c r="AM67" s="11">
        <v>95</v>
      </c>
      <c r="AN67" s="11" t="s">
        <v>450</v>
      </c>
    </row>
    <row r="68" spans="1:40" x14ac:dyDescent="0.3">
      <c r="A68" s="11">
        <f>_xlfn.IFS(data!C72&lt;=30, 1,data!C72&lt;= 40, 2,data!C72&lt;= 50, 3,data!C72&lt;= 60, 4)</f>
        <v>1</v>
      </c>
      <c r="B68" s="11">
        <v>2</v>
      </c>
      <c r="C68" s="11">
        <f>_xlfn.IFS(data!E72="Marketing", 1, data!E72="IT", 2, data!E72="HR", 3, data!E72="Finance", 4, data!E72="Sales",5)</f>
        <v>5</v>
      </c>
      <c r="D68" s="11">
        <f>_xlfn.IFS(data!F72="Analyst", 1, data!F72="Manager", 2, data!F72="Intern", 3, data!F72="Junior Developer", 4, data!F72="Senior Developer", 5, data!F72="Team Lead", 6)</f>
        <v>3</v>
      </c>
      <c r="E68" s="11">
        <f>_xlfn.IFS(data!G72&lt;=50000, 1, data!G72&lt;=80000, 2, data!G72&lt;=1000000, 3, data!G72&lt;=150000, 4)</f>
        <v>1</v>
      </c>
      <c r="F68" s="6">
        <v>5</v>
      </c>
      <c r="G68" s="6">
        <v>5</v>
      </c>
      <c r="H68" s="6">
        <v>2</v>
      </c>
      <c r="I68" s="6">
        <v>3</v>
      </c>
      <c r="J68" s="6">
        <f t="shared" si="10"/>
        <v>15</v>
      </c>
      <c r="K68" s="7">
        <v>2</v>
      </c>
      <c r="L68" s="7">
        <v>2</v>
      </c>
      <c r="M68" s="7">
        <v>5</v>
      </c>
      <c r="N68" s="7">
        <v>5</v>
      </c>
      <c r="O68" s="7">
        <f t="shared" si="12"/>
        <v>14</v>
      </c>
      <c r="P68" s="5">
        <v>1</v>
      </c>
      <c r="Q68" s="5">
        <v>5</v>
      </c>
      <c r="R68" s="5">
        <v>1</v>
      </c>
      <c r="S68" s="5">
        <v>5</v>
      </c>
      <c r="T68" s="5">
        <f t="shared" si="13"/>
        <v>12</v>
      </c>
      <c r="U68" s="13">
        <v>3</v>
      </c>
      <c r="V68" s="13">
        <v>1</v>
      </c>
      <c r="W68" s="13">
        <f t="shared" si="14"/>
        <v>4</v>
      </c>
      <c r="X68" s="14">
        <v>3</v>
      </c>
      <c r="Y68" s="14">
        <v>3</v>
      </c>
      <c r="Z68" s="14">
        <v>3</v>
      </c>
      <c r="AA68" s="14">
        <v>3</v>
      </c>
      <c r="AB68" s="14">
        <f t="shared" si="15"/>
        <v>12</v>
      </c>
      <c r="AC68" s="15">
        <v>4</v>
      </c>
      <c r="AD68" s="15">
        <v>4</v>
      </c>
      <c r="AE68" s="15">
        <v>4</v>
      </c>
      <c r="AF68" s="15">
        <f t="shared" si="16"/>
        <v>12</v>
      </c>
      <c r="AG68" s="16">
        <v>3</v>
      </c>
      <c r="AH68" s="16">
        <v>5</v>
      </c>
      <c r="AI68" s="16">
        <f t="shared" si="17"/>
        <v>8</v>
      </c>
      <c r="AJ68" s="20">
        <v>5</v>
      </c>
      <c r="AK68" s="19">
        <v>2</v>
      </c>
      <c r="AL68" s="48">
        <f t="shared" si="11"/>
        <v>84</v>
      </c>
      <c r="AM68" s="11">
        <v>46</v>
      </c>
      <c r="AN68" s="11" t="s">
        <v>452</v>
      </c>
    </row>
    <row r="69" spans="1:40" x14ac:dyDescent="0.3">
      <c r="A69" s="11">
        <f>_xlfn.IFS(data!C73&lt;=30, 1,data!C73&lt;= 40, 2,data!C73&lt;= 50, 3,data!C73&lt;= 60, 4)</f>
        <v>3</v>
      </c>
      <c r="B69" s="11">
        <v>2</v>
      </c>
      <c r="C69" s="11">
        <f>_xlfn.IFS(data!E73="Marketing", 1, data!E73="IT", 2, data!E73="HR", 3, data!E73="Finance", 4, data!E73="Sales",5)</f>
        <v>5</v>
      </c>
      <c r="D69" s="11">
        <f>_xlfn.IFS(data!F73="Analyst", 1, data!F73="Manager", 2, data!F73="Intern", 3, data!F73="Junior Developer", 4, data!F73="Senior Developer", 5, data!F73="Team Lead", 6)</f>
        <v>5</v>
      </c>
      <c r="E69" s="11">
        <f>_xlfn.IFS(data!G73&lt;=50000, 1, data!G73&lt;=80000, 2, data!G73&lt;=1000000, 3, data!G73&lt;=150000, 4)</f>
        <v>3</v>
      </c>
      <c r="F69" s="6">
        <v>5</v>
      </c>
      <c r="G69" s="6">
        <v>2</v>
      </c>
      <c r="H69" s="6">
        <v>1</v>
      </c>
      <c r="I69" s="6">
        <v>3</v>
      </c>
      <c r="J69" s="6">
        <f t="shared" si="10"/>
        <v>11</v>
      </c>
      <c r="K69" s="7">
        <v>4</v>
      </c>
      <c r="L69" s="7">
        <v>5</v>
      </c>
      <c r="M69" s="7">
        <v>3</v>
      </c>
      <c r="N69" s="7">
        <v>5</v>
      </c>
      <c r="O69" s="7">
        <f t="shared" si="12"/>
        <v>17</v>
      </c>
      <c r="P69" s="5">
        <v>5</v>
      </c>
      <c r="Q69" s="5">
        <v>1</v>
      </c>
      <c r="R69" s="5">
        <v>1</v>
      </c>
      <c r="S69" s="5">
        <v>4</v>
      </c>
      <c r="T69" s="5">
        <f t="shared" si="13"/>
        <v>11</v>
      </c>
      <c r="U69" s="13">
        <v>5</v>
      </c>
      <c r="V69" s="13">
        <v>1</v>
      </c>
      <c r="W69" s="13">
        <f t="shared" si="14"/>
        <v>6</v>
      </c>
      <c r="X69" s="14">
        <v>3</v>
      </c>
      <c r="Y69" s="14">
        <v>4</v>
      </c>
      <c r="Z69" s="14">
        <v>1</v>
      </c>
      <c r="AA69" s="14">
        <v>4</v>
      </c>
      <c r="AB69" s="14">
        <f t="shared" si="15"/>
        <v>12</v>
      </c>
      <c r="AC69" s="15">
        <v>3</v>
      </c>
      <c r="AD69" s="15">
        <v>2</v>
      </c>
      <c r="AE69" s="15">
        <v>2</v>
      </c>
      <c r="AF69" s="15">
        <f t="shared" si="16"/>
        <v>7</v>
      </c>
      <c r="AG69" s="16">
        <v>3</v>
      </c>
      <c r="AH69" s="16">
        <v>1</v>
      </c>
      <c r="AI69" s="16">
        <f t="shared" si="17"/>
        <v>4</v>
      </c>
      <c r="AJ69" s="20">
        <v>2</v>
      </c>
      <c r="AK69" s="19">
        <v>5</v>
      </c>
      <c r="AL69" s="48">
        <f t="shared" si="11"/>
        <v>75</v>
      </c>
      <c r="AM69" s="11">
        <v>89</v>
      </c>
      <c r="AN69" s="11" t="s">
        <v>450</v>
      </c>
    </row>
    <row r="70" spans="1:40" x14ac:dyDescent="0.3">
      <c r="A70" s="11">
        <f>_xlfn.IFS(data!C74&lt;=30, 1,data!C74&lt;= 40, 2,data!C74&lt;= 50, 3,data!C74&lt;= 60, 4)</f>
        <v>3</v>
      </c>
      <c r="B70" s="11">
        <v>1</v>
      </c>
      <c r="C70" s="11">
        <f>_xlfn.IFS(data!E74="Marketing", 1, data!E74="IT", 2, data!E74="HR", 3, data!E74="Finance", 4, data!E74="Sales",5)</f>
        <v>5</v>
      </c>
      <c r="D70" s="11">
        <f>_xlfn.IFS(data!F74="Analyst", 1, data!F74="Manager", 2, data!F74="Intern", 3, data!F74="Junior Developer", 4, data!F74="Senior Developer", 5, data!F74="Team Lead", 6)</f>
        <v>6</v>
      </c>
      <c r="E70" s="11">
        <f>_xlfn.IFS(data!G74&lt;=50000, 1, data!G74&lt;=80000, 2, data!G74&lt;=1000000, 3, data!G74&lt;=150000, 4)</f>
        <v>3</v>
      </c>
      <c r="F70" s="6">
        <v>1</v>
      </c>
      <c r="G70" s="6">
        <v>5</v>
      </c>
      <c r="H70" s="6">
        <v>2</v>
      </c>
      <c r="I70" s="6">
        <v>1</v>
      </c>
      <c r="J70" s="6">
        <f t="shared" si="10"/>
        <v>9</v>
      </c>
      <c r="K70" s="7">
        <v>5</v>
      </c>
      <c r="L70" s="7">
        <v>3</v>
      </c>
      <c r="M70" s="7">
        <v>4</v>
      </c>
      <c r="N70" s="7">
        <v>1</v>
      </c>
      <c r="O70" s="7">
        <f t="shared" si="12"/>
        <v>13</v>
      </c>
      <c r="P70" s="5">
        <v>4</v>
      </c>
      <c r="Q70" s="5">
        <v>2</v>
      </c>
      <c r="R70" s="5">
        <v>5</v>
      </c>
      <c r="S70" s="5">
        <v>3</v>
      </c>
      <c r="T70" s="5">
        <f t="shared" si="13"/>
        <v>14</v>
      </c>
      <c r="U70" s="13">
        <v>1</v>
      </c>
      <c r="V70" s="13">
        <v>5</v>
      </c>
      <c r="W70" s="13">
        <f t="shared" si="14"/>
        <v>6</v>
      </c>
      <c r="X70" s="14">
        <v>5</v>
      </c>
      <c r="Y70" s="14">
        <v>5</v>
      </c>
      <c r="Z70" s="14">
        <v>2</v>
      </c>
      <c r="AA70" s="14">
        <v>1</v>
      </c>
      <c r="AB70" s="14">
        <f t="shared" si="15"/>
        <v>13</v>
      </c>
      <c r="AC70" s="15">
        <v>1</v>
      </c>
      <c r="AD70" s="15">
        <v>2</v>
      </c>
      <c r="AE70" s="15">
        <v>5</v>
      </c>
      <c r="AF70" s="15">
        <f t="shared" si="16"/>
        <v>8</v>
      </c>
      <c r="AG70" s="16">
        <v>4</v>
      </c>
      <c r="AH70" s="16">
        <v>4</v>
      </c>
      <c r="AI70" s="16">
        <f t="shared" si="17"/>
        <v>8</v>
      </c>
      <c r="AJ70" s="20">
        <v>4</v>
      </c>
      <c r="AK70" s="19">
        <v>4</v>
      </c>
      <c r="AL70" s="48">
        <f t="shared" si="11"/>
        <v>79</v>
      </c>
      <c r="AM70" s="11">
        <v>37</v>
      </c>
      <c r="AN70" s="11" t="s">
        <v>450</v>
      </c>
    </row>
    <row r="71" spans="1:40" x14ac:dyDescent="0.3">
      <c r="A71" s="11">
        <f>_xlfn.IFS(data!C75&lt;=30, 1,data!C75&lt;= 40, 2,data!C75&lt;= 50, 3,data!C75&lt;= 60, 4)</f>
        <v>1</v>
      </c>
      <c r="B71" s="11">
        <v>2</v>
      </c>
      <c r="C71" s="11">
        <f>_xlfn.IFS(data!E75="Marketing", 1, data!E75="IT", 2, data!E75="HR", 3, data!E75="Finance", 4, data!E75="Sales",5)</f>
        <v>5</v>
      </c>
      <c r="D71" s="11">
        <f>_xlfn.IFS(data!F75="Analyst", 1, data!F75="Manager", 2, data!F75="Intern", 3, data!F75="Junior Developer", 4, data!F75="Senior Developer", 5, data!F75="Team Lead", 6)</f>
        <v>3</v>
      </c>
      <c r="E71" s="11">
        <f>_xlfn.IFS(data!G75&lt;=50000, 1, data!G75&lt;=80000, 2, data!G75&lt;=1000000, 3, data!G75&lt;=150000, 4)</f>
        <v>1</v>
      </c>
      <c r="F71" s="6">
        <v>2</v>
      </c>
      <c r="G71" s="6">
        <v>5</v>
      </c>
      <c r="H71" s="6">
        <v>2</v>
      </c>
      <c r="I71" s="6">
        <v>3</v>
      </c>
      <c r="J71" s="6">
        <f t="shared" si="10"/>
        <v>12</v>
      </c>
      <c r="K71" s="7">
        <v>5</v>
      </c>
      <c r="L71" s="7">
        <v>4</v>
      </c>
      <c r="M71" s="7">
        <v>3</v>
      </c>
      <c r="N71" s="7">
        <v>2</v>
      </c>
      <c r="O71" s="7">
        <f t="shared" si="12"/>
        <v>14</v>
      </c>
      <c r="P71" s="5">
        <v>3</v>
      </c>
      <c r="Q71" s="5">
        <v>5</v>
      </c>
      <c r="R71" s="5">
        <v>2</v>
      </c>
      <c r="S71" s="5">
        <v>4</v>
      </c>
      <c r="T71" s="5">
        <f t="shared" si="13"/>
        <v>14</v>
      </c>
      <c r="U71" s="13">
        <v>4</v>
      </c>
      <c r="V71" s="13">
        <v>2</v>
      </c>
      <c r="W71" s="13">
        <f t="shared" si="14"/>
        <v>6</v>
      </c>
      <c r="X71" s="14">
        <v>2</v>
      </c>
      <c r="Y71" s="14">
        <v>2</v>
      </c>
      <c r="Z71" s="14">
        <v>1</v>
      </c>
      <c r="AA71" s="14">
        <v>4</v>
      </c>
      <c r="AB71" s="14">
        <f t="shared" si="15"/>
        <v>9</v>
      </c>
      <c r="AC71" s="15">
        <v>2</v>
      </c>
      <c r="AD71" s="15">
        <v>3</v>
      </c>
      <c r="AE71" s="15">
        <v>3</v>
      </c>
      <c r="AF71" s="15">
        <f t="shared" si="16"/>
        <v>8</v>
      </c>
      <c r="AG71" s="16">
        <v>2</v>
      </c>
      <c r="AH71" s="16">
        <v>2</v>
      </c>
      <c r="AI71" s="16">
        <f t="shared" si="17"/>
        <v>4</v>
      </c>
      <c r="AJ71" s="20">
        <v>4</v>
      </c>
      <c r="AK71" s="19">
        <v>4</v>
      </c>
      <c r="AL71" s="48">
        <f t="shared" si="11"/>
        <v>75</v>
      </c>
      <c r="AM71" s="11">
        <v>56</v>
      </c>
      <c r="AN71" s="11" t="s">
        <v>452</v>
      </c>
    </row>
    <row r="72" spans="1:40" x14ac:dyDescent="0.3">
      <c r="A72" s="11">
        <f>_xlfn.IFS(data!C76&lt;=30, 1,data!C76&lt;= 40, 2,data!C76&lt;= 50, 3,data!C76&lt;= 60, 4)</f>
        <v>2</v>
      </c>
      <c r="B72" s="11">
        <v>1</v>
      </c>
      <c r="C72" s="11">
        <f>_xlfn.IFS(data!E76="Marketing", 1, data!E76="IT", 2, data!E76="HR", 3, data!E76="Finance", 4, data!E76="Sales",5)</f>
        <v>1</v>
      </c>
      <c r="D72" s="11">
        <f>_xlfn.IFS(data!F76="Analyst", 1, data!F76="Manager", 2, data!F76="Intern", 3, data!F76="Junior Developer", 4, data!F76="Senior Developer", 5, data!F76="Team Lead", 6)</f>
        <v>5</v>
      </c>
      <c r="E72" s="11">
        <f>_xlfn.IFS(data!G76&lt;=50000, 1, data!G76&lt;=80000, 2, data!G76&lt;=1000000, 3, data!G76&lt;=150000, 4)</f>
        <v>3</v>
      </c>
      <c r="F72" s="6">
        <v>5</v>
      </c>
      <c r="G72" s="6">
        <v>2</v>
      </c>
      <c r="H72" s="6">
        <v>5</v>
      </c>
      <c r="I72" s="6">
        <v>5</v>
      </c>
      <c r="J72" s="6">
        <f t="shared" si="10"/>
        <v>17</v>
      </c>
      <c r="K72" s="7">
        <v>4</v>
      </c>
      <c r="L72" s="7">
        <v>1</v>
      </c>
      <c r="M72" s="7">
        <v>5</v>
      </c>
      <c r="N72" s="7">
        <v>2</v>
      </c>
      <c r="O72" s="7">
        <f t="shared" si="12"/>
        <v>12</v>
      </c>
      <c r="P72" s="5">
        <v>5</v>
      </c>
      <c r="Q72" s="5">
        <v>3</v>
      </c>
      <c r="R72" s="5">
        <v>5</v>
      </c>
      <c r="S72" s="5">
        <v>1</v>
      </c>
      <c r="T72" s="5">
        <f t="shared" si="13"/>
        <v>14</v>
      </c>
      <c r="U72" s="13">
        <v>4</v>
      </c>
      <c r="V72" s="13">
        <v>1</v>
      </c>
      <c r="W72" s="13">
        <f t="shared" si="14"/>
        <v>5</v>
      </c>
      <c r="X72" s="14">
        <v>1</v>
      </c>
      <c r="Y72" s="14">
        <v>5</v>
      </c>
      <c r="Z72" s="14">
        <v>4</v>
      </c>
      <c r="AA72" s="14">
        <v>4</v>
      </c>
      <c r="AB72" s="14">
        <f t="shared" si="15"/>
        <v>14</v>
      </c>
      <c r="AC72" s="15">
        <v>1</v>
      </c>
      <c r="AD72" s="15">
        <v>5</v>
      </c>
      <c r="AE72" s="15">
        <v>2</v>
      </c>
      <c r="AF72" s="15">
        <f t="shared" si="16"/>
        <v>8</v>
      </c>
      <c r="AG72" s="16">
        <v>4</v>
      </c>
      <c r="AH72" s="16">
        <v>1</v>
      </c>
      <c r="AI72" s="16">
        <f t="shared" si="17"/>
        <v>5</v>
      </c>
      <c r="AJ72" s="20">
        <v>3</v>
      </c>
      <c r="AK72" s="19">
        <v>1</v>
      </c>
      <c r="AL72" s="48">
        <f t="shared" si="11"/>
        <v>79</v>
      </c>
      <c r="AM72" s="11">
        <v>75</v>
      </c>
      <c r="AN72" s="11" t="s">
        <v>452</v>
      </c>
    </row>
    <row r="73" spans="1:40" x14ac:dyDescent="0.3">
      <c r="A73" s="11">
        <f>_xlfn.IFS(data!C77&lt;=30, 1,data!C77&lt;= 40, 2,data!C77&lt;= 50, 3,data!C77&lt;= 60, 4)</f>
        <v>2</v>
      </c>
      <c r="B73" s="11">
        <v>2</v>
      </c>
      <c r="C73" s="11">
        <f>_xlfn.IFS(data!E77="Marketing", 1, data!E77="IT", 2, data!E77="HR", 3, data!E77="Finance", 4, data!E77="Sales",5)</f>
        <v>1</v>
      </c>
      <c r="D73" s="11">
        <f>_xlfn.IFS(data!F77="Analyst", 1, data!F77="Manager", 2, data!F77="Intern", 3, data!F77="Junior Developer", 4, data!F77="Senior Developer", 5, data!F77="Team Lead", 6)</f>
        <v>6</v>
      </c>
      <c r="E73" s="11">
        <f>_xlfn.IFS(data!G77&lt;=50000, 1, data!G77&lt;=80000, 2, data!G77&lt;=1000000, 3, data!G77&lt;=150000, 4)</f>
        <v>3</v>
      </c>
      <c r="F73" s="6">
        <v>2</v>
      </c>
      <c r="G73" s="6">
        <v>2</v>
      </c>
      <c r="H73" s="6">
        <v>5</v>
      </c>
      <c r="I73" s="6">
        <v>2</v>
      </c>
      <c r="J73" s="6">
        <f t="shared" si="10"/>
        <v>11</v>
      </c>
      <c r="K73" s="7">
        <v>5</v>
      </c>
      <c r="L73" s="7">
        <v>3</v>
      </c>
      <c r="M73" s="7">
        <v>1</v>
      </c>
      <c r="N73" s="7">
        <v>3</v>
      </c>
      <c r="O73" s="7">
        <f t="shared" si="12"/>
        <v>12</v>
      </c>
      <c r="P73" s="5">
        <v>5</v>
      </c>
      <c r="Q73" s="5">
        <v>2</v>
      </c>
      <c r="R73" s="5">
        <v>3</v>
      </c>
      <c r="S73" s="5">
        <v>4</v>
      </c>
      <c r="T73" s="5">
        <f t="shared" si="13"/>
        <v>14</v>
      </c>
      <c r="U73" s="13">
        <v>5</v>
      </c>
      <c r="V73" s="13">
        <v>1</v>
      </c>
      <c r="W73" s="13">
        <f t="shared" si="14"/>
        <v>6</v>
      </c>
      <c r="X73" s="14">
        <v>4</v>
      </c>
      <c r="Y73" s="14">
        <v>1</v>
      </c>
      <c r="Z73" s="14">
        <v>3</v>
      </c>
      <c r="AA73" s="14">
        <v>1</v>
      </c>
      <c r="AB73" s="14">
        <f t="shared" si="15"/>
        <v>9</v>
      </c>
      <c r="AC73" s="15">
        <v>5</v>
      </c>
      <c r="AD73" s="15">
        <v>1</v>
      </c>
      <c r="AE73" s="15">
        <v>1</v>
      </c>
      <c r="AF73" s="15">
        <f t="shared" si="16"/>
        <v>7</v>
      </c>
      <c r="AG73" s="16">
        <v>1</v>
      </c>
      <c r="AH73" s="16">
        <v>3</v>
      </c>
      <c r="AI73" s="16">
        <f t="shared" si="17"/>
        <v>4</v>
      </c>
      <c r="AJ73" s="20">
        <v>1</v>
      </c>
      <c r="AK73" s="19">
        <v>1</v>
      </c>
      <c r="AL73" s="48">
        <f t="shared" si="11"/>
        <v>65</v>
      </c>
      <c r="AM73" s="11">
        <v>72</v>
      </c>
      <c r="AN73" s="11" t="s">
        <v>451</v>
      </c>
    </row>
    <row r="74" spans="1:40" x14ac:dyDescent="0.3">
      <c r="A74" s="11">
        <f>_xlfn.IFS(data!C78&lt;=30, 1,data!C78&lt;= 40, 2,data!C78&lt;= 50, 3,data!C78&lt;= 60, 4)</f>
        <v>1</v>
      </c>
      <c r="B74" s="11">
        <v>1</v>
      </c>
      <c r="C74" s="11">
        <f>_xlfn.IFS(data!E78="Marketing", 1, data!E78="IT", 2, data!E78="HR", 3, data!E78="Finance", 4, data!E78="Sales",5)</f>
        <v>4</v>
      </c>
      <c r="D74" s="11">
        <f>_xlfn.IFS(data!F78="Analyst", 1, data!F78="Manager", 2, data!F78="Intern", 3, data!F78="Junior Developer", 4, data!F78="Senior Developer", 5, data!F78="Team Lead", 6)</f>
        <v>4</v>
      </c>
      <c r="E74" s="11">
        <f>_xlfn.IFS(data!G78&lt;=50000, 1, data!G78&lt;=80000, 2, data!G78&lt;=1000000, 3, data!G78&lt;=150000, 4)</f>
        <v>1</v>
      </c>
      <c r="F74" s="6">
        <v>2</v>
      </c>
      <c r="G74" s="6">
        <v>4</v>
      </c>
      <c r="H74" s="6">
        <v>3</v>
      </c>
      <c r="I74" s="6">
        <v>3</v>
      </c>
      <c r="J74" s="6">
        <f t="shared" si="10"/>
        <v>12</v>
      </c>
      <c r="K74" s="7">
        <v>5</v>
      </c>
      <c r="L74" s="7">
        <v>1</v>
      </c>
      <c r="M74" s="7">
        <v>4</v>
      </c>
      <c r="N74" s="7">
        <v>3</v>
      </c>
      <c r="O74" s="7">
        <f t="shared" si="12"/>
        <v>13</v>
      </c>
      <c r="P74" s="5">
        <v>4</v>
      </c>
      <c r="Q74" s="5">
        <v>1</v>
      </c>
      <c r="R74" s="5">
        <v>4</v>
      </c>
      <c r="S74" s="5">
        <v>1</v>
      </c>
      <c r="T74" s="5">
        <f t="shared" si="13"/>
        <v>10</v>
      </c>
      <c r="U74" s="13">
        <v>1</v>
      </c>
      <c r="V74" s="13">
        <v>2</v>
      </c>
      <c r="W74" s="13">
        <f t="shared" si="14"/>
        <v>3</v>
      </c>
      <c r="X74" s="14">
        <v>4</v>
      </c>
      <c r="Y74" s="14">
        <v>1</v>
      </c>
      <c r="Z74" s="14">
        <v>2</v>
      </c>
      <c r="AA74" s="14">
        <v>4</v>
      </c>
      <c r="AB74" s="14">
        <f t="shared" si="15"/>
        <v>11</v>
      </c>
      <c r="AC74" s="15">
        <v>5</v>
      </c>
      <c r="AD74" s="15">
        <v>3</v>
      </c>
      <c r="AE74" s="15">
        <v>2</v>
      </c>
      <c r="AF74" s="15">
        <f t="shared" si="16"/>
        <v>10</v>
      </c>
      <c r="AG74" s="16">
        <v>1</v>
      </c>
      <c r="AH74" s="16">
        <v>2</v>
      </c>
      <c r="AI74" s="16">
        <f t="shared" si="17"/>
        <v>3</v>
      </c>
      <c r="AJ74" s="20">
        <v>3</v>
      </c>
      <c r="AK74" s="19">
        <v>2</v>
      </c>
      <c r="AL74" s="48">
        <f t="shared" si="11"/>
        <v>67</v>
      </c>
      <c r="AM74" s="11">
        <v>53</v>
      </c>
      <c r="AN74" s="11" t="s">
        <v>451</v>
      </c>
    </row>
    <row r="75" spans="1:40" x14ac:dyDescent="0.3">
      <c r="A75" s="11">
        <f>_xlfn.IFS(data!C79&lt;=30, 1,data!C79&lt;= 40, 2,data!C79&lt;= 50, 3,data!C79&lt;= 60, 4)</f>
        <v>2</v>
      </c>
      <c r="B75" s="11">
        <v>1</v>
      </c>
      <c r="C75" s="11">
        <f>_xlfn.IFS(data!E79="Marketing", 1, data!E79="IT", 2, data!E79="HR", 3, data!E79="Finance", 4, data!E79="Sales",5)</f>
        <v>1</v>
      </c>
      <c r="D75" s="11">
        <f>_xlfn.IFS(data!F79="Analyst", 1, data!F79="Manager", 2, data!F79="Intern", 3, data!F79="Junior Developer", 4, data!F79="Senior Developer", 5, data!F79="Team Lead", 6)</f>
        <v>1</v>
      </c>
      <c r="E75" s="11">
        <f>_xlfn.IFS(data!G79&lt;=50000, 1, data!G79&lt;=80000, 2, data!G79&lt;=1000000, 3, data!G79&lt;=150000, 4)</f>
        <v>2</v>
      </c>
      <c r="F75" s="6">
        <v>2</v>
      </c>
      <c r="G75" s="6">
        <v>1</v>
      </c>
      <c r="H75" s="6">
        <v>3</v>
      </c>
      <c r="I75" s="6">
        <v>4</v>
      </c>
      <c r="J75" s="6">
        <f t="shared" si="10"/>
        <v>10</v>
      </c>
      <c r="K75" s="7">
        <v>3</v>
      </c>
      <c r="L75" s="7">
        <v>5</v>
      </c>
      <c r="M75" s="7">
        <v>4</v>
      </c>
      <c r="N75" s="7">
        <v>5</v>
      </c>
      <c r="O75" s="7">
        <f t="shared" si="12"/>
        <v>17</v>
      </c>
      <c r="P75" s="5">
        <v>2</v>
      </c>
      <c r="Q75" s="5">
        <v>1</v>
      </c>
      <c r="R75" s="5">
        <v>5</v>
      </c>
      <c r="S75" s="5">
        <v>1</v>
      </c>
      <c r="T75" s="5">
        <f t="shared" si="13"/>
        <v>9</v>
      </c>
      <c r="U75" s="13">
        <v>3</v>
      </c>
      <c r="V75" s="13">
        <v>5</v>
      </c>
      <c r="W75" s="13">
        <f t="shared" si="14"/>
        <v>8</v>
      </c>
      <c r="X75" s="14">
        <v>3</v>
      </c>
      <c r="Y75" s="14">
        <v>5</v>
      </c>
      <c r="Z75" s="14">
        <v>5</v>
      </c>
      <c r="AA75" s="14">
        <v>5</v>
      </c>
      <c r="AB75" s="14">
        <f t="shared" si="15"/>
        <v>18</v>
      </c>
      <c r="AC75" s="15">
        <v>4</v>
      </c>
      <c r="AD75" s="15">
        <v>3</v>
      </c>
      <c r="AE75" s="15">
        <v>2</v>
      </c>
      <c r="AF75" s="15">
        <f t="shared" si="16"/>
        <v>9</v>
      </c>
      <c r="AG75" s="16">
        <v>3</v>
      </c>
      <c r="AH75" s="16">
        <v>5</v>
      </c>
      <c r="AI75" s="16">
        <f t="shared" si="17"/>
        <v>8</v>
      </c>
      <c r="AJ75" s="20">
        <v>1</v>
      </c>
      <c r="AK75" s="19">
        <v>4</v>
      </c>
      <c r="AL75" s="48">
        <f t="shared" si="11"/>
        <v>84</v>
      </c>
      <c r="AM75" s="11">
        <v>88</v>
      </c>
      <c r="AN75" s="11" t="s">
        <v>450</v>
      </c>
    </row>
    <row r="76" spans="1:40" x14ac:dyDescent="0.3">
      <c r="A76" s="11">
        <f>_xlfn.IFS(data!C80&lt;=30, 1,data!C80&lt;= 40, 2,data!C80&lt;= 50, 3,data!C80&lt;= 60, 4)</f>
        <v>1</v>
      </c>
      <c r="B76" s="11">
        <v>2</v>
      </c>
      <c r="C76" s="11">
        <f>_xlfn.IFS(data!E80="Marketing", 1, data!E80="IT", 2, data!E80="HR", 3, data!E80="Finance", 4, data!E80="Sales",5)</f>
        <v>3</v>
      </c>
      <c r="D76" s="11">
        <f>_xlfn.IFS(data!F80="Analyst", 1, data!F80="Manager", 2, data!F80="Intern", 3, data!F80="Junior Developer", 4, data!F80="Senior Developer", 5, data!F80="Team Lead", 6)</f>
        <v>4</v>
      </c>
      <c r="E76" s="11">
        <f>_xlfn.IFS(data!G80&lt;=50000, 1, data!G80&lt;=80000, 2, data!G80&lt;=1000000, 3, data!G80&lt;=150000, 4)</f>
        <v>1</v>
      </c>
      <c r="F76" s="6">
        <v>4</v>
      </c>
      <c r="G76" s="6">
        <v>1</v>
      </c>
      <c r="H76" s="6">
        <v>5</v>
      </c>
      <c r="I76" s="6">
        <v>2</v>
      </c>
      <c r="J76" s="6">
        <f t="shared" si="10"/>
        <v>12</v>
      </c>
      <c r="K76" s="7">
        <v>3</v>
      </c>
      <c r="L76" s="7">
        <v>2</v>
      </c>
      <c r="M76" s="7">
        <v>2</v>
      </c>
      <c r="N76" s="7">
        <v>5</v>
      </c>
      <c r="O76" s="7">
        <f t="shared" si="12"/>
        <v>12</v>
      </c>
      <c r="P76" s="5">
        <v>2</v>
      </c>
      <c r="Q76" s="5">
        <v>4</v>
      </c>
      <c r="R76" s="5">
        <v>3</v>
      </c>
      <c r="S76" s="5">
        <v>5</v>
      </c>
      <c r="T76" s="5">
        <f t="shared" si="13"/>
        <v>14</v>
      </c>
      <c r="U76" s="13">
        <v>5</v>
      </c>
      <c r="V76" s="13">
        <v>4</v>
      </c>
      <c r="W76" s="13">
        <f t="shared" si="14"/>
        <v>9</v>
      </c>
      <c r="X76" s="14">
        <v>2</v>
      </c>
      <c r="Y76" s="14">
        <v>1</v>
      </c>
      <c r="Z76" s="14">
        <v>4</v>
      </c>
      <c r="AA76" s="14">
        <v>1</v>
      </c>
      <c r="AB76" s="14">
        <f t="shared" si="15"/>
        <v>8</v>
      </c>
      <c r="AC76" s="15">
        <v>4</v>
      </c>
      <c r="AD76" s="15">
        <v>2</v>
      </c>
      <c r="AE76" s="15">
        <v>2</v>
      </c>
      <c r="AF76" s="15">
        <f t="shared" si="16"/>
        <v>8</v>
      </c>
      <c r="AG76" s="16">
        <v>3</v>
      </c>
      <c r="AH76" s="16">
        <v>1</v>
      </c>
      <c r="AI76" s="16">
        <f t="shared" si="17"/>
        <v>4</v>
      </c>
      <c r="AJ76" s="20">
        <v>2</v>
      </c>
      <c r="AK76" s="19">
        <v>1</v>
      </c>
      <c r="AL76" s="48">
        <f t="shared" si="11"/>
        <v>70</v>
      </c>
      <c r="AM76" s="11">
        <v>43</v>
      </c>
      <c r="AN76" s="11" t="s">
        <v>451</v>
      </c>
    </row>
    <row r="77" spans="1:40" x14ac:dyDescent="0.3">
      <c r="A77" s="11">
        <f>_xlfn.IFS(data!C81&lt;=30, 1,data!C81&lt;= 40, 2,data!C81&lt;= 50, 3,data!C81&lt;= 60, 4)</f>
        <v>2</v>
      </c>
      <c r="B77" s="11">
        <v>1</v>
      </c>
      <c r="C77" s="11">
        <f>_xlfn.IFS(data!E81="Marketing", 1, data!E81="IT", 2, data!E81="HR", 3, data!E81="Finance", 4, data!E81="Sales",5)</f>
        <v>2</v>
      </c>
      <c r="D77" s="11">
        <f>_xlfn.IFS(data!F81="Analyst", 1, data!F81="Manager", 2, data!F81="Intern", 3, data!F81="Junior Developer", 4, data!F81="Senior Developer", 5, data!F81="Team Lead", 6)</f>
        <v>6</v>
      </c>
      <c r="E77" s="11">
        <f>_xlfn.IFS(data!G81&lt;=50000, 1, data!G81&lt;=80000, 2, data!G81&lt;=1000000, 3, data!G81&lt;=150000, 4)</f>
        <v>3</v>
      </c>
      <c r="F77" s="6">
        <v>5</v>
      </c>
      <c r="G77" s="6">
        <v>3</v>
      </c>
      <c r="H77" s="6">
        <v>3</v>
      </c>
      <c r="I77" s="6">
        <v>3</v>
      </c>
      <c r="J77" s="6">
        <f t="shared" si="10"/>
        <v>14</v>
      </c>
      <c r="K77" s="7">
        <v>4</v>
      </c>
      <c r="L77" s="7">
        <v>5</v>
      </c>
      <c r="M77" s="7">
        <v>3</v>
      </c>
      <c r="N77" s="7">
        <v>3</v>
      </c>
      <c r="O77" s="7">
        <f t="shared" si="12"/>
        <v>15</v>
      </c>
      <c r="P77" s="5">
        <v>2</v>
      </c>
      <c r="Q77" s="5">
        <v>1</v>
      </c>
      <c r="R77" s="5">
        <v>3</v>
      </c>
      <c r="S77" s="5">
        <v>2</v>
      </c>
      <c r="T77" s="5">
        <f t="shared" si="13"/>
        <v>8</v>
      </c>
      <c r="U77" s="13">
        <v>2</v>
      </c>
      <c r="V77" s="13">
        <v>1</v>
      </c>
      <c r="W77" s="13">
        <f t="shared" si="14"/>
        <v>3</v>
      </c>
      <c r="X77" s="14">
        <v>3</v>
      </c>
      <c r="Y77" s="14">
        <v>3</v>
      </c>
      <c r="Z77" s="14">
        <v>5</v>
      </c>
      <c r="AA77" s="14">
        <v>5</v>
      </c>
      <c r="AB77" s="14">
        <f t="shared" si="15"/>
        <v>16</v>
      </c>
      <c r="AC77" s="15">
        <v>5</v>
      </c>
      <c r="AD77" s="15">
        <v>4</v>
      </c>
      <c r="AE77" s="15">
        <v>3</v>
      </c>
      <c r="AF77" s="15">
        <f t="shared" si="16"/>
        <v>12</v>
      </c>
      <c r="AG77" s="16">
        <v>1</v>
      </c>
      <c r="AH77" s="16">
        <v>5</v>
      </c>
      <c r="AI77" s="16">
        <f t="shared" si="17"/>
        <v>6</v>
      </c>
      <c r="AJ77" s="20">
        <v>4</v>
      </c>
      <c r="AK77" s="19">
        <v>2</v>
      </c>
      <c r="AL77" s="48">
        <f t="shared" si="11"/>
        <v>80</v>
      </c>
      <c r="AM77" s="11">
        <v>79</v>
      </c>
      <c r="AN77" s="11" t="s">
        <v>449</v>
      </c>
    </row>
    <row r="78" spans="1:40" x14ac:dyDescent="0.3">
      <c r="A78" s="11">
        <f>_xlfn.IFS(data!C82&lt;=30, 1,data!C82&lt;= 40, 2,data!C82&lt;= 50, 3,data!C82&lt;= 60, 4)</f>
        <v>1</v>
      </c>
      <c r="B78" s="11">
        <v>1</v>
      </c>
      <c r="C78" s="11">
        <f>_xlfn.IFS(data!E82="Marketing", 1, data!E82="IT", 2, data!E82="HR", 3, data!E82="Finance", 4, data!E82="Sales",5)</f>
        <v>3</v>
      </c>
      <c r="D78" s="11">
        <f>_xlfn.IFS(data!F82="Analyst", 1, data!F82="Manager", 2, data!F82="Intern", 3, data!F82="Junior Developer", 4, data!F82="Senior Developer", 5, data!F82="Team Lead", 6)</f>
        <v>3</v>
      </c>
      <c r="E78" s="11">
        <f>_xlfn.IFS(data!G82&lt;=50000, 1, data!G82&lt;=80000, 2, data!G82&lt;=1000000, 3, data!G82&lt;=150000, 4)</f>
        <v>1</v>
      </c>
      <c r="F78" s="6">
        <v>4</v>
      </c>
      <c r="G78" s="6">
        <v>4</v>
      </c>
      <c r="H78" s="6">
        <v>1</v>
      </c>
      <c r="I78" s="6">
        <v>1</v>
      </c>
      <c r="J78" s="6">
        <f t="shared" si="10"/>
        <v>10</v>
      </c>
      <c r="K78" s="7">
        <v>5</v>
      </c>
      <c r="L78" s="7">
        <v>3</v>
      </c>
      <c r="M78" s="7">
        <v>2</v>
      </c>
      <c r="N78" s="7">
        <v>1</v>
      </c>
      <c r="O78" s="7">
        <f t="shared" si="12"/>
        <v>11</v>
      </c>
      <c r="P78" s="5">
        <v>3</v>
      </c>
      <c r="Q78" s="5">
        <v>5</v>
      </c>
      <c r="R78" s="5">
        <v>5</v>
      </c>
      <c r="S78" s="5">
        <v>2</v>
      </c>
      <c r="T78" s="5">
        <f t="shared" si="13"/>
        <v>15</v>
      </c>
      <c r="U78" s="13">
        <v>4</v>
      </c>
      <c r="V78" s="13">
        <v>2</v>
      </c>
      <c r="W78" s="13">
        <f t="shared" si="14"/>
        <v>6</v>
      </c>
      <c r="X78" s="14">
        <v>1</v>
      </c>
      <c r="Y78" s="14">
        <v>3</v>
      </c>
      <c r="Z78" s="14">
        <v>2</v>
      </c>
      <c r="AA78" s="14">
        <v>2</v>
      </c>
      <c r="AB78" s="14">
        <f t="shared" si="15"/>
        <v>8</v>
      </c>
      <c r="AC78" s="15">
        <v>5</v>
      </c>
      <c r="AD78" s="15">
        <v>5</v>
      </c>
      <c r="AE78" s="15">
        <v>5</v>
      </c>
      <c r="AF78" s="15">
        <f t="shared" si="16"/>
        <v>15</v>
      </c>
      <c r="AG78" s="16">
        <v>4</v>
      </c>
      <c r="AH78" s="16">
        <v>2</v>
      </c>
      <c r="AI78" s="16">
        <f t="shared" si="17"/>
        <v>6</v>
      </c>
      <c r="AJ78" s="20">
        <v>2</v>
      </c>
      <c r="AK78" s="19">
        <v>1</v>
      </c>
      <c r="AL78" s="48">
        <f t="shared" si="11"/>
        <v>74</v>
      </c>
      <c r="AM78" s="11">
        <v>72</v>
      </c>
      <c r="AN78" s="11" t="s">
        <v>450</v>
      </c>
    </row>
    <row r="79" spans="1:40" x14ac:dyDescent="0.3">
      <c r="A79" s="11">
        <f>_xlfn.IFS(data!C83&lt;=30, 1,data!C83&lt;= 40, 2,data!C83&lt;= 50, 3,data!C83&lt;= 60, 4)</f>
        <v>1</v>
      </c>
      <c r="B79" s="11">
        <v>1</v>
      </c>
      <c r="C79" s="11">
        <f>_xlfn.IFS(data!E83="Marketing", 1, data!E83="IT", 2, data!E83="HR", 3, data!E83="Finance", 4, data!E83="Sales",5)</f>
        <v>4</v>
      </c>
      <c r="D79" s="11">
        <f>_xlfn.IFS(data!F83="Analyst", 1, data!F83="Manager", 2, data!F83="Intern", 3, data!F83="Junior Developer", 4, data!F83="Senior Developer", 5, data!F83="Team Lead", 6)</f>
        <v>5</v>
      </c>
      <c r="E79" s="11">
        <f>_xlfn.IFS(data!G83&lt;=50000, 1, data!G83&lt;=80000, 2, data!G83&lt;=1000000, 3, data!G83&lt;=150000, 4)</f>
        <v>3</v>
      </c>
      <c r="F79" s="6">
        <v>5</v>
      </c>
      <c r="G79" s="6">
        <v>5</v>
      </c>
      <c r="H79" s="6">
        <v>1</v>
      </c>
      <c r="I79" s="6">
        <v>3</v>
      </c>
      <c r="J79" s="6">
        <f t="shared" si="10"/>
        <v>14</v>
      </c>
      <c r="K79" s="7">
        <v>1</v>
      </c>
      <c r="L79" s="7">
        <v>4</v>
      </c>
      <c r="M79" s="7">
        <v>1</v>
      </c>
      <c r="N79" s="7">
        <v>1</v>
      </c>
      <c r="O79" s="7">
        <f t="shared" si="12"/>
        <v>7</v>
      </c>
      <c r="P79" s="5">
        <v>5</v>
      </c>
      <c r="Q79" s="5">
        <v>3</v>
      </c>
      <c r="R79" s="5">
        <v>1</v>
      </c>
      <c r="S79" s="5">
        <v>1</v>
      </c>
      <c r="T79" s="5">
        <f t="shared" si="13"/>
        <v>10</v>
      </c>
      <c r="U79" s="13">
        <v>4</v>
      </c>
      <c r="V79" s="13">
        <v>5</v>
      </c>
      <c r="W79" s="13">
        <f t="shared" si="14"/>
        <v>9</v>
      </c>
      <c r="X79" s="14">
        <v>3</v>
      </c>
      <c r="Y79" s="14">
        <v>5</v>
      </c>
      <c r="Z79" s="14">
        <v>5</v>
      </c>
      <c r="AA79" s="14">
        <v>2</v>
      </c>
      <c r="AB79" s="14">
        <f t="shared" si="15"/>
        <v>15</v>
      </c>
      <c r="AC79" s="15">
        <v>5</v>
      </c>
      <c r="AD79" s="15">
        <v>5</v>
      </c>
      <c r="AE79" s="15">
        <v>2</v>
      </c>
      <c r="AF79" s="15">
        <f t="shared" si="16"/>
        <v>12</v>
      </c>
      <c r="AG79" s="16">
        <v>2</v>
      </c>
      <c r="AH79" s="16">
        <v>4</v>
      </c>
      <c r="AI79" s="16">
        <f t="shared" si="17"/>
        <v>6</v>
      </c>
      <c r="AJ79" s="20">
        <v>2</v>
      </c>
      <c r="AK79" s="19">
        <v>4</v>
      </c>
      <c r="AL79" s="48">
        <f t="shared" si="11"/>
        <v>79</v>
      </c>
      <c r="AM79" s="11">
        <v>86</v>
      </c>
      <c r="AN79" s="11" t="s">
        <v>450</v>
      </c>
    </row>
    <row r="80" spans="1:40" x14ac:dyDescent="0.3">
      <c r="A80" s="11">
        <f>_xlfn.IFS(data!C84&lt;=30, 1,data!C84&lt;= 40, 2,data!C84&lt;= 50, 3,data!C84&lt;= 60, 4)</f>
        <v>4</v>
      </c>
      <c r="B80" s="11">
        <v>1</v>
      </c>
      <c r="C80" s="11">
        <f>_xlfn.IFS(data!E84="Marketing", 1, data!E84="IT", 2, data!E84="HR", 3, data!E84="Finance", 4, data!E84="Sales",5)</f>
        <v>2</v>
      </c>
      <c r="D80" s="11">
        <f>_xlfn.IFS(data!F84="Analyst", 1, data!F84="Manager", 2, data!F84="Intern", 3, data!F84="Junior Developer", 4, data!F84="Senior Developer", 5, data!F84="Team Lead", 6)</f>
        <v>2</v>
      </c>
      <c r="E80" s="11">
        <f>_xlfn.IFS(data!G84&lt;=50000, 1, data!G84&lt;=80000, 2, data!G84&lt;=1000000, 3, data!G84&lt;=150000, 4)</f>
        <v>3</v>
      </c>
      <c r="F80" s="6">
        <v>3</v>
      </c>
      <c r="G80" s="6">
        <v>2</v>
      </c>
      <c r="H80" s="6">
        <v>4</v>
      </c>
      <c r="I80" s="6">
        <v>2</v>
      </c>
      <c r="J80" s="6">
        <f t="shared" si="10"/>
        <v>11</v>
      </c>
      <c r="K80" s="7">
        <v>5</v>
      </c>
      <c r="L80" s="7">
        <v>4</v>
      </c>
      <c r="M80" s="7">
        <v>3</v>
      </c>
      <c r="N80" s="7">
        <v>5</v>
      </c>
      <c r="O80" s="7">
        <f t="shared" si="12"/>
        <v>17</v>
      </c>
      <c r="P80" s="5">
        <v>4</v>
      </c>
      <c r="Q80" s="5">
        <v>5</v>
      </c>
      <c r="R80" s="5">
        <v>2</v>
      </c>
      <c r="S80" s="5">
        <v>5</v>
      </c>
      <c r="T80" s="5">
        <f t="shared" si="13"/>
        <v>16</v>
      </c>
      <c r="U80" s="13">
        <v>3</v>
      </c>
      <c r="V80" s="13">
        <v>3</v>
      </c>
      <c r="W80" s="13">
        <f t="shared" si="14"/>
        <v>6</v>
      </c>
      <c r="X80" s="14">
        <v>3</v>
      </c>
      <c r="Y80" s="14">
        <v>4</v>
      </c>
      <c r="Z80" s="14">
        <v>1</v>
      </c>
      <c r="AA80" s="14">
        <v>3</v>
      </c>
      <c r="AB80" s="14">
        <f t="shared" si="15"/>
        <v>11</v>
      </c>
      <c r="AC80" s="15">
        <v>1</v>
      </c>
      <c r="AD80" s="15">
        <v>4</v>
      </c>
      <c r="AE80" s="15">
        <v>2</v>
      </c>
      <c r="AF80" s="15">
        <f t="shared" si="16"/>
        <v>7</v>
      </c>
      <c r="AG80" s="16">
        <v>4</v>
      </c>
      <c r="AH80" s="16">
        <v>2</v>
      </c>
      <c r="AI80" s="16">
        <f t="shared" si="17"/>
        <v>6</v>
      </c>
      <c r="AJ80" s="20">
        <v>5</v>
      </c>
      <c r="AK80" s="19">
        <v>1</v>
      </c>
      <c r="AL80" s="48">
        <f t="shared" si="11"/>
        <v>80</v>
      </c>
      <c r="AM80" s="11">
        <v>53</v>
      </c>
      <c r="AN80" s="11" t="s">
        <v>451</v>
      </c>
    </row>
    <row r="81" spans="1:40" x14ac:dyDescent="0.3">
      <c r="A81" s="11">
        <f>_xlfn.IFS(data!C85&lt;=30, 1,data!C85&lt;= 40, 2,data!C85&lt;= 50, 3,data!C85&lt;= 60, 4)</f>
        <v>1</v>
      </c>
      <c r="B81" s="11">
        <v>2</v>
      </c>
      <c r="C81" s="11">
        <f>_xlfn.IFS(data!E85="Marketing", 1, data!E85="IT", 2, data!E85="HR", 3, data!E85="Finance", 4, data!E85="Sales",5)</f>
        <v>1</v>
      </c>
      <c r="D81" s="11">
        <f>_xlfn.IFS(data!F85="Analyst", 1, data!F85="Manager", 2, data!F85="Intern", 3, data!F85="Junior Developer", 4, data!F85="Senior Developer", 5, data!F85="Team Lead", 6)</f>
        <v>5</v>
      </c>
      <c r="E81" s="11">
        <f>_xlfn.IFS(data!G85&lt;=50000, 1, data!G85&lt;=80000, 2, data!G85&lt;=1000000, 3, data!G85&lt;=150000, 4)</f>
        <v>3</v>
      </c>
      <c r="F81" s="6">
        <v>1</v>
      </c>
      <c r="G81" s="6">
        <v>5</v>
      </c>
      <c r="H81" s="6">
        <v>2</v>
      </c>
      <c r="I81" s="6">
        <v>4</v>
      </c>
      <c r="J81" s="6">
        <f t="shared" si="10"/>
        <v>12</v>
      </c>
      <c r="K81" s="7">
        <v>3</v>
      </c>
      <c r="L81" s="7">
        <v>2</v>
      </c>
      <c r="M81" s="7">
        <v>4</v>
      </c>
      <c r="N81" s="7">
        <v>1</v>
      </c>
      <c r="O81" s="7">
        <f t="shared" si="12"/>
        <v>10</v>
      </c>
      <c r="P81" s="5">
        <v>5</v>
      </c>
      <c r="Q81" s="5">
        <v>3</v>
      </c>
      <c r="R81" s="5">
        <v>1</v>
      </c>
      <c r="S81" s="5">
        <v>1</v>
      </c>
      <c r="T81" s="5">
        <f t="shared" si="13"/>
        <v>10</v>
      </c>
      <c r="U81" s="13">
        <v>5</v>
      </c>
      <c r="V81" s="13">
        <v>1</v>
      </c>
      <c r="W81" s="13">
        <f t="shared" si="14"/>
        <v>6</v>
      </c>
      <c r="X81" s="14">
        <v>2</v>
      </c>
      <c r="Y81" s="14">
        <v>3</v>
      </c>
      <c r="Z81" s="14">
        <v>1</v>
      </c>
      <c r="AA81" s="14">
        <v>3</v>
      </c>
      <c r="AB81" s="14">
        <f t="shared" si="15"/>
        <v>9</v>
      </c>
      <c r="AC81" s="15">
        <v>5</v>
      </c>
      <c r="AD81" s="15">
        <v>5</v>
      </c>
      <c r="AE81" s="15">
        <v>1</v>
      </c>
      <c r="AF81" s="15">
        <f t="shared" si="16"/>
        <v>11</v>
      </c>
      <c r="AG81" s="16">
        <v>2</v>
      </c>
      <c r="AH81" s="16">
        <v>5</v>
      </c>
      <c r="AI81" s="16">
        <f t="shared" si="17"/>
        <v>7</v>
      </c>
      <c r="AJ81" s="20">
        <v>2</v>
      </c>
      <c r="AK81" s="19">
        <v>4</v>
      </c>
      <c r="AL81" s="48">
        <f t="shared" si="11"/>
        <v>71</v>
      </c>
      <c r="AM81" s="11">
        <v>87</v>
      </c>
      <c r="AN81" s="11" t="s">
        <v>450</v>
      </c>
    </row>
    <row r="82" spans="1:40" x14ac:dyDescent="0.3">
      <c r="A82" s="11">
        <f>_xlfn.IFS(data!C86&lt;=30, 1,data!C86&lt;= 40, 2,data!C86&lt;= 50, 3,data!C86&lt;= 60, 4)</f>
        <v>4</v>
      </c>
      <c r="B82" s="11">
        <v>2</v>
      </c>
      <c r="C82" s="11">
        <f>_xlfn.IFS(data!E86="Marketing", 1, data!E86="IT", 2, data!E86="HR", 3, data!E86="Finance", 4, data!E86="Sales",5)</f>
        <v>3</v>
      </c>
      <c r="D82" s="11">
        <f>_xlfn.IFS(data!F86="Analyst", 1, data!F86="Manager", 2, data!F86="Intern", 3, data!F86="Junior Developer", 4, data!F86="Senior Developer", 5, data!F86="Team Lead", 6)</f>
        <v>2</v>
      </c>
      <c r="E82" s="11">
        <f>_xlfn.IFS(data!G86&lt;=50000, 1, data!G86&lt;=80000, 2, data!G86&lt;=1000000, 3, data!G86&lt;=150000, 4)</f>
        <v>3</v>
      </c>
      <c r="F82" s="6">
        <v>1</v>
      </c>
      <c r="G82" s="6">
        <v>3</v>
      </c>
      <c r="H82" s="6">
        <v>4</v>
      </c>
      <c r="I82" s="6">
        <v>4</v>
      </c>
      <c r="J82" s="6">
        <f t="shared" si="10"/>
        <v>12</v>
      </c>
      <c r="K82" s="7">
        <v>2</v>
      </c>
      <c r="L82" s="7">
        <v>2</v>
      </c>
      <c r="M82" s="7">
        <v>5</v>
      </c>
      <c r="N82" s="7">
        <v>1</v>
      </c>
      <c r="O82" s="7">
        <f t="shared" si="12"/>
        <v>10</v>
      </c>
      <c r="P82" s="5">
        <v>2</v>
      </c>
      <c r="Q82" s="5">
        <v>5</v>
      </c>
      <c r="R82" s="5">
        <v>2</v>
      </c>
      <c r="S82" s="5">
        <v>1</v>
      </c>
      <c r="T82" s="5">
        <f t="shared" si="13"/>
        <v>10</v>
      </c>
      <c r="U82" s="13">
        <v>2</v>
      </c>
      <c r="V82" s="13">
        <v>3</v>
      </c>
      <c r="W82" s="13">
        <f t="shared" si="14"/>
        <v>5</v>
      </c>
      <c r="X82" s="14">
        <v>4</v>
      </c>
      <c r="Y82" s="14">
        <v>4</v>
      </c>
      <c r="Z82" s="14">
        <v>4</v>
      </c>
      <c r="AA82" s="14">
        <v>5</v>
      </c>
      <c r="AB82" s="14">
        <f t="shared" si="15"/>
        <v>17</v>
      </c>
      <c r="AC82" s="15">
        <v>4</v>
      </c>
      <c r="AD82" s="15">
        <v>5</v>
      </c>
      <c r="AE82" s="15">
        <v>3</v>
      </c>
      <c r="AF82" s="15">
        <f t="shared" si="16"/>
        <v>12</v>
      </c>
      <c r="AG82" s="16">
        <v>3</v>
      </c>
      <c r="AH82" s="16">
        <v>4</v>
      </c>
      <c r="AI82" s="16">
        <f t="shared" si="17"/>
        <v>7</v>
      </c>
      <c r="AJ82" s="20">
        <v>1</v>
      </c>
      <c r="AK82" s="19">
        <v>3</v>
      </c>
      <c r="AL82" s="48">
        <f t="shared" si="11"/>
        <v>77</v>
      </c>
      <c r="AM82" s="11">
        <v>48</v>
      </c>
      <c r="AN82" s="11" t="s">
        <v>451</v>
      </c>
    </row>
    <row r="83" spans="1:40" x14ac:dyDescent="0.3">
      <c r="A83" s="11">
        <f>_xlfn.IFS(data!C87&lt;=30, 1,data!C87&lt;= 40, 2,data!C87&lt;= 50, 3,data!C87&lt;= 60, 4)</f>
        <v>3</v>
      </c>
      <c r="B83" s="11">
        <v>2</v>
      </c>
      <c r="C83" s="11">
        <f>_xlfn.IFS(data!E87="Marketing", 1, data!E87="IT", 2, data!E87="HR", 3, data!E87="Finance", 4, data!E87="Sales",5)</f>
        <v>5</v>
      </c>
      <c r="D83" s="11">
        <f>_xlfn.IFS(data!F87="Analyst", 1, data!F87="Manager", 2, data!F87="Intern", 3, data!F87="Junior Developer", 4, data!F87="Senior Developer", 5, data!F87="Team Lead", 6)</f>
        <v>5</v>
      </c>
      <c r="E83" s="11">
        <f>_xlfn.IFS(data!G87&lt;=50000, 1, data!G87&lt;=80000, 2, data!G87&lt;=1000000, 3, data!G87&lt;=150000, 4)</f>
        <v>3</v>
      </c>
      <c r="F83" s="6">
        <v>2</v>
      </c>
      <c r="G83" s="6">
        <v>3</v>
      </c>
      <c r="H83" s="6">
        <v>5</v>
      </c>
      <c r="I83" s="6">
        <v>4</v>
      </c>
      <c r="J83" s="6">
        <f t="shared" si="10"/>
        <v>14</v>
      </c>
      <c r="K83" s="7">
        <v>1</v>
      </c>
      <c r="L83" s="7">
        <v>2</v>
      </c>
      <c r="M83" s="7">
        <v>2</v>
      </c>
      <c r="N83" s="7">
        <v>5</v>
      </c>
      <c r="O83" s="7">
        <f t="shared" si="12"/>
        <v>10</v>
      </c>
      <c r="P83" s="5">
        <v>3</v>
      </c>
      <c r="Q83" s="5">
        <v>4</v>
      </c>
      <c r="R83" s="5">
        <v>4</v>
      </c>
      <c r="S83" s="5">
        <v>4</v>
      </c>
      <c r="T83" s="5">
        <f t="shared" si="13"/>
        <v>15</v>
      </c>
      <c r="U83" s="13">
        <v>2</v>
      </c>
      <c r="V83" s="13">
        <v>1</v>
      </c>
      <c r="W83" s="13">
        <f t="shared" si="14"/>
        <v>3</v>
      </c>
      <c r="X83" s="14">
        <v>3</v>
      </c>
      <c r="Y83" s="14">
        <v>3</v>
      </c>
      <c r="Z83" s="14">
        <v>5</v>
      </c>
      <c r="AA83" s="14">
        <v>1</v>
      </c>
      <c r="AB83" s="14">
        <f t="shared" si="15"/>
        <v>12</v>
      </c>
      <c r="AC83" s="15">
        <v>1</v>
      </c>
      <c r="AD83" s="15">
        <v>1</v>
      </c>
      <c r="AE83" s="15">
        <v>5</v>
      </c>
      <c r="AF83" s="15">
        <f t="shared" si="16"/>
        <v>7</v>
      </c>
      <c r="AG83" s="16">
        <v>1</v>
      </c>
      <c r="AH83" s="16">
        <v>3</v>
      </c>
      <c r="AI83" s="16">
        <f t="shared" si="17"/>
        <v>4</v>
      </c>
      <c r="AJ83" s="20">
        <v>3</v>
      </c>
      <c r="AK83" s="19">
        <v>3</v>
      </c>
      <c r="AL83" s="48">
        <f t="shared" si="11"/>
        <v>71</v>
      </c>
      <c r="AM83" s="11">
        <v>52</v>
      </c>
      <c r="AN83" s="11" t="s">
        <v>451</v>
      </c>
    </row>
    <row r="84" spans="1:40" x14ac:dyDescent="0.3">
      <c r="A84" s="11">
        <f>_xlfn.IFS(data!C88&lt;=30, 1,data!C88&lt;= 40, 2,data!C88&lt;= 50, 3,data!C88&lt;= 60, 4)</f>
        <v>1</v>
      </c>
      <c r="B84" s="11">
        <v>1</v>
      </c>
      <c r="C84" s="11">
        <f>_xlfn.IFS(data!E88="Marketing", 1, data!E88="IT", 2, data!E88="HR", 3, data!E88="Finance", 4, data!E88="Sales",5)</f>
        <v>2</v>
      </c>
      <c r="D84" s="11">
        <f>_xlfn.IFS(data!F88="Analyst", 1, data!F88="Manager", 2, data!F88="Intern", 3, data!F88="Junior Developer", 4, data!F88="Senior Developer", 5, data!F88="Team Lead", 6)</f>
        <v>1</v>
      </c>
      <c r="E84" s="11">
        <f>_xlfn.IFS(data!G88&lt;=50000, 1, data!G88&lt;=80000, 2, data!G88&lt;=1000000, 3, data!G88&lt;=150000, 4)</f>
        <v>2</v>
      </c>
      <c r="F84" s="6">
        <v>2</v>
      </c>
      <c r="G84" s="6">
        <v>3</v>
      </c>
      <c r="H84" s="6">
        <v>3</v>
      </c>
      <c r="I84" s="6">
        <v>1</v>
      </c>
      <c r="J84" s="6">
        <f t="shared" si="10"/>
        <v>9</v>
      </c>
      <c r="K84" s="7">
        <v>3</v>
      </c>
      <c r="L84" s="7">
        <v>2</v>
      </c>
      <c r="M84" s="7">
        <v>1</v>
      </c>
      <c r="N84" s="7">
        <v>2</v>
      </c>
      <c r="O84" s="7">
        <f t="shared" si="12"/>
        <v>8</v>
      </c>
      <c r="P84" s="5">
        <v>5</v>
      </c>
      <c r="Q84" s="5">
        <v>1</v>
      </c>
      <c r="R84" s="5">
        <v>3</v>
      </c>
      <c r="S84" s="5">
        <v>2</v>
      </c>
      <c r="T84" s="5">
        <f t="shared" si="13"/>
        <v>11</v>
      </c>
      <c r="U84" s="13">
        <v>4</v>
      </c>
      <c r="V84" s="13">
        <v>5</v>
      </c>
      <c r="W84" s="13">
        <f t="shared" si="14"/>
        <v>9</v>
      </c>
      <c r="X84" s="14">
        <v>3</v>
      </c>
      <c r="Y84" s="14">
        <v>5</v>
      </c>
      <c r="Z84" s="14">
        <v>1</v>
      </c>
      <c r="AA84" s="14">
        <v>5</v>
      </c>
      <c r="AB84" s="14">
        <f t="shared" si="15"/>
        <v>14</v>
      </c>
      <c r="AC84" s="15">
        <v>2</v>
      </c>
      <c r="AD84" s="15">
        <v>1</v>
      </c>
      <c r="AE84" s="15">
        <v>2</v>
      </c>
      <c r="AF84" s="15">
        <f t="shared" si="16"/>
        <v>5</v>
      </c>
      <c r="AG84" s="16">
        <v>4</v>
      </c>
      <c r="AH84" s="16">
        <v>3</v>
      </c>
      <c r="AI84" s="16">
        <f t="shared" si="17"/>
        <v>7</v>
      </c>
      <c r="AJ84" s="20">
        <v>1</v>
      </c>
      <c r="AK84" s="19">
        <v>1</v>
      </c>
      <c r="AL84" s="48">
        <f t="shared" si="11"/>
        <v>65</v>
      </c>
      <c r="AM84" s="11">
        <v>89</v>
      </c>
      <c r="AN84" s="11" t="s">
        <v>449</v>
      </c>
    </row>
    <row r="85" spans="1:40" x14ac:dyDescent="0.3">
      <c r="A85" s="11">
        <f>_xlfn.IFS(data!C89&lt;=30, 1,data!C89&lt;= 40, 2,data!C89&lt;= 50, 3,data!C89&lt;= 60, 4)</f>
        <v>3</v>
      </c>
      <c r="B85" s="11">
        <v>2</v>
      </c>
      <c r="C85" s="11">
        <f>_xlfn.IFS(data!E89="Marketing", 1, data!E89="IT", 2, data!E89="HR", 3, data!E89="Finance", 4, data!E89="Sales",5)</f>
        <v>1</v>
      </c>
      <c r="D85" s="11">
        <f>_xlfn.IFS(data!F89="Analyst", 1, data!F89="Manager", 2, data!F89="Intern", 3, data!F89="Junior Developer", 4, data!F89="Senior Developer", 5, data!F89="Team Lead", 6)</f>
        <v>2</v>
      </c>
      <c r="E85" s="11">
        <f>_xlfn.IFS(data!G89&lt;=50000, 1, data!G89&lt;=80000, 2, data!G89&lt;=1000000, 3, data!G89&lt;=150000, 4)</f>
        <v>3</v>
      </c>
      <c r="F85" s="6">
        <v>2</v>
      </c>
      <c r="G85" s="6">
        <v>1</v>
      </c>
      <c r="H85" s="6">
        <v>4</v>
      </c>
      <c r="I85" s="6">
        <v>5</v>
      </c>
      <c r="J85" s="6">
        <f t="shared" si="10"/>
        <v>12</v>
      </c>
      <c r="K85" s="7">
        <v>2</v>
      </c>
      <c r="L85" s="7">
        <v>3</v>
      </c>
      <c r="M85" s="7">
        <v>1</v>
      </c>
      <c r="N85" s="7">
        <v>3</v>
      </c>
      <c r="O85" s="7">
        <f t="shared" si="12"/>
        <v>9</v>
      </c>
      <c r="P85" s="5">
        <v>3</v>
      </c>
      <c r="Q85" s="5">
        <v>2</v>
      </c>
      <c r="R85" s="5">
        <v>5</v>
      </c>
      <c r="S85" s="5">
        <v>3</v>
      </c>
      <c r="T85" s="5">
        <f t="shared" si="13"/>
        <v>13</v>
      </c>
      <c r="U85" s="13">
        <v>1</v>
      </c>
      <c r="V85" s="13">
        <v>3</v>
      </c>
      <c r="W85" s="13">
        <f t="shared" si="14"/>
        <v>4</v>
      </c>
      <c r="X85" s="14">
        <v>2</v>
      </c>
      <c r="Y85" s="14">
        <v>5</v>
      </c>
      <c r="Z85" s="14">
        <v>1</v>
      </c>
      <c r="AA85" s="14">
        <v>4</v>
      </c>
      <c r="AB85" s="14">
        <f t="shared" si="15"/>
        <v>12</v>
      </c>
      <c r="AC85" s="15">
        <v>2</v>
      </c>
      <c r="AD85" s="15">
        <v>3</v>
      </c>
      <c r="AE85" s="15">
        <v>3</v>
      </c>
      <c r="AF85" s="15">
        <f t="shared" si="16"/>
        <v>8</v>
      </c>
      <c r="AG85" s="16">
        <v>1</v>
      </c>
      <c r="AH85" s="16">
        <v>5</v>
      </c>
      <c r="AI85" s="16">
        <f t="shared" si="17"/>
        <v>6</v>
      </c>
      <c r="AJ85" s="20">
        <v>5</v>
      </c>
      <c r="AK85" s="19">
        <v>4</v>
      </c>
      <c r="AL85" s="48">
        <f t="shared" si="11"/>
        <v>73</v>
      </c>
      <c r="AM85" s="11">
        <v>44</v>
      </c>
      <c r="AN85" s="11" t="s">
        <v>452</v>
      </c>
    </row>
    <row r="86" spans="1:40" x14ac:dyDescent="0.3">
      <c r="A86" s="11">
        <f>_xlfn.IFS(data!C90&lt;=30, 1,data!C90&lt;= 40, 2,data!C90&lt;= 50, 3,data!C90&lt;= 60, 4)</f>
        <v>4</v>
      </c>
      <c r="B86" s="11">
        <v>2</v>
      </c>
      <c r="C86" s="11">
        <f>_xlfn.IFS(data!E90="Marketing", 1, data!E90="IT", 2, data!E90="HR", 3, data!E90="Finance", 4, data!E90="Sales",5)</f>
        <v>5</v>
      </c>
      <c r="D86" s="11">
        <f>_xlfn.IFS(data!F90="Analyst", 1, data!F90="Manager", 2, data!F90="Intern", 3, data!F90="Junior Developer", 4, data!F90="Senior Developer", 5, data!F90="Team Lead", 6)</f>
        <v>2</v>
      </c>
      <c r="E86" s="11">
        <f>_xlfn.IFS(data!G90&lt;=50000, 1, data!G90&lt;=80000, 2, data!G90&lt;=1000000, 3, data!G90&lt;=150000, 4)</f>
        <v>3</v>
      </c>
      <c r="F86" s="6">
        <v>4</v>
      </c>
      <c r="G86" s="6">
        <v>4</v>
      </c>
      <c r="H86" s="6">
        <v>5</v>
      </c>
      <c r="I86" s="6">
        <v>4</v>
      </c>
      <c r="J86" s="6">
        <f t="shared" si="10"/>
        <v>17</v>
      </c>
      <c r="K86" s="7">
        <v>3</v>
      </c>
      <c r="L86" s="7">
        <v>3</v>
      </c>
      <c r="M86" s="7">
        <v>2</v>
      </c>
      <c r="N86" s="7">
        <v>4</v>
      </c>
      <c r="O86" s="7">
        <f t="shared" si="12"/>
        <v>12</v>
      </c>
      <c r="P86" s="5">
        <v>2</v>
      </c>
      <c r="Q86" s="5">
        <v>2</v>
      </c>
      <c r="R86" s="5">
        <v>4</v>
      </c>
      <c r="S86" s="5">
        <v>4</v>
      </c>
      <c r="T86" s="5">
        <f t="shared" si="13"/>
        <v>12</v>
      </c>
      <c r="U86" s="13">
        <v>3</v>
      </c>
      <c r="V86" s="13">
        <v>3</v>
      </c>
      <c r="W86" s="13">
        <f t="shared" si="14"/>
        <v>6</v>
      </c>
      <c r="X86" s="14">
        <v>5</v>
      </c>
      <c r="Y86" s="14">
        <v>3</v>
      </c>
      <c r="Z86" s="14">
        <v>2</v>
      </c>
      <c r="AA86" s="14">
        <v>5</v>
      </c>
      <c r="AB86" s="14">
        <f t="shared" si="15"/>
        <v>15</v>
      </c>
      <c r="AC86" s="15">
        <v>3</v>
      </c>
      <c r="AD86" s="15">
        <v>1</v>
      </c>
      <c r="AE86" s="15">
        <v>2</v>
      </c>
      <c r="AF86" s="15">
        <f t="shared" si="16"/>
        <v>6</v>
      </c>
      <c r="AG86" s="16">
        <v>5</v>
      </c>
      <c r="AH86" s="16">
        <v>3</v>
      </c>
      <c r="AI86" s="16">
        <f t="shared" si="17"/>
        <v>8</v>
      </c>
      <c r="AJ86" s="20">
        <v>4</v>
      </c>
      <c r="AK86" s="19">
        <v>2</v>
      </c>
      <c r="AL86" s="48">
        <f t="shared" si="11"/>
        <v>82</v>
      </c>
      <c r="AM86" s="11">
        <v>96</v>
      </c>
      <c r="AN86" s="11" t="s">
        <v>449</v>
      </c>
    </row>
    <row r="87" spans="1:40" x14ac:dyDescent="0.3">
      <c r="A87" s="11">
        <f>_xlfn.IFS(data!C91&lt;=30, 1,data!C91&lt;= 40, 2,data!C91&lt;= 50, 3,data!C91&lt;= 60, 4)</f>
        <v>4</v>
      </c>
      <c r="B87" s="11">
        <v>2</v>
      </c>
      <c r="C87" s="11">
        <f>_xlfn.IFS(data!E91="Marketing", 1, data!E91="IT", 2, data!E91="HR", 3, data!E91="Finance", 4, data!E91="Sales",5)</f>
        <v>4</v>
      </c>
      <c r="D87" s="11">
        <f>_xlfn.IFS(data!F91="Analyst", 1, data!F91="Manager", 2, data!F91="Intern", 3, data!F91="Junior Developer", 4, data!F91="Senior Developer", 5, data!F91="Team Lead", 6)</f>
        <v>2</v>
      </c>
      <c r="E87" s="11">
        <f>_xlfn.IFS(data!G91&lt;=50000, 1, data!G91&lt;=80000, 2, data!G91&lt;=1000000, 3, data!G91&lt;=150000, 4)</f>
        <v>3</v>
      </c>
      <c r="F87" s="6">
        <v>4</v>
      </c>
      <c r="G87" s="6">
        <v>5</v>
      </c>
      <c r="H87" s="6">
        <v>1</v>
      </c>
      <c r="I87" s="6">
        <v>5</v>
      </c>
      <c r="J87" s="6">
        <f t="shared" si="10"/>
        <v>15</v>
      </c>
      <c r="K87" s="7">
        <v>3</v>
      </c>
      <c r="L87" s="7">
        <v>5</v>
      </c>
      <c r="M87" s="7">
        <v>5</v>
      </c>
      <c r="N87" s="7">
        <v>2</v>
      </c>
      <c r="O87" s="7">
        <f t="shared" si="12"/>
        <v>15</v>
      </c>
      <c r="P87" s="5">
        <v>4</v>
      </c>
      <c r="Q87" s="5">
        <v>3</v>
      </c>
      <c r="R87" s="5">
        <v>1</v>
      </c>
      <c r="S87" s="5">
        <v>5</v>
      </c>
      <c r="T87" s="5">
        <f t="shared" si="13"/>
        <v>13</v>
      </c>
      <c r="U87" s="13">
        <v>2</v>
      </c>
      <c r="V87" s="13">
        <v>3</v>
      </c>
      <c r="W87" s="13">
        <f t="shared" si="14"/>
        <v>5</v>
      </c>
      <c r="X87" s="14">
        <v>2</v>
      </c>
      <c r="Y87" s="14">
        <v>5</v>
      </c>
      <c r="Z87" s="14">
        <v>5</v>
      </c>
      <c r="AA87" s="14">
        <v>1</v>
      </c>
      <c r="AB87" s="14">
        <f t="shared" si="15"/>
        <v>13</v>
      </c>
      <c r="AC87" s="15">
        <v>2</v>
      </c>
      <c r="AD87" s="15">
        <v>5</v>
      </c>
      <c r="AE87" s="15">
        <v>1</v>
      </c>
      <c r="AF87" s="15">
        <f t="shared" si="16"/>
        <v>8</v>
      </c>
      <c r="AG87" s="16">
        <v>1</v>
      </c>
      <c r="AH87" s="16">
        <v>2</v>
      </c>
      <c r="AI87" s="16">
        <f t="shared" si="17"/>
        <v>3</v>
      </c>
      <c r="AJ87" s="20">
        <v>4</v>
      </c>
      <c r="AK87" s="19">
        <v>1</v>
      </c>
      <c r="AL87" s="48">
        <f t="shared" si="11"/>
        <v>77</v>
      </c>
      <c r="AM87" s="11">
        <v>67</v>
      </c>
      <c r="AN87" s="11" t="s">
        <v>451</v>
      </c>
    </row>
    <row r="88" spans="1:40" x14ac:dyDescent="0.3">
      <c r="A88" s="11">
        <f>_xlfn.IFS(data!C92&lt;=30, 1,data!C92&lt;= 40, 2,data!C92&lt;= 50, 3,data!C92&lt;= 60, 4)</f>
        <v>1</v>
      </c>
      <c r="B88" s="11">
        <v>2</v>
      </c>
      <c r="C88" s="11">
        <f>_xlfn.IFS(data!E92="Marketing", 1, data!E92="IT", 2, data!E92="HR", 3, data!E92="Finance", 4, data!E92="Sales",5)</f>
        <v>3</v>
      </c>
      <c r="D88" s="11">
        <f>_xlfn.IFS(data!F92="Analyst", 1, data!F92="Manager", 2, data!F92="Intern", 3, data!F92="Junior Developer", 4, data!F92="Senior Developer", 5, data!F92="Team Lead", 6)</f>
        <v>3</v>
      </c>
      <c r="E88" s="11">
        <f>_xlfn.IFS(data!G92&lt;=50000, 1, data!G92&lt;=80000, 2, data!G92&lt;=1000000, 3, data!G92&lt;=150000, 4)</f>
        <v>1</v>
      </c>
      <c r="F88" s="6">
        <v>5</v>
      </c>
      <c r="G88" s="6">
        <v>3</v>
      </c>
      <c r="H88" s="6">
        <v>5</v>
      </c>
      <c r="I88" s="6">
        <v>3</v>
      </c>
      <c r="J88" s="6">
        <f t="shared" si="10"/>
        <v>16</v>
      </c>
      <c r="K88" s="7">
        <v>5</v>
      </c>
      <c r="L88" s="7">
        <v>3</v>
      </c>
      <c r="M88" s="7">
        <v>5</v>
      </c>
      <c r="N88" s="7">
        <v>5</v>
      </c>
      <c r="O88" s="7">
        <f t="shared" si="12"/>
        <v>18</v>
      </c>
      <c r="P88" s="5">
        <v>1</v>
      </c>
      <c r="Q88" s="5">
        <v>4</v>
      </c>
      <c r="R88" s="5">
        <v>4</v>
      </c>
      <c r="S88" s="5">
        <v>1</v>
      </c>
      <c r="T88" s="5">
        <f t="shared" si="13"/>
        <v>10</v>
      </c>
      <c r="U88" s="13">
        <v>2</v>
      </c>
      <c r="V88" s="13">
        <v>3</v>
      </c>
      <c r="W88" s="13">
        <f t="shared" si="14"/>
        <v>5</v>
      </c>
      <c r="X88" s="14">
        <v>3</v>
      </c>
      <c r="Y88" s="14">
        <v>2</v>
      </c>
      <c r="Z88" s="14">
        <v>2</v>
      </c>
      <c r="AA88" s="14">
        <v>4</v>
      </c>
      <c r="AB88" s="14">
        <f t="shared" si="15"/>
        <v>11</v>
      </c>
      <c r="AC88" s="15">
        <v>5</v>
      </c>
      <c r="AD88" s="15">
        <v>5</v>
      </c>
      <c r="AE88" s="15">
        <v>1</v>
      </c>
      <c r="AF88" s="15">
        <f t="shared" si="16"/>
        <v>11</v>
      </c>
      <c r="AG88" s="16">
        <v>5</v>
      </c>
      <c r="AH88" s="16">
        <v>3</v>
      </c>
      <c r="AI88" s="16">
        <f t="shared" si="17"/>
        <v>8</v>
      </c>
      <c r="AJ88" s="20">
        <v>4</v>
      </c>
      <c r="AK88" s="19">
        <v>4</v>
      </c>
      <c r="AL88" s="48">
        <f t="shared" si="11"/>
        <v>87</v>
      </c>
      <c r="AM88" s="11">
        <v>35</v>
      </c>
      <c r="AN88" s="11" t="s">
        <v>451</v>
      </c>
    </row>
    <row r="89" spans="1:40" x14ac:dyDescent="0.3">
      <c r="A89" s="11">
        <f>_xlfn.IFS(data!C93&lt;=30, 1,data!C93&lt;= 40, 2,data!C93&lt;= 50, 3,data!C93&lt;= 60, 4)</f>
        <v>3</v>
      </c>
      <c r="B89" s="11">
        <v>1</v>
      </c>
      <c r="C89" s="11">
        <f>_xlfn.IFS(data!E93="Marketing", 1, data!E93="IT", 2, data!E93="HR", 3, data!E93="Finance", 4, data!E93="Sales",5)</f>
        <v>2</v>
      </c>
      <c r="D89" s="11">
        <f>_xlfn.IFS(data!F93="Analyst", 1, data!F93="Manager", 2, data!F93="Intern", 3, data!F93="Junior Developer", 4, data!F93="Senior Developer", 5, data!F93="Team Lead", 6)</f>
        <v>5</v>
      </c>
      <c r="E89" s="11">
        <f>_xlfn.IFS(data!G93&lt;=50000, 1, data!G93&lt;=80000, 2, data!G93&lt;=1000000, 3, data!G93&lt;=150000, 4)</f>
        <v>3</v>
      </c>
      <c r="F89" s="6">
        <v>4</v>
      </c>
      <c r="G89" s="6">
        <v>2</v>
      </c>
      <c r="H89" s="6">
        <v>2</v>
      </c>
      <c r="I89" s="6">
        <v>4</v>
      </c>
      <c r="J89" s="6">
        <f t="shared" si="10"/>
        <v>12</v>
      </c>
      <c r="K89" s="7">
        <v>1</v>
      </c>
      <c r="L89" s="7">
        <v>4</v>
      </c>
      <c r="M89" s="7">
        <v>2</v>
      </c>
      <c r="N89" s="7">
        <v>5</v>
      </c>
      <c r="O89" s="7">
        <f t="shared" si="12"/>
        <v>12</v>
      </c>
      <c r="P89" s="5">
        <v>1</v>
      </c>
      <c r="Q89" s="5">
        <v>5</v>
      </c>
      <c r="R89" s="5">
        <v>3</v>
      </c>
      <c r="S89" s="5">
        <v>2</v>
      </c>
      <c r="T89" s="5">
        <f t="shared" si="13"/>
        <v>11</v>
      </c>
      <c r="U89" s="13">
        <v>3</v>
      </c>
      <c r="V89" s="13">
        <v>1</v>
      </c>
      <c r="W89" s="13">
        <f t="shared" si="14"/>
        <v>4</v>
      </c>
      <c r="X89" s="14">
        <v>3</v>
      </c>
      <c r="Y89" s="14">
        <v>2</v>
      </c>
      <c r="Z89" s="14">
        <v>5</v>
      </c>
      <c r="AA89" s="14">
        <v>3</v>
      </c>
      <c r="AB89" s="14">
        <f t="shared" si="15"/>
        <v>13</v>
      </c>
      <c r="AC89" s="15">
        <v>4</v>
      </c>
      <c r="AD89" s="15">
        <v>3</v>
      </c>
      <c r="AE89" s="15">
        <v>3</v>
      </c>
      <c r="AF89" s="15">
        <f t="shared" si="16"/>
        <v>10</v>
      </c>
      <c r="AG89" s="16">
        <v>1</v>
      </c>
      <c r="AH89" s="16">
        <v>1</v>
      </c>
      <c r="AI89" s="16">
        <f t="shared" si="17"/>
        <v>2</v>
      </c>
      <c r="AJ89" s="20">
        <v>1</v>
      </c>
      <c r="AK89" s="19">
        <v>5</v>
      </c>
      <c r="AL89" s="48">
        <f t="shared" si="11"/>
        <v>70</v>
      </c>
      <c r="AM89" s="11">
        <v>60</v>
      </c>
      <c r="AN89" s="11" t="s">
        <v>451</v>
      </c>
    </row>
    <row r="90" spans="1:40" x14ac:dyDescent="0.3">
      <c r="A90" s="11">
        <f>_xlfn.IFS(data!C94&lt;=30, 1,data!C94&lt;= 40, 2,data!C94&lt;= 50, 3,data!C94&lt;= 60, 4)</f>
        <v>1</v>
      </c>
      <c r="B90" s="11">
        <v>1</v>
      </c>
      <c r="C90" s="11">
        <f>_xlfn.IFS(data!E94="Marketing", 1, data!E94="IT", 2, data!E94="HR", 3, data!E94="Finance", 4, data!E94="Sales",5)</f>
        <v>4</v>
      </c>
      <c r="D90" s="11">
        <f>_xlfn.IFS(data!F94="Analyst", 1, data!F94="Manager", 2, data!F94="Intern", 3, data!F94="Junior Developer", 4, data!F94="Senior Developer", 5, data!F94="Team Lead", 6)</f>
        <v>1</v>
      </c>
      <c r="E90" s="11">
        <f>_xlfn.IFS(data!G94&lt;=50000, 1, data!G94&lt;=80000, 2, data!G94&lt;=1000000, 3, data!G94&lt;=150000, 4)</f>
        <v>2</v>
      </c>
      <c r="F90" s="6">
        <v>4</v>
      </c>
      <c r="G90" s="6">
        <v>5</v>
      </c>
      <c r="H90" s="6">
        <v>5</v>
      </c>
      <c r="I90" s="6">
        <v>2</v>
      </c>
      <c r="J90" s="6">
        <f t="shared" si="10"/>
        <v>16</v>
      </c>
      <c r="K90" s="7">
        <v>1</v>
      </c>
      <c r="L90" s="7">
        <v>2</v>
      </c>
      <c r="M90" s="7">
        <v>1</v>
      </c>
      <c r="N90" s="7">
        <v>5</v>
      </c>
      <c r="O90" s="7">
        <f t="shared" si="12"/>
        <v>9</v>
      </c>
      <c r="P90" s="5">
        <v>4</v>
      </c>
      <c r="Q90" s="5">
        <v>5</v>
      </c>
      <c r="R90" s="5">
        <v>1</v>
      </c>
      <c r="S90" s="5">
        <v>2</v>
      </c>
      <c r="T90" s="5">
        <f t="shared" si="13"/>
        <v>12</v>
      </c>
      <c r="U90" s="13">
        <v>3</v>
      </c>
      <c r="V90" s="13">
        <v>4</v>
      </c>
      <c r="W90" s="13">
        <f t="shared" si="14"/>
        <v>7</v>
      </c>
      <c r="X90" s="14">
        <v>3</v>
      </c>
      <c r="Y90" s="14">
        <v>5</v>
      </c>
      <c r="Z90" s="14">
        <v>5</v>
      </c>
      <c r="AA90" s="14">
        <v>1</v>
      </c>
      <c r="AB90" s="14">
        <f t="shared" si="15"/>
        <v>14</v>
      </c>
      <c r="AC90" s="15">
        <v>2</v>
      </c>
      <c r="AD90" s="15">
        <v>4</v>
      </c>
      <c r="AE90" s="15">
        <v>4</v>
      </c>
      <c r="AF90" s="15">
        <f t="shared" si="16"/>
        <v>10</v>
      </c>
      <c r="AG90" s="16">
        <v>2</v>
      </c>
      <c r="AH90" s="16">
        <v>5</v>
      </c>
      <c r="AI90" s="16">
        <f t="shared" si="17"/>
        <v>7</v>
      </c>
      <c r="AJ90" s="20">
        <v>1</v>
      </c>
      <c r="AK90" s="19">
        <v>1</v>
      </c>
      <c r="AL90" s="48">
        <f t="shared" si="11"/>
        <v>77</v>
      </c>
      <c r="AM90" s="11">
        <v>82</v>
      </c>
      <c r="AN90" s="11" t="s">
        <v>450</v>
      </c>
    </row>
    <row r="91" spans="1:40" x14ac:dyDescent="0.3">
      <c r="A91" s="11">
        <f>_xlfn.IFS(data!C95&lt;=30, 1,data!C95&lt;= 40, 2,data!C95&lt;= 50, 3,data!C95&lt;= 60, 4)</f>
        <v>1</v>
      </c>
      <c r="B91" s="11">
        <v>2</v>
      </c>
      <c r="C91" s="11">
        <f>_xlfn.IFS(data!E95="Marketing", 1, data!E95="IT", 2, data!E95="HR", 3, data!E95="Finance", 4, data!E95="Sales",5)</f>
        <v>1</v>
      </c>
      <c r="D91" s="11">
        <f>_xlfn.IFS(data!F95="Analyst", 1, data!F95="Manager", 2, data!F95="Intern", 3, data!F95="Junior Developer", 4, data!F95="Senior Developer", 5, data!F95="Team Lead", 6)</f>
        <v>5</v>
      </c>
      <c r="E91" s="11">
        <f>_xlfn.IFS(data!G95&lt;=50000, 1, data!G95&lt;=80000, 2, data!G95&lt;=1000000, 3, data!G95&lt;=150000, 4)</f>
        <v>3</v>
      </c>
      <c r="F91" s="6">
        <v>5</v>
      </c>
      <c r="G91" s="6">
        <v>2</v>
      </c>
      <c r="H91" s="6">
        <v>4</v>
      </c>
      <c r="I91" s="6">
        <v>3</v>
      </c>
      <c r="J91" s="6">
        <f t="shared" si="10"/>
        <v>14</v>
      </c>
      <c r="K91" s="7">
        <v>5</v>
      </c>
      <c r="L91" s="7">
        <v>5</v>
      </c>
      <c r="M91" s="7">
        <v>4</v>
      </c>
      <c r="N91" s="7">
        <v>5</v>
      </c>
      <c r="O91" s="7">
        <f t="shared" si="12"/>
        <v>19</v>
      </c>
      <c r="P91" s="5">
        <v>1</v>
      </c>
      <c r="Q91" s="5">
        <v>2</v>
      </c>
      <c r="R91" s="5">
        <v>1</v>
      </c>
      <c r="S91" s="5">
        <v>3</v>
      </c>
      <c r="T91" s="5">
        <f t="shared" si="13"/>
        <v>7</v>
      </c>
      <c r="U91" s="13">
        <v>5</v>
      </c>
      <c r="V91" s="13">
        <v>3</v>
      </c>
      <c r="W91" s="13">
        <f t="shared" si="14"/>
        <v>8</v>
      </c>
      <c r="X91" s="14">
        <v>3</v>
      </c>
      <c r="Y91" s="14">
        <v>5</v>
      </c>
      <c r="Z91" s="14">
        <v>4</v>
      </c>
      <c r="AA91" s="14">
        <v>4</v>
      </c>
      <c r="AB91" s="14">
        <f t="shared" si="15"/>
        <v>16</v>
      </c>
      <c r="AC91" s="15">
        <v>1</v>
      </c>
      <c r="AD91" s="15">
        <v>1</v>
      </c>
      <c r="AE91" s="15">
        <v>2</v>
      </c>
      <c r="AF91" s="15">
        <f t="shared" si="16"/>
        <v>4</v>
      </c>
      <c r="AG91" s="16">
        <v>4</v>
      </c>
      <c r="AH91" s="16">
        <v>2</v>
      </c>
      <c r="AI91" s="16">
        <f t="shared" si="17"/>
        <v>6</v>
      </c>
      <c r="AJ91" s="20">
        <v>1</v>
      </c>
      <c r="AK91" s="19">
        <v>4</v>
      </c>
      <c r="AL91" s="48">
        <f t="shared" si="11"/>
        <v>79</v>
      </c>
      <c r="AM91" s="11">
        <v>44</v>
      </c>
      <c r="AN91" s="11" t="s">
        <v>452</v>
      </c>
    </row>
    <row r="92" spans="1:40" x14ac:dyDescent="0.3">
      <c r="A92" s="11">
        <f>_xlfn.IFS(data!C96&lt;=30, 1,data!C96&lt;= 40, 2,data!C96&lt;= 50, 3,data!C96&lt;= 60, 4)</f>
        <v>1</v>
      </c>
      <c r="B92" s="11">
        <v>2</v>
      </c>
      <c r="C92" s="11">
        <f>_xlfn.IFS(data!E96="Marketing", 1, data!E96="IT", 2, data!E96="HR", 3, data!E96="Finance", 4, data!E96="Sales",5)</f>
        <v>5</v>
      </c>
      <c r="D92" s="11">
        <f>_xlfn.IFS(data!F96="Analyst", 1, data!F96="Manager", 2, data!F96="Intern", 3, data!F96="Junior Developer", 4, data!F96="Senior Developer", 5, data!F96="Team Lead", 6)</f>
        <v>3</v>
      </c>
      <c r="E92" s="11">
        <f>_xlfn.IFS(data!G96&lt;=50000, 1, data!G96&lt;=80000, 2, data!G96&lt;=1000000, 3, data!G96&lt;=150000, 4)</f>
        <v>1</v>
      </c>
      <c r="F92" s="6">
        <v>2</v>
      </c>
      <c r="G92" s="6">
        <v>1</v>
      </c>
      <c r="H92" s="6">
        <v>3</v>
      </c>
      <c r="I92" s="6">
        <v>2</v>
      </c>
      <c r="J92" s="6">
        <f t="shared" si="10"/>
        <v>8</v>
      </c>
      <c r="K92" s="7">
        <v>2</v>
      </c>
      <c r="L92" s="7">
        <v>2</v>
      </c>
      <c r="M92" s="7">
        <v>5</v>
      </c>
      <c r="N92" s="7">
        <v>4</v>
      </c>
      <c r="O92" s="7">
        <f t="shared" si="12"/>
        <v>13</v>
      </c>
      <c r="P92" s="5">
        <v>5</v>
      </c>
      <c r="Q92" s="5">
        <v>4</v>
      </c>
      <c r="R92" s="5">
        <v>5</v>
      </c>
      <c r="S92" s="5">
        <v>2</v>
      </c>
      <c r="T92" s="5">
        <f t="shared" si="13"/>
        <v>16</v>
      </c>
      <c r="U92" s="13">
        <v>4</v>
      </c>
      <c r="V92" s="13">
        <v>2</v>
      </c>
      <c r="W92" s="13">
        <f t="shared" si="14"/>
        <v>6</v>
      </c>
      <c r="X92" s="14">
        <v>1</v>
      </c>
      <c r="Y92" s="14">
        <v>3</v>
      </c>
      <c r="Z92" s="14">
        <v>2</v>
      </c>
      <c r="AA92" s="14">
        <v>4</v>
      </c>
      <c r="AB92" s="14">
        <f t="shared" si="15"/>
        <v>10</v>
      </c>
      <c r="AC92" s="15">
        <v>2</v>
      </c>
      <c r="AD92" s="15">
        <v>1</v>
      </c>
      <c r="AE92" s="15">
        <v>4</v>
      </c>
      <c r="AF92" s="15">
        <f t="shared" si="16"/>
        <v>7</v>
      </c>
      <c r="AG92" s="16">
        <v>1</v>
      </c>
      <c r="AH92" s="16">
        <v>4</v>
      </c>
      <c r="AI92" s="16">
        <f t="shared" si="17"/>
        <v>5</v>
      </c>
      <c r="AJ92" s="20">
        <v>3</v>
      </c>
      <c r="AK92" s="19">
        <v>2</v>
      </c>
      <c r="AL92" s="48">
        <f t="shared" si="11"/>
        <v>70</v>
      </c>
      <c r="AM92" s="11">
        <v>44</v>
      </c>
      <c r="AN92" s="11" t="s">
        <v>450</v>
      </c>
    </row>
    <row r="93" spans="1:40" x14ac:dyDescent="0.3">
      <c r="A93" s="11">
        <f>_xlfn.IFS(data!C97&lt;=30, 1,data!C97&lt;= 40, 2,data!C97&lt;= 50, 3,data!C97&lt;= 60, 4)</f>
        <v>1</v>
      </c>
      <c r="B93" s="11">
        <v>1</v>
      </c>
      <c r="C93" s="11">
        <f>_xlfn.IFS(data!E97="Marketing", 1, data!E97="IT", 2, data!E97="HR", 3, data!E97="Finance", 4, data!E97="Sales",5)</f>
        <v>3</v>
      </c>
      <c r="D93" s="11">
        <f>_xlfn.IFS(data!F97="Analyst", 1, data!F97="Manager", 2, data!F97="Intern", 3, data!F97="Junior Developer", 4, data!F97="Senior Developer", 5, data!F97="Team Lead", 6)</f>
        <v>1</v>
      </c>
      <c r="E93" s="11">
        <f>_xlfn.IFS(data!G97&lt;=50000, 1, data!G97&lt;=80000, 2, data!G97&lt;=1000000, 3, data!G97&lt;=150000, 4)</f>
        <v>2</v>
      </c>
      <c r="F93" s="6">
        <v>1</v>
      </c>
      <c r="G93" s="6">
        <v>4</v>
      </c>
      <c r="H93" s="6">
        <v>1</v>
      </c>
      <c r="I93" s="6">
        <v>1</v>
      </c>
      <c r="J93" s="6">
        <f t="shared" si="10"/>
        <v>7</v>
      </c>
      <c r="K93" s="7">
        <v>4</v>
      </c>
      <c r="L93" s="7">
        <v>4</v>
      </c>
      <c r="M93" s="7">
        <v>5</v>
      </c>
      <c r="N93" s="7">
        <v>2</v>
      </c>
      <c r="O93" s="7">
        <f t="shared" si="12"/>
        <v>15</v>
      </c>
      <c r="P93" s="5">
        <v>4</v>
      </c>
      <c r="Q93" s="5">
        <v>5</v>
      </c>
      <c r="R93" s="5">
        <v>3</v>
      </c>
      <c r="S93" s="5">
        <v>5</v>
      </c>
      <c r="T93" s="5">
        <f t="shared" si="13"/>
        <v>17</v>
      </c>
      <c r="U93" s="13">
        <v>5</v>
      </c>
      <c r="V93" s="13">
        <v>2</v>
      </c>
      <c r="W93" s="13">
        <f t="shared" si="14"/>
        <v>7</v>
      </c>
      <c r="X93" s="14">
        <v>3</v>
      </c>
      <c r="Y93" s="14">
        <v>2</v>
      </c>
      <c r="Z93" s="14">
        <v>2</v>
      </c>
      <c r="AA93" s="14">
        <v>4</v>
      </c>
      <c r="AB93" s="14">
        <f t="shared" si="15"/>
        <v>11</v>
      </c>
      <c r="AC93" s="15">
        <v>1</v>
      </c>
      <c r="AD93" s="15">
        <v>1</v>
      </c>
      <c r="AE93" s="15">
        <v>3</v>
      </c>
      <c r="AF93" s="15">
        <f t="shared" si="16"/>
        <v>5</v>
      </c>
      <c r="AG93" s="16">
        <v>1</v>
      </c>
      <c r="AH93" s="16">
        <v>3</v>
      </c>
      <c r="AI93" s="16">
        <f t="shared" si="17"/>
        <v>4</v>
      </c>
      <c r="AJ93" s="20">
        <v>5</v>
      </c>
      <c r="AK93" s="19">
        <v>5</v>
      </c>
      <c r="AL93" s="48">
        <f t="shared" si="11"/>
        <v>76</v>
      </c>
      <c r="AM93" s="11">
        <v>91</v>
      </c>
      <c r="AN93" s="11" t="s">
        <v>450</v>
      </c>
    </row>
    <row r="94" spans="1:40" x14ac:dyDescent="0.3">
      <c r="A94" s="11">
        <f>_xlfn.IFS(data!C98&lt;=30, 1,data!C98&lt;= 40, 2,data!C98&lt;= 50, 3,data!C98&lt;= 60, 4)</f>
        <v>1</v>
      </c>
      <c r="B94" s="11">
        <v>1</v>
      </c>
      <c r="C94" s="11">
        <f>_xlfn.IFS(data!E98="Marketing", 1, data!E98="IT", 2, data!E98="HR", 3, data!E98="Finance", 4, data!E98="Sales",5)</f>
        <v>4</v>
      </c>
      <c r="D94" s="11">
        <f>_xlfn.IFS(data!F98="Analyst", 1, data!F98="Manager", 2, data!F98="Intern", 3, data!F98="Junior Developer", 4, data!F98="Senior Developer", 5, data!F98="Team Lead", 6)</f>
        <v>3</v>
      </c>
      <c r="E94" s="11">
        <f>_xlfn.IFS(data!G98&lt;=50000, 1, data!G98&lt;=80000, 2, data!G98&lt;=1000000, 3, data!G98&lt;=150000, 4)</f>
        <v>1</v>
      </c>
      <c r="F94" s="6">
        <v>2</v>
      </c>
      <c r="G94" s="6">
        <v>2</v>
      </c>
      <c r="H94" s="6">
        <v>3</v>
      </c>
      <c r="I94" s="6">
        <v>3</v>
      </c>
      <c r="J94" s="6">
        <f t="shared" si="10"/>
        <v>10</v>
      </c>
      <c r="K94" s="7">
        <v>1</v>
      </c>
      <c r="L94" s="7">
        <v>5</v>
      </c>
      <c r="M94" s="7">
        <v>2</v>
      </c>
      <c r="N94" s="7">
        <v>3</v>
      </c>
      <c r="O94" s="7">
        <f t="shared" si="12"/>
        <v>11</v>
      </c>
      <c r="P94" s="5">
        <v>4</v>
      </c>
      <c r="Q94" s="5">
        <v>4</v>
      </c>
      <c r="R94" s="5">
        <v>1</v>
      </c>
      <c r="S94" s="5">
        <v>3</v>
      </c>
      <c r="T94" s="5">
        <f t="shared" si="13"/>
        <v>12</v>
      </c>
      <c r="U94" s="13">
        <v>1</v>
      </c>
      <c r="V94" s="13">
        <v>2</v>
      </c>
      <c r="W94" s="13">
        <f t="shared" si="14"/>
        <v>3</v>
      </c>
      <c r="X94" s="14">
        <v>1</v>
      </c>
      <c r="Y94" s="14">
        <v>3</v>
      </c>
      <c r="Z94" s="14">
        <v>1</v>
      </c>
      <c r="AA94" s="14">
        <v>4</v>
      </c>
      <c r="AB94" s="14">
        <f t="shared" si="15"/>
        <v>9</v>
      </c>
      <c r="AC94" s="15">
        <v>1</v>
      </c>
      <c r="AD94" s="15">
        <v>5</v>
      </c>
      <c r="AE94" s="15">
        <v>5</v>
      </c>
      <c r="AF94" s="15">
        <f t="shared" si="16"/>
        <v>11</v>
      </c>
      <c r="AG94" s="16">
        <v>2</v>
      </c>
      <c r="AH94" s="16">
        <v>2</v>
      </c>
      <c r="AI94" s="16">
        <f t="shared" si="17"/>
        <v>4</v>
      </c>
      <c r="AJ94" s="20">
        <v>5</v>
      </c>
      <c r="AK94" s="19">
        <v>1</v>
      </c>
      <c r="AL94" s="48">
        <f t="shared" si="11"/>
        <v>66</v>
      </c>
      <c r="AM94" s="11">
        <v>64</v>
      </c>
      <c r="AN94" s="11" t="s">
        <v>451</v>
      </c>
    </row>
    <row r="95" spans="1:40" x14ac:dyDescent="0.3">
      <c r="A95" s="11">
        <f>_xlfn.IFS(data!C99&lt;=30, 1,data!C99&lt;= 40, 2,data!C99&lt;= 50, 3,data!C99&lt;= 60, 4)</f>
        <v>2</v>
      </c>
      <c r="B95" s="11">
        <v>1</v>
      </c>
      <c r="C95" s="11">
        <f>_xlfn.IFS(data!E99="Marketing", 1, data!E99="IT", 2, data!E99="HR", 3, data!E99="Finance", 4, data!E99="Sales",5)</f>
        <v>3</v>
      </c>
      <c r="D95" s="11">
        <f>_xlfn.IFS(data!F99="Analyst", 1, data!F99="Manager", 2, data!F99="Intern", 3, data!F99="Junior Developer", 4, data!F99="Senior Developer", 5, data!F99="Team Lead", 6)</f>
        <v>5</v>
      </c>
      <c r="E95" s="11">
        <f>_xlfn.IFS(data!G99&lt;=50000, 1, data!G99&lt;=80000, 2, data!G99&lt;=1000000, 3, data!G99&lt;=150000, 4)</f>
        <v>3</v>
      </c>
      <c r="F95" s="6">
        <v>3</v>
      </c>
      <c r="G95" s="6">
        <v>2</v>
      </c>
      <c r="H95" s="6">
        <v>5</v>
      </c>
      <c r="I95" s="6">
        <v>5</v>
      </c>
      <c r="J95" s="6">
        <f t="shared" si="10"/>
        <v>15</v>
      </c>
      <c r="K95" s="7">
        <v>3</v>
      </c>
      <c r="L95" s="7">
        <v>3</v>
      </c>
      <c r="M95" s="7">
        <v>5</v>
      </c>
      <c r="N95" s="7">
        <v>5</v>
      </c>
      <c r="O95" s="7">
        <f t="shared" si="12"/>
        <v>16</v>
      </c>
      <c r="P95" s="5">
        <v>1</v>
      </c>
      <c r="Q95" s="5">
        <v>2</v>
      </c>
      <c r="R95" s="5">
        <v>5</v>
      </c>
      <c r="S95" s="5">
        <v>5</v>
      </c>
      <c r="T95" s="5">
        <f t="shared" si="13"/>
        <v>13</v>
      </c>
      <c r="U95" s="13">
        <v>4</v>
      </c>
      <c r="V95" s="13">
        <v>5</v>
      </c>
      <c r="W95" s="13">
        <f t="shared" si="14"/>
        <v>9</v>
      </c>
      <c r="X95" s="14">
        <v>3</v>
      </c>
      <c r="Y95" s="14">
        <v>1</v>
      </c>
      <c r="Z95" s="14">
        <v>3</v>
      </c>
      <c r="AA95" s="14">
        <v>3</v>
      </c>
      <c r="AB95" s="14">
        <f t="shared" si="15"/>
        <v>10</v>
      </c>
      <c r="AC95" s="15">
        <v>2</v>
      </c>
      <c r="AD95" s="15">
        <v>3</v>
      </c>
      <c r="AE95" s="15">
        <v>4</v>
      </c>
      <c r="AF95" s="15">
        <f t="shared" si="16"/>
        <v>9</v>
      </c>
      <c r="AG95" s="16">
        <v>5</v>
      </c>
      <c r="AH95" s="16">
        <v>5</v>
      </c>
      <c r="AI95" s="16">
        <f t="shared" si="17"/>
        <v>10</v>
      </c>
      <c r="AJ95" s="20">
        <v>4</v>
      </c>
      <c r="AK95" s="19">
        <v>4</v>
      </c>
      <c r="AL95" s="48">
        <f t="shared" si="11"/>
        <v>90</v>
      </c>
      <c r="AM95" s="11">
        <v>66</v>
      </c>
      <c r="AN95" s="11" t="s">
        <v>452</v>
      </c>
    </row>
    <row r="96" spans="1:40" x14ac:dyDescent="0.3">
      <c r="A96" s="11">
        <f>_xlfn.IFS(data!C100&lt;=30, 1,data!C100&lt;= 40, 2,data!C100&lt;= 50, 3,data!C100&lt;= 60, 4)</f>
        <v>1</v>
      </c>
      <c r="B96" s="11">
        <v>2</v>
      </c>
      <c r="C96" s="11">
        <f>_xlfn.IFS(data!E100="Marketing", 1, data!E100="IT", 2, data!E100="HR", 3, data!E100="Finance", 4, data!E100="Sales",5)</f>
        <v>2</v>
      </c>
      <c r="D96" s="11">
        <f>_xlfn.IFS(data!F100="Analyst", 1, data!F100="Manager", 2, data!F100="Intern", 3, data!F100="Junior Developer", 4, data!F100="Senior Developer", 5, data!F100="Team Lead", 6)</f>
        <v>1</v>
      </c>
      <c r="E96" s="11">
        <f>_xlfn.IFS(data!G100&lt;=50000, 1, data!G100&lt;=80000, 2, data!G100&lt;=1000000, 3, data!G100&lt;=150000, 4)</f>
        <v>2</v>
      </c>
      <c r="F96" s="6">
        <v>5</v>
      </c>
      <c r="G96" s="6">
        <v>5</v>
      </c>
      <c r="H96" s="6">
        <v>1</v>
      </c>
      <c r="I96" s="6">
        <v>5</v>
      </c>
      <c r="J96" s="6">
        <f t="shared" si="10"/>
        <v>16</v>
      </c>
      <c r="K96" s="7">
        <v>4</v>
      </c>
      <c r="L96" s="7">
        <v>5</v>
      </c>
      <c r="M96" s="7">
        <v>5</v>
      </c>
      <c r="N96" s="7">
        <v>2</v>
      </c>
      <c r="O96" s="7">
        <f t="shared" si="12"/>
        <v>16</v>
      </c>
      <c r="P96" s="5">
        <v>4</v>
      </c>
      <c r="Q96" s="5">
        <v>3</v>
      </c>
      <c r="R96" s="5">
        <v>4</v>
      </c>
      <c r="S96" s="5">
        <v>2</v>
      </c>
      <c r="T96" s="5">
        <f t="shared" si="13"/>
        <v>13</v>
      </c>
      <c r="U96" s="13">
        <v>5</v>
      </c>
      <c r="V96" s="13">
        <v>5</v>
      </c>
      <c r="W96" s="13">
        <f t="shared" si="14"/>
        <v>10</v>
      </c>
      <c r="X96" s="14">
        <v>1</v>
      </c>
      <c r="Y96" s="14">
        <v>5</v>
      </c>
      <c r="Z96" s="14">
        <v>1</v>
      </c>
      <c r="AA96" s="14">
        <v>4</v>
      </c>
      <c r="AB96" s="14">
        <f t="shared" si="15"/>
        <v>11</v>
      </c>
      <c r="AC96" s="15">
        <v>2</v>
      </c>
      <c r="AD96" s="15">
        <v>2</v>
      </c>
      <c r="AE96" s="15">
        <v>2</v>
      </c>
      <c r="AF96" s="15">
        <f t="shared" si="16"/>
        <v>6</v>
      </c>
      <c r="AG96" s="16">
        <v>4</v>
      </c>
      <c r="AH96" s="16">
        <v>4</v>
      </c>
      <c r="AI96" s="16">
        <f t="shared" si="17"/>
        <v>8</v>
      </c>
      <c r="AJ96" s="20">
        <v>2</v>
      </c>
      <c r="AK96" s="19">
        <v>5</v>
      </c>
      <c r="AL96" s="48">
        <f t="shared" si="11"/>
        <v>87</v>
      </c>
      <c r="AM96" s="11">
        <v>83</v>
      </c>
      <c r="AN96" s="11" t="s">
        <v>449</v>
      </c>
    </row>
    <row r="97" spans="1:40" x14ac:dyDescent="0.3">
      <c r="A97" s="11">
        <f>_xlfn.IFS(data!C101&lt;=30, 1,data!C101&lt;= 40, 2,data!C101&lt;= 50, 3,data!C101&lt;= 60, 4)</f>
        <v>1</v>
      </c>
      <c r="B97" s="11">
        <v>2</v>
      </c>
      <c r="C97" s="11">
        <f>_xlfn.IFS(data!E101="Marketing", 1, data!E101="IT", 2, data!E101="HR", 3, data!E101="Finance", 4, data!E101="Sales",5)</f>
        <v>3</v>
      </c>
      <c r="D97" s="11">
        <f>_xlfn.IFS(data!F101="Analyst", 1, data!F101="Manager", 2, data!F101="Intern", 3, data!F101="Junior Developer", 4, data!F101="Senior Developer", 5, data!F101="Team Lead", 6)</f>
        <v>4</v>
      </c>
      <c r="E97" s="11">
        <f>_xlfn.IFS(data!G101&lt;=50000, 1, data!G101&lt;=80000, 2, data!G101&lt;=1000000, 3, data!G101&lt;=150000, 4)</f>
        <v>2</v>
      </c>
      <c r="F97" s="6">
        <v>5</v>
      </c>
      <c r="G97" s="6">
        <v>1</v>
      </c>
      <c r="H97" s="6">
        <v>4</v>
      </c>
      <c r="I97" s="6">
        <v>3</v>
      </c>
      <c r="J97" s="6">
        <f t="shared" si="10"/>
        <v>13</v>
      </c>
      <c r="K97" s="7">
        <v>2</v>
      </c>
      <c r="L97" s="7">
        <v>4</v>
      </c>
      <c r="M97" s="7">
        <v>1</v>
      </c>
      <c r="N97" s="7">
        <v>5</v>
      </c>
      <c r="O97" s="7">
        <f t="shared" si="12"/>
        <v>12</v>
      </c>
      <c r="P97" s="5">
        <v>4</v>
      </c>
      <c r="Q97" s="5">
        <v>3</v>
      </c>
      <c r="R97" s="5">
        <v>3</v>
      </c>
      <c r="S97" s="5">
        <v>1</v>
      </c>
      <c r="T97" s="5">
        <f t="shared" si="13"/>
        <v>11</v>
      </c>
      <c r="U97" s="13">
        <v>2</v>
      </c>
      <c r="V97" s="13">
        <v>3</v>
      </c>
      <c r="W97" s="13">
        <f t="shared" si="14"/>
        <v>5</v>
      </c>
      <c r="X97" s="14">
        <v>4</v>
      </c>
      <c r="Y97" s="14">
        <v>4</v>
      </c>
      <c r="Z97" s="14">
        <v>4</v>
      </c>
      <c r="AA97" s="14">
        <v>5</v>
      </c>
      <c r="AB97" s="14">
        <f t="shared" si="15"/>
        <v>17</v>
      </c>
      <c r="AC97" s="15">
        <v>3</v>
      </c>
      <c r="AD97" s="15">
        <v>5</v>
      </c>
      <c r="AE97" s="15">
        <v>1</v>
      </c>
      <c r="AF97" s="15">
        <f t="shared" si="16"/>
        <v>9</v>
      </c>
      <c r="AG97" s="16">
        <v>3</v>
      </c>
      <c r="AH97" s="16">
        <v>3</v>
      </c>
      <c r="AI97" s="16">
        <f t="shared" si="17"/>
        <v>6</v>
      </c>
      <c r="AJ97" s="20">
        <v>3</v>
      </c>
      <c r="AK97" s="19">
        <v>1</v>
      </c>
      <c r="AL97" s="48">
        <f t="shared" si="11"/>
        <v>77</v>
      </c>
      <c r="AM97" s="11">
        <v>39</v>
      </c>
      <c r="AN97" s="11" t="s">
        <v>450</v>
      </c>
    </row>
    <row r="98" spans="1:40" x14ac:dyDescent="0.3">
      <c r="A98" s="11">
        <f>_xlfn.IFS(data!C102&lt;=30, 1,data!C102&lt;= 40, 2,data!C102&lt;= 50, 3,data!C102&lt;= 60, 4)</f>
        <v>4</v>
      </c>
      <c r="B98" s="11">
        <v>2</v>
      </c>
      <c r="C98" s="11">
        <f>_xlfn.IFS(data!E102="Marketing", 1, data!E102="IT", 2, data!E102="HR", 3, data!E102="Finance", 4, data!E102="Sales",5)</f>
        <v>4</v>
      </c>
      <c r="D98" s="11">
        <f>_xlfn.IFS(data!F102="Analyst", 1, data!F102="Manager", 2, data!F102="Intern", 3, data!F102="Junior Developer", 4, data!F102="Senior Developer", 5, data!F102="Team Lead", 6)</f>
        <v>2</v>
      </c>
      <c r="E98" s="11">
        <f>_xlfn.IFS(data!G102&lt;=50000, 1, data!G102&lt;=80000, 2, data!G102&lt;=1000000, 3, data!G102&lt;=150000, 4)</f>
        <v>3</v>
      </c>
      <c r="F98" s="6">
        <v>3</v>
      </c>
      <c r="G98" s="6">
        <v>3</v>
      </c>
      <c r="H98" s="6">
        <v>4</v>
      </c>
      <c r="I98" s="6">
        <v>2</v>
      </c>
      <c r="J98" s="6">
        <f t="shared" ref="J98:J129" si="18">SUM(F98:I98)</f>
        <v>12</v>
      </c>
      <c r="K98" s="7">
        <v>2</v>
      </c>
      <c r="L98" s="7">
        <v>5</v>
      </c>
      <c r="M98" s="7">
        <v>2</v>
      </c>
      <c r="N98" s="7">
        <v>1</v>
      </c>
      <c r="O98" s="7">
        <f t="shared" si="12"/>
        <v>10</v>
      </c>
      <c r="P98" s="5">
        <v>1</v>
      </c>
      <c r="Q98" s="5">
        <v>3</v>
      </c>
      <c r="R98" s="5">
        <v>4</v>
      </c>
      <c r="S98" s="5">
        <v>5</v>
      </c>
      <c r="T98" s="5">
        <f t="shared" si="13"/>
        <v>13</v>
      </c>
      <c r="U98" s="13">
        <v>4</v>
      </c>
      <c r="V98" s="13">
        <v>2</v>
      </c>
      <c r="W98" s="13">
        <f t="shared" si="14"/>
        <v>6</v>
      </c>
      <c r="X98" s="14">
        <v>4</v>
      </c>
      <c r="Y98" s="14">
        <v>4</v>
      </c>
      <c r="Z98" s="14">
        <v>4</v>
      </c>
      <c r="AA98" s="14">
        <v>1</v>
      </c>
      <c r="AB98" s="14">
        <f t="shared" si="15"/>
        <v>13</v>
      </c>
      <c r="AC98" s="15">
        <v>4</v>
      </c>
      <c r="AD98" s="15">
        <v>1</v>
      </c>
      <c r="AE98" s="15">
        <v>1</v>
      </c>
      <c r="AF98" s="15">
        <f t="shared" si="16"/>
        <v>6</v>
      </c>
      <c r="AG98" s="16">
        <v>1</v>
      </c>
      <c r="AH98" s="16">
        <v>2</v>
      </c>
      <c r="AI98" s="16">
        <f t="shared" si="17"/>
        <v>3</v>
      </c>
      <c r="AJ98" s="20">
        <v>1</v>
      </c>
      <c r="AK98" s="19">
        <v>5</v>
      </c>
      <c r="AL98" s="48">
        <f t="shared" ref="AL98:AL129" si="19">SUM(F98:I98)+SUM(K98:N98)+SUM(P98:S98)+SUM(U98:V98)+SUM(X98:AA98)+SUM(AC98:AE98)+SUM(AG98:AH98)+SUM(AJ98:AK98)</f>
        <v>69</v>
      </c>
      <c r="AM98" s="11">
        <v>89</v>
      </c>
      <c r="AN98" s="11" t="s">
        <v>452</v>
      </c>
    </row>
    <row r="99" spans="1:40" x14ac:dyDescent="0.3">
      <c r="A99" s="11">
        <f>_xlfn.IFS(data!C103&lt;=30, 1,data!C103&lt;= 40, 2,data!C103&lt;= 50, 3,data!C103&lt;= 60, 4)</f>
        <v>3</v>
      </c>
      <c r="B99" s="11">
        <v>2</v>
      </c>
      <c r="C99" s="11">
        <f>_xlfn.IFS(data!E103="Marketing", 1, data!E103="IT", 2, data!E103="HR", 3, data!E103="Finance", 4, data!E103="Sales",5)</f>
        <v>2</v>
      </c>
      <c r="D99" s="11">
        <f>_xlfn.IFS(data!F103="Analyst", 1, data!F103="Manager", 2, data!F103="Intern", 3, data!F103="Junior Developer", 4, data!F103="Senior Developer", 5, data!F103="Team Lead", 6)</f>
        <v>6</v>
      </c>
      <c r="E99" s="11">
        <f>_xlfn.IFS(data!G103&lt;=50000, 1, data!G103&lt;=80000, 2, data!G103&lt;=1000000, 3, data!G103&lt;=150000, 4)</f>
        <v>3</v>
      </c>
      <c r="F99" s="6">
        <v>5</v>
      </c>
      <c r="G99" s="6">
        <v>3</v>
      </c>
      <c r="H99" s="6">
        <v>3</v>
      </c>
      <c r="I99" s="6">
        <v>2</v>
      </c>
      <c r="J99" s="6">
        <f t="shared" si="18"/>
        <v>13</v>
      </c>
      <c r="K99" s="7">
        <v>4</v>
      </c>
      <c r="L99" s="7">
        <v>4</v>
      </c>
      <c r="M99" s="7">
        <v>4</v>
      </c>
      <c r="N99" s="7">
        <v>1</v>
      </c>
      <c r="O99" s="7">
        <f t="shared" si="12"/>
        <v>13</v>
      </c>
      <c r="P99" s="5">
        <v>5</v>
      </c>
      <c r="Q99" s="5">
        <v>2</v>
      </c>
      <c r="R99" s="5">
        <v>5</v>
      </c>
      <c r="S99" s="5">
        <v>2</v>
      </c>
      <c r="T99" s="5">
        <f t="shared" si="13"/>
        <v>14</v>
      </c>
      <c r="U99" s="13">
        <v>1</v>
      </c>
      <c r="V99" s="13">
        <v>5</v>
      </c>
      <c r="W99" s="13">
        <f t="shared" si="14"/>
        <v>6</v>
      </c>
      <c r="X99" s="14">
        <v>2</v>
      </c>
      <c r="Y99" s="14">
        <v>5</v>
      </c>
      <c r="Z99" s="14">
        <v>2</v>
      </c>
      <c r="AA99" s="14">
        <v>4</v>
      </c>
      <c r="AB99" s="14">
        <f t="shared" si="15"/>
        <v>13</v>
      </c>
      <c r="AC99" s="15">
        <v>5</v>
      </c>
      <c r="AD99" s="15">
        <v>4</v>
      </c>
      <c r="AE99" s="15">
        <v>3</v>
      </c>
      <c r="AF99" s="15">
        <f t="shared" si="16"/>
        <v>12</v>
      </c>
      <c r="AG99" s="16">
        <v>3</v>
      </c>
      <c r="AH99" s="16">
        <v>3</v>
      </c>
      <c r="AI99" s="16">
        <f t="shared" si="17"/>
        <v>6</v>
      </c>
      <c r="AJ99" s="20">
        <v>2</v>
      </c>
      <c r="AK99" s="19">
        <v>2</v>
      </c>
      <c r="AL99" s="48">
        <f t="shared" si="19"/>
        <v>81</v>
      </c>
      <c r="AM99" s="11">
        <v>77</v>
      </c>
      <c r="AN99" s="11" t="s">
        <v>452</v>
      </c>
    </row>
    <row r="100" spans="1:40" x14ac:dyDescent="0.3">
      <c r="A100" s="11">
        <f>_xlfn.IFS(data!C104&lt;=30, 1,data!C104&lt;= 40, 2,data!C104&lt;= 50, 3,data!C104&lt;= 60, 4)</f>
        <v>1</v>
      </c>
      <c r="B100" s="11">
        <v>1</v>
      </c>
      <c r="C100" s="11">
        <f>_xlfn.IFS(data!E104="Marketing", 1, data!E104="IT", 2, data!E104="HR", 3, data!E104="Finance", 4, data!E104="Sales",5)</f>
        <v>4</v>
      </c>
      <c r="D100" s="11">
        <f>_xlfn.IFS(data!F104="Analyst", 1, data!F104="Manager", 2, data!F104="Intern", 3, data!F104="Junior Developer", 4, data!F104="Senior Developer", 5, data!F104="Team Lead", 6)</f>
        <v>1</v>
      </c>
      <c r="E100" s="11">
        <f>_xlfn.IFS(data!G104&lt;=50000, 1, data!G104&lt;=80000, 2, data!G104&lt;=1000000, 3, data!G104&lt;=150000, 4)</f>
        <v>2</v>
      </c>
      <c r="F100" s="6">
        <v>3</v>
      </c>
      <c r="G100" s="6">
        <v>4</v>
      </c>
      <c r="H100" s="6">
        <v>1</v>
      </c>
      <c r="I100" s="6">
        <v>1</v>
      </c>
      <c r="J100" s="6">
        <f t="shared" si="18"/>
        <v>9</v>
      </c>
      <c r="K100" s="7">
        <v>2</v>
      </c>
      <c r="L100" s="7">
        <v>4</v>
      </c>
      <c r="M100" s="7">
        <v>2</v>
      </c>
      <c r="N100" s="7">
        <v>3</v>
      </c>
      <c r="O100" s="7">
        <f t="shared" si="12"/>
        <v>11</v>
      </c>
      <c r="P100" s="5">
        <v>1</v>
      </c>
      <c r="Q100" s="5">
        <v>4</v>
      </c>
      <c r="R100" s="5">
        <v>3</v>
      </c>
      <c r="S100" s="5">
        <v>5</v>
      </c>
      <c r="T100" s="5">
        <f t="shared" si="13"/>
        <v>13</v>
      </c>
      <c r="U100" s="13">
        <v>1</v>
      </c>
      <c r="V100" s="13">
        <v>2</v>
      </c>
      <c r="W100" s="13">
        <f t="shared" si="14"/>
        <v>3</v>
      </c>
      <c r="X100" s="14">
        <v>1</v>
      </c>
      <c r="Y100" s="14">
        <v>1</v>
      </c>
      <c r="Z100" s="14">
        <v>5</v>
      </c>
      <c r="AA100" s="14">
        <v>2</v>
      </c>
      <c r="AB100" s="14">
        <f t="shared" si="15"/>
        <v>9</v>
      </c>
      <c r="AC100" s="15">
        <v>3</v>
      </c>
      <c r="AD100" s="15">
        <v>4</v>
      </c>
      <c r="AE100" s="15">
        <v>3</v>
      </c>
      <c r="AF100" s="15">
        <f t="shared" si="16"/>
        <v>10</v>
      </c>
      <c r="AG100" s="16">
        <v>5</v>
      </c>
      <c r="AH100" s="16">
        <v>1</v>
      </c>
      <c r="AI100" s="16">
        <f t="shared" si="17"/>
        <v>6</v>
      </c>
      <c r="AJ100" s="20">
        <v>3</v>
      </c>
      <c r="AK100" s="19">
        <v>2</v>
      </c>
      <c r="AL100" s="48">
        <f t="shared" si="19"/>
        <v>66</v>
      </c>
      <c r="AM100" s="11">
        <v>35</v>
      </c>
      <c r="AN100" s="11" t="s">
        <v>452</v>
      </c>
    </row>
    <row r="101" spans="1:40" x14ac:dyDescent="0.3">
      <c r="A101" s="11">
        <f>_xlfn.IFS(data!C105&lt;=30, 1,data!C105&lt;= 40, 2,data!C105&lt;= 50, 3,data!C105&lt;= 60, 4)</f>
        <v>2</v>
      </c>
      <c r="B101" s="11">
        <v>2</v>
      </c>
      <c r="C101" s="11">
        <f>_xlfn.IFS(data!E105="Marketing", 1, data!E105="IT", 2, data!E105="HR", 3, data!E105="Finance", 4, data!E105="Sales",5)</f>
        <v>4</v>
      </c>
      <c r="D101" s="11">
        <f>_xlfn.IFS(data!F105="Analyst", 1, data!F105="Manager", 2, data!F105="Intern", 3, data!F105="Junior Developer", 4, data!F105="Senior Developer", 5, data!F105="Team Lead", 6)</f>
        <v>2</v>
      </c>
      <c r="E101" s="11">
        <f>_xlfn.IFS(data!G105&lt;=50000, 1, data!G105&lt;=80000, 2, data!G105&lt;=1000000, 3, data!G105&lt;=150000, 4)</f>
        <v>3</v>
      </c>
      <c r="F101" s="6">
        <v>5</v>
      </c>
      <c r="G101" s="6">
        <v>1</v>
      </c>
      <c r="H101" s="6">
        <v>2</v>
      </c>
      <c r="I101" s="6">
        <v>1</v>
      </c>
      <c r="J101" s="6">
        <f t="shared" si="18"/>
        <v>9</v>
      </c>
      <c r="K101" s="7">
        <v>1</v>
      </c>
      <c r="L101" s="7">
        <v>2</v>
      </c>
      <c r="M101" s="7">
        <v>3</v>
      </c>
      <c r="N101" s="7">
        <v>4</v>
      </c>
      <c r="O101" s="7">
        <f t="shared" si="12"/>
        <v>10</v>
      </c>
      <c r="P101" s="5">
        <v>3</v>
      </c>
      <c r="Q101" s="5">
        <v>2</v>
      </c>
      <c r="R101" s="5">
        <v>1</v>
      </c>
      <c r="S101" s="5">
        <v>4</v>
      </c>
      <c r="T101" s="5">
        <f t="shared" si="13"/>
        <v>10</v>
      </c>
      <c r="U101" s="13">
        <v>3</v>
      </c>
      <c r="V101" s="13">
        <v>4</v>
      </c>
      <c r="W101" s="13">
        <f t="shared" si="14"/>
        <v>7</v>
      </c>
      <c r="X101" s="14">
        <v>1</v>
      </c>
      <c r="Y101" s="14">
        <v>2</v>
      </c>
      <c r="Z101" s="14">
        <v>5</v>
      </c>
      <c r="AA101" s="14">
        <v>2</v>
      </c>
      <c r="AB101" s="14">
        <f t="shared" si="15"/>
        <v>10</v>
      </c>
      <c r="AC101" s="15">
        <v>4</v>
      </c>
      <c r="AD101" s="15">
        <v>4</v>
      </c>
      <c r="AE101" s="15">
        <v>1</v>
      </c>
      <c r="AF101" s="15">
        <f t="shared" si="16"/>
        <v>9</v>
      </c>
      <c r="AG101" s="16">
        <v>5</v>
      </c>
      <c r="AH101" s="16">
        <v>5</v>
      </c>
      <c r="AI101" s="16">
        <f t="shared" si="17"/>
        <v>10</v>
      </c>
      <c r="AJ101" s="20">
        <v>5</v>
      </c>
      <c r="AK101" s="19">
        <v>3</v>
      </c>
      <c r="AL101" s="48">
        <f t="shared" si="19"/>
        <v>73</v>
      </c>
      <c r="AM101" s="11">
        <v>73</v>
      </c>
      <c r="AN101" s="11" t="s">
        <v>449</v>
      </c>
    </row>
    <row r="102" spans="1:40" x14ac:dyDescent="0.3">
      <c r="A102" s="11">
        <f>_xlfn.IFS(data!C106&lt;=30, 1,data!C106&lt;= 40, 2,data!C106&lt;= 50, 3,data!C106&lt;= 60, 4)</f>
        <v>1</v>
      </c>
      <c r="B102" s="11">
        <v>1</v>
      </c>
      <c r="C102" s="11">
        <f>_xlfn.IFS(data!E106="Marketing", 1, data!E106="IT", 2, data!E106="HR", 3, data!E106="Finance", 4, data!E106="Sales",5)</f>
        <v>4</v>
      </c>
      <c r="D102" s="11">
        <f>_xlfn.IFS(data!F106="Analyst", 1, data!F106="Manager", 2, data!F106="Intern", 3, data!F106="Junior Developer", 4, data!F106="Senior Developer", 5, data!F106="Team Lead", 6)</f>
        <v>6</v>
      </c>
      <c r="E102" s="11">
        <f>_xlfn.IFS(data!G106&lt;=50000, 1, data!G106&lt;=80000, 2, data!G106&lt;=1000000, 3, data!G106&lt;=150000, 4)</f>
        <v>3</v>
      </c>
      <c r="F102" s="6">
        <v>1</v>
      </c>
      <c r="G102" s="6">
        <v>3</v>
      </c>
      <c r="H102" s="6">
        <v>1</v>
      </c>
      <c r="I102" s="6">
        <v>4</v>
      </c>
      <c r="J102" s="6">
        <f t="shared" si="18"/>
        <v>9</v>
      </c>
      <c r="K102" s="7">
        <v>4</v>
      </c>
      <c r="L102" s="7">
        <v>2</v>
      </c>
      <c r="M102" s="7">
        <v>4</v>
      </c>
      <c r="N102" s="7">
        <v>5</v>
      </c>
      <c r="O102" s="7">
        <f t="shared" si="12"/>
        <v>15</v>
      </c>
      <c r="P102" s="5">
        <v>2</v>
      </c>
      <c r="Q102" s="5">
        <v>2</v>
      </c>
      <c r="R102" s="5">
        <v>3</v>
      </c>
      <c r="S102" s="5">
        <v>4</v>
      </c>
      <c r="T102" s="5">
        <f t="shared" si="13"/>
        <v>11</v>
      </c>
      <c r="U102" s="13">
        <v>4</v>
      </c>
      <c r="V102" s="13">
        <v>2</v>
      </c>
      <c r="W102" s="13">
        <f t="shared" si="14"/>
        <v>6</v>
      </c>
      <c r="X102" s="14">
        <v>3</v>
      </c>
      <c r="Y102" s="14">
        <v>1</v>
      </c>
      <c r="Z102" s="14">
        <v>4</v>
      </c>
      <c r="AA102" s="14">
        <v>3</v>
      </c>
      <c r="AB102" s="14">
        <f t="shared" si="15"/>
        <v>11</v>
      </c>
      <c r="AC102" s="15">
        <v>5</v>
      </c>
      <c r="AD102" s="15">
        <v>3</v>
      </c>
      <c r="AE102" s="15">
        <v>3</v>
      </c>
      <c r="AF102" s="15">
        <f t="shared" si="16"/>
        <v>11</v>
      </c>
      <c r="AG102" s="16">
        <v>3</v>
      </c>
      <c r="AH102" s="16">
        <v>1</v>
      </c>
      <c r="AI102" s="16">
        <f t="shared" si="17"/>
        <v>4</v>
      </c>
      <c r="AJ102" s="20">
        <v>2</v>
      </c>
      <c r="AK102" s="19">
        <v>4</v>
      </c>
      <c r="AL102" s="48">
        <f t="shared" si="19"/>
        <v>73</v>
      </c>
      <c r="AM102" s="11">
        <v>57</v>
      </c>
      <c r="AN102" s="11" t="s">
        <v>449</v>
      </c>
    </row>
    <row r="103" spans="1:40" x14ac:dyDescent="0.3">
      <c r="A103" s="11">
        <f>_xlfn.IFS(data!C107&lt;=30, 1,data!C107&lt;= 40, 2,data!C107&lt;= 50, 3,data!C107&lt;= 60, 4)</f>
        <v>1</v>
      </c>
      <c r="B103" s="11">
        <v>1</v>
      </c>
      <c r="C103" s="11">
        <f>_xlfn.IFS(data!E107="Marketing", 1, data!E107="IT", 2, data!E107="HR", 3, data!E107="Finance", 4, data!E107="Sales",5)</f>
        <v>1</v>
      </c>
      <c r="D103" s="11">
        <f>_xlfn.IFS(data!F107="Analyst", 1, data!F107="Manager", 2, data!F107="Intern", 3, data!F107="Junior Developer", 4, data!F107="Senior Developer", 5, data!F107="Team Lead", 6)</f>
        <v>4</v>
      </c>
      <c r="E103" s="11">
        <f>_xlfn.IFS(data!G107&lt;=50000, 1, data!G107&lt;=80000, 2, data!G107&lt;=1000000, 3, data!G107&lt;=150000, 4)</f>
        <v>2</v>
      </c>
      <c r="F103" s="6">
        <v>3</v>
      </c>
      <c r="G103" s="6">
        <v>1</v>
      </c>
      <c r="H103" s="6">
        <v>3</v>
      </c>
      <c r="I103" s="6">
        <v>5</v>
      </c>
      <c r="J103" s="6">
        <f t="shared" si="18"/>
        <v>12</v>
      </c>
      <c r="K103" s="7">
        <v>4</v>
      </c>
      <c r="L103" s="7">
        <v>3</v>
      </c>
      <c r="M103" s="7">
        <v>1</v>
      </c>
      <c r="N103" s="7">
        <v>3</v>
      </c>
      <c r="O103" s="7">
        <f t="shared" si="12"/>
        <v>11</v>
      </c>
      <c r="P103" s="5">
        <v>1</v>
      </c>
      <c r="Q103" s="5">
        <v>3</v>
      </c>
      <c r="R103" s="5">
        <v>3</v>
      </c>
      <c r="S103" s="5">
        <v>4</v>
      </c>
      <c r="T103" s="5">
        <f t="shared" si="13"/>
        <v>11</v>
      </c>
      <c r="U103" s="13">
        <v>2</v>
      </c>
      <c r="V103" s="13">
        <v>5</v>
      </c>
      <c r="W103" s="13">
        <f t="shared" si="14"/>
        <v>7</v>
      </c>
      <c r="X103" s="14">
        <v>2</v>
      </c>
      <c r="Y103" s="14">
        <v>1</v>
      </c>
      <c r="Z103" s="14">
        <v>2</v>
      </c>
      <c r="AA103" s="14">
        <v>3</v>
      </c>
      <c r="AB103" s="14">
        <f t="shared" si="15"/>
        <v>8</v>
      </c>
      <c r="AC103" s="15">
        <v>1</v>
      </c>
      <c r="AD103" s="15">
        <v>1</v>
      </c>
      <c r="AE103" s="15">
        <v>1</v>
      </c>
      <c r="AF103" s="15">
        <f t="shared" si="16"/>
        <v>3</v>
      </c>
      <c r="AG103" s="16">
        <v>2</v>
      </c>
      <c r="AH103" s="16">
        <v>3</v>
      </c>
      <c r="AI103" s="16">
        <f t="shared" si="17"/>
        <v>5</v>
      </c>
      <c r="AJ103" s="20">
        <v>3</v>
      </c>
      <c r="AK103" s="19">
        <v>3</v>
      </c>
      <c r="AL103" s="48">
        <f t="shared" si="19"/>
        <v>63</v>
      </c>
      <c r="AM103" s="11">
        <v>71</v>
      </c>
      <c r="AN103" s="11" t="s">
        <v>452</v>
      </c>
    </row>
    <row r="104" spans="1:40" x14ac:dyDescent="0.3">
      <c r="A104" s="11">
        <f>_xlfn.IFS(data!C108&lt;=30, 1,data!C108&lt;= 40, 2,data!C108&lt;= 50, 3,data!C108&lt;= 60, 4)</f>
        <v>2</v>
      </c>
      <c r="B104" s="11">
        <v>2</v>
      </c>
      <c r="C104" s="11">
        <f>_xlfn.IFS(data!E108="Marketing", 1, data!E108="IT", 2, data!E108="HR", 3, data!E108="Finance", 4, data!E108="Sales",5)</f>
        <v>1</v>
      </c>
      <c r="D104" s="11">
        <f>_xlfn.IFS(data!F108="Analyst", 1, data!F108="Manager", 2, data!F108="Intern", 3, data!F108="Junior Developer", 4, data!F108="Senior Developer", 5, data!F108="Team Lead", 6)</f>
        <v>6</v>
      </c>
      <c r="E104" s="11">
        <f>_xlfn.IFS(data!G108&lt;=50000, 1, data!G108&lt;=80000, 2, data!G108&lt;=1000000, 3, data!G108&lt;=150000, 4)</f>
        <v>3</v>
      </c>
      <c r="F104" s="6">
        <v>2</v>
      </c>
      <c r="G104" s="6">
        <v>5</v>
      </c>
      <c r="H104" s="6">
        <v>5</v>
      </c>
      <c r="I104" s="6">
        <v>1</v>
      </c>
      <c r="J104" s="6">
        <f t="shared" si="18"/>
        <v>13</v>
      </c>
      <c r="K104" s="7">
        <v>4</v>
      </c>
      <c r="L104" s="7">
        <v>4</v>
      </c>
      <c r="M104" s="7">
        <v>3</v>
      </c>
      <c r="N104" s="7">
        <v>4</v>
      </c>
      <c r="O104" s="7">
        <f t="shared" si="12"/>
        <v>15</v>
      </c>
      <c r="P104" s="5">
        <v>4</v>
      </c>
      <c r="Q104" s="5">
        <v>1</v>
      </c>
      <c r="R104" s="5">
        <v>1</v>
      </c>
      <c r="S104" s="5">
        <v>2</v>
      </c>
      <c r="T104" s="5">
        <f t="shared" si="13"/>
        <v>8</v>
      </c>
      <c r="U104" s="13">
        <v>4</v>
      </c>
      <c r="V104" s="13">
        <v>4</v>
      </c>
      <c r="W104" s="13">
        <f t="shared" si="14"/>
        <v>8</v>
      </c>
      <c r="X104" s="14">
        <v>4</v>
      </c>
      <c r="Y104" s="14">
        <v>4</v>
      </c>
      <c r="Z104" s="14">
        <v>3</v>
      </c>
      <c r="AA104" s="14">
        <v>1</v>
      </c>
      <c r="AB104" s="14">
        <f t="shared" si="15"/>
        <v>12</v>
      </c>
      <c r="AC104" s="15">
        <v>1</v>
      </c>
      <c r="AD104" s="15">
        <v>1</v>
      </c>
      <c r="AE104" s="15">
        <v>2</v>
      </c>
      <c r="AF104" s="15">
        <f t="shared" si="16"/>
        <v>4</v>
      </c>
      <c r="AG104" s="16">
        <v>3</v>
      </c>
      <c r="AH104" s="16">
        <v>1</v>
      </c>
      <c r="AI104" s="16">
        <f t="shared" si="17"/>
        <v>4</v>
      </c>
      <c r="AJ104" s="20">
        <v>5</v>
      </c>
      <c r="AK104" s="19">
        <v>1</v>
      </c>
      <c r="AL104" s="48">
        <f t="shared" si="19"/>
        <v>70</v>
      </c>
      <c r="AM104" s="11">
        <v>67</v>
      </c>
      <c r="AN104" s="11" t="s">
        <v>452</v>
      </c>
    </row>
    <row r="105" spans="1:40" x14ac:dyDescent="0.3">
      <c r="A105" s="11">
        <f>_xlfn.IFS(data!C109&lt;=30, 1,data!C109&lt;= 40, 2,data!C109&lt;= 50, 3,data!C109&lt;= 60, 4)</f>
        <v>4</v>
      </c>
      <c r="B105" s="11">
        <v>1</v>
      </c>
      <c r="C105" s="11">
        <f>_xlfn.IFS(data!E109="Marketing", 1, data!E109="IT", 2, data!E109="HR", 3, data!E109="Finance", 4, data!E109="Sales",5)</f>
        <v>5</v>
      </c>
      <c r="D105" s="11">
        <f>_xlfn.IFS(data!F109="Analyst", 1, data!F109="Manager", 2, data!F109="Intern", 3, data!F109="Junior Developer", 4, data!F109="Senior Developer", 5, data!F109="Team Lead", 6)</f>
        <v>2</v>
      </c>
      <c r="E105" s="11">
        <f>_xlfn.IFS(data!G109&lt;=50000, 1, data!G109&lt;=80000, 2, data!G109&lt;=1000000, 3, data!G109&lt;=150000, 4)</f>
        <v>3</v>
      </c>
      <c r="F105" s="6">
        <v>3</v>
      </c>
      <c r="G105" s="6">
        <v>3</v>
      </c>
      <c r="H105" s="6">
        <v>5</v>
      </c>
      <c r="I105" s="6">
        <v>2</v>
      </c>
      <c r="J105" s="6">
        <f t="shared" si="18"/>
        <v>13</v>
      </c>
      <c r="K105" s="7">
        <v>2</v>
      </c>
      <c r="L105" s="7">
        <v>4</v>
      </c>
      <c r="M105" s="7">
        <v>2</v>
      </c>
      <c r="N105" s="7">
        <v>4</v>
      </c>
      <c r="O105" s="7">
        <f t="shared" si="12"/>
        <v>12</v>
      </c>
      <c r="P105" s="5">
        <v>5</v>
      </c>
      <c r="Q105" s="5">
        <v>4</v>
      </c>
      <c r="R105" s="5">
        <v>1</v>
      </c>
      <c r="S105" s="5">
        <v>1</v>
      </c>
      <c r="T105" s="5">
        <f t="shared" si="13"/>
        <v>11</v>
      </c>
      <c r="U105" s="13">
        <v>1</v>
      </c>
      <c r="V105" s="13">
        <v>5</v>
      </c>
      <c r="W105" s="13">
        <f t="shared" si="14"/>
        <v>6</v>
      </c>
      <c r="X105" s="14">
        <v>2</v>
      </c>
      <c r="Y105" s="14">
        <v>1</v>
      </c>
      <c r="Z105" s="14">
        <v>5</v>
      </c>
      <c r="AA105" s="14">
        <v>3</v>
      </c>
      <c r="AB105" s="14">
        <f t="shared" si="15"/>
        <v>11</v>
      </c>
      <c r="AC105" s="15">
        <v>5</v>
      </c>
      <c r="AD105" s="15">
        <v>2</v>
      </c>
      <c r="AE105" s="15">
        <v>1</v>
      </c>
      <c r="AF105" s="15">
        <f t="shared" si="16"/>
        <v>8</v>
      </c>
      <c r="AG105" s="16">
        <v>1</v>
      </c>
      <c r="AH105" s="16">
        <v>3</v>
      </c>
      <c r="AI105" s="16">
        <f t="shared" si="17"/>
        <v>4</v>
      </c>
      <c r="AJ105" s="20">
        <v>1</v>
      </c>
      <c r="AK105" s="19">
        <v>3</v>
      </c>
      <c r="AL105" s="48">
        <f t="shared" si="19"/>
        <v>69</v>
      </c>
      <c r="AM105" s="11">
        <v>59</v>
      </c>
      <c r="AN105" s="11" t="s">
        <v>450</v>
      </c>
    </row>
    <row r="106" spans="1:40" x14ac:dyDescent="0.3">
      <c r="A106" s="11">
        <f>_xlfn.IFS(data!C110&lt;=30, 1,data!C110&lt;= 40, 2,data!C110&lt;= 50, 3,data!C110&lt;= 60, 4)</f>
        <v>2</v>
      </c>
      <c r="B106" s="11">
        <v>1</v>
      </c>
      <c r="C106" s="11">
        <f>_xlfn.IFS(data!E110="Marketing", 1, data!E110="IT", 2, data!E110="HR", 3, data!E110="Finance", 4, data!E110="Sales",5)</f>
        <v>5</v>
      </c>
      <c r="D106" s="11">
        <f>_xlfn.IFS(data!F110="Analyst", 1, data!F110="Manager", 2, data!F110="Intern", 3, data!F110="Junior Developer", 4, data!F110="Senior Developer", 5, data!F110="Team Lead", 6)</f>
        <v>1</v>
      </c>
      <c r="E106" s="11">
        <f>_xlfn.IFS(data!G110&lt;=50000, 1, data!G110&lt;=80000, 2, data!G110&lt;=1000000, 3, data!G110&lt;=150000, 4)</f>
        <v>2</v>
      </c>
      <c r="F106" s="6">
        <v>2</v>
      </c>
      <c r="G106" s="6">
        <v>1</v>
      </c>
      <c r="H106" s="6">
        <v>4</v>
      </c>
      <c r="I106" s="6">
        <v>1</v>
      </c>
      <c r="J106" s="6">
        <f t="shared" si="18"/>
        <v>8</v>
      </c>
      <c r="K106" s="7">
        <v>4</v>
      </c>
      <c r="L106" s="7">
        <v>1</v>
      </c>
      <c r="M106" s="7">
        <v>5</v>
      </c>
      <c r="N106" s="7">
        <v>5</v>
      </c>
      <c r="O106" s="7">
        <f t="shared" si="12"/>
        <v>15</v>
      </c>
      <c r="P106" s="5">
        <v>2</v>
      </c>
      <c r="Q106" s="5">
        <v>1</v>
      </c>
      <c r="R106" s="5">
        <v>1</v>
      </c>
      <c r="S106" s="5">
        <v>5</v>
      </c>
      <c r="T106" s="5">
        <f t="shared" si="13"/>
        <v>9</v>
      </c>
      <c r="U106" s="13">
        <v>5</v>
      </c>
      <c r="V106" s="13">
        <v>3</v>
      </c>
      <c r="W106" s="13">
        <f t="shared" si="14"/>
        <v>8</v>
      </c>
      <c r="X106" s="14">
        <v>4</v>
      </c>
      <c r="Y106" s="14">
        <v>4</v>
      </c>
      <c r="Z106" s="14">
        <v>1</v>
      </c>
      <c r="AA106" s="14">
        <v>3</v>
      </c>
      <c r="AB106" s="14">
        <f t="shared" si="15"/>
        <v>12</v>
      </c>
      <c r="AC106" s="15">
        <v>3</v>
      </c>
      <c r="AD106" s="15">
        <v>1</v>
      </c>
      <c r="AE106" s="15">
        <v>5</v>
      </c>
      <c r="AF106" s="15">
        <f t="shared" si="16"/>
        <v>9</v>
      </c>
      <c r="AG106" s="16">
        <v>2</v>
      </c>
      <c r="AH106" s="16">
        <v>5</v>
      </c>
      <c r="AI106" s="16">
        <f t="shared" si="17"/>
        <v>7</v>
      </c>
      <c r="AJ106" s="20">
        <v>2</v>
      </c>
      <c r="AK106" s="19">
        <v>5</v>
      </c>
      <c r="AL106" s="48">
        <f t="shared" si="19"/>
        <v>75</v>
      </c>
      <c r="AM106" s="11">
        <v>86</v>
      </c>
      <c r="AN106" s="11" t="s">
        <v>451</v>
      </c>
    </row>
    <row r="107" spans="1:40" x14ac:dyDescent="0.3">
      <c r="A107" s="11">
        <f>_xlfn.IFS(data!C111&lt;=30, 1,data!C111&lt;= 40, 2,data!C111&lt;= 50, 3,data!C111&lt;= 60, 4)</f>
        <v>2</v>
      </c>
      <c r="B107" s="11">
        <v>2</v>
      </c>
      <c r="C107" s="11">
        <f>_xlfn.IFS(data!E111="Marketing", 1, data!E111="IT", 2, data!E111="HR", 3, data!E111="Finance", 4, data!E111="Sales",5)</f>
        <v>5</v>
      </c>
      <c r="D107" s="11">
        <f>_xlfn.IFS(data!F111="Analyst", 1, data!F111="Manager", 2, data!F111="Intern", 3, data!F111="Junior Developer", 4, data!F111="Senior Developer", 5, data!F111="Team Lead", 6)</f>
        <v>5</v>
      </c>
      <c r="E107" s="11">
        <f>_xlfn.IFS(data!G111&lt;=50000, 1, data!G111&lt;=80000, 2, data!G111&lt;=1000000, 3, data!G111&lt;=150000, 4)</f>
        <v>3</v>
      </c>
      <c r="F107" s="6">
        <v>5</v>
      </c>
      <c r="G107" s="6">
        <v>5</v>
      </c>
      <c r="H107" s="6">
        <v>4</v>
      </c>
      <c r="I107" s="6">
        <v>1</v>
      </c>
      <c r="J107" s="6">
        <f t="shared" si="18"/>
        <v>15</v>
      </c>
      <c r="K107" s="7">
        <v>5</v>
      </c>
      <c r="L107" s="7">
        <v>5</v>
      </c>
      <c r="M107" s="7">
        <v>4</v>
      </c>
      <c r="N107" s="7">
        <v>3</v>
      </c>
      <c r="O107" s="7">
        <f t="shared" si="12"/>
        <v>17</v>
      </c>
      <c r="P107" s="5">
        <v>4</v>
      </c>
      <c r="Q107" s="5">
        <v>5</v>
      </c>
      <c r="R107" s="5">
        <v>2</v>
      </c>
      <c r="S107" s="5">
        <v>1</v>
      </c>
      <c r="T107" s="5">
        <f t="shared" si="13"/>
        <v>12</v>
      </c>
      <c r="U107" s="13">
        <v>2</v>
      </c>
      <c r="V107" s="13">
        <v>3</v>
      </c>
      <c r="W107" s="13">
        <f t="shared" si="14"/>
        <v>5</v>
      </c>
      <c r="X107" s="14">
        <v>4</v>
      </c>
      <c r="Y107" s="14">
        <v>3</v>
      </c>
      <c r="Z107" s="14">
        <v>3</v>
      </c>
      <c r="AA107" s="14">
        <v>3</v>
      </c>
      <c r="AB107" s="14">
        <f t="shared" si="15"/>
        <v>13</v>
      </c>
      <c r="AC107" s="15">
        <v>2</v>
      </c>
      <c r="AD107" s="15">
        <v>2</v>
      </c>
      <c r="AE107" s="15">
        <v>4</v>
      </c>
      <c r="AF107" s="15">
        <f t="shared" si="16"/>
        <v>8</v>
      </c>
      <c r="AG107" s="16">
        <v>5</v>
      </c>
      <c r="AH107" s="16">
        <v>5</v>
      </c>
      <c r="AI107" s="16">
        <f t="shared" si="17"/>
        <v>10</v>
      </c>
      <c r="AJ107" s="20">
        <v>5</v>
      </c>
      <c r="AK107" s="19">
        <v>4</v>
      </c>
      <c r="AL107" s="48">
        <f t="shared" si="19"/>
        <v>89</v>
      </c>
      <c r="AM107" s="11">
        <v>45</v>
      </c>
      <c r="AN107" s="11" t="s">
        <v>450</v>
      </c>
    </row>
    <row r="108" spans="1:40" x14ac:dyDescent="0.3">
      <c r="A108" s="11">
        <f>_xlfn.IFS(data!C112&lt;=30, 1,data!C112&lt;= 40, 2,data!C112&lt;= 50, 3,data!C112&lt;= 60, 4)</f>
        <v>3</v>
      </c>
      <c r="B108" s="11">
        <v>2</v>
      </c>
      <c r="C108" s="11">
        <f>_xlfn.IFS(data!E112="Marketing", 1, data!E112="IT", 2, data!E112="HR", 3, data!E112="Finance", 4, data!E112="Sales",5)</f>
        <v>2</v>
      </c>
      <c r="D108" s="11">
        <f>_xlfn.IFS(data!F112="Analyst", 1, data!F112="Manager", 2, data!F112="Intern", 3, data!F112="Junior Developer", 4, data!F112="Senior Developer", 5, data!F112="Team Lead", 6)</f>
        <v>6</v>
      </c>
      <c r="E108" s="11">
        <f>_xlfn.IFS(data!G112&lt;=50000, 1, data!G112&lt;=80000, 2, data!G112&lt;=1000000, 3, data!G112&lt;=150000, 4)</f>
        <v>3</v>
      </c>
      <c r="F108" s="6">
        <v>2</v>
      </c>
      <c r="G108" s="6">
        <v>3</v>
      </c>
      <c r="H108" s="6">
        <v>5</v>
      </c>
      <c r="I108" s="6">
        <v>1</v>
      </c>
      <c r="J108" s="6">
        <f t="shared" si="18"/>
        <v>11</v>
      </c>
      <c r="K108" s="7">
        <v>5</v>
      </c>
      <c r="L108" s="7">
        <v>3</v>
      </c>
      <c r="M108" s="7">
        <v>1</v>
      </c>
      <c r="N108" s="7">
        <v>3</v>
      </c>
      <c r="O108" s="7">
        <f t="shared" si="12"/>
        <v>12</v>
      </c>
      <c r="P108" s="5">
        <v>3</v>
      </c>
      <c r="Q108" s="5">
        <v>4</v>
      </c>
      <c r="R108" s="5">
        <v>1</v>
      </c>
      <c r="S108" s="5">
        <v>2</v>
      </c>
      <c r="T108" s="5">
        <f t="shared" si="13"/>
        <v>10</v>
      </c>
      <c r="U108" s="13">
        <v>2</v>
      </c>
      <c r="V108" s="13">
        <v>1</v>
      </c>
      <c r="W108" s="13">
        <f t="shared" si="14"/>
        <v>3</v>
      </c>
      <c r="X108" s="14">
        <v>5</v>
      </c>
      <c r="Y108" s="14">
        <v>4</v>
      </c>
      <c r="Z108" s="14">
        <v>4</v>
      </c>
      <c r="AA108" s="14">
        <v>2</v>
      </c>
      <c r="AB108" s="14">
        <f t="shared" si="15"/>
        <v>15</v>
      </c>
      <c r="AC108" s="15">
        <v>2</v>
      </c>
      <c r="AD108" s="15">
        <v>2</v>
      </c>
      <c r="AE108" s="15">
        <v>5</v>
      </c>
      <c r="AF108" s="15">
        <f t="shared" si="16"/>
        <v>9</v>
      </c>
      <c r="AG108" s="16">
        <v>1</v>
      </c>
      <c r="AH108" s="16">
        <v>5</v>
      </c>
      <c r="AI108" s="16">
        <f t="shared" si="17"/>
        <v>6</v>
      </c>
      <c r="AJ108" s="20">
        <v>2</v>
      </c>
      <c r="AK108" s="19">
        <v>4</v>
      </c>
      <c r="AL108" s="48">
        <f t="shared" si="19"/>
        <v>72</v>
      </c>
      <c r="AM108" s="11">
        <v>42</v>
      </c>
      <c r="AN108" s="11" t="s">
        <v>449</v>
      </c>
    </row>
    <row r="109" spans="1:40" x14ac:dyDescent="0.3">
      <c r="A109" s="11">
        <f>_xlfn.IFS(data!C113&lt;=30, 1,data!C113&lt;= 40, 2,data!C113&lt;= 50, 3,data!C113&lt;= 60, 4)</f>
        <v>3</v>
      </c>
      <c r="B109" s="11">
        <v>2</v>
      </c>
      <c r="C109" s="11">
        <f>_xlfn.IFS(data!E113="Marketing", 1, data!E113="IT", 2, data!E113="HR", 3, data!E113="Finance", 4, data!E113="Sales",5)</f>
        <v>1</v>
      </c>
      <c r="D109" s="11">
        <f>_xlfn.IFS(data!F113="Analyst", 1, data!F113="Manager", 2, data!F113="Intern", 3, data!F113="Junior Developer", 4, data!F113="Senior Developer", 5, data!F113="Team Lead", 6)</f>
        <v>2</v>
      </c>
      <c r="E109" s="11">
        <f>_xlfn.IFS(data!G113&lt;=50000, 1, data!G113&lt;=80000, 2, data!G113&lt;=1000000, 3, data!G113&lt;=150000, 4)</f>
        <v>3</v>
      </c>
      <c r="F109" s="6">
        <v>2</v>
      </c>
      <c r="G109" s="6">
        <v>5</v>
      </c>
      <c r="H109" s="6">
        <v>3</v>
      </c>
      <c r="I109" s="6">
        <v>2</v>
      </c>
      <c r="J109" s="6">
        <f t="shared" si="18"/>
        <v>12</v>
      </c>
      <c r="K109" s="7">
        <v>3</v>
      </c>
      <c r="L109" s="7">
        <v>1</v>
      </c>
      <c r="M109" s="7">
        <v>3</v>
      </c>
      <c r="N109" s="7">
        <v>3</v>
      </c>
      <c r="O109" s="7">
        <f t="shared" si="12"/>
        <v>10</v>
      </c>
      <c r="P109" s="5">
        <v>4</v>
      </c>
      <c r="Q109" s="5">
        <v>4</v>
      </c>
      <c r="R109" s="5">
        <v>1</v>
      </c>
      <c r="S109" s="5">
        <v>3</v>
      </c>
      <c r="T109" s="5">
        <f t="shared" si="13"/>
        <v>12</v>
      </c>
      <c r="U109" s="13">
        <v>1</v>
      </c>
      <c r="V109" s="13">
        <v>4</v>
      </c>
      <c r="W109" s="13">
        <f t="shared" si="14"/>
        <v>5</v>
      </c>
      <c r="X109" s="14">
        <v>3</v>
      </c>
      <c r="Y109" s="14">
        <v>4</v>
      </c>
      <c r="Z109" s="14">
        <v>4</v>
      </c>
      <c r="AA109" s="14">
        <v>1</v>
      </c>
      <c r="AB109" s="14">
        <f t="shared" si="15"/>
        <v>12</v>
      </c>
      <c r="AC109" s="15">
        <v>3</v>
      </c>
      <c r="AD109" s="15">
        <v>2</v>
      </c>
      <c r="AE109" s="15">
        <v>1</v>
      </c>
      <c r="AF109" s="15">
        <f t="shared" si="16"/>
        <v>6</v>
      </c>
      <c r="AG109" s="16">
        <v>1</v>
      </c>
      <c r="AH109" s="16">
        <v>2</v>
      </c>
      <c r="AI109" s="16">
        <f t="shared" si="17"/>
        <v>3</v>
      </c>
      <c r="AJ109" s="20">
        <v>2</v>
      </c>
      <c r="AK109" s="19">
        <v>5</v>
      </c>
      <c r="AL109" s="48">
        <f t="shared" si="19"/>
        <v>67</v>
      </c>
      <c r="AM109" s="11">
        <v>87</v>
      </c>
      <c r="AN109" s="11" t="s">
        <v>452</v>
      </c>
    </row>
    <row r="110" spans="1:40" x14ac:dyDescent="0.3">
      <c r="A110" s="11">
        <f>_xlfn.IFS(data!C114&lt;=30, 1,data!C114&lt;= 40, 2,data!C114&lt;= 50, 3,data!C114&lt;= 60, 4)</f>
        <v>1</v>
      </c>
      <c r="B110" s="11">
        <v>1</v>
      </c>
      <c r="C110" s="11">
        <f>_xlfn.IFS(data!E114="Marketing", 1, data!E114="IT", 2, data!E114="HR", 3, data!E114="Finance", 4, data!E114="Sales",5)</f>
        <v>5</v>
      </c>
      <c r="D110" s="11">
        <f>_xlfn.IFS(data!F114="Analyst", 1, data!F114="Manager", 2, data!F114="Intern", 3, data!F114="Junior Developer", 4, data!F114="Senior Developer", 5, data!F114="Team Lead", 6)</f>
        <v>3</v>
      </c>
      <c r="E110" s="11">
        <f>_xlfn.IFS(data!G114&lt;=50000, 1, data!G114&lt;=80000, 2, data!G114&lt;=1000000, 3, data!G114&lt;=150000, 4)</f>
        <v>1</v>
      </c>
      <c r="F110" s="6">
        <v>1</v>
      </c>
      <c r="G110" s="6">
        <v>4</v>
      </c>
      <c r="H110" s="6">
        <v>5</v>
      </c>
      <c r="I110" s="6">
        <v>4</v>
      </c>
      <c r="J110" s="6">
        <f t="shared" si="18"/>
        <v>14</v>
      </c>
      <c r="K110" s="7">
        <v>1</v>
      </c>
      <c r="L110" s="7">
        <v>3</v>
      </c>
      <c r="M110" s="7">
        <v>3</v>
      </c>
      <c r="N110" s="7">
        <v>3</v>
      </c>
      <c r="O110" s="7">
        <f t="shared" si="12"/>
        <v>10</v>
      </c>
      <c r="P110" s="5">
        <v>4</v>
      </c>
      <c r="Q110" s="5">
        <v>1</v>
      </c>
      <c r="R110" s="5">
        <v>3</v>
      </c>
      <c r="S110" s="5">
        <v>5</v>
      </c>
      <c r="T110" s="5">
        <f t="shared" si="13"/>
        <v>13</v>
      </c>
      <c r="U110" s="13">
        <v>3</v>
      </c>
      <c r="V110" s="13">
        <v>1</v>
      </c>
      <c r="W110" s="13">
        <f t="shared" si="14"/>
        <v>4</v>
      </c>
      <c r="X110" s="14">
        <v>3</v>
      </c>
      <c r="Y110" s="14">
        <v>2</v>
      </c>
      <c r="Z110" s="14">
        <v>3</v>
      </c>
      <c r="AA110" s="14">
        <v>2</v>
      </c>
      <c r="AB110" s="14">
        <f t="shared" si="15"/>
        <v>10</v>
      </c>
      <c r="AC110" s="15">
        <v>1</v>
      </c>
      <c r="AD110" s="15">
        <v>2</v>
      </c>
      <c r="AE110" s="15">
        <v>1</v>
      </c>
      <c r="AF110" s="15">
        <f t="shared" si="16"/>
        <v>4</v>
      </c>
      <c r="AG110" s="16">
        <v>5</v>
      </c>
      <c r="AH110" s="16">
        <v>3</v>
      </c>
      <c r="AI110" s="16">
        <f t="shared" si="17"/>
        <v>8</v>
      </c>
      <c r="AJ110" s="20">
        <v>3</v>
      </c>
      <c r="AK110" s="19">
        <v>1</v>
      </c>
      <c r="AL110" s="48">
        <f t="shared" si="19"/>
        <v>67</v>
      </c>
      <c r="AM110" s="11">
        <v>38</v>
      </c>
      <c r="AN110" s="11" t="s">
        <v>451</v>
      </c>
    </row>
    <row r="111" spans="1:40" x14ac:dyDescent="0.3">
      <c r="A111" s="11">
        <f>_xlfn.IFS(data!C115&lt;=30, 1,data!C115&lt;= 40, 2,data!C115&lt;= 50, 3,data!C115&lt;= 60, 4)</f>
        <v>1</v>
      </c>
      <c r="B111" s="11">
        <v>2</v>
      </c>
      <c r="C111" s="11">
        <f>_xlfn.IFS(data!E115="Marketing", 1, data!E115="IT", 2, data!E115="HR", 3, data!E115="Finance", 4, data!E115="Sales",5)</f>
        <v>5</v>
      </c>
      <c r="D111" s="11">
        <f>_xlfn.IFS(data!F115="Analyst", 1, data!F115="Manager", 2, data!F115="Intern", 3, data!F115="Junior Developer", 4, data!F115="Senior Developer", 5, data!F115="Team Lead", 6)</f>
        <v>4</v>
      </c>
      <c r="E111" s="11">
        <f>_xlfn.IFS(data!G115&lt;=50000, 1, data!G115&lt;=80000, 2, data!G115&lt;=1000000, 3, data!G115&lt;=150000, 4)</f>
        <v>2</v>
      </c>
      <c r="F111" s="6">
        <v>4</v>
      </c>
      <c r="G111" s="6">
        <v>5</v>
      </c>
      <c r="H111" s="6">
        <v>5</v>
      </c>
      <c r="I111" s="6">
        <v>1</v>
      </c>
      <c r="J111" s="6">
        <f t="shared" si="18"/>
        <v>15</v>
      </c>
      <c r="K111" s="7">
        <v>1</v>
      </c>
      <c r="L111" s="7">
        <v>3</v>
      </c>
      <c r="M111" s="7">
        <v>3</v>
      </c>
      <c r="N111" s="7">
        <v>4</v>
      </c>
      <c r="O111" s="7">
        <f t="shared" si="12"/>
        <v>11</v>
      </c>
      <c r="P111" s="5">
        <v>1</v>
      </c>
      <c r="Q111" s="5">
        <v>2</v>
      </c>
      <c r="R111" s="5">
        <v>1</v>
      </c>
      <c r="S111" s="5">
        <v>5</v>
      </c>
      <c r="T111" s="5">
        <f t="shared" si="13"/>
        <v>9</v>
      </c>
      <c r="U111" s="13">
        <v>5</v>
      </c>
      <c r="V111" s="13">
        <v>4</v>
      </c>
      <c r="W111" s="13">
        <f t="shared" si="14"/>
        <v>9</v>
      </c>
      <c r="X111" s="14">
        <v>3</v>
      </c>
      <c r="Y111" s="14">
        <v>5</v>
      </c>
      <c r="Z111" s="14">
        <v>4</v>
      </c>
      <c r="AA111" s="14">
        <v>2</v>
      </c>
      <c r="AB111" s="14">
        <f t="shared" si="15"/>
        <v>14</v>
      </c>
      <c r="AC111" s="15">
        <v>5</v>
      </c>
      <c r="AD111" s="15">
        <v>3</v>
      </c>
      <c r="AE111" s="15">
        <v>4</v>
      </c>
      <c r="AF111" s="15">
        <f t="shared" si="16"/>
        <v>12</v>
      </c>
      <c r="AG111" s="16">
        <v>4</v>
      </c>
      <c r="AH111" s="16">
        <v>2</v>
      </c>
      <c r="AI111" s="16">
        <f t="shared" si="17"/>
        <v>6</v>
      </c>
      <c r="AJ111" s="20">
        <v>1</v>
      </c>
      <c r="AK111" s="19">
        <v>1</v>
      </c>
      <c r="AL111" s="48">
        <f t="shared" si="19"/>
        <v>78</v>
      </c>
      <c r="AM111" s="11">
        <v>53</v>
      </c>
      <c r="AN111" s="11" t="s">
        <v>451</v>
      </c>
    </row>
    <row r="112" spans="1:40" x14ac:dyDescent="0.3">
      <c r="A112" s="11">
        <f>_xlfn.IFS(data!C116&lt;=30, 1,data!C116&lt;= 40, 2,data!C116&lt;= 50, 3,data!C116&lt;= 60, 4)</f>
        <v>3</v>
      </c>
      <c r="B112" s="11">
        <v>1</v>
      </c>
      <c r="C112" s="11">
        <f>_xlfn.IFS(data!E116="Marketing", 1, data!E116="IT", 2, data!E116="HR", 3, data!E116="Finance", 4, data!E116="Sales",5)</f>
        <v>4</v>
      </c>
      <c r="D112" s="11">
        <f>_xlfn.IFS(data!F116="Analyst", 1, data!F116="Manager", 2, data!F116="Intern", 3, data!F116="Junior Developer", 4, data!F116="Senior Developer", 5, data!F116="Team Lead", 6)</f>
        <v>2</v>
      </c>
      <c r="E112" s="11">
        <f>_xlfn.IFS(data!G116&lt;=50000, 1, data!G116&lt;=80000, 2, data!G116&lt;=1000000, 3, data!G116&lt;=150000, 4)</f>
        <v>3</v>
      </c>
      <c r="F112" s="6">
        <v>1</v>
      </c>
      <c r="G112" s="6">
        <v>4</v>
      </c>
      <c r="H112" s="6">
        <v>5</v>
      </c>
      <c r="I112" s="6">
        <v>2</v>
      </c>
      <c r="J112" s="6">
        <f t="shared" si="18"/>
        <v>12</v>
      </c>
      <c r="K112" s="7">
        <v>2</v>
      </c>
      <c r="L112" s="7">
        <v>5</v>
      </c>
      <c r="M112" s="7">
        <v>4</v>
      </c>
      <c r="N112" s="7">
        <v>5</v>
      </c>
      <c r="O112" s="7">
        <f t="shared" si="12"/>
        <v>16</v>
      </c>
      <c r="P112" s="5">
        <v>1</v>
      </c>
      <c r="Q112" s="5">
        <v>2</v>
      </c>
      <c r="R112" s="5">
        <v>1</v>
      </c>
      <c r="S112" s="5">
        <v>1</v>
      </c>
      <c r="T112" s="5">
        <f t="shared" si="13"/>
        <v>5</v>
      </c>
      <c r="U112" s="13">
        <v>1</v>
      </c>
      <c r="V112" s="13">
        <v>2</v>
      </c>
      <c r="W112" s="13">
        <f t="shared" si="14"/>
        <v>3</v>
      </c>
      <c r="X112" s="14">
        <v>5</v>
      </c>
      <c r="Y112" s="14">
        <v>2</v>
      </c>
      <c r="Z112" s="14">
        <v>1</v>
      </c>
      <c r="AA112" s="14">
        <v>1</v>
      </c>
      <c r="AB112" s="14">
        <f t="shared" si="15"/>
        <v>9</v>
      </c>
      <c r="AC112" s="15">
        <v>4</v>
      </c>
      <c r="AD112" s="15">
        <v>2</v>
      </c>
      <c r="AE112" s="15">
        <v>4</v>
      </c>
      <c r="AF112" s="15">
        <f t="shared" si="16"/>
        <v>10</v>
      </c>
      <c r="AG112" s="16">
        <v>1</v>
      </c>
      <c r="AH112" s="16">
        <v>1</v>
      </c>
      <c r="AI112" s="16">
        <f t="shared" si="17"/>
        <v>2</v>
      </c>
      <c r="AJ112" s="20">
        <v>4</v>
      </c>
      <c r="AK112" s="19">
        <v>3</v>
      </c>
      <c r="AL112" s="48">
        <f t="shared" si="19"/>
        <v>64</v>
      </c>
      <c r="AM112" s="11">
        <v>53</v>
      </c>
      <c r="AN112" s="11" t="s">
        <v>452</v>
      </c>
    </row>
    <row r="113" spans="1:40" x14ac:dyDescent="0.3">
      <c r="A113" s="11">
        <f>_xlfn.IFS(data!C117&lt;=30, 1,data!C117&lt;= 40, 2,data!C117&lt;= 50, 3,data!C117&lt;= 60, 4)</f>
        <v>1</v>
      </c>
      <c r="B113" s="11">
        <v>2</v>
      </c>
      <c r="C113" s="11">
        <f>_xlfn.IFS(data!E117="Marketing", 1, data!E117="IT", 2, data!E117="HR", 3, data!E117="Finance", 4, data!E117="Sales",5)</f>
        <v>4</v>
      </c>
      <c r="D113" s="11">
        <f>_xlfn.IFS(data!F117="Analyst", 1, data!F117="Manager", 2, data!F117="Intern", 3, data!F117="Junior Developer", 4, data!F117="Senior Developer", 5, data!F117="Team Lead", 6)</f>
        <v>4</v>
      </c>
      <c r="E113" s="11">
        <f>_xlfn.IFS(data!G117&lt;=50000, 1, data!G117&lt;=80000, 2, data!G117&lt;=1000000, 3, data!G117&lt;=150000, 4)</f>
        <v>1</v>
      </c>
      <c r="F113" s="6">
        <v>5</v>
      </c>
      <c r="G113" s="6">
        <v>3</v>
      </c>
      <c r="H113" s="6">
        <v>5</v>
      </c>
      <c r="I113" s="6">
        <v>4</v>
      </c>
      <c r="J113" s="6">
        <f t="shared" si="18"/>
        <v>17</v>
      </c>
      <c r="K113" s="7">
        <v>5</v>
      </c>
      <c r="L113" s="7">
        <v>3</v>
      </c>
      <c r="M113" s="7">
        <v>3</v>
      </c>
      <c r="N113" s="7">
        <v>2</v>
      </c>
      <c r="O113" s="7">
        <f t="shared" si="12"/>
        <v>13</v>
      </c>
      <c r="P113" s="5">
        <v>5</v>
      </c>
      <c r="Q113" s="5">
        <v>4</v>
      </c>
      <c r="R113" s="5">
        <v>3</v>
      </c>
      <c r="S113" s="5">
        <v>3</v>
      </c>
      <c r="T113" s="5">
        <f t="shared" si="13"/>
        <v>15</v>
      </c>
      <c r="U113" s="13">
        <v>3</v>
      </c>
      <c r="V113" s="13">
        <v>2</v>
      </c>
      <c r="W113" s="13">
        <f t="shared" si="14"/>
        <v>5</v>
      </c>
      <c r="X113" s="14">
        <v>3</v>
      </c>
      <c r="Y113" s="14">
        <v>2</v>
      </c>
      <c r="Z113" s="14">
        <v>3</v>
      </c>
      <c r="AA113" s="14">
        <v>3</v>
      </c>
      <c r="AB113" s="14">
        <f t="shared" si="15"/>
        <v>11</v>
      </c>
      <c r="AC113" s="15">
        <v>2</v>
      </c>
      <c r="AD113" s="15">
        <v>2</v>
      </c>
      <c r="AE113" s="15">
        <v>3</v>
      </c>
      <c r="AF113" s="15">
        <f t="shared" si="16"/>
        <v>7</v>
      </c>
      <c r="AG113" s="16">
        <v>2</v>
      </c>
      <c r="AH113" s="16">
        <v>5</v>
      </c>
      <c r="AI113" s="16">
        <f t="shared" si="17"/>
        <v>7</v>
      </c>
      <c r="AJ113" s="20">
        <v>1</v>
      </c>
      <c r="AK113" s="19">
        <v>4</v>
      </c>
      <c r="AL113" s="48">
        <f t="shared" si="19"/>
        <v>80</v>
      </c>
      <c r="AM113" s="11">
        <v>65</v>
      </c>
      <c r="AN113" s="11" t="s">
        <v>452</v>
      </c>
    </row>
    <row r="114" spans="1:40" x14ac:dyDescent="0.3">
      <c r="A114" s="11">
        <f>_xlfn.IFS(data!C118&lt;=30, 1,data!C118&lt;= 40, 2,data!C118&lt;= 50, 3,data!C118&lt;= 60, 4)</f>
        <v>1</v>
      </c>
      <c r="B114" s="11">
        <v>1</v>
      </c>
      <c r="C114" s="11">
        <f>_xlfn.IFS(data!E118="Marketing", 1, data!E118="IT", 2, data!E118="HR", 3, data!E118="Finance", 4, data!E118="Sales",5)</f>
        <v>4</v>
      </c>
      <c r="D114" s="11">
        <f>_xlfn.IFS(data!F118="Analyst", 1, data!F118="Manager", 2, data!F118="Intern", 3, data!F118="Junior Developer", 4, data!F118="Senior Developer", 5, data!F118="Team Lead", 6)</f>
        <v>1</v>
      </c>
      <c r="E114" s="11">
        <f>_xlfn.IFS(data!G118&lt;=50000, 1, data!G118&lt;=80000, 2, data!G118&lt;=1000000, 3, data!G118&lt;=150000, 4)</f>
        <v>2</v>
      </c>
      <c r="F114" s="6">
        <v>5</v>
      </c>
      <c r="G114" s="6">
        <v>3</v>
      </c>
      <c r="H114" s="6">
        <v>5</v>
      </c>
      <c r="I114" s="6">
        <v>2</v>
      </c>
      <c r="J114" s="6">
        <f t="shared" si="18"/>
        <v>15</v>
      </c>
      <c r="K114" s="7">
        <v>5</v>
      </c>
      <c r="L114" s="7">
        <v>1</v>
      </c>
      <c r="M114" s="7">
        <v>4</v>
      </c>
      <c r="N114" s="7">
        <v>2</v>
      </c>
      <c r="O114" s="7">
        <f t="shared" si="12"/>
        <v>12</v>
      </c>
      <c r="P114" s="5">
        <v>2</v>
      </c>
      <c r="Q114" s="5">
        <v>5</v>
      </c>
      <c r="R114" s="5">
        <v>5</v>
      </c>
      <c r="S114" s="5">
        <v>3</v>
      </c>
      <c r="T114" s="5">
        <f t="shared" si="13"/>
        <v>15</v>
      </c>
      <c r="U114" s="13">
        <v>2</v>
      </c>
      <c r="V114" s="13">
        <v>5</v>
      </c>
      <c r="W114" s="13">
        <f t="shared" si="14"/>
        <v>7</v>
      </c>
      <c r="X114" s="14">
        <v>2</v>
      </c>
      <c r="Y114" s="14">
        <v>4</v>
      </c>
      <c r="Z114" s="14">
        <v>3</v>
      </c>
      <c r="AA114" s="14">
        <v>4</v>
      </c>
      <c r="AB114" s="14">
        <f t="shared" si="15"/>
        <v>13</v>
      </c>
      <c r="AC114" s="15">
        <v>5</v>
      </c>
      <c r="AD114" s="15">
        <v>3</v>
      </c>
      <c r="AE114" s="15">
        <v>4</v>
      </c>
      <c r="AF114" s="15">
        <f t="shared" si="16"/>
        <v>12</v>
      </c>
      <c r="AG114" s="16">
        <v>2</v>
      </c>
      <c r="AH114" s="16">
        <v>1</v>
      </c>
      <c r="AI114" s="16">
        <f t="shared" si="17"/>
        <v>3</v>
      </c>
      <c r="AJ114" s="20">
        <v>5</v>
      </c>
      <c r="AK114" s="19">
        <v>2</v>
      </c>
      <c r="AL114" s="48">
        <f t="shared" si="19"/>
        <v>84</v>
      </c>
      <c r="AM114" s="11">
        <v>71</v>
      </c>
      <c r="AN114" s="11" t="s">
        <v>449</v>
      </c>
    </row>
    <row r="115" spans="1:40" x14ac:dyDescent="0.3">
      <c r="A115" s="11">
        <f>_xlfn.IFS(data!C119&lt;=30, 1,data!C119&lt;= 40, 2,data!C119&lt;= 50, 3,data!C119&lt;= 60, 4)</f>
        <v>1</v>
      </c>
      <c r="B115" s="11">
        <v>1</v>
      </c>
      <c r="C115" s="11">
        <f>_xlfn.IFS(data!E119="Marketing", 1, data!E119="IT", 2, data!E119="HR", 3, data!E119="Finance", 4, data!E119="Sales",5)</f>
        <v>5</v>
      </c>
      <c r="D115" s="11">
        <f>_xlfn.IFS(data!F119="Analyst", 1, data!F119="Manager", 2, data!F119="Intern", 3, data!F119="Junior Developer", 4, data!F119="Senior Developer", 5, data!F119="Team Lead", 6)</f>
        <v>3</v>
      </c>
      <c r="E115" s="11">
        <f>_xlfn.IFS(data!G119&lt;=50000, 1, data!G119&lt;=80000, 2, data!G119&lt;=1000000, 3, data!G119&lt;=150000, 4)</f>
        <v>1</v>
      </c>
      <c r="F115" s="6">
        <v>5</v>
      </c>
      <c r="G115" s="6">
        <v>2</v>
      </c>
      <c r="H115" s="6">
        <v>4</v>
      </c>
      <c r="I115" s="6">
        <v>3</v>
      </c>
      <c r="J115" s="6">
        <f t="shared" si="18"/>
        <v>14</v>
      </c>
      <c r="K115" s="7">
        <v>1</v>
      </c>
      <c r="L115" s="7">
        <v>1</v>
      </c>
      <c r="M115" s="7">
        <v>4</v>
      </c>
      <c r="N115" s="7">
        <v>4</v>
      </c>
      <c r="O115" s="7">
        <f t="shared" si="12"/>
        <v>10</v>
      </c>
      <c r="P115" s="5">
        <v>2</v>
      </c>
      <c r="Q115" s="5">
        <v>1</v>
      </c>
      <c r="R115" s="5">
        <v>5</v>
      </c>
      <c r="S115" s="5">
        <v>3</v>
      </c>
      <c r="T115" s="5">
        <f t="shared" si="13"/>
        <v>11</v>
      </c>
      <c r="U115" s="13">
        <v>2</v>
      </c>
      <c r="V115" s="13">
        <v>1</v>
      </c>
      <c r="W115" s="13">
        <f t="shared" si="14"/>
        <v>3</v>
      </c>
      <c r="X115" s="14">
        <v>4</v>
      </c>
      <c r="Y115" s="14">
        <v>1</v>
      </c>
      <c r="Z115" s="14">
        <v>5</v>
      </c>
      <c r="AA115" s="14">
        <v>5</v>
      </c>
      <c r="AB115" s="14">
        <f t="shared" si="15"/>
        <v>15</v>
      </c>
      <c r="AC115" s="15">
        <v>3</v>
      </c>
      <c r="AD115" s="15">
        <v>2</v>
      </c>
      <c r="AE115" s="15">
        <v>5</v>
      </c>
      <c r="AF115" s="15">
        <f t="shared" si="16"/>
        <v>10</v>
      </c>
      <c r="AG115" s="16">
        <v>1</v>
      </c>
      <c r="AH115" s="16">
        <v>2</v>
      </c>
      <c r="AI115" s="16">
        <f t="shared" si="17"/>
        <v>3</v>
      </c>
      <c r="AJ115" s="20">
        <v>3</v>
      </c>
      <c r="AK115" s="19">
        <v>5</v>
      </c>
      <c r="AL115" s="48">
        <f t="shared" si="19"/>
        <v>74</v>
      </c>
      <c r="AM115" s="11">
        <v>61</v>
      </c>
      <c r="AN115" s="11" t="s">
        <v>450</v>
      </c>
    </row>
    <row r="116" spans="1:40" x14ac:dyDescent="0.3">
      <c r="A116" s="11">
        <f>_xlfn.IFS(data!C120&lt;=30, 1,data!C120&lt;= 40, 2,data!C120&lt;= 50, 3,data!C120&lt;= 60, 4)</f>
        <v>4</v>
      </c>
      <c r="B116" s="11">
        <v>2</v>
      </c>
      <c r="C116" s="11">
        <f>_xlfn.IFS(data!E120="Marketing", 1, data!E120="IT", 2, data!E120="HR", 3, data!E120="Finance", 4, data!E120="Sales",5)</f>
        <v>5</v>
      </c>
      <c r="D116" s="11">
        <f>_xlfn.IFS(data!F120="Analyst", 1, data!F120="Manager", 2, data!F120="Intern", 3, data!F120="Junior Developer", 4, data!F120="Senior Developer", 5, data!F120="Team Lead", 6)</f>
        <v>2</v>
      </c>
      <c r="E116" s="11">
        <f>_xlfn.IFS(data!G120&lt;=50000, 1, data!G120&lt;=80000, 2, data!G120&lt;=1000000, 3, data!G120&lt;=150000, 4)</f>
        <v>3</v>
      </c>
      <c r="F116" s="6">
        <v>3</v>
      </c>
      <c r="G116" s="6">
        <v>1</v>
      </c>
      <c r="H116" s="6">
        <v>3</v>
      </c>
      <c r="I116" s="6">
        <v>5</v>
      </c>
      <c r="J116" s="6">
        <f t="shared" si="18"/>
        <v>12</v>
      </c>
      <c r="K116" s="7">
        <v>2</v>
      </c>
      <c r="L116" s="7">
        <v>3</v>
      </c>
      <c r="M116" s="7">
        <v>3</v>
      </c>
      <c r="N116" s="7">
        <v>2</v>
      </c>
      <c r="O116" s="7">
        <f t="shared" si="12"/>
        <v>10</v>
      </c>
      <c r="P116" s="5">
        <v>3</v>
      </c>
      <c r="Q116" s="5">
        <v>4</v>
      </c>
      <c r="R116" s="5">
        <v>1</v>
      </c>
      <c r="S116" s="5">
        <v>5</v>
      </c>
      <c r="T116" s="5">
        <f t="shared" si="13"/>
        <v>13</v>
      </c>
      <c r="U116" s="13">
        <v>2</v>
      </c>
      <c r="V116" s="13">
        <v>5</v>
      </c>
      <c r="W116" s="13">
        <f t="shared" si="14"/>
        <v>7</v>
      </c>
      <c r="X116" s="14">
        <v>5</v>
      </c>
      <c r="Y116" s="14">
        <v>2</v>
      </c>
      <c r="Z116" s="14">
        <v>4</v>
      </c>
      <c r="AA116" s="14">
        <v>3</v>
      </c>
      <c r="AB116" s="14">
        <f t="shared" si="15"/>
        <v>14</v>
      </c>
      <c r="AC116" s="15">
        <v>4</v>
      </c>
      <c r="AD116" s="15">
        <v>4</v>
      </c>
      <c r="AE116" s="15">
        <v>2</v>
      </c>
      <c r="AF116" s="15">
        <f t="shared" si="16"/>
        <v>10</v>
      </c>
      <c r="AG116" s="16">
        <v>4</v>
      </c>
      <c r="AH116" s="16">
        <v>5</v>
      </c>
      <c r="AI116" s="16">
        <f t="shared" si="17"/>
        <v>9</v>
      </c>
      <c r="AJ116" s="20">
        <v>4</v>
      </c>
      <c r="AK116" s="19">
        <v>4</v>
      </c>
      <c r="AL116" s="48">
        <f t="shared" si="19"/>
        <v>83</v>
      </c>
      <c r="AM116" s="11">
        <v>90</v>
      </c>
      <c r="AN116" s="11" t="s">
        <v>450</v>
      </c>
    </row>
    <row r="117" spans="1:40" x14ac:dyDescent="0.3">
      <c r="A117" s="11">
        <f>_xlfn.IFS(data!C121&lt;=30, 1,data!C121&lt;= 40, 2,data!C121&lt;= 50, 3,data!C121&lt;= 60, 4)</f>
        <v>2</v>
      </c>
      <c r="B117" s="11">
        <v>1</v>
      </c>
      <c r="C117" s="11">
        <f>_xlfn.IFS(data!E121="Marketing", 1, data!E121="IT", 2, data!E121="HR", 3, data!E121="Finance", 4, data!E121="Sales",5)</f>
        <v>3</v>
      </c>
      <c r="D117" s="11">
        <f>_xlfn.IFS(data!F121="Analyst", 1, data!F121="Manager", 2, data!F121="Intern", 3, data!F121="Junior Developer", 4, data!F121="Senior Developer", 5, data!F121="Team Lead", 6)</f>
        <v>5</v>
      </c>
      <c r="E117" s="11">
        <f>_xlfn.IFS(data!G121&lt;=50000, 1, data!G121&lt;=80000, 2, data!G121&lt;=1000000, 3, data!G121&lt;=150000, 4)</f>
        <v>3</v>
      </c>
      <c r="F117" s="6">
        <v>1</v>
      </c>
      <c r="G117" s="6">
        <v>5</v>
      </c>
      <c r="H117" s="6">
        <v>3</v>
      </c>
      <c r="I117" s="6">
        <v>3</v>
      </c>
      <c r="J117" s="6">
        <f t="shared" si="18"/>
        <v>12</v>
      </c>
      <c r="K117" s="7">
        <v>1</v>
      </c>
      <c r="L117" s="7">
        <v>3</v>
      </c>
      <c r="M117" s="7">
        <v>1</v>
      </c>
      <c r="N117" s="7">
        <v>5</v>
      </c>
      <c r="O117" s="7">
        <f t="shared" si="12"/>
        <v>10</v>
      </c>
      <c r="P117" s="5">
        <v>3</v>
      </c>
      <c r="Q117" s="5">
        <v>1</v>
      </c>
      <c r="R117" s="5">
        <v>2</v>
      </c>
      <c r="S117" s="5">
        <v>3</v>
      </c>
      <c r="T117" s="5">
        <f t="shared" si="13"/>
        <v>9</v>
      </c>
      <c r="U117" s="13">
        <v>5</v>
      </c>
      <c r="V117" s="13">
        <v>2</v>
      </c>
      <c r="W117" s="13">
        <f t="shared" si="14"/>
        <v>7</v>
      </c>
      <c r="X117" s="14">
        <v>2</v>
      </c>
      <c r="Y117" s="14">
        <v>5</v>
      </c>
      <c r="Z117" s="14">
        <v>1</v>
      </c>
      <c r="AA117" s="14">
        <v>5</v>
      </c>
      <c r="AB117" s="14">
        <f t="shared" si="15"/>
        <v>13</v>
      </c>
      <c r="AC117" s="15">
        <v>3</v>
      </c>
      <c r="AD117" s="15">
        <v>2</v>
      </c>
      <c r="AE117" s="15">
        <v>3</v>
      </c>
      <c r="AF117" s="15">
        <f t="shared" si="16"/>
        <v>8</v>
      </c>
      <c r="AG117" s="16">
        <v>4</v>
      </c>
      <c r="AH117" s="16">
        <v>2</v>
      </c>
      <c r="AI117" s="16">
        <f t="shared" si="17"/>
        <v>6</v>
      </c>
      <c r="AJ117" s="20">
        <v>1</v>
      </c>
      <c r="AK117" s="19">
        <v>1</v>
      </c>
      <c r="AL117" s="48">
        <f t="shared" si="19"/>
        <v>67</v>
      </c>
      <c r="AM117" s="11">
        <v>100</v>
      </c>
      <c r="AN117" s="11" t="s">
        <v>449</v>
      </c>
    </row>
    <row r="118" spans="1:40" x14ac:dyDescent="0.3">
      <c r="A118" s="11">
        <f>_xlfn.IFS(data!C122&lt;=30, 1,data!C122&lt;= 40, 2,data!C122&lt;= 50, 3,data!C122&lt;= 60, 4)</f>
        <v>1</v>
      </c>
      <c r="B118" s="11">
        <v>1</v>
      </c>
      <c r="C118" s="11">
        <f>_xlfn.IFS(data!E122="Marketing", 1, data!E122="IT", 2, data!E122="HR", 3, data!E122="Finance", 4, data!E122="Sales",5)</f>
        <v>1</v>
      </c>
      <c r="D118" s="11">
        <f>_xlfn.IFS(data!F122="Analyst", 1, data!F122="Manager", 2, data!F122="Intern", 3, data!F122="Junior Developer", 4, data!F122="Senior Developer", 5, data!F122="Team Lead", 6)</f>
        <v>4</v>
      </c>
      <c r="E118" s="11">
        <f>_xlfn.IFS(data!G122&lt;=50000, 1, data!G122&lt;=80000, 2, data!G122&lt;=1000000, 3, data!G122&lt;=150000, 4)</f>
        <v>2</v>
      </c>
      <c r="F118" s="6">
        <v>1</v>
      </c>
      <c r="G118" s="6">
        <v>2</v>
      </c>
      <c r="H118" s="6">
        <v>1</v>
      </c>
      <c r="I118" s="6">
        <v>5</v>
      </c>
      <c r="J118" s="6">
        <f t="shared" si="18"/>
        <v>9</v>
      </c>
      <c r="K118" s="7">
        <v>1</v>
      </c>
      <c r="L118" s="7">
        <v>4</v>
      </c>
      <c r="M118" s="7">
        <v>2</v>
      </c>
      <c r="N118" s="7">
        <v>5</v>
      </c>
      <c r="O118" s="7">
        <f t="shared" si="12"/>
        <v>12</v>
      </c>
      <c r="P118" s="5">
        <v>5</v>
      </c>
      <c r="Q118" s="5">
        <v>5</v>
      </c>
      <c r="R118" s="5">
        <v>4</v>
      </c>
      <c r="S118" s="5">
        <v>4</v>
      </c>
      <c r="T118" s="5">
        <f t="shared" si="13"/>
        <v>18</v>
      </c>
      <c r="U118" s="13">
        <v>3</v>
      </c>
      <c r="V118" s="13">
        <v>3</v>
      </c>
      <c r="W118" s="13">
        <f t="shared" si="14"/>
        <v>6</v>
      </c>
      <c r="X118" s="14">
        <v>2</v>
      </c>
      <c r="Y118" s="14">
        <v>1</v>
      </c>
      <c r="Z118" s="14">
        <v>1</v>
      </c>
      <c r="AA118" s="14">
        <v>1</v>
      </c>
      <c r="AB118" s="14">
        <f t="shared" si="15"/>
        <v>5</v>
      </c>
      <c r="AC118" s="15">
        <v>1</v>
      </c>
      <c r="AD118" s="15">
        <v>4</v>
      </c>
      <c r="AE118" s="15">
        <v>4</v>
      </c>
      <c r="AF118" s="15">
        <f t="shared" si="16"/>
        <v>9</v>
      </c>
      <c r="AG118" s="16">
        <v>4</v>
      </c>
      <c r="AH118" s="16">
        <v>3</v>
      </c>
      <c r="AI118" s="16">
        <f t="shared" si="17"/>
        <v>7</v>
      </c>
      <c r="AJ118" s="20">
        <v>4</v>
      </c>
      <c r="AK118" s="19">
        <v>2</v>
      </c>
      <c r="AL118" s="48">
        <f t="shared" si="19"/>
        <v>72</v>
      </c>
      <c r="AM118" s="11">
        <v>81</v>
      </c>
      <c r="AN118" s="11" t="s">
        <v>452</v>
      </c>
    </row>
    <row r="119" spans="1:40" x14ac:dyDescent="0.3">
      <c r="A119" s="11">
        <f>_xlfn.IFS(data!C123&lt;=30, 1,data!C123&lt;= 40, 2,data!C123&lt;= 50, 3,data!C123&lt;= 60, 4)</f>
        <v>3</v>
      </c>
      <c r="B119" s="11">
        <v>2</v>
      </c>
      <c r="C119" s="11">
        <f>_xlfn.IFS(data!E123="Marketing", 1, data!E123="IT", 2, data!E123="HR", 3, data!E123="Finance", 4, data!E123="Sales",5)</f>
        <v>3</v>
      </c>
      <c r="D119" s="11">
        <f>_xlfn.IFS(data!F123="Analyst", 1, data!F123="Manager", 2, data!F123="Intern", 3, data!F123="Junior Developer", 4, data!F123="Senior Developer", 5, data!F123="Team Lead", 6)</f>
        <v>6</v>
      </c>
      <c r="E119" s="11">
        <f>_xlfn.IFS(data!G123&lt;=50000, 1, data!G123&lt;=80000, 2, data!G123&lt;=1000000, 3, data!G123&lt;=150000, 4)</f>
        <v>3</v>
      </c>
      <c r="F119" s="6">
        <v>5</v>
      </c>
      <c r="G119" s="6">
        <v>1</v>
      </c>
      <c r="H119" s="6">
        <v>3</v>
      </c>
      <c r="I119" s="6">
        <v>1</v>
      </c>
      <c r="J119" s="6">
        <f t="shared" si="18"/>
        <v>10</v>
      </c>
      <c r="K119" s="7">
        <v>5</v>
      </c>
      <c r="L119" s="7">
        <v>3</v>
      </c>
      <c r="M119" s="7">
        <v>2</v>
      </c>
      <c r="N119" s="7">
        <v>2</v>
      </c>
      <c r="O119" s="7">
        <f t="shared" si="12"/>
        <v>12</v>
      </c>
      <c r="P119" s="5">
        <v>5</v>
      </c>
      <c r="Q119" s="5">
        <v>1</v>
      </c>
      <c r="R119" s="5">
        <v>5</v>
      </c>
      <c r="S119" s="5">
        <v>1</v>
      </c>
      <c r="T119" s="5">
        <f t="shared" si="13"/>
        <v>12</v>
      </c>
      <c r="U119" s="13">
        <v>5</v>
      </c>
      <c r="V119" s="13">
        <v>4</v>
      </c>
      <c r="W119" s="13">
        <f t="shared" si="14"/>
        <v>9</v>
      </c>
      <c r="X119" s="14">
        <v>4</v>
      </c>
      <c r="Y119" s="14">
        <v>2</v>
      </c>
      <c r="Z119" s="14">
        <v>4</v>
      </c>
      <c r="AA119" s="14">
        <v>4</v>
      </c>
      <c r="AB119" s="14">
        <f t="shared" si="15"/>
        <v>14</v>
      </c>
      <c r="AC119" s="15">
        <v>5</v>
      </c>
      <c r="AD119" s="15">
        <v>1</v>
      </c>
      <c r="AE119" s="15">
        <v>4</v>
      </c>
      <c r="AF119" s="15">
        <f t="shared" si="16"/>
        <v>10</v>
      </c>
      <c r="AG119" s="16">
        <v>2</v>
      </c>
      <c r="AH119" s="16">
        <v>2</v>
      </c>
      <c r="AI119" s="16">
        <f t="shared" si="17"/>
        <v>4</v>
      </c>
      <c r="AJ119" s="20">
        <v>2</v>
      </c>
      <c r="AK119" s="19">
        <v>1</v>
      </c>
      <c r="AL119" s="48">
        <f t="shared" si="19"/>
        <v>74</v>
      </c>
      <c r="AM119" s="11">
        <v>38</v>
      </c>
      <c r="AN119" s="11" t="s">
        <v>450</v>
      </c>
    </row>
    <row r="120" spans="1:40" x14ac:dyDescent="0.3">
      <c r="A120" s="11">
        <f>_xlfn.IFS(data!C124&lt;=30, 1,data!C124&lt;= 40, 2,data!C124&lt;= 50, 3,data!C124&lt;= 60, 4)</f>
        <v>2</v>
      </c>
      <c r="B120" s="11">
        <v>2</v>
      </c>
      <c r="C120" s="11">
        <f>_xlfn.IFS(data!E124="Marketing", 1, data!E124="IT", 2, data!E124="HR", 3, data!E124="Finance", 4, data!E124="Sales",5)</f>
        <v>2</v>
      </c>
      <c r="D120" s="11">
        <f>_xlfn.IFS(data!F124="Analyst", 1, data!F124="Manager", 2, data!F124="Intern", 3, data!F124="Junior Developer", 4, data!F124="Senior Developer", 5, data!F124="Team Lead", 6)</f>
        <v>1</v>
      </c>
      <c r="E120" s="11">
        <f>_xlfn.IFS(data!G124&lt;=50000, 1, data!G124&lt;=80000, 2, data!G124&lt;=1000000, 3, data!G124&lt;=150000, 4)</f>
        <v>2</v>
      </c>
      <c r="F120" s="6">
        <v>5</v>
      </c>
      <c r="G120" s="6">
        <v>2</v>
      </c>
      <c r="H120" s="6">
        <v>5</v>
      </c>
      <c r="I120" s="6">
        <v>1</v>
      </c>
      <c r="J120" s="6">
        <f t="shared" si="18"/>
        <v>13</v>
      </c>
      <c r="K120" s="7">
        <v>2</v>
      </c>
      <c r="L120" s="7">
        <v>3</v>
      </c>
      <c r="M120" s="7">
        <v>1</v>
      </c>
      <c r="N120" s="7">
        <v>2</v>
      </c>
      <c r="O120" s="7">
        <f t="shared" si="12"/>
        <v>8</v>
      </c>
      <c r="P120" s="5">
        <v>5</v>
      </c>
      <c r="Q120" s="5">
        <v>1</v>
      </c>
      <c r="R120" s="5">
        <v>2</v>
      </c>
      <c r="S120" s="5">
        <v>5</v>
      </c>
      <c r="T120" s="5">
        <f t="shared" si="13"/>
        <v>13</v>
      </c>
      <c r="U120" s="13">
        <v>1</v>
      </c>
      <c r="V120" s="13">
        <v>3</v>
      </c>
      <c r="W120" s="13">
        <f t="shared" si="14"/>
        <v>4</v>
      </c>
      <c r="X120" s="14">
        <v>2</v>
      </c>
      <c r="Y120" s="14">
        <v>5</v>
      </c>
      <c r="Z120" s="14">
        <v>1</v>
      </c>
      <c r="AA120" s="14">
        <v>1</v>
      </c>
      <c r="AB120" s="14">
        <f t="shared" si="15"/>
        <v>9</v>
      </c>
      <c r="AC120" s="15">
        <v>4</v>
      </c>
      <c r="AD120" s="15">
        <v>5</v>
      </c>
      <c r="AE120" s="15">
        <v>1</v>
      </c>
      <c r="AF120" s="15">
        <f t="shared" si="16"/>
        <v>10</v>
      </c>
      <c r="AG120" s="16">
        <v>4</v>
      </c>
      <c r="AH120" s="16">
        <v>2</v>
      </c>
      <c r="AI120" s="16">
        <f t="shared" si="17"/>
        <v>6</v>
      </c>
      <c r="AJ120" s="20">
        <v>3</v>
      </c>
      <c r="AK120" s="19">
        <v>2</v>
      </c>
      <c r="AL120" s="48">
        <f t="shared" si="19"/>
        <v>68</v>
      </c>
      <c r="AM120" s="11">
        <v>84</v>
      </c>
      <c r="AN120" s="11" t="s">
        <v>452</v>
      </c>
    </row>
    <row r="121" spans="1:40" x14ac:dyDescent="0.3">
      <c r="A121" s="11">
        <f>_xlfn.IFS(data!C125&lt;=30, 1,data!C125&lt;= 40, 2,data!C125&lt;= 50, 3,data!C125&lt;= 60, 4)</f>
        <v>4</v>
      </c>
      <c r="B121" s="11">
        <v>2</v>
      </c>
      <c r="C121" s="11">
        <f>_xlfn.IFS(data!E125="Marketing", 1, data!E125="IT", 2, data!E125="HR", 3, data!E125="Finance", 4, data!E125="Sales",5)</f>
        <v>4</v>
      </c>
      <c r="D121" s="11">
        <f>_xlfn.IFS(data!F125="Analyst", 1, data!F125="Manager", 2, data!F125="Intern", 3, data!F125="Junior Developer", 4, data!F125="Senior Developer", 5, data!F125="Team Lead", 6)</f>
        <v>2</v>
      </c>
      <c r="E121" s="11">
        <f>_xlfn.IFS(data!G125&lt;=50000, 1, data!G125&lt;=80000, 2, data!G125&lt;=1000000, 3, data!G125&lt;=150000, 4)</f>
        <v>3</v>
      </c>
      <c r="F121" s="6">
        <v>4</v>
      </c>
      <c r="G121" s="6">
        <v>1</v>
      </c>
      <c r="H121" s="6">
        <v>3</v>
      </c>
      <c r="I121" s="6">
        <v>5</v>
      </c>
      <c r="J121" s="6">
        <f t="shared" si="18"/>
        <v>13</v>
      </c>
      <c r="K121" s="7">
        <v>5</v>
      </c>
      <c r="L121" s="7">
        <v>1</v>
      </c>
      <c r="M121" s="7">
        <v>1</v>
      </c>
      <c r="N121" s="7">
        <v>2</v>
      </c>
      <c r="O121" s="7">
        <f t="shared" si="12"/>
        <v>9</v>
      </c>
      <c r="P121" s="5">
        <v>2</v>
      </c>
      <c r="Q121" s="5">
        <v>5</v>
      </c>
      <c r="R121" s="5">
        <v>1</v>
      </c>
      <c r="S121" s="5">
        <v>4</v>
      </c>
      <c r="T121" s="5">
        <f t="shared" si="13"/>
        <v>12</v>
      </c>
      <c r="U121" s="13">
        <v>4</v>
      </c>
      <c r="V121" s="13">
        <v>1</v>
      </c>
      <c r="W121" s="13">
        <f t="shared" si="14"/>
        <v>5</v>
      </c>
      <c r="X121" s="14">
        <v>2</v>
      </c>
      <c r="Y121" s="14">
        <v>3</v>
      </c>
      <c r="Z121" s="14">
        <v>4</v>
      </c>
      <c r="AA121" s="14">
        <v>5</v>
      </c>
      <c r="AB121" s="14">
        <f t="shared" si="15"/>
        <v>14</v>
      </c>
      <c r="AC121" s="15">
        <v>4</v>
      </c>
      <c r="AD121" s="15">
        <v>2</v>
      </c>
      <c r="AE121" s="15">
        <v>4</v>
      </c>
      <c r="AF121" s="15">
        <f t="shared" si="16"/>
        <v>10</v>
      </c>
      <c r="AG121" s="16">
        <v>1</v>
      </c>
      <c r="AH121" s="16">
        <v>2</v>
      </c>
      <c r="AI121" s="16">
        <f t="shared" si="17"/>
        <v>3</v>
      </c>
      <c r="AJ121" s="20">
        <v>3</v>
      </c>
      <c r="AK121" s="19">
        <v>2</v>
      </c>
      <c r="AL121" s="48">
        <f t="shared" si="19"/>
        <v>71</v>
      </c>
      <c r="AM121" s="11">
        <v>98</v>
      </c>
      <c r="AN121" s="11" t="s">
        <v>450</v>
      </c>
    </row>
    <row r="122" spans="1:40" x14ac:dyDescent="0.3">
      <c r="A122" s="11">
        <f>_xlfn.IFS(data!C126&lt;=30, 1,data!C126&lt;= 40, 2,data!C126&lt;= 50, 3,data!C126&lt;= 60, 4)</f>
        <v>1</v>
      </c>
      <c r="B122" s="11">
        <v>2</v>
      </c>
      <c r="C122" s="11">
        <f>_xlfn.IFS(data!E126="Marketing", 1, data!E126="IT", 2, data!E126="HR", 3, data!E126="Finance", 4, data!E126="Sales",5)</f>
        <v>3</v>
      </c>
      <c r="D122" s="11">
        <f>_xlfn.IFS(data!F126="Analyst", 1, data!F126="Manager", 2, data!F126="Intern", 3, data!F126="Junior Developer", 4, data!F126="Senior Developer", 5, data!F126="Team Lead", 6)</f>
        <v>3</v>
      </c>
      <c r="E122" s="11">
        <f>_xlfn.IFS(data!G126&lt;=50000, 1, data!G126&lt;=80000, 2, data!G126&lt;=1000000, 3, data!G126&lt;=150000, 4)</f>
        <v>1</v>
      </c>
      <c r="F122" s="6">
        <v>3</v>
      </c>
      <c r="G122" s="6">
        <v>2</v>
      </c>
      <c r="H122" s="6">
        <v>5</v>
      </c>
      <c r="I122" s="6">
        <v>5</v>
      </c>
      <c r="J122" s="6">
        <f t="shared" si="18"/>
        <v>15</v>
      </c>
      <c r="K122" s="7">
        <v>3</v>
      </c>
      <c r="L122" s="7">
        <v>3</v>
      </c>
      <c r="M122" s="7">
        <v>3</v>
      </c>
      <c r="N122" s="7">
        <v>3</v>
      </c>
      <c r="O122" s="7">
        <f t="shared" si="12"/>
        <v>12</v>
      </c>
      <c r="P122" s="5">
        <v>5</v>
      </c>
      <c r="Q122" s="5">
        <v>1</v>
      </c>
      <c r="R122" s="5">
        <v>3</v>
      </c>
      <c r="S122" s="5">
        <v>2</v>
      </c>
      <c r="T122" s="5">
        <f t="shared" si="13"/>
        <v>11</v>
      </c>
      <c r="U122" s="13">
        <v>3</v>
      </c>
      <c r="V122" s="13">
        <v>5</v>
      </c>
      <c r="W122" s="13">
        <f t="shared" si="14"/>
        <v>8</v>
      </c>
      <c r="X122" s="14">
        <v>4</v>
      </c>
      <c r="Y122" s="14">
        <v>5</v>
      </c>
      <c r="Z122" s="14">
        <v>3</v>
      </c>
      <c r="AA122" s="14">
        <v>5</v>
      </c>
      <c r="AB122" s="14">
        <f t="shared" si="15"/>
        <v>17</v>
      </c>
      <c r="AC122" s="15">
        <v>4</v>
      </c>
      <c r="AD122" s="15">
        <v>5</v>
      </c>
      <c r="AE122" s="15">
        <v>5</v>
      </c>
      <c r="AF122" s="15">
        <f t="shared" si="16"/>
        <v>14</v>
      </c>
      <c r="AG122" s="16">
        <v>2</v>
      </c>
      <c r="AH122" s="16">
        <v>5</v>
      </c>
      <c r="AI122" s="16">
        <f t="shared" si="17"/>
        <v>7</v>
      </c>
      <c r="AJ122" s="20">
        <v>5</v>
      </c>
      <c r="AK122" s="19">
        <v>1</v>
      </c>
      <c r="AL122" s="48">
        <f t="shared" si="19"/>
        <v>90</v>
      </c>
      <c r="AM122" s="11">
        <v>80</v>
      </c>
      <c r="AN122" s="11" t="s">
        <v>452</v>
      </c>
    </row>
    <row r="123" spans="1:40" x14ac:dyDescent="0.3">
      <c r="A123" s="11">
        <f>_xlfn.IFS(data!C127&lt;=30, 1,data!C127&lt;= 40, 2,data!C127&lt;= 50, 3,data!C127&lt;= 60, 4)</f>
        <v>3</v>
      </c>
      <c r="B123" s="11">
        <v>2</v>
      </c>
      <c r="C123" s="11">
        <f>_xlfn.IFS(data!E127="Marketing", 1, data!E127="IT", 2, data!E127="HR", 3, data!E127="Finance", 4, data!E127="Sales",5)</f>
        <v>4</v>
      </c>
      <c r="D123" s="11">
        <f>_xlfn.IFS(data!F127="Analyst", 1, data!F127="Manager", 2, data!F127="Intern", 3, data!F127="Junior Developer", 4, data!F127="Senior Developer", 5, data!F127="Team Lead", 6)</f>
        <v>2</v>
      </c>
      <c r="E123" s="11">
        <f>_xlfn.IFS(data!G127&lt;=50000, 1, data!G127&lt;=80000, 2, data!G127&lt;=1000000, 3, data!G127&lt;=150000, 4)</f>
        <v>3</v>
      </c>
      <c r="F123" s="6">
        <v>2</v>
      </c>
      <c r="G123" s="6">
        <v>1</v>
      </c>
      <c r="H123" s="6">
        <v>1</v>
      </c>
      <c r="I123" s="6">
        <v>2</v>
      </c>
      <c r="J123" s="6">
        <f t="shared" si="18"/>
        <v>6</v>
      </c>
      <c r="K123" s="7">
        <v>4</v>
      </c>
      <c r="L123" s="7">
        <v>5</v>
      </c>
      <c r="M123" s="7">
        <v>3</v>
      </c>
      <c r="N123" s="7">
        <v>2</v>
      </c>
      <c r="O123" s="7">
        <f t="shared" si="12"/>
        <v>14</v>
      </c>
      <c r="P123" s="5">
        <v>3</v>
      </c>
      <c r="Q123" s="5">
        <v>1</v>
      </c>
      <c r="R123" s="5">
        <v>5</v>
      </c>
      <c r="S123" s="5">
        <v>2</v>
      </c>
      <c r="T123" s="5">
        <f t="shared" si="13"/>
        <v>11</v>
      </c>
      <c r="U123" s="13">
        <v>5</v>
      </c>
      <c r="V123" s="13">
        <v>5</v>
      </c>
      <c r="W123" s="13">
        <f t="shared" si="14"/>
        <v>10</v>
      </c>
      <c r="X123" s="14">
        <v>4</v>
      </c>
      <c r="Y123" s="14">
        <v>1</v>
      </c>
      <c r="Z123" s="14">
        <v>2</v>
      </c>
      <c r="AA123" s="14">
        <v>2</v>
      </c>
      <c r="AB123" s="14">
        <f t="shared" si="15"/>
        <v>9</v>
      </c>
      <c r="AC123" s="15">
        <v>4</v>
      </c>
      <c r="AD123" s="15">
        <v>4</v>
      </c>
      <c r="AE123" s="15">
        <v>1</v>
      </c>
      <c r="AF123" s="15">
        <f t="shared" si="16"/>
        <v>9</v>
      </c>
      <c r="AG123" s="16">
        <v>5</v>
      </c>
      <c r="AH123" s="16">
        <v>3</v>
      </c>
      <c r="AI123" s="16">
        <f t="shared" si="17"/>
        <v>8</v>
      </c>
      <c r="AJ123" s="20">
        <v>2</v>
      </c>
      <c r="AK123" s="19">
        <v>5</v>
      </c>
      <c r="AL123" s="48">
        <f t="shared" si="19"/>
        <v>74</v>
      </c>
      <c r="AM123" s="11">
        <v>97</v>
      </c>
      <c r="AN123" s="11" t="s">
        <v>452</v>
      </c>
    </row>
    <row r="124" spans="1:40" x14ac:dyDescent="0.3">
      <c r="A124" s="11">
        <f>_xlfn.IFS(data!C128&lt;=30, 1,data!C128&lt;= 40, 2,data!C128&lt;= 50, 3,data!C128&lt;= 60, 4)</f>
        <v>1</v>
      </c>
      <c r="B124" s="11">
        <v>1</v>
      </c>
      <c r="C124" s="11">
        <f>_xlfn.IFS(data!E128="Marketing", 1, data!E128="IT", 2, data!E128="HR", 3, data!E128="Finance", 4, data!E128="Sales",5)</f>
        <v>1</v>
      </c>
      <c r="D124" s="11">
        <f>_xlfn.IFS(data!F128="Analyst", 1, data!F128="Manager", 2, data!F128="Intern", 3, data!F128="Junior Developer", 4, data!F128="Senior Developer", 5, data!F128="Team Lead", 6)</f>
        <v>3</v>
      </c>
      <c r="E124" s="11">
        <f>_xlfn.IFS(data!G128&lt;=50000, 1, data!G128&lt;=80000, 2, data!G128&lt;=1000000, 3, data!G128&lt;=150000, 4)</f>
        <v>1</v>
      </c>
      <c r="F124" s="6">
        <v>1</v>
      </c>
      <c r="G124" s="6">
        <v>5</v>
      </c>
      <c r="H124" s="6">
        <v>4</v>
      </c>
      <c r="I124" s="6">
        <v>1</v>
      </c>
      <c r="J124" s="6">
        <f t="shared" si="18"/>
        <v>11</v>
      </c>
      <c r="K124" s="7">
        <v>2</v>
      </c>
      <c r="L124" s="7">
        <v>5</v>
      </c>
      <c r="M124" s="7">
        <v>2</v>
      </c>
      <c r="N124" s="7">
        <v>5</v>
      </c>
      <c r="O124" s="7">
        <f t="shared" si="12"/>
        <v>14</v>
      </c>
      <c r="P124" s="5">
        <v>2</v>
      </c>
      <c r="Q124" s="5">
        <v>5</v>
      </c>
      <c r="R124" s="5">
        <v>3</v>
      </c>
      <c r="S124" s="5">
        <v>4</v>
      </c>
      <c r="T124" s="5">
        <f t="shared" si="13"/>
        <v>14</v>
      </c>
      <c r="U124" s="13">
        <v>2</v>
      </c>
      <c r="V124" s="13">
        <v>1</v>
      </c>
      <c r="W124" s="13">
        <f t="shared" si="14"/>
        <v>3</v>
      </c>
      <c r="X124" s="14">
        <v>5</v>
      </c>
      <c r="Y124" s="14">
        <v>5</v>
      </c>
      <c r="Z124" s="14">
        <v>1</v>
      </c>
      <c r="AA124" s="14">
        <v>1</v>
      </c>
      <c r="AB124" s="14">
        <f t="shared" si="15"/>
        <v>12</v>
      </c>
      <c r="AC124" s="15">
        <v>2</v>
      </c>
      <c r="AD124" s="15">
        <v>3</v>
      </c>
      <c r="AE124" s="15">
        <v>5</v>
      </c>
      <c r="AF124" s="15">
        <f t="shared" si="16"/>
        <v>10</v>
      </c>
      <c r="AG124" s="16">
        <v>3</v>
      </c>
      <c r="AH124" s="16">
        <v>4</v>
      </c>
      <c r="AI124" s="16">
        <f t="shared" si="17"/>
        <v>7</v>
      </c>
      <c r="AJ124" s="20">
        <v>1</v>
      </c>
      <c r="AK124" s="19">
        <v>3</v>
      </c>
      <c r="AL124" s="48">
        <f t="shared" si="19"/>
        <v>75</v>
      </c>
      <c r="AM124" s="11">
        <v>35</v>
      </c>
      <c r="AN124" s="11" t="s">
        <v>450</v>
      </c>
    </row>
    <row r="125" spans="1:40" x14ac:dyDescent="0.3">
      <c r="A125" s="11">
        <f>_xlfn.IFS(data!C129&lt;=30, 1,data!C129&lt;= 40, 2,data!C129&lt;= 50, 3,data!C129&lt;= 60, 4)</f>
        <v>1</v>
      </c>
      <c r="B125" s="11">
        <v>1</v>
      </c>
      <c r="C125" s="11">
        <f>_xlfn.IFS(data!E129="Marketing", 1, data!E129="IT", 2, data!E129="HR", 3, data!E129="Finance", 4, data!E129="Sales",5)</f>
        <v>5</v>
      </c>
      <c r="D125" s="11">
        <f>_xlfn.IFS(data!F129="Analyst", 1, data!F129="Manager", 2, data!F129="Intern", 3, data!F129="Junior Developer", 4, data!F129="Senior Developer", 5, data!F129="Team Lead", 6)</f>
        <v>1</v>
      </c>
      <c r="E125" s="11">
        <f>_xlfn.IFS(data!G129&lt;=50000, 1, data!G129&lt;=80000, 2, data!G129&lt;=1000000, 3, data!G129&lt;=150000, 4)</f>
        <v>2</v>
      </c>
      <c r="F125" s="6">
        <v>5</v>
      </c>
      <c r="G125" s="6">
        <v>2</v>
      </c>
      <c r="H125" s="6">
        <v>1</v>
      </c>
      <c r="I125" s="6">
        <v>4</v>
      </c>
      <c r="J125" s="6">
        <f t="shared" si="18"/>
        <v>12</v>
      </c>
      <c r="K125" s="7">
        <v>2</v>
      </c>
      <c r="L125" s="7">
        <v>2</v>
      </c>
      <c r="M125" s="7">
        <v>1</v>
      </c>
      <c r="N125" s="7">
        <v>4</v>
      </c>
      <c r="O125" s="7">
        <f t="shared" si="12"/>
        <v>9</v>
      </c>
      <c r="P125" s="5">
        <v>5</v>
      </c>
      <c r="Q125" s="5">
        <v>5</v>
      </c>
      <c r="R125" s="5">
        <v>3</v>
      </c>
      <c r="S125" s="5">
        <v>4</v>
      </c>
      <c r="T125" s="5">
        <f t="shared" si="13"/>
        <v>17</v>
      </c>
      <c r="U125" s="13">
        <v>5</v>
      </c>
      <c r="V125" s="13">
        <v>2</v>
      </c>
      <c r="W125" s="13">
        <f t="shared" si="14"/>
        <v>7</v>
      </c>
      <c r="X125" s="14">
        <v>3</v>
      </c>
      <c r="Y125" s="14">
        <v>2</v>
      </c>
      <c r="Z125" s="14">
        <v>5</v>
      </c>
      <c r="AA125" s="14">
        <v>3</v>
      </c>
      <c r="AB125" s="14">
        <f t="shared" si="15"/>
        <v>13</v>
      </c>
      <c r="AC125" s="15">
        <v>2</v>
      </c>
      <c r="AD125" s="15">
        <v>5</v>
      </c>
      <c r="AE125" s="15">
        <v>2</v>
      </c>
      <c r="AF125" s="15">
        <f t="shared" si="16"/>
        <v>9</v>
      </c>
      <c r="AG125" s="16">
        <v>3</v>
      </c>
      <c r="AH125" s="16">
        <v>2</v>
      </c>
      <c r="AI125" s="16">
        <f t="shared" si="17"/>
        <v>5</v>
      </c>
      <c r="AJ125" s="20">
        <v>1</v>
      </c>
      <c r="AK125" s="19">
        <v>3</v>
      </c>
      <c r="AL125" s="48">
        <f t="shared" si="19"/>
        <v>76</v>
      </c>
      <c r="AM125" s="11">
        <v>92</v>
      </c>
      <c r="AN125" s="11" t="s">
        <v>450</v>
      </c>
    </row>
    <row r="126" spans="1:40" x14ac:dyDescent="0.3">
      <c r="A126" s="11">
        <f>_xlfn.IFS(data!C130&lt;=30, 1,data!C130&lt;= 40, 2,data!C130&lt;= 50, 3,data!C130&lt;= 60, 4)</f>
        <v>2</v>
      </c>
      <c r="B126" s="11">
        <v>2</v>
      </c>
      <c r="C126" s="11">
        <f>_xlfn.IFS(data!E130="Marketing", 1, data!E130="IT", 2, data!E130="HR", 3, data!E130="Finance", 4, data!E130="Sales",5)</f>
        <v>1</v>
      </c>
      <c r="D126" s="11">
        <f>_xlfn.IFS(data!F130="Analyst", 1, data!F130="Manager", 2, data!F130="Intern", 3, data!F130="Junior Developer", 4, data!F130="Senior Developer", 5, data!F130="Team Lead", 6)</f>
        <v>5</v>
      </c>
      <c r="E126" s="11">
        <f>_xlfn.IFS(data!G130&lt;=50000, 1, data!G130&lt;=80000, 2, data!G130&lt;=1000000, 3, data!G130&lt;=150000, 4)</f>
        <v>3</v>
      </c>
      <c r="F126" s="6">
        <v>1</v>
      </c>
      <c r="G126" s="6">
        <v>4</v>
      </c>
      <c r="H126" s="6">
        <v>3</v>
      </c>
      <c r="I126" s="6">
        <v>3</v>
      </c>
      <c r="J126" s="6">
        <f t="shared" si="18"/>
        <v>11</v>
      </c>
      <c r="K126" s="7">
        <v>3</v>
      </c>
      <c r="L126" s="7">
        <v>4</v>
      </c>
      <c r="M126" s="7">
        <v>1</v>
      </c>
      <c r="N126" s="7">
        <v>4</v>
      </c>
      <c r="O126" s="7">
        <f t="shared" si="12"/>
        <v>12</v>
      </c>
      <c r="P126" s="5">
        <v>5</v>
      </c>
      <c r="Q126" s="5">
        <v>1</v>
      </c>
      <c r="R126" s="5">
        <v>5</v>
      </c>
      <c r="S126" s="5">
        <v>3</v>
      </c>
      <c r="T126" s="5">
        <f t="shared" si="13"/>
        <v>14</v>
      </c>
      <c r="U126" s="13">
        <v>3</v>
      </c>
      <c r="V126" s="13">
        <v>3</v>
      </c>
      <c r="W126" s="13">
        <f t="shared" si="14"/>
        <v>6</v>
      </c>
      <c r="X126" s="14">
        <v>1</v>
      </c>
      <c r="Y126" s="14">
        <v>1</v>
      </c>
      <c r="Z126" s="14">
        <v>2</v>
      </c>
      <c r="AA126" s="14">
        <v>2</v>
      </c>
      <c r="AB126" s="14">
        <f t="shared" si="15"/>
        <v>6</v>
      </c>
      <c r="AC126" s="15">
        <v>2</v>
      </c>
      <c r="AD126" s="15">
        <v>5</v>
      </c>
      <c r="AE126" s="15">
        <v>1</v>
      </c>
      <c r="AF126" s="15">
        <f t="shared" si="16"/>
        <v>8</v>
      </c>
      <c r="AG126" s="16">
        <v>3</v>
      </c>
      <c r="AH126" s="16">
        <v>2</v>
      </c>
      <c r="AI126" s="16">
        <f t="shared" si="17"/>
        <v>5</v>
      </c>
      <c r="AJ126" s="20">
        <v>3</v>
      </c>
      <c r="AK126" s="19">
        <v>4</v>
      </c>
      <c r="AL126" s="48">
        <f t="shared" si="19"/>
        <v>69</v>
      </c>
      <c r="AM126" s="11">
        <v>49</v>
      </c>
      <c r="AN126" s="11" t="s">
        <v>452</v>
      </c>
    </row>
    <row r="127" spans="1:40" x14ac:dyDescent="0.3">
      <c r="A127" s="11">
        <f>_xlfn.IFS(data!C131&lt;=30, 1,data!C131&lt;= 40, 2,data!C131&lt;= 50, 3,data!C131&lt;= 60, 4)</f>
        <v>3</v>
      </c>
      <c r="B127" s="11">
        <v>2</v>
      </c>
      <c r="C127" s="11">
        <f>_xlfn.IFS(data!E131="Marketing", 1, data!E131="IT", 2, data!E131="HR", 3, data!E131="Finance", 4, data!E131="Sales",5)</f>
        <v>2</v>
      </c>
      <c r="D127" s="11">
        <f>_xlfn.IFS(data!F131="Analyst", 1, data!F131="Manager", 2, data!F131="Intern", 3, data!F131="Junior Developer", 4, data!F131="Senior Developer", 5, data!F131="Team Lead", 6)</f>
        <v>5</v>
      </c>
      <c r="E127" s="11">
        <f>_xlfn.IFS(data!G131&lt;=50000, 1, data!G131&lt;=80000, 2, data!G131&lt;=1000000, 3, data!G131&lt;=150000, 4)</f>
        <v>3</v>
      </c>
      <c r="F127" s="6">
        <v>5</v>
      </c>
      <c r="G127" s="6">
        <v>4</v>
      </c>
      <c r="H127" s="6">
        <v>1</v>
      </c>
      <c r="I127" s="6">
        <v>1</v>
      </c>
      <c r="J127" s="6">
        <f t="shared" si="18"/>
        <v>11</v>
      </c>
      <c r="K127" s="7">
        <v>2</v>
      </c>
      <c r="L127" s="7">
        <v>1</v>
      </c>
      <c r="M127" s="7">
        <v>3</v>
      </c>
      <c r="N127" s="7">
        <v>3</v>
      </c>
      <c r="O127" s="7">
        <f t="shared" si="12"/>
        <v>9</v>
      </c>
      <c r="P127" s="5">
        <v>1</v>
      </c>
      <c r="Q127" s="5">
        <v>1</v>
      </c>
      <c r="R127" s="5">
        <v>1</v>
      </c>
      <c r="S127" s="5">
        <v>3</v>
      </c>
      <c r="T127" s="5">
        <f t="shared" si="13"/>
        <v>6</v>
      </c>
      <c r="U127" s="13">
        <v>1</v>
      </c>
      <c r="V127" s="13">
        <v>3</v>
      </c>
      <c r="W127" s="13">
        <f t="shared" si="14"/>
        <v>4</v>
      </c>
      <c r="X127" s="14">
        <v>5</v>
      </c>
      <c r="Y127" s="14">
        <v>2</v>
      </c>
      <c r="Z127" s="14">
        <v>4</v>
      </c>
      <c r="AA127" s="14">
        <v>3</v>
      </c>
      <c r="AB127" s="14">
        <f t="shared" si="15"/>
        <v>14</v>
      </c>
      <c r="AC127" s="15">
        <v>1</v>
      </c>
      <c r="AD127" s="15">
        <v>5</v>
      </c>
      <c r="AE127" s="15">
        <v>4</v>
      </c>
      <c r="AF127" s="15">
        <f t="shared" si="16"/>
        <v>10</v>
      </c>
      <c r="AG127" s="16">
        <v>5</v>
      </c>
      <c r="AH127" s="16">
        <v>3</v>
      </c>
      <c r="AI127" s="16">
        <f t="shared" si="17"/>
        <v>8</v>
      </c>
      <c r="AJ127" s="20">
        <v>3</v>
      </c>
      <c r="AK127" s="19">
        <v>5</v>
      </c>
      <c r="AL127" s="48">
        <f t="shared" si="19"/>
        <v>70</v>
      </c>
      <c r="AM127" s="11">
        <v>34</v>
      </c>
      <c r="AN127" s="11" t="s">
        <v>450</v>
      </c>
    </row>
    <row r="128" spans="1:40" x14ac:dyDescent="0.3">
      <c r="A128" s="11">
        <f>_xlfn.IFS(data!C132&lt;=30, 1,data!C132&lt;= 40, 2,data!C132&lt;= 50, 3,data!C132&lt;= 60, 4)</f>
        <v>1</v>
      </c>
      <c r="B128" s="11">
        <v>2</v>
      </c>
      <c r="C128" s="11">
        <f>_xlfn.IFS(data!E132="Marketing", 1, data!E132="IT", 2, data!E132="HR", 3, data!E132="Finance", 4, data!E132="Sales",5)</f>
        <v>4</v>
      </c>
      <c r="D128" s="11">
        <f>_xlfn.IFS(data!F132="Analyst", 1, data!F132="Manager", 2, data!F132="Intern", 3, data!F132="Junior Developer", 4, data!F132="Senior Developer", 5, data!F132="Team Lead", 6)</f>
        <v>1</v>
      </c>
      <c r="E128" s="11">
        <f>_xlfn.IFS(data!G132&lt;=50000, 1, data!G132&lt;=80000, 2, data!G132&lt;=1000000, 3, data!G132&lt;=150000, 4)</f>
        <v>2</v>
      </c>
      <c r="F128" s="6">
        <v>5</v>
      </c>
      <c r="G128" s="6">
        <v>2</v>
      </c>
      <c r="H128" s="6">
        <v>4</v>
      </c>
      <c r="I128" s="6">
        <v>2</v>
      </c>
      <c r="J128" s="6">
        <f t="shared" si="18"/>
        <v>13</v>
      </c>
      <c r="K128" s="7">
        <v>1</v>
      </c>
      <c r="L128" s="7">
        <v>1</v>
      </c>
      <c r="M128" s="7">
        <v>1</v>
      </c>
      <c r="N128" s="7">
        <v>4</v>
      </c>
      <c r="O128" s="7">
        <f t="shared" si="12"/>
        <v>7</v>
      </c>
      <c r="P128" s="5">
        <v>4</v>
      </c>
      <c r="Q128" s="5">
        <v>2</v>
      </c>
      <c r="R128" s="5">
        <v>2</v>
      </c>
      <c r="S128" s="5">
        <v>5</v>
      </c>
      <c r="T128" s="5">
        <f t="shared" si="13"/>
        <v>13</v>
      </c>
      <c r="U128" s="13">
        <v>4</v>
      </c>
      <c r="V128" s="13">
        <v>2</v>
      </c>
      <c r="W128" s="13">
        <f t="shared" si="14"/>
        <v>6</v>
      </c>
      <c r="X128" s="14">
        <v>2</v>
      </c>
      <c r="Y128" s="14">
        <v>5</v>
      </c>
      <c r="Z128" s="14">
        <v>2</v>
      </c>
      <c r="AA128" s="14">
        <v>1</v>
      </c>
      <c r="AB128" s="14">
        <f t="shared" si="15"/>
        <v>10</v>
      </c>
      <c r="AC128" s="15">
        <v>3</v>
      </c>
      <c r="AD128" s="15">
        <v>4</v>
      </c>
      <c r="AE128" s="15">
        <v>2</v>
      </c>
      <c r="AF128" s="15">
        <f t="shared" si="16"/>
        <v>9</v>
      </c>
      <c r="AG128" s="16">
        <v>1</v>
      </c>
      <c r="AH128" s="16">
        <v>1</v>
      </c>
      <c r="AI128" s="16">
        <f t="shared" si="17"/>
        <v>2</v>
      </c>
      <c r="AJ128" s="20">
        <v>2</v>
      </c>
      <c r="AK128" s="19">
        <v>4</v>
      </c>
      <c r="AL128" s="48">
        <f t="shared" si="19"/>
        <v>66</v>
      </c>
      <c r="AM128" s="11">
        <v>41</v>
      </c>
      <c r="AN128" s="11" t="s">
        <v>452</v>
      </c>
    </row>
    <row r="129" spans="1:40" x14ac:dyDescent="0.3">
      <c r="A129" s="11">
        <f>_xlfn.IFS(data!C133&lt;=30, 1,data!C133&lt;= 40, 2,data!C133&lt;= 50, 3,data!C133&lt;= 60, 4)</f>
        <v>1</v>
      </c>
      <c r="B129" s="11">
        <v>2</v>
      </c>
      <c r="C129" s="11">
        <f>_xlfn.IFS(data!E133="Marketing", 1, data!E133="IT", 2, data!E133="HR", 3, data!E133="Finance", 4, data!E133="Sales",5)</f>
        <v>1</v>
      </c>
      <c r="D129" s="11">
        <f>_xlfn.IFS(data!F133="Analyst", 1, data!F133="Manager", 2, data!F133="Intern", 3, data!F133="Junior Developer", 4, data!F133="Senior Developer", 5, data!F133="Team Lead", 6)</f>
        <v>4</v>
      </c>
      <c r="E129" s="11">
        <f>_xlfn.IFS(data!G133&lt;=50000, 1, data!G133&lt;=80000, 2, data!G133&lt;=1000000, 3, data!G133&lt;=150000, 4)</f>
        <v>2</v>
      </c>
      <c r="F129" s="6">
        <v>1</v>
      </c>
      <c r="G129" s="6">
        <v>1</v>
      </c>
      <c r="H129" s="6">
        <v>4</v>
      </c>
      <c r="I129" s="6">
        <v>3</v>
      </c>
      <c r="J129" s="6">
        <f t="shared" si="18"/>
        <v>9</v>
      </c>
      <c r="K129" s="7">
        <v>5</v>
      </c>
      <c r="L129" s="7">
        <v>2</v>
      </c>
      <c r="M129" s="7">
        <v>3</v>
      </c>
      <c r="N129" s="7">
        <v>3</v>
      </c>
      <c r="O129" s="7">
        <f t="shared" si="12"/>
        <v>13</v>
      </c>
      <c r="P129" s="5">
        <v>3</v>
      </c>
      <c r="Q129" s="5">
        <v>4</v>
      </c>
      <c r="R129" s="5">
        <v>1</v>
      </c>
      <c r="S129" s="5">
        <v>4</v>
      </c>
      <c r="T129" s="5">
        <f t="shared" si="13"/>
        <v>12</v>
      </c>
      <c r="U129" s="13">
        <v>2</v>
      </c>
      <c r="V129" s="13">
        <v>3</v>
      </c>
      <c r="W129" s="13">
        <f t="shared" si="14"/>
        <v>5</v>
      </c>
      <c r="X129" s="14">
        <v>3</v>
      </c>
      <c r="Y129" s="14">
        <v>2</v>
      </c>
      <c r="Z129" s="14">
        <v>5</v>
      </c>
      <c r="AA129" s="14">
        <v>4</v>
      </c>
      <c r="AB129" s="14">
        <f t="shared" si="15"/>
        <v>14</v>
      </c>
      <c r="AC129" s="15">
        <v>5</v>
      </c>
      <c r="AD129" s="15">
        <v>5</v>
      </c>
      <c r="AE129" s="15">
        <v>5</v>
      </c>
      <c r="AF129" s="15">
        <f t="shared" si="16"/>
        <v>15</v>
      </c>
      <c r="AG129" s="16">
        <v>4</v>
      </c>
      <c r="AH129" s="16">
        <v>4</v>
      </c>
      <c r="AI129" s="16">
        <f t="shared" si="17"/>
        <v>8</v>
      </c>
      <c r="AJ129" s="20">
        <v>5</v>
      </c>
      <c r="AK129" s="19">
        <v>5</v>
      </c>
      <c r="AL129" s="48">
        <f t="shared" si="19"/>
        <v>86</v>
      </c>
      <c r="AM129" s="11">
        <v>40</v>
      </c>
      <c r="AN129" s="11" t="s">
        <v>452</v>
      </c>
    </row>
    <row r="130" spans="1:40" x14ac:dyDescent="0.3">
      <c r="A130" s="11">
        <f>_xlfn.IFS(data!C134&lt;=30, 1,data!C134&lt;= 40, 2,data!C134&lt;= 50, 3,data!C134&lt;= 60, 4)</f>
        <v>2</v>
      </c>
      <c r="B130" s="11">
        <v>1</v>
      </c>
      <c r="C130" s="11">
        <f>_xlfn.IFS(data!E134="Marketing", 1, data!E134="IT", 2, data!E134="HR", 3, data!E134="Finance", 4, data!E134="Sales",5)</f>
        <v>4</v>
      </c>
      <c r="D130" s="11">
        <f>_xlfn.IFS(data!F134="Analyst", 1, data!F134="Manager", 2, data!F134="Intern", 3, data!F134="Junior Developer", 4, data!F134="Senior Developer", 5, data!F134="Team Lead", 6)</f>
        <v>1</v>
      </c>
      <c r="E130" s="11">
        <f>_xlfn.IFS(data!G134&lt;=50000, 1, data!G134&lt;=80000, 2, data!G134&lt;=1000000, 3, data!G134&lt;=150000, 4)</f>
        <v>2</v>
      </c>
      <c r="F130" s="6">
        <v>3</v>
      </c>
      <c r="G130" s="6">
        <v>2</v>
      </c>
      <c r="H130" s="6">
        <v>5</v>
      </c>
      <c r="I130" s="6">
        <v>1</v>
      </c>
      <c r="J130" s="6">
        <f t="shared" ref="J130:J161" si="20">SUM(F130:I130)</f>
        <v>11</v>
      </c>
      <c r="K130" s="7">
        <v>5</v>
      </c>
      <c r="L130" s="7">
        <v>4</v>
      </c>
      <c r="M130" s="7">
        <v>5</v>
      </c>
      <c r="N130" s="7">
        <v>4</v>
      </c>
      <c r="O130" s="7">
        <f t="shared" si="12"/>
        <v>18</v>
      </c>
      <c r="P130" s="5">
        <v>2</v>
      </c>
      <c r="Q130" s="5">
        <v>5</v>
      </c>
      <c r="R130" s="5">
        <v>5</v>
      </c>
      <c r="S130" s="5">
        <v>3</v>
      </c>
      <c r="T130" s="5">
        <f t="shared" si="13"/>
        <v>15</v>
      </c>
      <c r="U130" s="13">
        <v>2</v>
      </c>
      <c r="V130" s="13">
        <v>3</v>
      </c>
      <c r="W130" s="13">
        <f t="shared" si="14"/>
        <v>5</v>
      </c>
      <c r="X130" s="14">
        <v>2</v>
      </c>
      <c r="Y130" s="14">
        <v>5</v>
      </c>
      <c r="Z130" s="14">
        <v>1</v>
      </c>
      <c r="AA130" s="14">
        <v>3</v>
      </c>
      <c r="AB130" s="14">
        <f t="shared" si="15"/>
        <v>11</v>
      </c>
      <c r="AC130" s="15">
        <v>5</v>
      </c>
      <c r="AD130" s="15">
        <v>4</v>
      </c>
      <c r="AE130" s="15">
        <v>3</v>
      </c>
      <c r="AF130" s="15">
        <f t="shared" si="16"/>
        <v>12</v>
      </c>
      <c r="AG130" s="16">
        <v>3</v>
      </c>
      <c r="AH130" s="16">
        <v>5</v>
      </c>
      <c r="AI130" s="16">
        <f t="shared" si="17"/>
        <v>8</v>
      </c>
      <c r="AJ130" s="20">
        <v>2</v>
      </c>
      <c r="AK130" s="19">
        <v>2</v>
      </c>
      <c r="AL130" s="48">
        <f t="shared" ref="AL130:AL161" si="21">SUM(F130:I130)+SUM(K130:N130)+SUM(P130:S130)+SUM(U130:V130)+SUM(X130:AA130)+SUM(AC130:AE130)+SUM(AG130:AH130)+SUM(AJ130:AK130)</f>
        <v>84</v>
      </c>
      <c r="AM130" s="11">
        <v>37</v>
      </c>
      <c r="AN130" s="11" t="s">
        <v>450</v>
      </c>
    </row>
    <row r="131" spans="1:40" x14ac:dyDescent="0.3">
      <c r="A131" s="11">
        <f>_xlfn.IFS(data!C135&lt;=30, 1,data!C135&lt;= 40, 2,data!C135&lt;= 50, 3,data!C135&lt;= 60, 4)</f>
        <v>2</v>
      </c>
      <c r="B131" s="11">
        <v>2</v>
      </c>
      <c r="C131" s="11">
        <f>_xlfn.IFS(data!E135="Marketing", 1, data!E135="IT", 2, data!E135="HR", 3, data!E135="Finance", 4, data!E135="Sales",5)</f>
        <v>3</v>
      </c>
      <c r="D131" s="11">
        <f>_xlfn.IFS(data!F135="Analyst", 1, data!F135="Manager", 2, data!F135="Intern", 3, data!F135="Junior Developer", 4, data!F135="Senior Developer", 5, data!F135="Team Lead", 6)</f>
        <v>5</v>
      </c>
      <c r="E131" s="11">
        <f>_xlfn.IFS(data!G135&lt;=50000, 1, data!G135&lt;=80000, 2, data!G135&lt;=1000000, 3, data!G135&lt;=150000, 4)</f>
        <v>3</v>
      </c>
      <c r="F131" s="6">
        <v>4</v>
      </c>
      <c r="G131" s="6">
        <v>2</v>
      </c>
      <c r="H131" s="6">
        <v>1</v>
      </c>
      <c r="I131" s="6">
        <v>2</v>
      </c>
      <c r="J131" s="6">
        <f t="shared" si="20"/>
        <v>9</v>
      </c>
      <c r="K131" s="7">
        <v>1</v>
      </c>
      <c r="L131" s="7">
        <v>4</v>
      </c>
      <c r="M131" s="7">
        <v>1</v>
      </c>
      <c r="N131" s="7">
        <v>4</v>
      </c>
      <c r="O131" s="7">
        <f t="shared" ref="O131:O194" si="22">SUM(K131:N131)</f>
        <v>10</v>
      </c>
      <c r="P131" s="5">
        <v>5</v>
      </c>
      <c r="Q131" s="5">
        <v>2</v>
      </c>
      <c r="R131" s="5">
        <v>2</v>
      </c>
      <c r="S131" s="5">
        <v>2</v>
      </c>
      <c r="T131" s="5">
        <f t="shared" ref="T131:T194" si="23">SUM(P131:S131)</f>
        <v>11</v>
      </c>
      <c r="U131" s="13">
        <v>4</v>
      </c>
      <c r="V131" s="13">
        <v>2</v>
      </c>
      <c r="W131" s="13">
        <f t="shared" ref="W131:W194" si="24">SUM(U131:V131)</f>
        <v>6</v>
      </c>
      <c r="X131" s="14">
        <v>1</v>
      </c>
      <c r="Y131" s="14">
        <v>1</v>
      </c>
      <c r="Z131" s="14">
        <v>2</v>
      </c>
      <c r="AA131" s="14">
        <v>1</v>
      </c>
      <c r="AB131" s="14">
        <f t="shared" ref="AB131:AB194" si="25">SUM(X131:AA131)</f>
        <v>5</v>
      </c>
      <c r="AC131" s="15">
        <v>2</v>
      </c>
      <c r="AD131" s="15">
        <v>3</v>
      </c>
      <c r="AE131" s="15">
        <v>3</v>
      </c>
      <c r="AF131" s="15">
        <f t="shared" ref="AF131:AF194" si="26">SUM(AC131:AE131)</f>
        <v>8</v>
      </c>
      <c r="AG131" s="16">
        <v>1</v>
      </c>
      <c r="AH131" s="16">
        <v>2</v>
      </c>
      <c r="AI131" s="16">
        <f t="shared" ref="AI131:AI194" si="27">SUM(AG131:AH131)</f>
        <v>3</v>
      </c>
      <c r="AJ131" s="20">
        <v>4</v>
      </c>
      <c r="AK131" s="19">
        <v>5</v>
      </c>
      <c r="AL131" s="48">
        <f t="shared" si="21"/>
        <v>61</v>
      </c>
      <c r="AM131" s="11">
        <v>69</v>
      </c>
      <c r="AN131" s="11" t="s">
        <v>451</v>
      </c>
    </row>
    <row r="132" spans="1:40" x14ac:dyDescent="0.3">
      <c r="A132" s="11">
        <f>_xlfn.IFS(data!C136&lt;=30, 1,data!C136&lt;= 40, 2,data!C136&lt;= 50, 3,data!C136&lt;= 60, 4)</f>
        <v>1</v>
      </c>
      <c r="B132" s="11">
        <v>1</v>
      </c>
      <c r="C132" s="11">
        <f>_xlfn.IFS(data!E136="Marketing", 1, data!E136="IT", 2, data!E136="HR", 3, data!E136="Finance", 4, data!E136="Sales",5)</f>
        <v>2</v>
      </c>
      <c r="D132" s="11">
        <f>_xlfn.IFS(data!F136="Analyst", 1, data!F136="Manager", 2, data!F136="Intern", 3, data!F136="Junior Developer", 4, data!F136="Senior Developer", 5, data!F136="Team Lead", 6)</f>
        <v>3</v>
      </c>
      <c r="E132" s="11">
        <f>_xlfn.IFS(data!G136&lt;=50000, 1, data!G136&lt;=80000, 2, data!G136&lt;=1000000, 3, data!G136&lt;=150000, 4)</f>
        <v>1</v>
      </c>
      <c r="F132" s="6">
        <v>3</v>
      </c>
      <c r="G132" s="6">
        <v>3</v>
      </c>
      <c r="H132" s="6">
        <v>2</v>
      </c>
      <c r="I132" s="6">
        <v>5</v>
      </c>
      <c r="J132" s="6">
        <f t="shared" si="20"/>
        <v>13</v>
      </c>
      <c r="K132" s="7">
        <v>1</v>
      </c>
      <c r="L132" s="7">
        <v>5</v>
      </c>
      <c r="M132" s="7">
        <v>2</v>
      </c>
      <c r="N132" s="7">
        <v>1</v>
      </c>
      <c r="O132" s="7">
        <f t="shared" si="22"/>
        <v>9</v>
      </c>
      <c r="P132" s="5">
        <v>2</v>
      </c>
      <c r="Q132" s="5">
        <v>1</v>
      </c>
      <c r="R132" s="5">
        <v>1</v>
      </c>
      <c r="S132" s="5">
        <v>2</v>
      </c>
      <c r="T132" s="5">
        <f t="shared" si="23"/>
        <v>6</v>
      </c>
      <c r="U132" s="13">
        <v>5</v>
      </c>
      <c r="V132" s="13">
        <v>2</v>
      </c>
      <c r="W132" s="13">
        <f t="shared" si="24"/>
        <v>7</v>
      </c>
      <c r="X132" s="14">
        <v>2</v>
      </c>
      <c r="Y132" s="14">
        <v>3</v>
      </c>
      <c r="Z132" s="14">
        <v>2</v>
      </c>
      <c r="AA132" s="14">
        <v>2</v>
      </c>
      <c r="AB132" s="14">
        <f t="shared" si="25"/>
        <v>9</v>
      </c>
      <c r="AC132" s="15">
        <v>4</v>
      </c>
      <c r="AD132" s="15">
        <v>3</v>
      </c>
      <c r="AE132" s="15">
        <v>5</v>
      </c>
      <c r="AF132" s="15">
        <f t="shared" si="26"/>
        <v>12</v>
      </c>
      <c r="AG132" s="16">
        <v>5</v>
      </c>
      <c r="AH132" s="16">
        <v>2</v>
      </c>
      <c r="AI132" s="16">
        <f t="shared" si="27"/>
        <v>7</v>
      </c>
      <c r="AJ132" s="20">
        <v>2</v>
      </c>
      <c r="AK132" s="19">
        <v>2</v>
      </c>
      <c r="AL132" s="48">
        <f t="shared" si="21"/>
        <v>67</v>
      </c>
      <c r="AM132" s="11">
        <v>55</v>
      </c>
      <c r="AN132" s="11" t="s">
        <v>452</v>
      </c>
    </row>
    <row r="133" spans="1:40" x14ac:dyDescent="0.3">
      <c r="A133" s="11">
        <f>_xlfn.IFS(data!C137&lt;=30, 1,data!C137&lt;= 40, 2,data!C137&lt;= 50, 3,data!C137&lt;= 60, 4)</f>
        <v>1</v>
      </c>
      <c r="B133" s="11">
        <v>2</v>
      </c>
      <c r="C133" s="11">
        <f>_xlfn.IFS(data!E137="Marketing", 1, data!E137="IT", 2, data!E137="HR", 3, data!E137="Finance", 4, data!E137="Sales",5)</f>
        <v>5</v>
      </c>
      <c r="D133" s="11">
        <f>_xlfn.IFS(data!F137="Analyst", 1, data!F137="Manager", 2, data!F137="Intern", 3, data!F137="Junior Developer", 4, data!F137="Senior Developer", 5, data!F137="Team Lead", 6)</f>
        <v>3</v>
      </c>
      <c r="E133" s="11">
        <f>_xlfn.IFS(data!G137&lt;=50000, 1, data!G137&lt;=80000, 2, data!G137&lt;=1000000, 3, data!G137&lt;=150000, 4)</f>
        <v>1</v>
      </c>
      <c r="F133" s="6">
        <v>4</v>
      </c>
      <c r="G133" s="6">
        <v>2</v>
      </c>
      <c r="H133" s="6">
        <v>5</v>
      </c>
      <c r="I133" s="6">
        <v>2</v>
      </c>
      <c r="J133" s="6">
        <f t="shared" si="20"/>
        <v>13</v>
      </c>
      <c r="K133" s="7">
        <v>5</v>
      </c>
      <c r="L133" s="7">
        <v>3</v>
      </c>
      <c r="M133" s="7">
        <v>3</v>
      </c>
      <c r="N133" s="7">
        <v>1</v>
      </c>
      <c r="O133" s="7">
        <f t="shared" si="22"/>
        <v>12</v>
      </c>
      <c r="P133" s="5">
        <v>1</v>
      </c>
      <c r="Q133" s="5">
        <v>2</v>
      </c>
      <c r="R133" s="5">
        <v>5</v>
      </c>
      <c r="S133" s="5">
        <v>1</v>
      </c>
      <c r="T133" s="5">
        <f t="shared" si="23"/>
        <v>9</v>
      </c>
      <c r="U133" s="13">
        <v>1</v>
      </c>
      <c r="V133" s="13">
        <v>3</v>
      </c>
      <c r="W133" s="13">
        <f t="shared" si="24"/>
        <v>4</v>
      </c>
      <c r="X133" s="14">
        <v>5</v>
      </c>
      <c r="Y133" s="14">
        <v>3</v>
      </c>
      <c r="Z133" s="14">
        <v>5</v>
      </c>
      <c r="AA133" s="14">
        <v>1</v>
      </c>
      <c r="AB133" s="14">
        <f t="shared" si="25"/>
        <v>14</v>
      </c>
      <c r="AC133" s="15">
        <v>5</v>
      </c>
      <c r="AD133" s="15">
        <v>3</v>
      </c>
      <c r="AE133" s="15">
        <v>2</v>
      </c>
      <c r="AF133" s="15">
        <f t="shared" si="26"/>
        <v>10</v>
      </c>
      <c r="AG133" s="16">
        <v>3</v>
      </c>
      <c r="AH133" s="16">
        <v>3</v>
      </c>
      <c r="AI133" s="16">
        <f t="shared" si="27"/>
        <v>6</v>
      </c>
      <c r="AJ133" s="20">
        <v>2</v>
      </c>
      <c r="AK133" s="19">
        <v>2</v>
      </c>
      <c r="AL133" s="48">
        <f t="shared" si="21"/>
        <v>72</v>
      </c>
      <c r="AM133" s="11">
        <v>40</v>
      </c>
      <c r="AN133" s="11" t="s">
        <v>449</v>
      </c>
    </row>
    <row r="134" spans="1:40" x14ac:dyDescent="0.3">
      <c r="A134" s="11">
        <f>_xlfn.IFS(data!C138&lt;=30, 1,data!C138&lt;= 40, 2,data!C138&lt;= 50, 3,data!C138&lt;= 60, 4)</f>
        <v>3</v>
      </c>
      <c r="B134" s="11">
        <v>2</v>
      </c>
      <c r="C134" s="11">
        <f>_xlfn.IFS(data!E138="Marketing", 1, data!E138="IT", 2, data!E138="HR", 3, data!E138="Finance", 4, data!E138="Sales",5)</f>
        <v>4</v>
      </c>
      <c r="D134" s="11">
        <f>_xlfn.IFS(data!F138="Analyst", 1, data!F138="Manager", 2, data!F138="Intern", 3, data!F138="Junior Developer", 4, data!F138="Senior Developer", 5, data!F138="Team Lead", 6)</f>
        <v>6</v>
      </c>
      <c r="E134" s="11">
        <f>_xlfn.IFS(data!G138&lt;=50000, 1, data!G138&lt;=80000, 2, data!G138&lt;=1000000, 3, data!G138&lt;=150000, 4)</f>
        <v>3</v>
      </c>
      <c r="F134" s="6">
        <v>3</v>
      </c>
      <c r="G134" s="6">
        <v>3</v>
      </c>
      <c r="H134" s="6">
        <v>3</v>
      </c>
      <c r="I134" s="6">
        <v>3</v>
      </c>
      <c r="J134" s="6">
        <f t="shared" si="20"/>
        <v>12</v>
      </c>
      <c r="K134" s="7">
        <v>5</v>
      </c>
      <c r="L134" s="7">
        <v>5</v>
      </c>
      <c r="M134" s="7">
        <v>5</v>
      </c>
      <c r="N134" s="7">
        <v>5</v>
      </c>
      <c r="O134" s="7">
        <f t="shared" si="22"/>
        <v>20</v>
      </c>
      <c r="P134" s="5">
        <v>1</v>
      </c>
      <c r="Q134" s="5">
        <v>1</v>
      </c>
      <c r="R134" s="5">
        <v>4</v>
      </c>
      <c r="S134" s="5">
        <v>4</v>
      </c>
      <c r="T134" s="5">
        <f t="shared" si="23"/>
        <v>10</v>
      </c>
      <c r="U134" s="13">
        <v>2</v>
      </c>
      <c r="V134" s="13">
        <v>3</v>
      </c>
      <c r="W134" s="13">
        <f t="shared" si="24"/>
        <v>5</v>
      </c>
      <c r="X134" s="14">
        <v>1</v>
      </c>
      <c r="Y134" s="14">
        <v>3</v>
      </c>
      <c r="Z134" s="14">
        <v>4</v>
      </c>
      <c r="AA134" s="14">
        <v>4</v>
      </c>
      <c r="AB134" s="14">
        <f t="shared" si="25"/>
        <v>12</v>
      </c>
      <c r="AC134" s="15">
        <v>4</v>
      </c>
      <c r="AD134" s="15">
        <v>2</v>
      </c>
      <c r="AE134" s="15">
        <v>1</v>
      </c>
      <c r="AF134" s="15">
        <f t="shared" si="26"/>
        <v>7</v>
      </c>
      <c r="AG134" s="16">
        <v>2</v>
      </c>
      <c r="AH134" s="16">
        <v>2</v>
      </c>
      <c r="AI134" s="16">
        <f t="shared" si="27"/>
        <v>4</v>
      </c>
      <c r="AJ134" s="20">
        <v>5</v>
      </c>
      <c r="AK134" s="19">
        <v>2</v>
      </c>
      <c r="AL134" s="48">
        <f t="shared" si="21"/>
        <v>77</v>
      </c>
      <c r="AM134" s="11">
        <v>90</v>
      </c>
      <c r="AN134" s="11" t="s">
        <v>449</v>
      </c>
    </row>
    <row r="135" spans="1:40" x14ac:dyDescent="0.3">
      <c r="A135" s="11">
        <f>_xlfn.IFS(data!C139&lt;=30, 1,data!C139&lt;= 40, 2,data!C139&lt;= 50, 3,data!C139&lt;= 60, 4)</f>
        <v>4</v>
      </c>
      <c r="B135" s="11">
        <v>1</v>
      </c>
      <c r="C135" s="11">
        <f>_xlfn.IFS(data!E139="Marketing", 1, data!E139="IT", 2, data!E139="HR", 3, data!E139="Finance", 4, data!E139="Sales",5)</f>
        <v>3</v>
      </c>
      <c r="D135" s="11">
        <f>_xlfn.IFS(data!F139="Analyst", 1, data!F139="Manager", 2, data!F139="Intern", 3, data!F139="Junior Developer", 4, data!F139="Senior Developer", 5, data!F139="Team Lead", 6)</f>
        <v>2</v>
      </c>
      <c r="E135" s="11">
        <f>_xlfn.IFS(data!G139&lt;=50000, 1, data!G139&lt;=80000, 2, data!G139&lt;=1000000, 3, data!G139&lt;=150000, 4)</f>
        <v>3</v>
      </c>
      <c r="F135" s="6">
        <v>4</v>
      </c>
      <c r="G135" s="6">
        <v>5</v>
      </c>
      <c r="H135" s="6">
        <v>4</v>
      </c>
      <c r="I135" s="6">
        <v>2</v>
      </c>
      <c r="J135" s="6">
        <f t="shared" si="20"/>
        <v>15</v>
      </c>
      <c r="K135" s="7">
        <v>1</v>
      </c>
      <c r="L135" s="7">
        <v>1</v>
      </c>
      <c r="M135" s="7">
        <v>3</v>
      </c>
      <c r="N135" s="7">
        <v>2</v>
      </c>
      <c r="O135" s="7">
        <f t="shared" si="22"/>
        <v>7</v>
      </c>
      <c r="P135" s="5">
        <v>2</v>
      </c>
      <c r="Q135" s="5">
        <v>2</v>
      </c>
      <c r="R135" s="5">
        <v>4</v>
      </c>
      <c r="S135" s="5">
        <v>5</v>
      </c>
      <c r="T135" s="5">
        <f t="shared" si="23"/>
        <v>13</v>
      </c>
      <c r="U135" s="13">
        <v>2</v>
      </c>
      <c r="V135" s="13">
        <v>1</v>
      </c>
      <c r="W135" s="13">
        <f t="shared" si="24"/>
        <v>3</v>
      </c>
      <c r="X135" s="14">
        <v>2</v>
      </c>
      <c r="Y135" s="14">
        <v>1</v>
      </c>
      <c r="Z135" s="14">
        <v>1</v>
      </c>
      <c r="AA135" s="14">
        <v>5</v>
      </c>
      <c r="AB135" s="14">
        <f t="shared" si="25"/>
        <v>9</v>
      </c>
      <c r="AC135" s="15">
        <v>1</v>
      </c>
      <c r="AD135" s="15">
        <v>3</v>
      </c>
      <c r="AE135" s="15">
        <v>2</v>
      </c>
      <c r="AF135" s="15">
        <f t="shared" si="26"/>
        <v>6</v>
      </c>
      <c r="AG135" s="16">
        <v>1</v>
      </c>
      <c r="AH135" s="16">
        <v>1</v>
      </c>
      <c r="AI135" s="16">
        <f t="shared" si="27"/>
        <v>2</v>
      </c>
      <c r="AJ135" s="20">
        <v>3</v>
      </c>
      <c r="AK135" s="19">
        <v>1</v>
      </c>
      <c r="AL135" s="48">
        <f t="shared" si="21"/>
        <v>59</v>
      </c>
      <c r="AM135" s="11">
        <v>100</v>
      </c>
      <c r="AN135" s="11" t="s">
        <v>451</v>
      </c>
    </row>
    <row r="136" spans="1:40" x14ac:dyDescent="0.3">
      <c r="A136" s="11">
        <f>_xlfn.IFS(data!C140&lt;=30, 1,data!C140&lt;= 40, 2,data!C140&lt;= 50, 3,data!C140&lt;= 60, 4)</f>
        <v>1</v>
      </c>
      <c r="B136" s="11">
        <v>2</v>
      </c>
      <c r="C136" s="11">
        <f>_xlfn.IFS(data!E140="Marketing", 1, data!E140="IT", 2, data!E140="HR", 3, data!E140="Finance", 4, data!E140="Sales",5)</f>
        <v>3</v>
      </c>
      <c r="D136" s="11">
        <f>_xlfn.IFS(data!F140="Analyst", 1, data!F140="Manager", 2, data!F140="Intern", 3, data!F140="Junior Developer", 4, data!F140="Senior Developer", 5, data!F140="Team Lead", 6)</f>
        <v>3</v>
      </c>
      <c r="E136" s="11">
        <f>_xlfn.IFS(data!G140&lt;=50000, 1, data!G140&lt;=80000, 2, data!G140&lt;=1000000, 3, data!G140&lt;=150000, 4)</f>
        <v>1</v>
      </c>
      <c r="F136" s="6">
        <v>4</v>
      </c>
      <c r="G136" s="6">
        <v>2</v>
      </c>
      <c r="H136" s="6">
        <v>3</v>
      </c>
      <c r="I136" s="6">
        <v>4</v>
      </c>
      <c r="J136" s="6">
        <f t="shared" si="20"/>
        <v>13</v>
      </c>
      <c r="K136" s="7">
        <v>2</v>
      </c>
      <c r="L136" s="7">
        <v>3</v>
      </c>
      <c r="M136" s="7">
        <v>5</v>
      </c>
      <c r="N136" s="7">
        <v>4</v>
      </c>
      <c r="O136" s="7">
        <f t="shared" si="22"/>
        <v>14</v>
      </c>
      <c r="P136" s="5">
        <v>1</v>
      </c>
      <c r="Q136" s="5">
        <v>3</v>
      </c>
      <c r="R136" s="5">
        <v>1</v>
      </c>
      <c r="S136" s="5">
        <v>4</v>
      </c>
      <c r="T136" s="5">
        <f t="shared" si="23"/>
        <v>9</v>
      </c>
      <c r="U136" s="13">
        <v>1</v>
      </c>
      <c r="V136" s="13">
        <v>3</v>
      </c>
      <c r="W136" s="13">
        <f t="shared" si="24"/>
        <v>4</v>
      </c>
      <c r="X136" s="14">
        <v>3</v>
      </c>
      <c r="Y136" s="14">
        <v>3</v>
      </c>
      <c r="Z136" s="14">
        <v>5</v>
      </c>
      <c r="AA136" s="14">
        <v>3</v>
      </c>
      <c r="AB136" s="14">
        <f t="shared" si="25"/>
        <v>14</v>
      </c>
      <c r="AC136" s="15">
        <v>4</v>
      </c>
      <c r="AD136" s="15">
        <v>5</v>
      </c>
      <c r="AE136" s="15">
        <v>2</v>
      </c>
      <c r="AF136" s="15">
        <f t="shared" si="26"/>
        <v>11</v>
      </c>
      <c r="AG136" s="16">
        <v>3</v>
      </c>
      <c r="AH136" s="16">
        <v>2</v>
      </c>
      <c r="AI136" s="16">
        <f t="shared" si="27"/>
        <v>5</v>
      </c>
      <c r="AJ136" s="20">
        <v>2</v>
      </c>
      <c r="AK136" s="19">
        <v>1</v>
      </c>
      <c r="AL136" s="48">
        <f t="shared" si="21"/>
        <v>73</v>
      </c>
      <c r="AM136" s="11">
        <v>80</v>
      </c>
      <c r="AN136" s="11" t="s">
        <v>451</v>
      </c>
    </row>
    <row r="137" spans="1:40" x14ac:dyDescent="0.3">
      <c r="A137" s="11">
        <f>_xlfn.IFS(data!C141&lt;=30, 1,data!C141&lt;= 40, 2,data!C141&lt;= 50, 3,data!C141&lt;= 60, 4)</f>
        <v>2</v>
      </c>
      <c r="B137" s="11">
        <v>2</v>
      </c>
      <c r="C137" s="11">
        <f>_xlfn.IFS(data!E141="Marketing", 1, data!E141="IT", 2, data!E141="HR", 3, data!E141="Finance", 4, data!E141="Sales",5)</f>
        <v>5</v>
      </c>
      <c r="D137" s="11">
        <f>_xlfn.IFS(data!F141="Analyst", 1, data!F141="Manager", 2, data!F141="Intern", 3, data!F141="Junior Developer", 4, data!F141="Senior Developer", 5, data!F141="Team Lead", 6)</f>
        <v>1</v>
      </c>
      <c r="E137" s="11">
        <f>_xlfn.IFS(data!G141&lt;=50000, 1, data!G141&lt;=80000, 2, data!G141&lt;=1000000, 3, data!G141&lt;=150000, 4)</f>
        <v>2</v>
      </c>
      <c r="F137" s="6">
        <v>1</v>
      </c>
      <c r="G137" s="6">
        <v>1</v>
      </c>
      <c r="H137" s="6">
        <v>3</v>
      </c>
      <c r="I137" s="6">
        <v>5</v>
      </c>
      <c r="J137" s="6">
        <f t="shared" si="20"/>
        <v>10</v>
      </c>
      <c r="K137" s="7">
        <v>5</v>
      </c>
      <c r="L137" s="7">
        <v>2</v>
      </c>
      <c r="M137" s="7">
        <v>3</v>
      </c>
      <c r="N137" s="7">
        <v>2</v>
      </c>
      <c r="O137" s="7">
        <f t="shared" si="22"/>
        <v>12</v>
      </c>
      <c r="P137" s="5">
        <v>5</v>
      </c>
      <c r="Q137" s="5">
        <v>3</v>
      </c>
      <c r="R137" s="5">
        <v>5</v>
      </c>
      <c r="S137" s="5">
        <v>5</v>
      </c>
      <c r="T137" s="5">
        <f t="shared" si="23"/>
        <v>18</v>
      </c>
      <c r="U137" s="13">
        <v>5</v>
      </c>
      <c r="V137" s="13">
        <v>3</v>
      </c>
      <c r="W137" s="13">
        <f t="shared" si="24"/>
        <v>8</v>
      </c>
      <c r="X137" s="14">
        <v>5</v>
      </c>
      <c r="Y137" s="14">
        <v>1</v>
      </c>
      <c r="Z137" s="14">
        <v>4</v>
      </c>
      <c r="AA137" s="14">
        <v>1</v>
      </c>
      <c r="AB137" s="14">
        <f t="shared" si="25"/>
        <v>11</v>
      </c>
      <c r="AC137" s="15">
        <v>1</v>
      </c>
      <c r="AD137" s="15">
        <v>4</v>
      </c>
      <c r="AE137" s="15">
        <v>3</v>
      </c>
      <c r="AF137" s="15">
        <f t="shared" si="26"/>
        <v>8</v>
      </c>
      <c r="AG137" s="16">
        <v>1</v>
      </c>
      <c r="AH137" s="16">
        <v>5</v>
      </c>
      <c r="AI137" s="16">
        <f t="shared" si="27"/>
        <v>6</v>
      </c>
      <c r="AJ137" s="20">
        <v>5</v>
      </c>
      <c r="AK137" s="19">
        <v>4</v>
      </c>
      <c r="AL137" s="48">
        <f t="shared" si="21"/>
        <v>82</v>
      </c>
      <c r="AM137" s="11">
        <v>74</v>
      </c>
      <c r="AN137" s="11" t="s">
        <v>452</v>
      </c>
    </row>
    <row r="138" spans="1:40" x14ac:dyDescent="0.3">
      <c r="A138" s="11">
        <f>_xlfn.IFS(data!C142&lt;=30, 1,data!C142&lt;= 40, 2,data!C142&lt;= 50, 3,data!C142&lt;= 60, 4)</f>
        <v>3</v>
      </c>
      <c r="B138" s="11">
        <v>1</v>
      </c>
      <c r="C138" s="11">
        <f>_xlfn.IFS(data!E142="Marketing", 1, data!E142="IT", 2, data!E142="HR", 3, data!E142="Finance", 4, data!E142="Sales",5)</f>
        <v>1</v>
      </c>
      <c r="D138" s="11">
        <f>_xlfn.IFS(data!F142="Analyst", 1, data!F142="Manager", 2, data!F142="Intern", 3, data!F142="Junior Developer", 4, data!F142="Senior Developer", 5, data!F142="Team Lead", 6)</f>
        <v>6</v>
      </c>
      <c r="E138" s="11">
        <f>_xlfn.IFS(data!G142&lt;=50000, 1, data!G142&lt;=80000, 2, data!G142&lt;=1000000, 3, data!G142&lt;=150000, 4)</f>
        <v>3</v>
      </c>
      <c r="F138" s="6">
        <v>3</v>
      </c>
      <c r="G138" s="6">
        <v>3</v>
      </c>
      <c r="H138" s="6">
        <v>2</v>
      </c>
      <c r="I138" s="6">
        <v>4</v>
      </c>
      <c r="J138" s="6">
        <f t="shared" si="20"/>
        <v>12</v>
      </c>
      <c r="K138" s="7">
        <v>4</v>
      </c>
      <c r="L138" s="7">
        <v>4</v>
      </c>
      <c r="M138" s="7">
        <v>5</v>
      </c>
      <c r="N138" s="7">
        <v>4</v>
      </c>
      <c r="O138" s="7">
        <f t="shared" si="22"/>
        <v>17</v>
      </c>
      <c r="P138" s="5">
        <v>2</v>
      </c>
      <c r="Q138" s="5">
        <v>4</v>
      </c>
      <c r="R138" s="5">
        <v>3</v>
      </c>
      <c r="S138" s="5">
        <v>2</v>
      </c>
      <c r="T138" s="5">
        <f t="shared" si="23"/>
        <v>11</v>
      </c>
      <c r="U138" s="13">
        <v>2</v>
      </c>
      <c r="V138" s="13">
        <v>4</v>
      </c>
      <c r="W138" s="13">
        <f t="shared" si="24"/>
        <v>6</v>
      </c>
      <c r="X138" s="14">
        <v>2</v>
      </c>
      <c r="Y138" s="14">
        <v>2</v>
      </c>
      <c r="Z138" s="14">
        <v>5</v>
      </c>
      <c r="AA138" s="14">
        <v>1</v>
      </c>
      <c r="AB138" s="14">
        <f t="shared" si="25"/>
        <v>10</v>
      </c>
      <c r="AC138" s="15">
        <v>4</v>
      </c>
      <c r="AD138" s="15">
        <v>4</v>
      </c>
      <c r="AE138" s="15">
        <v>4</v>
      </c>
      <c r="AF138" s="15">
        <f t="shared" si="26"/>
        <v>12</v>
      </c>
      <c r="AG138" s="16">
        <v>4</v>
      </c>
      <c r="AH138" s="16">
        <v>5</v>
      </c>
      <c r="AI138" s="16">
        <f t="shared" si="27"/>
        <v>9</v>
      </c>
      <c r="AJ138" s="20">
        <v>3</v>
      </c>
      <c r="AK138" s="19">
        <v>5</v>
      </c>
      <c r="AL138" s="48">
        <f t="shared" si="21"/>
        <v>85</v>
      </c>
      <c r="AM138" s="11">
        <v>56</v>
      </c>
      <c r="AN138" s="11" t="s">
        <v>451</v>
      </c>
    </row>
    <row r="139" spans="1:40" x14ac:dyDescent="0.3">
      <c r="A139" s="11">
        <f>_xlfn.IFS(data!C143&lt;=30, 1,data!C143&lt;= 40, 2,data!C143&lt;= 50, 3,data!C143&lt;= 60, 4)</f>
        <v>1</v>
      </c>
      <c r="B139" s="11">
        <v>1</v>
      </c>
      <c r="C139" s="11">
        <f>_xlfn.IFS(data!E143="Marketing", 1, data!E143="IT", 2, data!E143="HR", 3, data!E143="Finance", 4, data!E143="Sales",5)</f>
        <v>2</v>
      </c>
      <c r="D139" s="11">
        <f>_xlfn.IFS(data!F143="Analyst", 1, data!F143="Manager", 2, data!F143="Intern", 3, data!F143="Junior Developer", 4, data!F143="Senior Developer", 5, data!F143="Team Lead", 6)</f>
        <v>3</v>
      </c>
      <c r="E139" s="11">
        <f>_xlfn.IFS(data!G143&lt;=50000, 1, data!G143&lt;=80000, 2, data!G143&lt;=1000000, 3, data!G143&lt;=150000, 4)</f>
        <v>1</v>
      </c>
      <c r="F139" s="6">
        <v>4</v>
      </c>
      <c r="G139" s="6">
        <v>4</v>
      </c>
      <c r="H139" s="6">
        <v>3</v>
      </c>
      <c r="I139" s="6">
        <v>4</v>
      </c>
      <c r="J139" s="6">
        <f t="shared" si="20"/>
        <v>15</v>
      </c>
      <c r="K139" s="7">
        <v>3</v>
      </c>
      <c r="L139" s="7">
        <v>2</v>
      </c>
      <c r="M139" s="7">
        <v>1</v>
      </c>
      <c r="N139" s="7">
        <v>3</v>
      </c>
      <c r="O139" s="7">
        <f t="shared" si="22"/>
        <v>9</v>
      </c>
      <c r="P139" s="5">
        <v>3</v>
      </c>
      <c r="Q139" s="5">
        <v>2</v>
      </c>
      <c r="R139" s="5">
        <v>3</v>
      </c>
      <c r="S139" s="5">
        <v>5</v>
      </c>
      <c r="T139" s="5">
        <f t="shared" si="23"/>
        <v>13</v>
      </c>
      <c r="U139" s="13">
        <v>5</v>
      </c>
      <c r="V139" s="13">
        <v>2</v>
      </c>
      <c r="W139" s="13">
        <f t="shared" si="24"/>
        <v>7</v>
      </c>
      <c r="X139" s="14">
        <v>3</v>
      </c>
      <c r="Y139" s="14">
        <v>1</v>
      </c>
      <c r="Z139" s="14">
        <v>4</v>
      </c>
      <c r="AA139" s="14">
        <v>1</v>
      </c>
      <c r="AB139" s="14">
        <f t="shared" si="25"/>
        <v>9</v>
      </c>
      <c r="AC139" s="15">
        <v>1</v>
      </c>
      <c r="AD139" s="15">
        <v>5</v>
      </c>
      <c r="AE139" s="15">
        <v>3</v>
      </c>
      <c r="AF139" s="15">
        <f t="shared" si="26"/>
        <v>9</v>
      </c>
      <c r="AG139" s="16">
        <v>5</v>
      </c>
      <c r="AH139" s="16">
        <v>1</v>
      </c>
      <c r="AI139" s="16">
        <f t="shared" si="27"/>
        <v>6</v>
      </c>
      <c r="AJ139" s="20">
        <v>2</v>
      </c>
      <c r="AK139" s="19">
        <v>1</v>
      </c>
      <c r="AL139" s="48">
        <f t="shared" si="21"/>
        <v>71</v>
      </c>
      <c r="AM139" s="11">
        <v>72</v>
      </c>
      <c r="AN139" s="11" t="s">
        <v>450</v>
      </c>
    </row>
    <row r="140" spans="1:40" x14ac:dyDescent="0.3">
      <c r="A140" s="11">
        <f>_xlfn.IFS(data!C144&lt;=30, 1,data!C144&lt;= 40, 2,data!C144&lt;= 50, 3,data!C144&lt;= 60, 4)</f>
        <v>3</v>
      </c>
      <c r="B140" s="11">
        <v>2</v>
      </c>
      <c r="C140" s="11">
        <f>_xlfn.IFS(data!E144="Marketing", 1, data!E144="IT", 2, data!E144="HR", 3, data!E144="Finance", 4, data!E144="Sales",5)</f>
        <v>3</v>
      </c>
      <c r="D140" s="11">
        <f>_xlfn.IFS(data!F144="Analyst", 1, data!F144="Manager", 2, data!F144="Intern", 3, data!F144="Junior Developer", 4, data!F144="Senior Developer", 5, data!F144="Team Lead", 6)</f>
        <v>2</v>
      </c>
      <c r="E140" s="11">
        <f>_xlfn.IFS(data!G144&lt;=50000, 1, data!G144&lt;=80000, 2, data!G144&lt;=1000000, 3, data!G144&lt;=150000, 4)</f>
        <v>3</v>
      </c>
      <c r="F140" s="6">
        <v>3</v>
      </c>
      <c r="G140" s="6">
        <v>1</v>
      </c>
      <c r="H140" s="6">
        <v>3</v>
      </c>
      <c r="I140" s="6">
        <v>2</v>
      </c>
      <c r="J140" s="6">
        <f t="shared" si="20"/>
        <v>9</v>
      </c>
      <c r="K140" s="7">
        <v>5</v>
      </c>
      <c r="L140" s="7">
        <v>5</v>
      </c>
      <c r="M140" s="7">
        <v>3</v>
      </c>
      <c r="N140" s="7">
        <v>5</v>
      </c>
      <c r="O140" s="7">
        <f t="shared" si="22"/>
        <v>18</v>
      </c>
      <c r="P140" s="5">
        <v>1</v>
      </c>
      <c r="Q140" s="5">
        <v>2</v>
      </c>
      <c r="R140" s="5">
        <v>1</v>
      </c>
      <c r="S140" s="5">
        <v>5</v>
      </c>
      <c r="T140" s="5">
        <f t="shared" si="23"/>
        <v>9</v>
      </c>
      <c r="U140" s="13">
        <v>3</v>
      </c>
      <c r="V140" s="13">
        <v>5</v>
      </c>
      <c r="W140" s="13">
        <f t="shared" si="24"/>
        <v>8</v>
      </c>
      <c r="X140" s="14">
        <v>1</v>
      </c>
      <c r="Y140" s="14">
        <v>3</v>
      </c>
      <c r="Z140" s="14">
        <v>4</v>
      </c>
      <c r="AA140" s="14">
        <v>4</v>
      </c>
      <c r="AB140" s="14">
        <f t="shared" si="25"/>
        <v>12</v>
      </c>
      <c r="AC140" s="15">
        <v>3</v>
      </c>
      <c r="AD140" s="15">
        <v>3</v>
      </c>
      <c r="AE140" s="15">
        <v>5</v>
      </c>
      <c r="AF140" s="15">
        <f t="shared" si="26"/>
        <v>11</v>
      </c>
      <c r="AG140" s="16">
        <v>1</v>
      </c>
      <c r="AH140" s="16">
        <v>2</v>
      </c>
      <c r="AI140" s="16">
        <f t="shared" si="27"/>
        <v>3</v>
      </c>
      <c r="AJ140" s="20">
        <v>4</v>
      </c>
      <c r="AK140" s="19">
        <v>3</v>
      </c>
      <c r="AL140" s="48">
        <f t="shared" si="21"/>
        <v>77</v>
      </c>
      <c r="AM140" s="11">
        <v>74</v>
      </c>
      <c r="AN140" s="11" t="s">
        <v>452</v>
      </c>
    </row>
    <row r="141" spans="1:40" x14ac:dyDescent="0.3">
      <c r="A141" s="11">
        <f>_xlfn.IFS(data!C145&lt;=30, 1,data!C145&lt;= 40, 2,data!C145&lt;= 50, 3,data!C145&lt;= 60, 4)</f>
        <v>1</v>
      </c>
      <c r="B141" s="11">
        <v>1</v>
      </c>
      <c r="C141" s="11">
        <f>_xlfn.IFS(data!E145="Marketing", 1, data!E145="IT", 2, data!E145="HR", 3, data!E145="Finance", 4, data!E145="Sales",5)</f>
        <v>4</v>
      </c>
      <c r="D141" s="11">
        <f>_xlfn.IFS(data!F145="Analyst", 1, data!F145="Manager", 2, data!F145="Intern", 3, data!F145="Junior Developer", 4, data!F145="Senior Developer", 5, data!F145="Team Lead", 6)</f>
        <v>1</v>
      </c>
      <c r="E141" s="11">
        <f>_xlfn.IFS(data!G145&lt;=50000, 1, data!G145&lt;=80000, 2, data!G145&lt;=1000000, 3, data!G145&lt;=150000, 4)</f>
        <v>2</v>
      </c>
      <c r="F141" s="6">
        <v>1</v>
      </c>
      <c r="G141" s="6">
        <v>1</v>
      </c>
      <c r="H141" s="6">
        <v>2</v>
      </c>
      <c r="I141" s="6">
        <v>1</v>
      </c>
      <c r="J141" s="6">
        <f t="shared" si="20"/>
        <v>5</v>
      </c>
      <c r="K141" s="7">
        <v>4</v>
      </c>
      <c r="L141" s="7">
        <v>5</v>
      </c>
      <c r="M141" s="7">
        <v>3</v>
      </c>
      <c r="N141" s="7">
        <v>5</v>
      </c>
      <c r="O141" s="7">
        <f t="shared" si="22"/>
        <v>17</v>
      </c>
      <c r="P141" s="5">
        <v>3</v>
      </c>
      <c r="Q141" s="5">
        <v>3</v>
      </c>
      <c r="R141" s="5">
        <v>4</v>
      </c>
      <c r="S141" s="5">
        <v>1</v>
      </c>
      <c r="T141" s="5">
        <f t="shared" si="23"/>
        <v>11</v>
      </c>
      <c r="U141" s="13">
        <v>3</v>
      </c>
      <c r="V141" s="13">
        <v>4</v>
      </c>
      <c r="W141" s="13">
        <f t="shared" si="24"/>
        <v>7</v>
      </c>
      <c r="X141" s="14">
        <v>3</v>
      </c>
      <c r="Y141" s="14">
        <v>2</v>
      </c>
      <c r="Z141" s="14">
        <v>5</v>
      </c>
      <c r="AA141" s="14">
        <v>1</v>
      </c>
      <c r="AB141" s="14">
        <f t="shared" si="25"/>
        <v>11</v>
      </c>
      <c r="AC141" s="15">
        <v>4</v>
      </c>
      <c r="AD141" s="15">
        <v>4</v>
      </c>
      <c r="AE141" s="15">
        <v>1</v>
      </c>
      <c r="AF141" s="15">
        <f t="shared" si="26"/>
        <v>9</v>
      </c>
      <c r="AG141" s="16">
        <v>4</v>
      </c>
      <c r="AH141" s="16">
        <v>1</v>
      </c>
      <c r="AI141" s="16">
        <f t="shared" si="27"/>
        <v>5</v>
      </c>
      <c r="AJ141" s="20">
        <v>3</v>
      </c>
      <c r="AK141" s="19">
        <v>4</v>
      </c>
      <c r="AL141" s="48">
        <f t="shared" si="21"/>
        <v>72</v>
      </c>
      <c r="AM141" s="11">
        <v>92</v>
      </c>
      <c r="AN141" s="11" t="s">
        <v>452</v>
      </c>
    </row>
    <row r="142" spans="1:40" x14ac:dyDescent="0.3">
      <c r="A142" s="11">
        <f>_xlfn.IFS(data!C146&lt;=30, 1,data!C146&lt;= 40, 2,data!C146&lt;= 50, 3,data!C146&lt;= 60, 4)</f>
        <v>3</v>
      </c>
      <c r="B142" s="11">
        <v>1</v>
      </c>
      <c r="C142" s="11">
        <f>_xlfn.IFS(data!E146="Marketing", 1, data!E146="IT", 2, data!E146="HR", 3, data!E146="Finance", 4, data!E146="Sales",5)</f>
        <v>3</v>
      </c>
      <c r="D142" s="11">
        <f>_xlfn.IFS(data!F146="Analyst", 1, data!F146="Manager", 2, data!F146="Intern", 3, data!F146="Junior Developer", 4, data!F146="Senior Developer", 5, data!F146="Team Lead", 6)</f>
        <v>2</v>
      </c>
      <c r="E142" s="11">
        <f>_xlfn.IFS(data!G146&lt;=50000, 1, data!G146&lt;=80000, 2, data!G146&lt;=1000000, 3, data!G146&lt;=150000, 4)</f>
        <v>3</v>
      </c>
      <c r="F142" s="6">
        <v>5</v>
      </c>
      <c r="G142" s="6">
        <v>2</v>
      </c>
      <c r="H142" s="6">
        <v>2</v>
      </c>
      <c r="I142" s="6">
        <v>3</v>
      </c>
      <c r="J142" s="6">
        <f t="shared" si="20"/>
        <v>12</v>
      </c>
      <c r="K142" s="7">
        <v>2</v>
      </c>
      <c r="L142" s="7">
        <v>2</v>
      </c>
      <c r="M142" s="7">
        <v>5</v>
      </c>
      <c r="N142" s="7">
        <v>2</v>
      </c>
      <c r="O142" s="7">
        <f t="shared" si="22"/>
        <v>11</v>
      </c>
      <c r="P142" s="5">
        <v>4</v>
      </c>
      <c r="Q142" s="5">
        <v>4</v>
      </c>
      <c r="R142" s="5">
        <v>1</v>
      </c>
      <c r="S142" s="5">
        <v>2</v>
      </c>
      <c r="T142" s="5">
        <f t="shared" si="23"/>
        <v>11</v>
      </c>
      <c r="U142" s="13">
        <v>2</v>
      </c>
      <c r="V142" s="13">
        <v>4</v>
      </c>
      <c r="W142" s="13">
        <f t="shared" si="24"/>
        <v>6</v>
      </c>
      <c r="X142" s="14">
        <v>5</v>
      </c>
      <c r="Y142" s="14">
        <v>5</v>
      </c>
      <c r="Z142" s="14">
        <v>1</v>
      </c>
      <c r="AA142" s="14">
        <v>1</v>
      </c>
      <c r="AB142" s="14">
        <f t="shared" si="25"/>
        <v>12</v>
      </c>
      <c r="AC142" s="15">
        <v>1</v>
      </c>
      <c r="AD142" s="15">
        <v>5</v>
      </c>
      <c r="AE142" s="15">
        <v>3</v>
      </c>
      <c r="AF142" s="15">
        <f t="shared" si="26"/>
        <v>9</v>
      </c>
      <c r="AG142" s="16">
        <v>5</v>
      </c>
      <c r="AH142" s="16">
        <v>3</v>
      </c>
      <c r="AI142" s="16">
        <f t="shared" si="27"/>
        <v>8</v>
      </c>
      <c r="AJ142" s="20">
        <v>5</v>
      </c>
      <c r="AK142" s="19">
        <v>5</v>
      </c>
      <c r="AL142" s="48">
        <f t="shared" si="21"/>
        <v>79</v>
      </c>
      <c r="AM142" s="11">
        <v>48</v>
      </c>
      <c r="AN142" s="11" t="s">
        <v>452</v>
      </c>
    </row>
    <row r="143" spans="1:40" x14ac:dyDescent="0.3">
      <c r="A143" s="11">
        <f>_xlfn.IFS(data!C147&lt;=30, 1,data!C147&lt;= 40, 2,data!C147&lt;= 50, 3,data!C147&lt;= 60, 4)</f>
        <v>3</v>
      </c>
      <c r="B143" s="11">
        <v>1</v>
      </c>
      <c r="C143" s="11">
        <f>_xlfn.IFS(data!E147="Marketing", 1, data!E147="IT", 2, data!E147="HR", 3, data!E147="Finance", 4, data!E147="Sales",5)</f>
        <v>5</v>
      </c>
      <c r="D143" s="11">
        <f>_xlfn.IFS(data!F147="Analyst", 1, data!F147="Manager", 2, data!F147="Intern", 3, data!F147="Junior Developer", 4, data!F147="Senior Developer", 5, data!F147="Team Lead", 6)</f>
        <v>2</v>
      </c>
      <c r="E143" s="11">
        <f>_xlfn.IFS(data!G147&lt;=50000, 1, data!G147&lt;=80000, 2, data!G147&lt;=1000000, 3, data!G147&lt;=150000, 4)</f>
        <v>3</v>
      </c>
      <c r="F143" s="6">
        <v>2</v>
      </c>
      <c r="G143" s="6">
        <v>3</v>
      </c>
      <c r="H143" s="6">
        <v>1</v>
      </c>
      <c r="I143" s="6">
        <v>5</v>
      </c>
      <c r="J143" s="6">
        <f t="shared" si="20"/>
        <v>11</v>
      </c>
      <c r="K143" s="7">
        <v>4</v>
      </c>
      <c r="L143" s="7">
        <v>4</v>
      </c>
      <c r="M143" s="7">
        <v>5</v>
      </c>
      <c r="N143" s="7">
        <v>4</v>
      </c>
      <c r="O143" s="7">
        <f t="shared" si="22"/>
        <v>17</v>
      </c>
      <c r="P143" s="5">
        <v>5</v>
      </c>
      <c r="Q143" s="5">
        <v>2</v>
      </c>
      <c r="R143" s="5">
        <v>1</v>
      </c>
      <c r="S143" s="5">
        <v>5</v>
      </c>
      <c r="T143" s="5">
        <f t="shared" si="23"/>
        <v>13</v>
      </c>
      <c r="U143" s="13">
        <v>3</v>
      </c>
      <c r="V143" s="13">
        <v>3</v>
      </c>
      <c r="W143" s="13">
        <f t="shared" si="24"/>
        <v>6</v>
      </c>
      <c r="X143" s="14">
        <v>1</v>
      </c>
      <c r="Y143" s="14">
        <v>2</v>
      </c>
      <c r="Z143" s="14">
        <v>3</v>
      </c>
      <c r="AA143" s="14">
        <v>2</v>
      </c>
      <c r="AB143" s="14">
        <f t="shared" si="25"/>
        <v>8</v>
      </c>
      <c r="AC143" s="15">
        <v>2</v>
      </c>
      <c r="AD143" s="15">
        <v>2</v>
      </c>
      <c r="AE143" s="15">
        <v>5</v>
      </c>
      <c r="AF143" s="15">
        <f t="shared" si="26"/>
        <v>9</v>
      </c>
      <c r="AG143" s="16">
        <v>2</v>
      </c>
      <c r="AH143" s="16">
        <v>1</v>
      </c>
      <c r="AI143" s="16">
        <f t="shared" si="27"/>
        <v>3</v>
      </c>
      <c r="AJ143" s="20">
        <v>2</v>
      </c>
      <c r="AK143" s="19">
        <v>2</v>
      </c>
      <c r="AL143" s="48">
        <f t="shared" si="21"/>
        <v>71</v>
      </c>
      <c r="AM143" s="11">
        <v>53</v>
      </c>
      <c r="AN143" s="11" t="s">
        <v>450</v>
      </c>
    </row>
    <row r="144" spans="1:40" x14ac:dyDescent="0.3">
      <c r="A144" s="11">
        <f>_xlfn.IFS(data!C148&lt;=30, 1,data!C148&lt;= 40, 2,data!C148&lt;= 50, 3,data!C148&lt;= 60, 4)</f>
        <v>3</v>
      </c>
      <c r="B144" s="11">
        <v>1</v>
      </c>
      <c r="C144" s="11">
        <f>_xlfn.IFS(data!E148="Marketing", 1, data!E148="IT", 2, data!E148="HR", 3, data!E148="Finance", 4, data!E148="Sales",5)</f>
        <v>3</v>
      </c>
      <c r="D144" s="11">
        <f>_xlfn.IFS(data!F148="Analyst", 1, data!F148="Manager", 2, data!F148="Intern", 3, data!F148="Junior Developer", 4, data!F148="Senior Developer", 5, data!F148="Team Lead", 6)</f>
        <v>2</v>
      </c>
      <c r="E144" s="11">
        <f>_xlfn.IFS(data!G148&lt;=50000, 1, data!G148&lt;=80000, 2, data!G148&lt;=1000000, 3, data!G148&lt;=150000, 4)</f>
        <v>3</v>
      </c>
      <c r="F144" s="6">
        <v>2</v>
      </c>
      <c r="G144" s="6">
        <v>2</v>
      </c>
      <c r="H144" s="6">
        <v>4</v>
      </c>
      <c r="I144" s="6">
        <v>3</v>
      </c>
      <c r="J144" s="6">
        <f t="shared" si="20"/>
        <v>11</v>
      </c>
      <c r="K144" s="7">
        <v>3</v>
      </c>
      <c r="L144" s="7">
        <v>2</v>
      </c>
      <c r="M144" s="7">
        <v>3</v>
      </c>
      <c r="N144" s="7">
        <v>3</v>
      </c>
      <c r="O144" s="7">
        <f t="shared" si="22"/>
        <v>11</v>
      </c>
      <c r="P144" s="5">
        <v>3</v>
      </c>
      <c r="Q144" s="5">
        <v>4</v>
      </c>
      <c r="R144" s="5">
        <v>2</v>
      </c>
      <c r="S144" s="5">
        <v>2</v>
      </c>
      <c r="T144" s="5">
        <f t="shared" si="23"/>
        <v>11</v>
      </c>
      <c r="U144" s="13">
        <v>3</v>
      </c>
      <c r="V144" s="13">
        <v>3</v>
      </c>
      <c r="W144" s="13">
        <f t="shared" si="24"/>
        <v>6</v>
      </c>
      <c r="X144" s="14">
        <v>1</v>
      </c>
      <c r="Y144" s="14">
        <v>1</v>
      </c>
      <c r="Z144" s="14">
        <v>5</v>
      </c>
      <c r="AA144" s="14">
        <v>5</v>
      </c>
      <c r="AB144" s="14">
        <f t="shared" si="25"/>
        <v>12</v>
      </c>
      <c r="AC144" s="15">
        <v>2</v>
      </c>
      <c r="AD144" s="15">
        <v>1</v>
      </c>
      <c r="AE144" s="15">
        <v>4</v>
      </c>
      <c r="AF144" s="15">
        <f t="shared" si="26"/>
        <v>7</v>
      </c>
      <c r="AG144" s="16">
        <v>4</v>
      </c>
      <c r="AH144" s="16">
        <v>1</v>
      </c>
      <c r="AI144" s="16">
        <f t="shared" si="27"/>
        <v>5</v>
      </c>
      <c r="AJ144" s="20">
        <v>4</v>
      </c>
      <c r="AK144" s="19">
        <v>5</v>
      </c>
      <c r="AL144" s="48">
        <f t="shared" si="21"/>
        <v>72</v>
      </c>
      <c r="AM144" s="11">
        <v>37</v>
      </c>
      <c r="AN144" s="11" t="s">
        <v>452</v>
      </c>
    </row>
    <row r="145" spans="1:40" x14ac:dyDescent="0.3">
      <c r="A145" s="11">
        <f>_xlfn.IFS(data!C149&lt;=30, 1,data!C149&lt;= 40, 2,data!C149&lt;= 50, 3,data!C149&lt;= 60, 4)</f>
        <v>2</v>
      </c>
      <c r="B145" s="11">
        <v>1</v>
      </c>
      <c r="C145" s="11">
        <f>_xlfn.IFS(data!E149="Marketing", 1, data!E149="IT", 2, data!E149="HR", 3, data!E149="Finance", 4, data!E149="Sales",5)</f>
        <v>1</v>
      </c>
      <c r="D145" s="11">
        <f>_xlfn.IFS(data!F149="Analyst", 1, data!F149="Manager", 2, data!F149="Intern", 3, data!F149="Junior Developer", 4, data!F149="Senior Developer", 5, data!F149="Team Lead", 6)</f>
        <v>1</v>
      </c>
      <c r="E145" s="11">
        <f>_xlfn.IFS(data!G149&lt;=50000, 1, data!G149&lt;=80000, 2, data!G149&lt;=1000000, 3, data!G149&lt;=150000, 4)</f>
        <v>2</v>
      </c>
      <c r="F145" s="6">
        <v>4</v>
      </c>
      <c r="G145" s="6">
        <v>2</v>
      </c>
      <c r="H145" s="6">
        <v>3</v>
      </c>
      <c r="I145" s="6">
        <v>4</v>
      </c>
      <c r="J145" s="6">
        <f t="shared" si="20"/>
        <v>13</v>
      </c>
      <c r="K145" s="7">
        <v>5</v>
      </c>
      <c r="L145" s="7">
        <v>3</v>
      </c>
      <c r="M145" s="7">
        <v>3</v>
      </c>
      <c r="N145" s="7">
        <v>5</v>
      </c>
      <c r="O145" s="7">
        <f t="shared" si="22"/>
        <v>16</v>
      </c>
      <c r="P145" s="5">
        <v>5</v>
      </c>
      <c r="Q145" s="5">
        <v>4</v>
      </c>
      <c r="R145" s="5">
        <v>4</v>
      </c>
      <c r="S145" s="5">
        <v>1</v>
      </c>
      <c r="T145" s="5">
        <f t="shared" si="23"/>
        <v>14</v>
      </c>
      <c r="U145" s="13">
        <v>3</v>
      </c>
      <c r="V145" s="13">
        <v>4</v>
      </c>
      <c r="W145" s="13">
        <f t="shared" si="24"/>
        <v>7</v>
      </c>
      <c r="X145" s="14">
        <v>3</v>
      </c>
      <c r="Y145" s="14">
        <v>3</v>
      </c>
      <c r="Z145" s="14">
        <v>3</v>
      </c>
      <c r="AA145" s="14">
        <v>5</v>
      </c>
      <c r="AB145" s="14">
        <f t="shared" si="25"/>
        <v>14</v>
      </c>
      <c r="AC145" s="15">
        <v>4</v>
      </c>
      <c r="AD145" s="15">
        <v>2</v>
      </c>
      <c r="AE145" s="15">
        <v>4</v>
      </c>
      <c r="AF145" s="15">
        <f t="shared" si="26"/>
        <v>10</v>
      </c>
      <c r="AG145" s="16">
        <v>2</v>
      </c>
      <c r="AH145" s="16">
        <v>3</v>
      </c>
      <c r="AI145" s="16">
        <f t="shared" si="27"/>
        <v>5</v>
      </c>
      <c r="AJ145" s="20">
        <v>5</v>
      </c>
      <c r="AK145" s="19">
        <v>3</v>
      </c>
      <c r="AL145" s="48">
        <f t="shared" si="21"/>
        <v>87</v>
      </c>
      <c r="AM145" s="11">
        <v>76</v>
      </c>
      <c r="AN145" s="11" t="s">
        <v>449</v>
      </c>
    </row>
    <row r="146" spans="1:40" x14ac:dyDescent="0.3">
      <c r="A146" s="11">
        <f>_xlfn.IFS(data!C150&lt;=30, 1,data!C150&lt;= 40, 2,data!C150&lt;= 50, 3,data!C150&lt;= 60, 4)</f>
        <v>4</v>
      </c>
      <c r="B146" s="11">
        <v>1</v>
      </c>
      <c r="C146" s="11">
        <f>_xlfn.IFS(data!E150="Marketing", 1, data!E150="IT", 2, data!E150="HR", 3, data!E150="Finance", 4, data!E150="Sales",5)</f>
        <v>2</v>
      </c>
      <c r="D146" s="11">
        <f>_xlfn.IFS(data!F150="Analyst", 1, data!F150="Manager", 2, data!F150="Intern", 3, data!F150="Junior Developer", 4, data!F150="Senior Developer", 5, data!F150="Team Lead", 6)</f>
        <v>2</v>
      </c>
      <c r="E146" s="11">
        <f>_xlfn.IFS(data!G150&lt;=50000, 1, data!G150&lt;=80000, 2, data!G150&lt;=1000000, 3, data!G150&lt;=150000, 4)</f>
        <v>3</v>
      </c>
      <c r="F146" s="6">
        <v>1</v>
      </c>
      <c r="G146" s="6">
        <v>2</v>
      </c>
      <c r="H146" s="6">
        <v>2</v>
      </c>
      <c r="I146" s="6">
        <v>5</v>
      </c>
      <c r="J146" s="6">
        <f t="shared" si="20"/>
        <v>10</v>
      </c>
      <c r="K146" s="7">
        <v>1</v>
      </c>
      <c r="L146" s="7">
        <v>2</v>
      </c>
      <c r="M146" s="7">
        <v>5</v>
      </c>
      <c r="N146" s="7">
        <v>2</v>
      </c>
      <c r="O146" s="7">
        <f t="shared" si="22"/>
        <v>10</v>
      </c>
      <c r="P146" s="5">
        <v>2</v>
      </c>
      <c r="Q146" s="5">
        <v>3</v>
      </c>
      <c r="R146" s="5">
        <v>3</v>
      </c>
      <c r="S146" s="5">
        <v>3</v>
      </c>
      <c r="T146" s="5">
        <f t="shared" si="23"/>
        <v>11</v>
      </c>
      <c r="U146" s="13">
        <v>1</v>
      </c>
      <c r="V146" s="13">
        <v>1</v>
      </c>
      <c r="W146" s="13">
        <f t="shared" si="24"/>
        <v>2</v>
      </c>
      <c r="X146" s="14">
        <v>2</v>
      </c>
      <c r="Y146" s="14">
        <v>4</v>
      </c>
      <c r="Z146" s="14">
        <v>5</v>
      </c>
      <c r="AA146" s="14">
        <v>4</v>
      </c>
      <c r="AB146" s="14">
        <f t="shared" si="25"/>
        <v>15</v>
      </c>
      <c r="AC146" s="15">
        <v>5</v>
      </c>
      <c r="AD146" s="15">
        <v>5</v>
      </c>
      <c r="AE146" s="15">
        <v>5</v>
      </c>
      <c r="AF146" s="15">
        <f t="shared" si="26"/>
        <v>15</v>
      </c>
      <c r="AG146" s="16">
        <v>5</v>
      </c>
      <c r="AH146" s="16">
        <v>2</v>
      </c>
      <c r="AI146" s="16">
        <f t="shared" si="27"/>
        <v>7</v>
      </c>
      <c r="AJ146" s="20">
        <v>4</v>
      </c>
      <c r="AK146" s="19">
        <v>4</v>
      </c>
      <c r="AL146" s="48">
        <f t="shared" si="21"/>
        <v>78</v>
      </c>
      <c r="AM146" s="11">
        <v>75</v>
      </c>
      <c r="AN146" s="11" t="s">
        <v>451</v>
      </c>
    </row>
    <row r="147" spans="1:40" x14ac:dyDescent="0.3">
      <c r="A147" s="11">
        <f>_xlfn.IFS(data!C151&lt;=30, 1,data!C151&lt;= 40, 2,data!C151&lt;= 50, 3,data!C151&lt;= 60, 4)</f>
        <v>2</v>
      </c>
      <c r="B147" s="11">
        <v>2</v>
      </c>
      <c r="C147" s="11">
        <f>_xlfn.IFS(data!E151="Marketing", 1, data!E151="IT", 2, data!E151="HR", 3, data!E151="Finance", 4, data!E151="Sales",5)</f>
        <v>4</v>
      </c>
      <c r="D147" s="11">
        <f>_xlfn.IFS(data!F151="Analyst", 1, data!F151="Manager", 2, data!F151="Intern", 3, data!F151="Junior Developer", 4, data!F151="Senior Developer", 5, data!F151="Team Lead", 6)</f>
        <v>6</v>
      </c>
      <c r="E147" s="11">
        <f>_xlfn.IFS(data!G151&lt;=50000, 1, data!G151&lt;=80000, 2, data!G151&lt;=1000000, 3, data!G151&lt;=150000, 4)</f>
        <v>3</v>
      </c>
      <c r="F147" s="6">
        <v>5</v>
      </c>
      <c r="G147" s="6">
        <v>2</v>
      </c>
      <c r="H147" s="6">
        <v>2</v>
      </c>
      <c r="I147" s="6">
        <v>5</v>
      </c>
      <c r="J147" s="6">
        <f t="shared" si="20"/>
        <v>14</v>
      </c>
      <c r="K147" s="7">
        <v>2</v>
      </c>
      <c r="L147" s="7">
        <v>4</v>
      </c>
      <c r="M147" s="7">
        <v>3</v>
      </c>
      <c r="N147" s="7">
        <v>4</v>
      </c>
      <c r="O147" s="7">
        <f t="shared" si="22"/>
        <v>13</v>
      </c>
      <c r="P147" s="5">
        <v>5</v>
      </c>
      <c r="Q147" s="5">
        <v>3</v>
      </c>
      <c r="R147" s="5">
        <v>2</v>
      </c>
      <c r="S147" s="5">
        <v>1</v>
      </c>
      <c r="T147" s="5">
        <f t="shared" si="23"/>
        <v>11</v>
      </c>
      <c r="U147" s="13">
        <v>3</v>
      </c>
      <c r="V147" s="13">
        <v>4</v>
      </c>
      <c r="W147" s="13">
        <f t="shared" si="24"/>
        <v>7</v>
      </c>
      <c r="X147" s="14">
        <v>5</v>
      </c>
      <c r="Y147" s="14">
        <v>3</v>
      </c>
      <c r="Z147" s="14">
        <v>1</v>
      </c>
      <c r="AA147" s="14">
        <v>5</v>
      </c>
      <c r="AB147" s="14">
        <f t="shared" si="25"/>
        <v>14</v>
      </c>
      <c r="AC147" s="15">
        <v>1</v>
      </c>
      <c r="AD147" s="15">
        <v>4</v>
      </c>
      <c r="AE147" s="15">
        <v>3</v>
      </c>
      <c r="AF147" s="15">
        <f t="shared" si="26"/>
        <v>8</v>
      </c>
      <c r="AG147" s="16">
        <v>4</v>
      </c>
      <c r="AH147" s="16">
        <v>4</v>
      </c>
      <c r="AI147" s="16">
        <f t="shared" si="27"/>
        <v>8</v>
      </c>
      <c r="AJ147" s="20">
        <v>1</v>
      </c>
      <c r="AK147" s="19">
        <v>5</v>
      </c>
      <c r="AL147" s="48">
        <f t="shared" si="21"/>
        <v>81</v>
      </c>
      <c r="AM147" s="11">
        <v>38</v>
      </c>
      <c r="AN147" s="11" t="s">
        <v>449</v>
      </c>
    </row>
    <row r="148" spans="1:40" x14ac:dyDescent="0.3">
      <c r="A148" s="11">
        <f>_xlfn.IFS(data!C152&lt;=30, 1,data!C152&lt;= 40, 2,data!C152&lt;= 50, 3,data!C152&lt;= 60, 4)</f>
        <v>1</v>
      </c>
      <c r="B148" s="11">
        <v>1</v>
      </c>
      <c r="C148" s="11">
        <f>_xlfn.IFS(data!E152="Marketing", 1, data!E152="IT", 2, data!E152="HR", 3, data!E152="Finance", 4, data!E152="Sales",5)</f>
        <v>1</v>
      </c>
      <c r="D148" s="11">
        <f>_xlfn.IFS(data!F152="Analyst", 1, data!F152="Manager", 2, data!F152="Intern", 3, data!F152="Junior Developer", 4, data!F152="Senior Developer", 5, data!F152="Team Lead", 6)</f>
        <v>3</v>
      </c>
      <c r="E148" s="11">
        <f>_xlfn.IFS(data!G152&lt;=50000, 1, data!G152&lt;=80000, 2, data!G152&lt;=1000000, 3, data!G152&lt;=150000, 4)</f>
        <v>1</v>
      </c>
      <c r="F148" s="6">
        <v>5</v>
      </c>
      <c r="G148" s="6">
        <v>3</v>
      </c>
      <c r="H148" s="6">
        <v>5</v>
      </c>
      <c r="I148" s="6">
        <v>1</v>
      </c>
      <c r="J148" s="6">
        <f t="shared" si="20"/>
        <v>14</v>
      </c>
      <c r="K148" s="7">
        <v>3</v>
      </c>
      <c r="L148" s="7">
        <v>2</v>
      </c>
      <c r="M148" s="7">
        <v>4</v>
      </c>
      <c r="N148" s="7">
        <v>1</v>
      </c>
      <c r="O148" s="7">
        <f t="shared" si="22"/>
        <v>10</v>
      </c>
      <c r="P148" s="5">
        <v>1</v>
      </c>
      <c r="Q148" s="5">
        <v>5</v>
      </c>
      <c r="R148" s="5">
        <v>4</v>
      </c>
      <c r="S148" s="5">
        <v>1</v>
      </c>
      <c r="T148" s="5">
        <f t="shared" si="23"/>
        <v>11</v>
      </c>
      <c r="U148" s="13">
        <v>5</v>
      </c>
      <c r="V148" s="13">
        <v>2</v>
      </c>
      <c r="W148" s="13">
        <f t="shared" si="24"/>
        <v>7</v>
      </c>
      <c r="X148" s="14">
        <v>3</v>
      </c>
      <c r="Y148" s="14">
        <v>3</v>
      </c>
      <c r="Z148" s="14">
        <v>3</v>
      </c>
      <c r="AA148" s="14">
        <v>1</v>
      </c>
      <c r="AB148" s="14">
        <f t="shared" si="25"/>
        <v>10</v>
      </c>
      <c r="AC148" s="15">
        <v>3</v>
      </c>
      <c r="AD148" s="15">
        <v>2</v>
      </c>
      <c r="AE148" s="15">
        <v>5</v>
      </c>
      <c r="AF148" s="15">
        <f t="shared" si="26"/>
        <v>10</v>
      </c>
      <c r="AG148" s="16">
        <v>1</v>
      </c>
      <c r="AH148" s="16">
        <v>5</v>
      </c>
      <c r="AI148" s="16">
        <f t="shared" si="27"/>
        <v>6</v>
      </c>
      <c r="AJ148" s="20">
        <v>5</v>
      </c>
      <c r="AK148" s="19">
        <v>2</v>
      </c>
      <c r="AL148" s="48">
        <f t="shared" si="21"/>
        <v>75</v>
      </c>
      <c r="AM148" s="11">
        <v>68</v>
      </c>
      <c r="AN148" s="11" t="s">
        <v>452</v>
      </c>
    </row>
    <row r="149" spans="1:40" x14ac:dyDescent="0.3">
      <c r="A149" s="11">
        <f>_xlfn.IFS(data!C153&lt;=30, 1,data!C153&lt;= 40, 2,data!C153&lt;= 50, 3,data!C153&lt;= 60, 4)</f>
        <v>2</v>
      </c>
      <c r="B149" s="11">
        <v>1</v>
      </c>
      <c r="C149" s="11">
        <f>_xlfn.IFS(data!E153="Marketing", 1, data!E153="IT", 2, data!E153="HR", 3, data!E153="Finance", 4, data!E153="Sales",5)</f>
        <v>3</v>
      </c>
      <c r="D149" s="11">
        <f>_xlfn.IFS(data!F153="Analyst", 1, data!F153="Manager", 2, data!F153="Intern", 3, data!F153="Junior Developer", 4, data!F153="Senior Developer", 5, data!F153="Team Lead", 6)</f>
        <v>5</v>
      </c>
      <c r="E149" s="11">
        <f>_xlfn.IFS(data!G153&lt;=50000, 1, data!G153&lt;=80000, 2, data!G153&lt;=1000000, 3, data!G153&lt;=150000, 4)</f>
        <v>3</v>
      </c>
      <c r="F149" s="6">
        <v>3</v>
      </c>
      <c r="G149" s="6">
        <v>1</v>
      </c>
      <c r="H149" s="6">
        <v>5</v>
      </c>
      <c r="I149" s="6">
        <v>3</v>
      </c>
      <c r="J149" s="6">
        <f t="shared" si="20"/>
        <v>12</v>
      </c>
      <c r="K149" s="7">
        <v>5</v>
      </c>
      <c r="L149" s="7">
        <v>3</v>
      </c>
      <c r="M149" s="7">
        <v>5</v>
      </c>
      <c r="N149" s="7">
        <v>3</v>
      </c>
      <c r="O149" s="7">
        <f t="shared" si="22"/>
        <v>16</v>
      </c>
      <c r="P149" s="5">
        <v>5</v>
      </c>
      <c r="Q149" s="5">
        <v>4</v>
      </c>
      <c r="R149" s="5">
        <v>3</v>
      </c>
      <c r="S149" s="5">
        <v>4</v>
      </c>
      <c r="T149" s="5">
        <f t="shared" si="23"/>
        <v>16</v>
      </c>
      <c r="U149" s="13">
        <v>5</v>
      </c>
      <c r="V149" s="13">
        <v>2</v>
      </c>
      <c r="W149" s="13">
        <f t="shared" si="24"/>
        <v>7</v>
      </c>
      <c r="X149" s="14">
        <v>5</v>
      </c>
      <c r="Y149" s="14">
        <v>5</v>
      </c>
      <c r="Z149" s="14">
        <v>2</v>
      </c>
      <c r="AA149" s="14">
        <v>3</v>
      </c>
      <c r="AB149" s="14">
        <f t="shared" si="25"/>
        <v>15</v>
      </c>
      <c r="AC149" s="15">
        <v>2</v>
      </c>
      <c r="AD149" s="15">
        <v>1</v>
      </c>
      <c r="AE149" s="15">
        <v>1</v>
      </c>
      <c r="AF149" s="15">
        <f t="shared" si="26"/>
        <v>4</v>
      </c>
      <c r="AG149" s="16">
        <v>4</v>
      </c>
      <c r="AH149" s="16">
        <v>2</v>
      </c>
      <c r="AI149" s="16">
        <f t="shared" si="27"/>
        <v>6</v>
      </c>
      <c r="AJ149" s="20">
        <v>2</v>
      </c>
      <c r="AK149" s="19">
        <v>4</v>
      </c>
      <c r="AL149" s="48">
        <f t="shared" si="21"/>
        <v>82</v>
      </c>
      <c r="AM149" s="11">
        <v>72</v>
      </c>
      <c r="AN149" s="11" t="s">
        <v>452</v>
      </c>
    </row>
    <row r="150" spans="1:40" x14ac:dyDescent="0.3">
      <c r="A150" s="11">
        <f>_xlfn.IFS(data!C154&lt;=30, 1,data!C154&lt;= 40, 2,data!C154&lt;= 50, 3,data!C154&lt;= 60, 4)</f>
        <v>1</v>
      </c>
      <c r="B150" s="11">
        <v>2</v>
      </c>
      <c r="C150" s="11">
        <f>_xlfn.IFS(data!E154="Marketing", 1, data!E154="IT", 2, data!E154="HR", 3, data!E154="Finance", 4, data!E154="Sales",5)</f>
        <v>1</v>
      </c>
      <c r="D150" s="11">
        <f>_xlfn.IFS(data!F154="Analyst", 1, data!F154="Manager", 2, data!F154="Intern", 3, data!F154="Junior Developer", 4, data!F154="Senior Developer", 5, data!F154="Team Lead", 6)</f>
        <v>4</v>
      </c>
      <c r="E150" s="11">
        <f>_xlfn.IFS(data!G154&lt;=50000, 1, data!G154&lt;=80000, 2, data!G154&lt;=1000000, 3, data!G154&lt;=150000, 4)</f>
        <v>1</v>
      </c>
      <c r="F150" s="6">
        <v>3</v>
      </c>
      <c r="G150" s="6">
        <v>4</v>
      </c>
      <c r="H150" s="6">
        <v>3</v>
      </c>
      <c r="I150" s="6">
        <v>4</v>
      </c>
      <c r="J150" s="6">
        <f t="shared" si="20"/>
        <v>14</v>
      </c>
      <c r="K150" s="7">
        <v>1</v>
      </c>
      <c r="L150" s="7">
        <v>4</v>
      </c>
      <c r="M150" s="7">
        <v>5</v>
      </c>
      <c r="N150" s="7">
        <v>2</v>
      </c>
      <c r="O150" s="7">
        <f t="shared" si="22"/>
        <v>12</v>
      </c>
      <c r="P150" s="5">
        <v>5</v>
      </c>
      <c r="Q150" s="5">
        <v>3</v>
      </c>
      <c r="R150" s="5">
        <v>3</v>
      </c>
      <c r="S150" s="5">
        <v>2</v>
      </c>
      <c r="T150" s="5">
        <f t="shared" si="23"/>
        <v>13</v>
      </c>
      <c r="U150" s="13">
        <v>5</v>
      </c>
      <c r="V150" s="13">
        <v>2</v>
      </c>
      <c r="W150" s="13">
        <f t="shared" si="24"/>
        <v>7</v>
      </c>
      <c r="X150" s="14">
        <v>1</v>
      </c>
      <c r="Y150" s="14">
        <v>2</v>
      </c>
      <c r="Z150" s="14">
        <v>2</v>
      </c>
      <c r="AA150" s="14">
        <v>3</v>
      </c>
      <c r="AB150" s="14">
        <f t="shared" si="25"/>
        <v>8</v>
      </c>
      <c r="AC150" s="15">
        <v>1</v>
      </c>
      <c r="AD150" s="15">
        <v>2</v>
      </c>
      <c r="AE150" s="15">
        <v>3</v>
      </c>
      <c r="AF150" s="15">
        <f t="shared" si="26"/>
        <v>6</v>
      </c>
      <c r="AG150" s="16">
        <v>4</v>
      </c>
      <c r="AH150" s="16">
        <v>1</v>
      </c>
      <c r="AI150" s="16">
        <f t="shared" si="27"/>
        <v>5</v>
      </c>
      <c r="AJ150" s="20">
        <v>1</v>
      </c>
      <c r="AK150" s="19">
        <v>5</v>
      </c>
      <c r="AL150" s="48">
        <f t="shared" si="21"/>
        <v>71</v>
      </c>
      <c r="AM150" s="11">
        <v>36</v>
      </c>
      <c r="AN150" s="11" t="s">
        <v>452</v>
      </c>
    </row>
    <row r="151" spans="1:40" x14ac:dyDescent="0.3">
      <c r="A151" s="11">
        <f>_xlfn.IFS(data!C155&lt;=30, 1,data!C155&lt;= 40, 2,data!C155&lt;= 50, 3,data!C155&lt;= 60, 4)</f>
        <v>1</v>
      </c>
      <c r="B151" s="11">
        <v>2</v>
      </c>
      <c r="C151" s="11">
        <f>_xlfn.IFS(data!E155="Marketing", 1, data!E155="IT", 2, data!E155="HR", 3, data!E155="Finance", 4, data!E155="Sales",5)</f>
        <v>4</v>
      </c>
      <c r="D151" s="11">
        <f>_xlfn.IFS(data!F155="Analyst", 1, data!F155="Manager", 2, data!F155="Intern", 3, data!F155="Junior Developer", 4, data!F155="Senior Developer", 5, data!F155="Team Lead", 6)</f>
        <v>4</v>
      </c>
      <c r="E151" s="11">
        <f>_xlfn.IFS(data!G155&lt;=50000, 1, data!G155&lt;=80000, 2, data!G155&lt;=1000000, 3, data!G155&lt;=150000, 4)</f>
        <v>2</v>
      </c>
      <c r="F151" s="6">
        <v>2</v>
      </c>
      <c r="G151" s="6">
        <v>5</v>
      </c>
      <c r="H151" s="6">
        <v>3</v>
      </c>
      <c r="I151" s="6">
        <v>4</v>
      </c>
      <c r="J151" s="6">
        <f t="shared" si="20"/>
        <v>14</v>
      </c>
      <c r="K151" s="7">
        <v>1</v>
      </c>
      <c r="L151" s="7">
        <v>4</v>
      </c>
      <c r="M151" s="7">
        <v>1</v>
      </c>
      <c r="N151" s="7">
        <v>2</v>
      </c>
      <c r="O151" s="7">
        <f t="shared" si="22"/>
        <v>8</v>
      </c>
      <c r="P151" s="5">
        <v>2</v>
      </c>
      <c r="Q151" s="5">
        <v>5</v>
      </c>
      <c r="R151" s="5">
        <v>4</v>
      </c>
      <c r="S151" s="5">
        <v>5</v>
      </c>
      <c r="T151" s="5">
        <f t="shared" si="23"/>
        <v>16</v>
      </c>
      <c r="U151" s="13">
        <v>3</v>
      </c>
      <c r="V151" s="13">
        <v>1</v>
      </c>
      <c r="W151" s="13">
        <f t="shared" si="24"/>
        <v>4</v>
      </c>
      <c r="X151" s="14">
        <v>1</v>
      </c>
      <c r="Y151" s="14">
        <v>4</v>
      </c>
      <c r="Z151" s="14">
        <v>1</v>
      </c>
      <c r="AA151" s="14">
        <v>4</v>
      </c>
      <c r="AB151" s="14">
        <f t="shared" si="25"/>
        <v>10</v>
      </c>
      <c r="AC151" s="15">
        <v>3</v>
      </c>
      <c r="AD151" s="15">
        <v>3</v>
      </c>
      <c r="AE151" s="15">
        <v>1</v>
      </c>
      <c r="AF151" s="15">
        <f t="shared" si="26"/>
        <v>7</v>
      </c>
      <c r="AG151" s="16">
        <v>4</v>
      </c>
      <c r="AH151" s="16">
        <v>2</v>
      </c>
      <c r="AI151" s="16">
        <f t="shared" si="27"/>
        <v>6</v>
      </c>
      <c r="AJ151" s="20">
        <v>4</v>
      </c>
      <c r="AK151" s="19">
        <v>2</v>
      </c>
      <c r="AL151" s="48">
        <f t="shared" si="21"/>
        <v>71</v>
      </c>
      <c r="AM151" s="11">
        <v>92</v>
      </c>
      <c r="AN151" s="11" t="s">
        <v>449</v>
      </c>
    </row>
    <row r="152" spans="1:40" x14ac:dyDescent="0.3">
      <c r="A152" s="11">
        <f>_xlfn.IFS(data!C156&lt;=30, 1,data!C156&lt;= 40, 2,data!C156&lt;= 50, 3,data!C156&lt;= 60, 4)</f>
        <v>2</v>
      </c>
      <c r="B152" s="11">
        <v>2</v>
      </c>
      <c r="C152" s="11">
        <f>_xlfn.IFS(data!E156="Marketing", 1, data!E156="IT", 2, data!E156="HR", 3, data!E156="Finance", 4, data!E156="Sales",5)</f>
        <v>2</v>
      </c>
      <c r="D152" s="11">
        <f>_xlfn.IFS(data!F156="Analyst", 1, data!F156="Manager", 2, data!F156="Intern", 3, data!F156="Junior Developer", 4, data!F156="Senior Developer", 5, data!F156="Team Lead", 6)</f>
        <v>2</v>
      </c>
      <c r="E152" s="11">
        <f>_xlfn.IFS(data!G156&lt;=50000, 1, data!G156&lt;=80000, 2, data!G156&lt;=1000000, 3, data!G156&lt;=150000, 4)</f>
        <v>3</v>
      </c>
      <c r="F152" s="6">
        <v>2</v>
      </c>
      <c r="G152" s="6">
        <v>5</v>
      </c>
      <c r="H152" s="6">
        <v>2</v>
      </c>
      <c r="I152" s="6">
        <v>2</v>
      </c>
      <c r="J152" s="6">
        <f t="shared" si="20"/>
        <v>11</v>
      </c>
      <c r="K152" s="7">
        <v>2</v>
      </c>
      <c r="L152" s="7">
        <v>2</v>
      </c>
      <c r="M152" s="7">
        <v>2</v>
      </c>
      <c r="N152" s="7">
        <v>3</v>
      </c>
      <c r="O152" s="7">
        <f t="shared" si="22"/>
        <v>9</v>
      </c>
      <c r="P152" s="5">
        <v>4</v>
      </c>
      <c r="Q152" s="5">
        <v>3</v>
      </c>
      <c r="R152" s="5">
        <v>4</v>
      </c>
      <c r="S152" s="5">
        <v>5</v>
      </c>
      <c r="T152" s="5">
        <f t="shared" si="23"/>
        <v>16</v>
      </c>
      <c r="U152" s="13">
        <v>4</v>
      </c>
      <c r="V152" s="13">
        <v>3</v>
      </c>
      <c r="W152" s="13">
        <f t="shared" si="24"/>
        <v>7</v>
      </c>
      <c r="X152" s="14">
        <v>5</v>
      </c>
      <c r="Y152" s="14">
        <v>1</v>
      </c>
      <c r="Z152" s="14">
        <v>1</v>
      </c>
      <c r="AA152" s="14">
        <v>5</v>
      </c>
      <c r="AB152" s="14">
        <f t="shared" si="25"/>
        <v>12</v>
      </c>
      <c r="AC152" s="15">
        <v>2</v>
      </c>
      <c r="AD152" s="15">
        <v>1</v>
      </c>
      <c r="AE152" s="15">
        <v>2</v>
      </c>
      <c r="AF152" s="15">
        <f t="shared" si="26"/>
        <v>5</v>
      </c>
      <c r="AG152" s="16">
        <v>5</v>
      </c>
      <c r="AH152" s="16">
        <v>4</v>
      </c>
      <c r="AI152" s="16">
        <f t="shared" si="27"/>
        <v>9</v>
      </c>
      <c r="AJ152" s="20">
        <v>4</v>
      </c>
      <c r="AK152" s="19">
        <v>3</v>
      </c>
      <c r="AL152" s="48">
        <f t="shared" si="21"/>
        <v>76</v>
      </c>
      <c r="AM152" s="11">
        <v>58</v>
      </c>
      <c r="AN152" s="11" t="s">
        <v>451</v>
      </c>
    </row>
    <row r="153" spans="1:40" x14ac:dyDescent="0.3">
      <c r="A153" s="11">
        <f>_xlfn.IFS(data!C157&lt;=30, 1,data!C157&lt;= 40, 2,data!C157&lt;= 50, 3,data!C157&lt;= 60, 4)</f>
        <v>1</v>
      </c>
      <c r="B153" s="11">
        <v>2</v>
      </c>
      <c r="C153" s="11">
        <f>_xlfn.IFS(data!E157="Marketing", 1, data!E157="IT", 2, data!E157="HR", 3, data!E157="Finance", 4, data!E157="Sales",5)</f>
        <v>3</v>
      </c>
      <c r="D153" s="11">
        <f>_xlfn.IFS(data!F157="Analyst", 1, data!F157="Manager", 2, data!F157="Intern", 3, data!F157="Junior Developer", 4, data!F157="Senior Developer", 5, data!F157="Team Lead", 6)</f>
        <v>1</v>
      </c>
      <c r="E153" s="11">
        <f>_xlfn.IFS(data!G157&lt;=50000, 1, data!G157&lt;=80000, 2, data!G157&lt;=1000000, 3, data!G157&lt;=150000, 4)</f>
        <v>2</v>
      </c>
      <c r="F153" s="6">
        <v>2</v>
      </c>
      <c r="G153" s="6">
        <v>2</v>
      </c>
      <c r="H153" s="6">
        <v>3</v>
      </c>
      <c r="I153" s="6">
        <v>1</v>
      </c>
      <c r="J153" s="6">
        <f t="shared" si="20"/>
        <v>8</v>
      </c>
      <c r="K153" s="7">
        <v>3</v>
      </c>
      <c r="L153" s="7">
        <v>1</v>
      </c>
      <c r="M153" s="7">
        <v>2</v>
      </c>
      <c r="N153" s="7">
        <v>2</v>
      </c>
      <c r="O153" s="7">
        <f t="shared" si="22"/>
        <v>8</v>
      </c>
      <c r="P153" s="5">
        <v>2</v>
      </c>
      <c r="Q153" s="5">
        <v>4</v>
      </c>
      <c r="R153" s="5">
        <v>1</v>
      </c>
      <c r="S153" s="5">
        <v>2</v>
      </c>
      <c r="T153" s="5">
        <f t="shared" si="23"/>
        <v>9</v>
      </c>
      <c r="U153" s="13">
        <v>2</v>
      </c>
      <c r="V153" s="13">
        <v>4</v>
      </c>
      <c r="W153" s="13">
        <f t="shared" si="24"/>
        <v>6</v>
      </c>
      <c r="X153" s="14">
        <v>2</v>
      </c>
      <c r="Y153" s="14">
        <v>4</v>
      </c>
      <c r="Z153" s="14">
        <v>2</v>
      </c>
      <c r="AA153" s="14">
        <v>1</v>
      </c>
      <c r="AB153" s="14">
        <f t="shared" si="25"/>
        <v>9</v>
      </c>
      <c r="AC153" s="15">
        <v>2</v>
      </c>
      <c r="AD153" s="15">
        <v>1</v>
      </c>
      <c r="AE153" s="15">
        <v>5</v>
      </c>
      <c r="AF153" s="15">
        <f t="shared" si="26"/>
        <v>8</v>
      </c>
      <c r="AG153" s="16">
        <v>1</v>
      </c>
      <c r="AH153" s="16">
        <v>2</v>
      </c>
      <c r="AI153" s="16">
        <f t="shared" si="27"/>
        <v>3</v>
      </c>
      <c r="AJ153" s="20">
        <v>4</v>
      </c>
      <c r="AK153" s="19">
        <v>2</v>
      </c>
      <c r="AL153" s="48">
        <f t="shared" si="21"/>
        <v>57</v>
      </c>
      <c r="AM153" s="11">
        <v>35</v>
      </c>
      <c r="AN153" s="11" t="s">
        <v>451</v>
      </c>
    </row>
    <row r="154" spans="1:40" x14ac:dyDescent="0.3">
      <c r="A154" s="11">
        <f>_xlfn.IFS(data!C158&lt;=30, 1,data!C158&lt;= 40, 2,data!C158&lt;= 50, 3,data!C158&lt;= 60, 4)</f>
        <v>1</v>
      </c>
      <c r="B154" s="11">
        <v>1</v>
      </c>
      <c r="C154" s="11">
        <f>_xlfn.IFS(data!E158="Marketing", 1, data!E158="IT", 2, data!E158="HR", 3, data!E158="Finance", 4, data!E158="Sales",5)</f>
        <v>3</v>
      </c>
      <c r="D154" s="11">
        <f>_xlfn.IFS(data!F158="Analyst", 1, data!F158="Manager", 2, data!F158="Intern", 3, data!F158="Junior Developer", 4, data!F158="Senior Developer", 5, data!F158="Team Lead", 6)</f>
        <v>3</v>
      </c>
      <c r="E154" s="11">
        <f>_xlfn.IFS(data!G158&lt;=50000, 1, data!G158&lt;=80000, 2, data!G158&lt;=1000000, 3, data!G158&lt;=150000, 4)</f>
        <v>1</v>
      </c>
      <c r="F154" s="6">
        <v>1</v>
      </c>
      <c r="G154" s="6">
        <v>4</v>
      </c>
      <c r="H154" s="6">
        <v>5</v>
      </c>
      <c r="I154" s="6">
        <v>4</v>
      </c>
      <c r="J154" s="6">
        <f t="shared" si="20"/>
        <v>14</v>
      </c>
      <c r="K154" s="7">
        <v>3</v>
      </c>
      <c r="L154" s="7">
        <v>1</v>
      </c>
      <c r="M154" s="7">
        <v>1</v>
      </c>
      <c r="N154" s="7">
        <v>3</v>
      </c>
      <c r="O154" s="7">
        <f t="shared" si="22"/>
        <v>8</v>
      </c>
      <c r="P154" s="5">
        <v>3</v>
      </c>
      <c r="Q154" s="5">
        <v>2</v>
      </c>
      <c r="R154" s="5">
        <v>3</v>
      </c>
      <c r="S154" s="5">
        <v>3</v>
      </c>
      <c r="T154" s="5">
        <f t="shared" si="23"/>
        <v>11</v>
      </c>
      <c r="U154" s="13">
        <v>1</v>
      </c>
      <c r="V154" s="13">
        <v>3</v>
      </c>
      <c r="W154" s="13">
        <f t="shared" si="24"/>
        <v>4</v>
      </c>
      <c r="X154" s="14">
        <v>4</v>
      </c>
      <c r="Y154" s="14">
        <v>1</v>
      </c>
      <c r="Z154" s="14">
        <v>1</v>
      </c>
      <c r="AA154" s="14">
        <v>2</v>
      </c>
      <c r="AB154" s="14">
        <f t="shared" si="25"/>
        <v>8</v>
      </c>
      <c r="AC154" s="15">
        <v>2</v>
      </c>
      <c r="AD154" s="15">
        <v>5</v>
      </c>
      <c r="AE154" s="15">
        <v>3</v>
      </c>
      <c r="AF154" s="15">
        <f t="shared" si="26"/>
        <v>10</v>
      </c>
      <c r="AG154" s="16">
        <v>4</v>
      </c>
      <c r="AH154" s="16">
        <v>1</v>
      </c>
      <c r="AI154" s="16">
        <f t="shared" si="27"/>
        <v>5</v>
      </c>
      <c r="AJ154" s="20">
        <v>1</v>
      </c>
      <c r="AK154" s="19">
        <v>2</v>
      </c>
      <c r="AL154" s="48">
        <f t="shared" si="21"/>
        <v>63</v>
      </c>
      <c r="AM154" s="11">
        <v>71</v>
      </c>
      <c r="AN154" s="11" t="s">
        <v>451</v>
      </c>
    </row>
    <row r="155" spans="1:40" x14ac:dyDescent="0.3">
      <c r="A155" s="11">
        <f>_xlfn.IFS(data!C159&lt;=30, 1,data!C159&lt;= 40, 2,data!C159&lt;= 50, 3,data!C159&lt;= 60, 4)</f>
        <v>2</v>
      </c>
      <c r="B155" s="11">
        <v>2</v>
      </c>
      <c r="C155" s="11">
        <f>_xlfn.IFS(data!E159="Marketing", 1, data!E159="IT", 2, data!E159="HR", 3, data!E159="Finance", 4, data!E159="Sales",5)</f>
        <v>1</v>
      </c>
      <c r="D155" s="11">
        <f>_xlfn.IFS(data!F159="Analyst", 1, data!F159="Manager", 2, data!F159="Intern", 3, data!F159="Junior Developer", 4, data!F159="Senior Developer", 5, data!F159="Team Lead", 6)</f>
        <v>5</v>
      </c>
      <c r="E155" s="11">
        <f>_xlfn.IFS(data!G159&lt;=50000, 1, data!G159&lt;=80000, 2, data!G159&lt;=1000000, 3, data!G159&lt;=150000, 4)</f>
        <v>3</v>
      </c>
      <c r="F155" s="6">
        <v>3</v>
      </c>
      <c r="G155" s="6">
        <v>1</v>
      </c>
      <c r="H155" s="6">
        <v>2</v>
      </c>
      <c r="I155" s="6">
        <v>1</v>
      </c>
      <c r="J155" s="6">
        <f t="shared" si="20"/>
        <v>7</v>
      </c>
      <c r="K155" s="7">
        <v>3</v>
      </c>
      <c r="L155" s="7">
        <v>5</v>
      </c>
      <c r="M155" s="7">
        <v>1</v>
      </c>
      <c r="N155" s="7">
        <v>4</v>
      </c>
      <c r="O155" s="7">
        <f t="shared" si="22"/>
        <v>13</v>
      </c>
      <c r="P155" s="5">
        <v>1</v>
      </c>
      <c r="Q155" s="5">
        <v>5</v>
      </c>
      <c r="R155" s="5">
        <v>5</v>
      </c>
      <c r="S155" s="5">
        <v>2</v>
      </c>
      <c r="T155" s="5">
        <f t="shared" si="23"/>
        <v>13</v>
      </c>
      <c r="U155" s="13">
        <v>3</v>
      </c>
      <c r="V155" s="13">
        <v>1</v>
      </c>
      <c r="W155" s="13">
        <f t="shared" si="24"/>
        <v>4</v>
      </c>
      <c r="X155" s="14">
        <v>5</v>
      </c>
      <c r="Y155" s="14">
        <v>3</v>
      </c>
      <c r="Z155" s="14">
        <v>5</v>
      </c>
      <c r="AA155" s="14">
        <v>4</v>
      </c>
      <c r="AB155" s="14">
        <f t="shared" si="25"/>
        <v>17</v>
      </c>
      <c r="AC155" s="15">
        <v>4</v>
      </c>
      <c r="AD155" s="15">
        <v>1</v>
      </c>
      <c r="AE155" s="15">
        <v>4</v>
      </c>
      <c r="AF155" s="15">
        <f t="shared" si="26"/>
        <v>9</v>
      </c>
      <c r="AG155" s="16">
        <v>1</v>
      </c>
      <c r="AH155" s="16">
        <v>3</v>
      </c>
      <c r="AI155" s="16">
        <f t="shared" si="27"/>
        <v>4</v>
      </c>
      <c r="AJ155" s="20">
        <v>3</v>
      </c>
      <c r="AK155" s="19">
        <v>2</v>
      </c>
      <c r="AL155" s="48">
        <f t="shared" si="21"/>
        <v>72</v>
      </c>
      <c r="AM155" s="11">
        <v>71</v>
      </c>
      <c r="AN155" s="11" t="s">
        <v>451</v>
      </c>
    </row>
    <row r="156" spans="1:40" x14ac:dyDescent="0.3">
      <c r="A156" s="11">
        <f>_xlfn.IFS(data!C160&lt;=30, 1,data!C160&lt;= 40, 2,data!C160&lt;= 50, 3,data!C160&lt;= 60, 4)</f>
        <v>1</v>
      </c>
      <c r="B156" s="11">
        <v>1</v>
      </c>
      <c r="C156" s="11">
        <f>_xlfn.IFS(data!E160="Marketing", 1, data!E160="IT", 2, data!E160="HR", 3, data!E160="Finance", 4, data!E160="Sales",5)</f>
        <v>2</v>
      </c>
      <c r="D156" s="11">
        <f>_xlfn.IFS(data!F160="Analyst", 1, data!F160="Manager", 2, data!F160="Intern", 3, data!F160="Junior Developer", 4, data!F160="Senior Developer", 5, data!F160="Team Lead", 6)</f>
        <v>4</v>
      </c>
      <c r="E156" s="11">
        <f>_xlfn.IFS(data!G160&lt;=50000, 1, data!G160&lt;=80000, 2, data!G160&lt;=1000000, 3, data!G160&lt;=150000, 4)</f>
        <v>2</v>
      </c>
      <c r="F156" s="6">
        <v>2</v>
      </c>
      <c r="G156" s="6">
        <v>4</v>
      </c>
      <c r="H156" s="6">
        <v>3</v>
      </c>
      <c r="I156" s="6">
        <v>2</v>
      </c>
      <c r="J156" s="6">
        <f t="shared" si="20"/>
        <v>11</v>
      </c>
      <c r="K156" s="7">
        <v>3</v>
      </c>
      <c r="L156" s="7">
        <v>2</v>
      </c>
      <c r="M156" s="7">
        <v>3</v>
      </c>
      <c r="N156" s="7">
        <v>4</v>
      </c>
      <c r="O156" s="7">
        <f t="shared" si="22"/>
        <v>12</v>
      </c>
      <c r="P156" s="5">
        <v>2</v>
      </c>
      <c r="Q156" s="5">
        <v>1</v>
      </c>
      <c r="R156" s="5">
        <v>4</v>
      </c>
      <c r="S156" s="5">
        <v>5</v>
      </c>
      <c r="T156" s="5">
        <f t="shared" si="23"/>
        <v>12</v>
      </c>
      <c r="U156" s="13">
        <v>2</v>
      </c>
      <c r="V156" s="13">
        <v>4</v>
      </c>
      <c r="W156" s="13">
        <f t="shared" si="24"/>
        <v>6</v>
      </c>
      <c r="X156" s="14">
        <v>2</v>
      </c>
      <c r="Y156" s="14">
        <v>1</v>
      </c>
      <c r="Z156" s="14">
        <v>5</v>
      </c>
      <c r="AA156" s="14">
        <v>1</v>
      </c>
      <c r="AB156" s="14">
        <f t="shared" si="25"/>
        <v>9</v>
      </c>
      <c r="AC156" s="15">
        <v>1</v>
      </c>
      <c r="AD156" s="15">
        <v>4</v>
      </c>
      <c r="AE156" s="15">
        <v>5</v>
      </c>
      <c r="AF156" s="15">
        <f t="shared" si="26"/>
        <v>10</v>
      </c>
      <c r="AG156" s="16">
        <v>5</v>
      </c>
      <c r="AH156" s="16">
        <v>5</v>
      </c>
      <c r="AI156" s="16">
        <f t="shared" si="27"/>
        <v>10</v>
      </c>
      <c r="AJ156" s="20">
        <v>4</v>
      </c>
      <c r="AK156" s="19">
        <v>4</v>
      </c>
      <c r="AL156" s="48">
        <f t="shared" si="21"/>
        <v>78</v>
      </c>
      <c r="AM156" s="11">
        <v>97</v>
      </c>
      <c r="AN156" s="11" t="s">
        <v>450</v>
      </c>
    </row>
    <row r="157" spans="1:40" x14ac:dyDescent="0.3">
      <c r="A157" s="11">
        <f>_xlfn.IFS(data!C161&lt;=30, 1,data!C161&lt;= 40, 2,data!C161&lt;= 50, 3,data!C161&lt;= 60, 4)</f>
        <v>1</v>
      </c>
      <c r="B157" s="11">
        <v>2</v>
      </c>
      <c r="C157" s="11">
        <f>_xlfn.IFS(data!E161="Marketing", 1, data!E161="IT", 2, data!E161="HR", 3, data!E161="Finance", 4, data!E161="Sales",5)</f>
        <v>1</v>
      </c>
      <c r="D157" s="11">
        <f>_xlfn.IFS(data!F161="Analyst", 1, data!F161="Manager", 2, data!F161="Intern", 3, data!F161="Junior Developer", 4, data!F161="Senior Developer", 5, data!F161="Team Lead", 6)</f>
        <v>4</v>
      </c>
      <c r="E157" s="11">
        <f>_xlfn.IFS(data!G161&lt;=50000, 1, data!G161&lt;=80000, 2, data!G161&lt;=1000000, 3, data!G161&lt;=150000, 4)</f>
        <v>2</v>
      </c>
      <c r="F157" s="6">
        <v>5</v>
      </c>
      <c r="G157" s="6">
        <v>5</v>
      </c>
      <c r="H157" s="6">
        <v>1</v>
      </c>
      <c r="I157" s="6">
        <v>5</v>
      </c>
      <c r="J157" s="6">
        <f t="shared" si="20"/>
        <v>16</v>
      </c>
      <c r="K157" s="7">
        <v>1</v>
      </c>
      <c r="L157" s="7">
        <v>3</v>
      </c>
      <c r="M157" s="7">
        <v>4</v>
      </c>
      <c r="N157" s="7">
        <v>1</v>
      </c>
      <c r="O157" s="7">
        <f t="shared" si="22"/>
        <v>9</v>
      </c>
      <c r="P157" s="5">
        <v>2</v>
      </c>
      <c r="Q157" s="5">
        <v>4</v>
      </c>
      <c r="R157" s="5">
        <v>3</v>
      </c>
      <c r="S157" s="5">
        <v>4</v>
      </c>
      <c r="T157" s="5">
        <f t="shared" si="23"/>
        <v>13</v>
      </c>
      <c r="U157" s="13">
        <v>3</v>
      </c>
      <c r="V157" s="13">
        <v>1</v>
      </c>
      <c r="W157" s="13">
        <f t="shared" si="24"/>
        <v>4</v>
      </c>
      <c r="X157" s="14">
        <v>2</v>
      </c>
      <c r="Y157" s="14">
        <v>2</v>
      </c>
      <c r="Z157" s="14">
        <v>3</v>
      </c>
      <c r="AA157" s="14">
        <v>2</v>
      </c>
      <c r="AB157" s="14">
        <f t="shared" si="25"/>
        <v>9</v>
      </c>
      <c r="AC157" s="15">
        <v>1</v>
      </c>
      <c r="AD157" s="15">
        <v>4</v>
      </c>
      <c r="AE157" s="15">
        <v>4</v>
      </c>
      <c r="AF157" s="15">
        <f t="shared" si="26"/>
        <v>9</v>
      </c>
      <c r="AG157" s="16">
        <v>4</v>
      </c>
      <c r="AH157" s="16">
        <v>1</v>
      </c>
      <c r="AI157" s="16">
        <f t="shared" si="27"/>
        <v>5</v>
      </c>
      <c r="AJ157" s="20">
        <v>1</v>
      </c>
      <c r="AK157" s="19">
        <v>4</v>
      </c>
      <c r="AL157" s="48">
        <f t="shared" si="21"/>
        <v>70</v>
      </c>
      <c r="AM157" s="11">
        <v>54</v>
      </c>
      <c r="AN157" s="11" t="s">
        <v>452</v>
      </c>
    </row>
    <row r="158" spans="1:40" x14ac:dyDescent="0.3">
      <c r="A158" s="11">
        <f>_xlfn.IFS(data!C162&lt;=30, 1,data!C162&lt;= 40, 2,data!C162&lt;= 50, 3,data!C162&lt;= 60, 4)</f>
        <v>1</v>
      </c>
      <c r="B158" s="11">
        <v>1</v>
      </c>
      <c r="C158" s="11">
        <f>_xlfn.IFS(data!E162="Marketing", 1, data!E162="IT", 2, data!E162="HR", 3, data!E162="Finance", 4, data!E162="Sales",5)</f>
        <v>1</v>
      </c>
      <c r="D158" s="11">
        <f>_xlfn.IFS(data!F162="Analyst", 1, data!F162="Manager", 2, data!F162="Intern", 3, data!F162="Junior Developer", 4, data!F162="Senior Developer", 5, data!F162="Team Lead", 6)</f>
        <v>3</v>
      </c>
      <c r="E158" s="11">
        <f>_xlfn.IFS(data!G162&lt;=50000, 1, data!G162&lt;=80000, 2, data!G162&lt;=1000000, 3, data!G162&lt;=150000, 4)</f>
        <v>1</v>
      </c>
      <c r="F158" s="6">
        <v>3</v>
      </c>
      <c r="G158" s="6">
        <v>5</v>
      </c>
      <c r="H158" s="6">
        <v>1</v>
      </c>
      <c r="I158" s="6">
        <v>4</v>
      </c>
      <c r="J158" s="6">
        <f t="shared" si="20"/>
        <v>13</v>
      </c>
      <c r="K158" s="7">
        <v>2</v>
      </c>
      <c r="L158" s="7">
        <v>3</v>
      </c>
      <c r="M158" s="7">
        <v>2</v>
      </c>
      <c r="N158" s="7">
        <v>3</v>
      </c>
      <c r="O158" s="7">
        <f t="shared" si="22"/>
        <v>10</v>
      </c>
      <c r="P158" s="5">
        <v>4</v>
      </c>
      <c r="Q158" s="5">
        <v>5</v>
      </c>
      <c r="R158" s="5">
        <v>4</v>
      </c>
      <c r="S158" s="5">
        <v>3</v>
      </c>
      <c r="T158" s="5">
        <f t="shared" si="23"/>
        <v>16</v>
      </c>
      <c r="U158" s="13">
        <v>1</v>
      </c>
      <c r="V158" s="13">
        <v>3</v>
      </c>
      <c r="W158" s="13">
        <f t="shared" si="24"/>
        <v>4</v>
      </c>
      <c r="X158" s="14">
        <v>5</v>
      </c>
      <c r="Y158" s="14">
        <v>2</v>
      </c>
      <c r="Z158" s="14">
        <v>3</v>
      </c>
      <c r="AA158" s="14">
        <v>3</v>
      </c>
      <c r="AB158" s="14">
        <f t="shared" si="25"/>
        <v>13</v>
      </c>
      <c r="AC158" s="15">
        <v>2</v>
      </c>
      <c r="AD158" s="15">
        <v>1</v>
      </c>
      <c r="AE158" s="15">
        <v>2</v>
      </c>
      <c r="AF158" s="15">
        <f t="shared" si="26"/>
        <v>5</v>
      </c>
      <c r="AG158" s="16">
        <v>4</v>
      </c>
      <c r="AH158" s="16">
        <v>1</v>
      </c>
      <c r="AI158" s="16">
        <f t="shared" si="27"/>
        <v>5</v>
      </c>
      <c r="AJ158" s="20">
        <v>1</v>
      </c>
      <c r="AK158" s="19">
        <v>3</v>
      </c>
      <c r="AL158" s="48">
        <f t="shared" si="21"/>
        <v>70</v>
      </c>
      <c r="AM158" s="11">
        <v>46</v>
      </c>
      <c r="AN158" s="11" t="s">
        <v>449</v>
      </c>
    </row>
    <row r="159" spans="1:40" x14ac:dyDescent="0.3">
      <c r="A159" s="11">
        <f>_xlfn.IFS(data!C163&lt;=30, 1,data!C163&lt;= 40, 2,data!C163&lt;= 50, 3,data!C163&lt;= 60, 4)</f>
        <v>1</v>
      </c>
      <c r="B159" s="11">
        <v>2</v>
      </c>
      <c r="C159" s="11">
        <f>_xlfn.IFS(data!E163="Marketing", 1, data!E163="IT", 2, data!E163="HR", 3, data!E163="Finance", 4, data!E163="Sales",5)</f>
        <v>5</v>
      </c>
      <c r="D159" s="11">
        <f>_xlfn.IFS(data!F163="Analyst", 1, data!F163="Manager", 2, data!F163="Intern", 3, data!F163="Junior Developer", 4, data!F163="Senior Developer", 5, data!F163="Team Lead", 6)</f>
        <v>3</v>
      </c>
      <c r="E159" s="11">
        <f>_xlfn.IFS(data!G163&lt;=50000, 1, data!G163&lt;=80000, 2, data!G163&lt;=1000000, 3, data!G163&lt;=150000, 4)</f>
        <v>1</v>
      </c>
      <c r="F159" s="6">
        <v>5</v>
      </c>
      <c r="G159" s="6">
        <v>3</v>
      </c>
      <c r="H159" s="6">
        <v>4</v>
      </c>
      <c r="I159" s="6">
        <v>5</v>
      </c>
      <c r="J159" s="6">
        <f t="shared" si="20"/>
        <v>17</v>
      </c>
      <c r="K159" s="7">
        <v>5</v>
      </c>
      <c r="L159" s="7">
        <v>2</v>
      </c>
      <c r="M159" s="7">
        <v>5</v>
      </c>
      <c r="N159" s="7">
        <v>5</v>
      </c>
      <c r="O159" s="7">
        <f t="shared" si="22"/>
        <v>17</v>
      </c>
      <c r="P159" s="5">
        <v>5</v>
      </c>
      <c r="Q159" s="5">
        <v>4</v>
      </c>
      <c r="R159" s="5">
        <v>4</v>
      </c>
      <c r="S159" s="5">
        <v>3</v>
      </c>
      <c r="T159" s="5">
        <f t="shared" si="23"/>
        <v>16</v>
      </c>
      <c r="U159" s="13">
        <v>1</v>
      </c>
      <c r="V159" s="13">
        <v>1</v>
      </c>
      <c r="W159" s="13">
        <f t="shared" si="24"/>
        <v>2</v>
      </c>
      <c r="X159" s="14">
        <v>2</v>
      </c>
      <c r="Y159" s="14">
        <v>4</v>
      </c>
      <c r="Z159" s="14">
        <v>1</v>
      </c>
      <c r="AA159" s="14">
        <v>4</v>
      </c>
      <c r="AB159" s="14">
        <f t="shared" si="25"/>
        <v>11</v>
      </c>
      <c r="AC159" s="15">
        <v>3</v>
      </c>
      <c r="AD159" s="15">
        <v>2</v>
      </c>
      <c r="AE159" s="15">
        <v>3</v>
      </c>
      <c r="AF159" s="15">
        <f t="shared" si="26"/>
        <v>8</v>
      </c>
      <c r="AG159" s="16">
        <v>2</v>
      </c>
      <c r="AH159" s="16">
        <v>5</v>
      </c>
      <c r="AI159" s="16">
        <f t="shared" si="27"/>
        <v>7</v>
      </c>
      <c r="AJ159" s="20">
        <v>1</v>
      </c>
      <c r="AK159" s="19">
        <v>5</v>
      </c>
      <c r="AL159" s="48">
        <f t="shared" si="21"/>
        <v>84</v>
      </c>
      <c r="AM159" s="11">
        <v>62</v>
      </c>
      <c r="AN159" s="11" t="s">
        <v>450</v>
      </c>
    </row>
    <row r="160" spans="1:40" x14ac:dyDescent="0.3">
      <c r="A160" s="11">
        <f>_xlfn.IFS(data!C164&lt;=30, 1,data!C164&lt;= 40, 2,data!C164&lt;= 50, 3,data!C164&lt;= 60, 4)</f>
        <v>4</v>
      </c>
      <c r="B160" s="11">
        <v>1</v>
      </c>
      <c r="C160" s="11">
        <f>_xlfn.IFS(data!E164="Marketing", 1, data!E164="IT", 2, data!E164="HR", 3, data!E164="Finance", 4, data!E164="Sales",5)</f>
        <v>5</v>
      </c>
      <c r="D160" s="11">
        <f>_xlfn.IFS(data!F164="Analyst", 1, data!F164="Manager", 2, data!F164="Intern", 3, data!F164="Junior Developer", 4, data!F164="Senior Developer", 5, data!F164="Team Lead", 6)</f>
        <v>2</v>
      </c>
      <c r="E160" s="11">
        <f>_xlfn.IFS(data!G164&lt;=50000, 1, data!G164&lt;=80000, 2, data!G164&lt;=1000000, 3, data!G164&lt;=150000, 4)</f>
        <v>3</v>
      </c>
      <c r="F160" s="6">
        <v>3</v>
      </c>
      <c r="G160" s="6">
        <v>2</v>
      </c>
      <c r="H160" s="6">
        <v>5</v>
      </c>
      <c r="I160" s="6">
        <v>4</v>
      </c>
      <c r="J160" s="6">
        <f t="shared" si="20"/>
        <v>14</v>
      </c>
      <c r="K160" s="7">
        <v>4</v>
      </c>
      <c r="L160" s="7">
        <v>5</v>
      </c>
      <c r="M160" s="7">
        <v>1</v>
      </c>
      <c r="N160" s="7">
        <v>2</v>
      </c>
      <c r="O160" s="7">
        <f t="shared" si="22"/>
        <v>12</v>
      </c>
      <c r="P160" s="5">
        <v>5</v>
      </c>
      <c r="Q160" s="5">
        <v>1</v>
      </c>
      <c r="R160" s="5">
        <v>1</v>
      </c>
      <c r="S160" s="5">
        <v>5</v>
      </c>
      <c r="T160" s="5">
        <f t="shared" si="23"/>
        <v>12</v>
      </c>
      <c r="U160" s="13">
        <v>1</v>
      </c>
      <c r="V160" s="13">
        <v>5</v>
      </c>
      <c r="W160" s="13">
        <f t="shared" si="24"/>
        <v>6</v>
      </c>
      <c r="X160" s="14">
        <v>4</v>
      </c>
      <c r="Y160" s="14">
        <v>3</v>
      </c>
      <c r="Z160" s="14">
        <v>5</v>
      </c>
      <c r="AA160" s="14">
        <v>3</v>
      </c>
      <c r="AB160" s="14">
        <f t="shared" si="25"/>
        <v>15</v>
      </c>
      <c r="AC160" s="15">
        <v>3</v>
      </c>
      <c r="AD160" s="15">
        <v>5</v>
      </c>
      <c r="AE160" s="15">
        <v>3</v>
      </c>
      <c r="AF160" s="15">
        <f t="shared" si="26"/>
        <v>11</v>
      </c>
      <c r="AG160" s="16">
        <v>5</v>
      </c>
      <c r="AH160" s="16">
        <v>1</v>
      </c>
      <c r="AI160" s="16">
        <f t="shared" si="27"/>
        <v>6</v>
      </c>
      <c r="AJ160" s="20">
        <v>4</v>
      </c>
      <c r="AK160" s="19">
        <v>3</v>
      </c>
      <c r="AL160" s="48">
        <f t="shared" si="21"/>
        <v>83</v>
      </c>
      <c r="AM160" s="11">
        <v>89</v>
      </c>
      <c r="AN160" s="11" t="s">
        <v>452</v>
      </c>
    </row>
    <row r="161" spans="1:40" x14ac:dyDescent="0.3">
      <c r="A161" s="11">
        <f>_xlfn.IFS(data!C165&lt;=30, 1,data!C165&lt;= 40, 2,data!C165&lt;= 50, 3,data!C165&lt;= 60, 4)</f>
        <v>2</v>
      </c>
      <c r="B161" s="11">
        <v>2</v>
      </c>
      <c r="C161" s="11">
        <f>_xlfn.IFS(data!E165="Marketing", 1, data!E165="IT", 2, data!E165="HR", 3, data!E165="Finance", 4, data!E165="Sales",5)</f>
        <v>1</v>
      </c>
      <c r="D161" s="11">
        <f>_xlfn.IFS(data!F165="Analyst", 1, data!F165="Manager", 2, data!F165="Intern", 3, data!F165="Junior Developer", 4, data!F165="Senior Developer", 5, data!F165="Team Lead", 6)</f>
        <v>2</v>
      </c>
      <c r="E161" s="11">
        <f>_xlfn.IFS(data!G165&lt;=50000, 1, data!G165&lt;=80000, 2, data!G165&lt;=1000000, 3, data!G165&lt;=150000, 4)</f>
        <v>3</v>
      </c>
      <c r="F161" s="6">
        <v>2</v>
      </c>
      <c r="G161" s="6">
        <v>2</v>
      </c>
      <c r="H161" s="6">
        <v>4</v>
      </c>
      <c r="I161" s="6">
        <v>1</v>
      </c>
      <c r="J161" s="6">
        <f t="shared" si="20"/>
        <v>9</v>
      </c>
      <c r="K161" s="7">
        <v>1</v>
      </c>
      <c r="L161" s="7">
        <v>3</v>
      </c>
      <c r="M161" s="7">
        <v>2</v>
      </c>
      <c r="N161" s="7">
        <v>5</v>
      </c>
      <c r="O161" s="7">
        <f t="shared" si="22"/>
        <v>11</v>
      </c>
      <c r="P161" s="5">
        <v>2</v>
      </c>
      <c r="Q161" s="5">
        <v>3</v>
      </c>
      <c r="R161" s="5">
        <v>5</v>
      </c>
      <c r="S161" s="5">
        <v>2</v>
      </c>
      <c r="T161" s="5">
        <f t="shared" si="23"/>
        <v>12</v>
      </c>
      <c r="U161" s="13">
        <v>5</v>
      </c>
      <c r="V161" s="13">
        <v>1</v>
      </c>
      <c r="W161" s="13">
        <f t="shared" si="24"/>
        <v>6</v>
      </c>
      <c r="X161" s="14">
        <v>3</v>
      </c>
      <c r="Y161" s="14">
        <v>3</v>
      </c>
      <c r="Z161" s="14">
        <v>5</v>
      </c>
      <c r="AA161" s="14">
        <v>1</v>
      </c>
      <c r="AB161" s="14">
        <f t="shared" si="25"/>
        <v>12</v>
      </c>
      <c r="AC161" s="15">
        <v>3</v>
      </c>
      <c r="AD161" s="15">
        <v>3</v>
      </c>
      <c r="AE161" s="15">
        <v>5</v>
      </c>
      <c r="AF161" s="15">
        <f t="shared" si="26"/>
        <v>11</v>
      </c>
      <c r="AG161" s="16">
        <v>2</v>
      </c>
      <c r="AH161" s="16">
        <v>5</v>
      </c>
      <c r="AI161" s="16">
        <f t="shared" si="27"/>
        <v>7</v>
      </c>
      <c r="AJ161" s="20">
        <v>4</v>
      </c>
      <c r="AK161" s="19">
        <v>1</v>
      </c>
      <c r="AL161" s="48">
        <f t="shared" si="21"/>
        <v>73</v>
      </c>
      <c r="AM161" s="11">
        <v>90</v>
      </c>
      <c r="AN161" s="11" t="s">
        <v>451</v>
      </c>
    </row>
    <row r="162" spans="1:40" x14ac:dyDescent="0.3">
      <c r="A162" s="11">
        <f>_xlfn.IFS(data!C166&lt;=30, 1,data!C166&lt;= 40, 2,data!C166&lt;= 50, 3,data!C166&lt;= 60, 4)</f>
        <v>2</v>
      </c>
      <c r="B162" s="11">
        <v>1</v>
      </c>
      <c r="C162" s="11">
        <f>_xlfn.IFS(data!E166="Marketing", 1, data!E166="IT", 2, data!E166="HR", 3, data!E166="Finance", 4, data!E166="Sales",5)</f>
        <v>5</v>
      </c>
      <c r="D162" s="11">
        <f>_xlfn.IFS(data!F166="Analyst", 1, data!F166="Manager", 2, data!F166="Intern", 3, data!F166="Junior Developer", 4, data!F166="Senior Developer", 5, data!F166="Team Lead", 6)</f>
        <v>5</v>
      </c>
      <c r="E162" s="11">
        <f>_xlfn.IFS(data!G166&lt;=50000, 1, data!G166&lt;=80000, 2, data!G166&lt;=1000000, 3, data!G166&lt;=150000, 4)</f>
        <v>3</v>
      </c>
      <c r="F162" s="6">
        <v>4</v>
      </c>
      <c r="G162" s="6">
        <v>1</v>
      </c>
      <c r="H162" s="6">
        <v>3</v>
      </c>
      <c r="I162" s="6">
        <v>3</v>
      </c>
      <c r="J162" s="6">
        <f t="shared" ref="J162:J193" si="28">SUM(F162:I162)</f>
        <v>11</v>
      </c>
      <c r="K162" s="7">
        <v>2</v>
      </c>
      <c r="L162" s="7">
        <v>1</v>
      </c>
      <c r="M162" s="7">
        <v>5</v>
      </c>
      <c r="N162" s="7">
        <v>2</v>
      </c>
      <c r="O162" s="7">
        <f t="shared" si="22"/>
        <v>10</v>
      </c>
      <c r="P162" s="5">
        <v>4</v>
      </c>
      <c r="Q162" s="5">
        <v>1</v>
      </c>
      <c r="R162" s="5">
        <v>4</v>
      </c>
      <c r="S162" s="5">
        <v>5</v>
      </c>
      <c r="T162" s="5">
        <f t="shared" si="23"/>
        <v>14</v>
      </c>
      <c r="U162" s="13">
        <v>3</v>
      </c>
      <c r="V162" s="13">
        <v>1</v>
      </c>
      <c r="W162" s="13">
        <f t="shared" si="24"/>
        <v>4</v>
      </c>
      <c r="X162" s="14">
        <v>1</v>
      </c>
      <c r="Y162" s="14">
        <v>3</v>
      </c>
      <c r="Z162" s="14">
        <v>1</v>
      </c>
      <c r="AA162" s="14">
        <v>4</v>
      </c>
      <c r="AB162" s="14">
        <f t="shared" si="25"/>
        <v>9</v>
      </c>
      <c r="AC162" s="15">
        <v>5</v>
      </c>
      <c r="AD162" s="15">
        <v>2</v>
      </c>
      <c r="AE162" s="15">
        <v>4</v>
      </c>
      <c r="AF162" s="15">
        <f t="shared" si="26"/>
        <v>11</v>
      </c>
      <c r="AG162" s="16">
        <v>1</v>
      </c>
      <c r="AH162" s="16">
        <v>5</v>
      </c>
      <c r="AI162" s="16">
        <f t="shared" si="27"/>
        <v>6</v>
      </c>
      <c r="AJ162" s="20">
        <v>4</v>
      </c>
      <c r="AK162" s="19">
        <v>3</v>
      </c>
      <c r="AL162" s="48">
        <f t="shared" ref="AL162:AL193" si="29">SUM(F162:I162)+SUM(K162:N162)+SUM(P162:S162)+SUM(U162:V162)+SUM(X162:AA162)+SUM(AC162:AE162)+SUM(AG162:AH162)+SUM(AJ162:AK162)</f>
        <v>72</v>
      </c>
      <c r="AM162" s="11">
        <v>75</v>
      </c>
      <c r="AN162" s="11" t="s">
        <v>451</v>
      </c>
    </row>
    <row r="163" spans="1:40" x14ac:dyDescent="0.3">
      <c r="A163" s="11">
        <f>_xlfn.IFS(data!C167&lt;=30, 1,data!C167&lt;= 40, 2,data!C167&lt;= 50, 3,data!C167&lt;= 60, 4)</f>
        <v>1</v>
      </c>
      <c r="B163" s="11">
        <v>2</v>
      </c>
      <c r="C163" s="11">
        <f>_xlfn.IFS(data!E167="Marketing", 1, data!E167="IT", 2, data!E167="HR", 3, data!E167="Finance", 4, data!E167="Sales",5)</f>
        <v>4</v>
      </c>
      <c r="D163" s="11">
        <f>_xlfn.IFS(data!F167="Analyst", 1, data!F167="Manager", 2, data!F167="Intern", 3, data!F167="Junior Developer", 4, data!F167="Senior Developer", 5, data!F167="Team Lead", 6)</f>
        <v>3</v>
      </c>
      <c r="E163" s="11">
        <f>_xlfn.IFS(data!G167&lt;=50000, 1, data!G167&lt;=80000, 2, data!G167&lt;=1000000, 3, data!G167&lt;=150000, 4)</f>
        <v>1</v>
      </c>
      <c r="F163" s="6">
        <v>5</v>
      </c>
      <c r="G163" s="6">
        <v>1</v>
      </c>
      <c r="H163" s="6">
        <v>4</v>
      </c>
      <c r="I163" s="6">
        <v>5</v>
      </c>
      <c r="J163" s="6">
        <f t="shared" si="28"/>
        <v>15</v>
      </c>
      <c r="K163" s="7">
        <v>2</v>
      </c>
      <c r="L163" s="7">
        <v>4</v>
      </c>
      <c r="M163" s="7">
        <v>2</v>
      </c>
      <c r="N163" s="7">
        <v>1</v>
      </c>
      <c r="O163" s="7">
        <f t="shared" si="22"/>
        <v>9</v>
      </c>
      <c r="P163" s="5">
        <v>1</v>
      </c>
      <c r="Q163" s="5">
        <v>3</v>
      </c>
      <c r="R163" s="5">
        <v>5</v>
      </c>
      <c r="S163" s="5">
        <v>4</v>
      </c>
      <c r="T163" s="5">
        <f t="shared" si="23"/>
        <v>13</v>
      </c>
      <c r="U163" s="13">
        <v>1</v>
      </c>
      <c r="V163" s="13">
        <v>4</v>
      </c>
      <c r="W163" s="13">
        <f t="shared" si="24"/>
        <v>5</v>
      </c>
      <c r="X163" s="14">
        <v>5</v>
      </c>
      <c r="Y163" s="14">
        <v>4</v>
      </c>
      <c r="Z163" s="14">
        <v>2</v>
      </c>
      <c r="AA163" s="14">
        <v>1</v>
      </c>
      <c r="AB163" s="14">
        <f t="shared" si="25"/>
        <v>12</v>
      </c>
      <c r="AC163" s="15">
        <v>4</v>
      </c>
      <c r="AD163" s="15">
        <v>2</v>
      </c>
      <c r="AE163" s="15">
        <v>5</v>
      </c>
      <c r="AF163" s="15">
        <f t="shared" si="26"/>
        <v>11</v>
      </c>
      <c r="AG163" s="16">
        <v>3</v>
      </c>
      <c r="AH163" s="16">
        <v>1</v>
      </c>
      <c r="AI163" s="16">
        <f t="shared" si="27"/>
        <v>4</v>
      </c>
      <c r="AJ163" s="20">
        <v>5</v>
      </c>
      <c r="AK163" s="19">
        <v>4</v>
      </c>
      <c r="AL163" s="48">
        <f t="shared" si="29"/>
        <v>78</v>
      </c>
      <c r="AM163" s="11">
        <v>82</v>
      </c>
      <c r="AN163" s="11" t="s">
        <v>450</v>
      </c>
    </row>
    <row r="164" spans="1:40" x14ac:dyDescent="0.3">
      <c r="A164" s="11">
        <f>_xlfn.IFS(data!C168&lt;=30, 1,data!C168&lt;= 40, 2,data!C168&lt;= 50, 3,data!C168&lt;= 60, 4)</f>
        <v>1</v>
      </c>
      <c r="B164" s="11">
        <v>1</v>
      </c>
      <c r="C164" s="11">
        <f>_xlfn.IFS(data!E168="Marketing", 1, data!E168="IT", 2, data!E168="HR", 3, data!E168="Finance", 4, data!E168="Sales",5)</f>
        <v>5</v>
      </c>
      <c r="D164" s="11">
        <f>_xlfn.IFS(data!F168="Analyst", 1, data!F168="Manager", 2, data!F168="Intern", 3, data!F168="Junior Developer", 4, data!F168="Senior Developer", 5, data!F168="Team Lead", 6)</f>
        <v>1</v>
      </c>
      <c r="E164" s="11">
        <f>_xlfn.IFS(data!G168&lt;=50000, 1, data!G168&lt;=80000, 2, data!G168&lt;=1000000, 3, data!G168&lt;=150000, 4)</f>
        <v>2</v>
      </c>
      <c r="F164" s="6">
        <v>1</v>
      </c>
      <c r="G164" s="6">
        <v>2</v>
      </c>
      <c r="H164" s="6">
        <v>3</v>
      </c>
      <c r="I164" s="6">
        <v>5</v>
      </c>
      <c r="J164" s="6">
        <f t="shared" si="28"/>
        <v>11</v>
      </c>
      <c r="K164" s="7">
        <v>5</v>
      </c>
      <c r="L164" s="7">
        <v>5</v>
      </c>
      <c r="M164" s="7">
        <v>4</v>
      </c>
      <c r="N164" s="7">
        <v>4</v>
      </c>
      <c r="O164" s="7">
        <f t="shared" si="22"/>
        <v>18</v>
      </c>
      <c r="P164" s="5">
        <v>3</v>
      </c>
      <c r="Q164" s="5">
        <v>4</v>
      </c>
      <c r="R164" s="5">
        <v>2</v>
      </c>
      <c r="S164" s="5">
        <v>1</v>
      </c>
      <c r="T164" s="5">
        <f t="shared" si="23"/>
        <v>10</v>
      </c>
      <c r="U164" s="13">
        <v>3</v>
      </c>
      <c r="V164" s="13">
        <v>4</v>
      </c>
      <c r="W164" s="13">
        <f t="shared" si="24"/>
        <v>7</v>
      </c>
      <c r="X164" s="14">
        <v>3</v>
      </c>
      <c r="Y164" s="14">
        <v>4</v>
      </c>
      <c r="Z164" s="14">
        <v>4</v>
      </c>
      <c r="AA164" s="14">
        <v>5</v>
      </c>
      <c r="AB164" s="14">
        <f t="shared" si="25"/>
        <v>16</v>
      </c>
      <c r="AC164" s="15">
        <v>5</v>
      </c>
      <c r="AD164" s="15">
        <v>1</v>
      </c>
      <c r="AE164" s="15">
        <v>4</v>
      </c>
      <c r="AF164" s="15">
        <f t="shared" si="26"/>
        <v>10</v>
      </c>
      <c r="AG164" s="16">
        <v>3</v>
      </c>
      <c r="AH164" s="16">
        <v>3</v>
      </c>
      <c r="AI164" s="16">
        <f t="shared" si="27"/>
        <v>6</v>
      </c>
      <c r="AJ164" s="20">
        <v>4</v>
      </c>
      <c r="AK164" s="19">
        <v>2</v>
      </c>
      <c r="AL164" s="48">
        <f t="shared" si="29"/>
        <v>84</v>
      </c>
      <c r="AM164" s="11">
        <v>93</v>
      </c>
      <c r="AN164" s="11" t="s">
        <v>449</v>
      </c>
    </row>
    <row r="165" spans="1:40" x14ac:dyDescent="0.3">
      <c r="A165" s="11">
        <f>_xlfn.IFS(data!C169&lt;=30, 1,data!C169&lt;= 40, 2,data!C169&lt;= 50, 3,data!C169&lt;= 60, 4)</f>
        <v>2</v>
      </c>
      <c r="B165" s="11">
        <v>1</v>
      </c>
      <c r="C165" s="11">
        <f>_xlfn.IFS(data!E169="Marketing", 1, data!E169="IT", 2, data!E169="HR", 3, data!E169="Finance", 4, data!E169="Sales",5)</f>
        <v>2</v>
      </c>
      <c r="D165" s="11">
        <f>_xlfn.IFS(data!F169="Analyst", 1, data!F169="Manager", 2, data!F169="Intern", 3, data!F169="Junior Developer", 4, data!F169="Senior Developer", 5, data!F169="Team Lead", 6)</f>
        <v>2</v>
      </c>
      <c r="E165" s="11">
        <f>_xlfn.IFS(data!G169&lt;=50000, 1, data!G169&lt;=80000, 2, data!G169&lt;=1000000, 3, data!G169&lt;=150000, 4)</f>
        <v>3</v>
      </c>
      <c r="F165" s="6">
        <v>3</v>
      </c>
      <c r="G165" s="6">
        <v>5</v>
      </c>
      <c r="H165" s="6">
        <v>4</v>
      </c>
      <c r="I165" s="6">
        <v>3</v>
      </c>
      <c r="J165" s="6">
        <f t="shared" si="28"/>
        <v>15</v>
      </c>
      <c r="K165" s="7">
        <v>4</v>
      </c>
      <c r="L165" s="7">
        <v>4</v>
      </c>
      <c r="M165" s="7">
        <v>3</v>
      </c>
      <c r="N165" s="7">
        <v>4</v>
      </c>
      <c r="O165" s="7">
        <f t="shared" si="22"/>
        <v>15</v>
      </c>
      <c r="P165" s="5">
        <v>3</v>
      </c>
      <c r="Q165" s="5">
        <v>3</v>
      </c>
      <c r="R165" s="5">
        <v>4</v>
      </c>
      <c r="S165" s="5">
        <v>3</v>
      </c>
      <c r="T165" s="5">
        <f t="shared" si="23"/>
        <v>13</v>
      </c>
      <c r="U165" s="13">
        <v>4</v>
      </c>
      <c r="V165" s="13">
        <v>2</v>
      </c>
      <c r="W165" s="13">
        <f t="shared" si="24"/>
        <v>6</v>
      </c>
      <c r="X165" s="14">
        <v>3</v>
      </c>
      <c r="Y165" s="14">
        <v>2</v>
      </c>
      <c r="Z165" s="14">
        <v>5</v>
      </c>
      <c r="AA165" s="14">
        <v>1</v>
      </c>
      <c r="AB165" s="14">
        <f t="shared" si="25"/>
        <v>11</v>
      </c>
      <c r="AC165" s="15">
        <v>3</v>
      </c>
      <c r="AD165" s="15">
        <v>5</v>
      </c>
      <c r="AE165" s="15">
        <v>2</v>
      </c>
      <c r="AF165" s="15">
        <f t="shared" si="26"/>
        <v>10</v>
      </c>
      <c r="AG165" s="16">
        <v>2</v>
      </c>
      <c r="AH165" s="16">
        <v>2</v>
      </c>
      <c r="AI165" s="16">
        <f t="shared" si="27"/>
        <v>4</v>
      </c>
      <c r="AJ165" s="20">
        <v>4</v>
      </c>
      <c r="AK165" s="19">
        <v>2</v>
      </c>
      <c r="AL165" s="48">
        <f t="shared" si="29"/>
        <v>80</v>
      </c>
      <c r="AM165" s="11">
        <v>81</v>
      </c>
      <c r="AN165" s="11" t="s">
        <v>449</v>
      </c>
    </row>
    <row r="166" spans="1:40" x14ac:dyDescent="0.3">
      <c r="A166" s="11">
        <f>_xlfn.IFS(data!C170&lt;=30, 1,data!C170&lt;= 40, 2,data!C170&lt;= 50, 3,data!C170&lt;= 60, 4)</f>
        <v>1</v>
      </c>
      <c r="B166" s="11">
        <v>1</v>
      </c>
      <c r="C166" s="11">
        <f>_xlfn.IFS(data!E170="Marketing", 1, data!E170="IT", 2, data!E170="HR", 3, data!E170="Finance", 4, data!E170="Sales",5)</f>
        <v>5</v>
      </c>
      <c r="D166" s="11">
        <f>_xlfn.IFS(data!F170="Analyst", 1, data!F170="Manager", 2, data!F170="Intern", 3, data!F170="Junior Developer", 4, data!F170="Senior Developer", 5, data!F170="Team Lead", 6)</f>
        <v>4</v>
      </c>
      <c r="E166" s="11">
        <f>_xlfn.IFS(data!G170&lt;=50000, 1, data!G170&lt;=80000, 2, data!G170&lt;=1000000, 3, data!G170&lt;=150000, 4)</f>
        <v>1</v>
      </c>
      <c r="F166" s="6">
        <v>5</v>
      </c>
      <c r="G166" s="6">
        <v>3</v>
      </c>
      <c r="H166" s="6">
        <v>4</v>
      </c>
      <c r="I166" s="6">
        <v>5</v>
      </c>
      <c r="J166" s="6">
        <f t="shared" si="28"/>
        <v>17</v>
      </c>
      <c r="K166" s="7">
        <v>3</v>
      </c>
      <c r="L166" s="7">
        <v>1</v>
      </c>
      <c r="M166" s="7">
        <v>5</v>
      </c>
      <c r="N166" s="7">
        <v>5</v>
      </c>
      <c r="O166" s="7">
        <f t="shared" si="22"/>
        <v>14</v>
      </c>
      <c r="P166" s="5">
        <v>5</v>
      </c>
      <c r="Q166" s="5">
        <v>4</v>
      </c>
      <c r="R166" s="5">
        <v>2</v>
      </c>
      <c r="S166" s="5">
        <v>3</v>
      </c>
      <c r="T166" s="5">
        <f t="shared" si="23"/>
        <v>14</v>
      </c>
      <c r="U166" s="13">
        <v>3</v>
      </c>
      <c r="V166" s="13">
        <v>1</v>
      </c>
      <c r="W166" s="13">
        <f t="shared" si="24"/>
        <v>4</v>
      </c>
      <c r="X166" s="14">
        <v>2</v>
      </c>
      <c r="Y166" s="14">
        <v>3</v>
      </c>
      <c r="Z166" s="14">
        <v>4</v>
      </c>
      <c r="AA166" s="14">
        <v>3</v>
      </c>
      <c r="AB166" s="14">
        <f t="shared" si="25"/>
        <v>12</v>
      </c>
      <c r="AC166" s="15">
        <v>3</v>
      </c>
      <c r="AD166" s="15">
        <v>2</v>
      </c>
      <c r="AE166" s="15">
        <v>5</v>
      </c>
      <c r="AF166" s="15">
        <f t="shared" si="26"/>
        <v>10</v>
      </c>
      <c r="AG166" s="16">
        <v>4</v>
      </c>
      <c r="AH166" s="16">
        <v>2</v>
      </c>
      <c r="AI166" s="16">
        <f t="shared" si="27"/>
        <v>6</v>
      </c>
      <c r="AJ166" s="20">
        <v>2</v>
      </c>
      <c r="AK166" s="19">
        <v>3</v>
      </c>
      <c r="AL166" s="48">
        <f t="shared" si="29"/>
        <v>82</v>
      </c>
      <c r="AM166" s="11">
        <v>91</v>
      </c>
      <c r="AN166" s="11" t="s">
        <v>451</v>
      </c>
    </row>
    <row r="167" spans="1:40" x14ac:dyDescent="0.3">
      <c r="A167" s="11">
        <f>_xlfn.IFS(data!C171&lt;=30, 1,data!C171&lt;= 40, 2,data!C171&lt;= 50, 3,data!C171&lt;= 60, 4)</f>
        <v>1</v>
      </c>
      <c r="B167" s="11">
        <v>2</v>
      </c>
      <c r="C167" s="11">
        <f>_xlfn.IFS(data!E171="Marketing", 1, data!E171="IT", 2, data!E171="HR", 3, data!E171="Finance", 4, data!E171="Sales",5)</f>
        <v>2</v>
      </c>
      <c r="D167" s="11">
        <f>_xlfn.IFS(data!F171="Analyst", 1, data!F171="Manager", 2, data!F171="Intern", 3, data!F171="Junior Developer", 4, data!F171="Senior Developer", 5, data!F171="Team Lead", 6)</f>
        <v>5</v>
      </c>
      <c r="E167" s="11">
        <f>_xlfn.IFS(data!G171&lt;=50000, 1, data!G171&lt;=80000, 2, data!G171&lt;=1000000, 3, data!G171&lt;=150000, 4)</f>
        <v>3</v>
      </c>
      <c r="F167" s="6">
        <v>3</v>
      </c>
      <c r="G167" s="6">
        <v>3</v>
      </c>
      <c r="H167" s="6">
        <v>5</v>
      </c>
      <c r="I167" s="6">
        <v>2</v>
      </c>
      <c r="J167" s="6">
        <f t="shared" si="28"/>
        <v>13</v>
      </c>
      <c r="K167" s="7">
        <v>3</v>
      </c>
      <c r="L167" s="7">
        <v>3</v>
      </c>
      <c r="M167" s="7">
        <v>4</v>
      </c>
      <c r="N167" s="7">
        <v>4</v>
      </c>
      <c r="O167" s="7">
        <f t="shared" si="22"/>
        <v>14</v>
      </c>
      <c r="P167" s="5">
        <v>2</v>
      </c>
      <c r="Q167" s="5">
        <v>3</v>
      </c>
      <c r="R167" s="5">
        <v>5</v>
      </c>
      <c r="S167" s="5">
        <v>3</v>
      </c>
      <c r="T167" s="5">
        <f t="shared" si="23"/>
        <v>13</v>
      </c>
      <c r="U167" s="13">
        <v>5</v>
      </c>
      <c r="V167" s="13">
        <v>5</v>
      </c>
      <c r="W167" s="13">
        <f t="shared" si="24"/>
        <v>10</v>
      </c>
      <c r="X167" s="14">
        <v>4</v>
      </c>
      <c r="Y167" s="14">
        <v>4</v>
      </c>
      <c r="Z167" s="14">
        <v>5</v>
      </c>
      <c r="AA167" s="14">
        <v>5</v>
      </c>
      <c r="AB167" s="14">
        <f t="shared" si="25"/>
        <v>18</v>
      </c>
      <c r="AC167" s="15">
        <v>1</v>
      </c>
      <c r="AD167" s="15">
        <v>5</v>
      </c>
      <c r="AE167" s="15">
        <v>5</v>
      </c>
      <c r="AF167" s="15">
        <f t="shared" si="26"/>
        <v>11</v>
      </c>
      <c r="AG167" s="16">
        <v>1</v>
      </c>
      <c r="AH167" s="16">
        <v>2</v>
      </c>
      <c r="AI167" s="16">
        <f t="shared" si="27"/>
        <v>3</v>
      </c>
      <c r="AJ167" s="20">
        <v>3</v>
      </c>
      <c r="AK167" s="19">
        <v>3</v>
      </c>
      <c r="AL167" s="48">
        <f t="shared" si="29"/>
        <v>88</v>
      </c>
      <c r="AM167" s="11">
        <v>56</v>
      </c>
      <c r="AN167" s="11" t="s">
        <v>450</v>
      </c>
    </row>
    <row r="168" spans="1:40" x14ac:dyDescent="0.3">
      <c r="A168" s="11">
        <f>_xlfn.IFS(data!C172&lt;=30, 1,data!C172&lt;= 40, 2,data!C172&lt;= 50, 3,data!C172&lt;= 60, 4)</f>
        <v>4</v>
      </c>
      <c r="B168" s="11">
        <v>1</v>
      </c>
      <c r="C168" s="11">
        <f>_xlfn.IFS(data!E172="Marketing", 1, data!E172="IT", 2, data!E172="HR", 3, data!E172="Finance", 4, data!E172="Sales",5)</f>
        <v>1</v>
      </c>
      <c r="D168" s="11">
        <f>_xlfn.IFS(data!F172="Analyst", 1, data!F172="Manager", 2, data!F172="Intern", 3, data!F172="Junior Developer", 4, data!F172="Senior Developer", 5, data!F172="Team Lead", 6)</f>
        <v>2</v>
      </c>
      <c r="E168" s="11">
        <f>_xlfn.IFS(data!G172&lt;=50000, 1, data!G172&lt;=80000, 2, data!G172&lt;=1000000, 3, data!G172&lt;=150000, 4)</f>
        <v>3</v>
      </c>
      <c r="F168" s="6">
        <v>3</v>
      </c>
      <c r="G168" s="6">
        <v>1</v>
      </c>
      <c r="H168" s="6">
        <v>3</v>
      </c>
      <c r="I168" s="6">
        <v>4</v>
      </c>
      <c r="J168" s="6">
        <f t="shared" si="28"/>
        <v>11</v>
      </c>
      <c r="K168" s="7">
        <v>4</v>
      </c>
      <c r="L168" s="7">
        <v>4</v>
      </c>
      <c r="M168" s="7">
        <v>5</v>
      </c>
      <c r="N168" s="7">
        <v>5</v>
      </c>
      <c r="O168" s="7">
        <f t="shared" si="22"/>
        <v>18</v>
      </c>
      <c r="P168" s="5">
        <v>3</v>
      </c>
      <c r="Q168" s="5">
        <v>3</v>
      </c>
      <c r="R168" s="5">
        <v>2</v>
      </c>
      <c r="S168" s="5">
        <v>3</v>
      </c>
      <c r="T168" s="5">
        <f t="shared" si="23"/>
        <v>11</v>
      </c>
      <c r="U168" s="13">
        <v>2</v>
      </c>
      <c r="V168" s="13">
        <v>4</v>
      </c>
      <c r="W168" s="13">
        <f t="shared" si="24"/>
        <v>6</v>
      </c>
      <c r="X168" s="14">
        <v>2</v>
      </c>
      <c r="Y168" s="14">
        <v>5</v>
      </c>
      <c r="Z168" s="14">
        <v>5</v>
      </c>
      <c r="AA168" s="14">
        <v>2</v>
      </c>
      <c r="AB168" s="14">
        <f t="shared" si="25"/>
        <v>14</v>
      </c>
      <c r="AC168" s="15">
        <v>1</v>
      </c>
      <c r="AD168" s="15">
        <v>2</v>
      </c>
      <c r="AE168" s="15">
        <v>4</v>
      </c>
      <c r="AF168" s="15">
        <f t="shared" si="26"/>
        <v>7</v>
      </c>
      <c r="AG168" s="16">
        <v>5</v>
      </c>
      <c r="AH168" s="16">
        <v>2</v>
      </c>
      <c r="AI168" s="16">
        <f t="shared" si="27"/>
        <v>7</v>
      </c>
      <c r="AJ168" s="20">
        <v>2</v>
      </c>
      <c r="AK168" s="19">
        <v>1</v>
      </c>
      <c r="AL168" s="48">
        <f t="shared" si="29"/>
        <v>77</v>
      </c>
      <c r="AM168" s="11">
        <v>45</v>
      </c>
      <c r="AN168" s="11" t="s">
        <v>451</v>
      </c>
    </row>
    <row r="169" spans="1:40" x14ac:dyDescent="0.3">
      <c r="A169" s="11">
        <f>_xlfn.IFS(data!C173&lt;=30, 1,data!C173&lt;= 40, 2,data!C173&lt;= 50, 3,data!C173&lt;= 60, 4)</f>
        <v>2</v>
      </c>
      <c r="B169" s="11">
        <v>1</v>
      </c>
      <c r="C169" s="11">
        <f>_xlfn.IFS(data!E173="Marketing", 1, data!E173="IT", 2, data!E173="HR", 3, data!E173="Finance", 4, data!E173="Sales",5)</f>
        <v>2</v>
      </c>
      <c r="D169" s="11">
        <f>_xlfn.IFS(data!F173="Analyst", 1, data!F173="Manager", 2, data!F173="Intern", 3, data!F173="Junior Developer", 4, data!F173="Senior Developer", 5, data!F173="Team Lead", 6)</f>
        <v>2</v>
      </c>
      <c r="E169" s="11">
        <f>_xlfn.IFS(data!G173&lt;=50000, 1, data!G173&lt;=80000, 2, data!G173&lt;=1000000, 3, data!G173&lt;=150000, 4)</f>
        <v>3</v>
      </c>
      <c r="F169" s="6">
        <v>4</v>
      </c>
      <c r="G169" s="6">
        <v>3</v>
      </c>
      <c r="H169" s="6">
        <v>1</v>
      </c>
      <c r="I169" s="6">
        <v>1</v>
      </c>
      <c r="J169" s="6">
        <f t="shared" si="28"/>
        <v>9</v>
      </c>
      <c r="K169" s="7">
        <v>1</v>
      </c>
      <c r="L169" s="7">
        <v>5</v>
      </c>
      <c r="M169" s="7">
        <v>2</v>
      </c>
      <c r="N169" s="7">
        <v>5</v>
      </c>
      <c r="O169" s="7">
        <f t="shared" si="22"/>
        <v>13</v>
      </c>
      <c r="P169" s="5">
        <v>1</v>
      </c>
      <c r="Q169" s="5">
        <v>3</v>
      </c>
      <c r="R169" s="5">
        <v>1</v>
      </c>
      <c r="S169" s="5">
        <v>2</v>
      </c>
      <c r="T169" s="5">
        <f t="shared" si="23"/>
        <v>7</v>
      </c>
      <c r="U169" s="13">
        <v>3</v>
      </c>
      <c r="V169" s="13">
        <v>5</v>
      </c>
      <c r="W169" s="13">
        <f t="shared" si="24"/>
        <v>8</v>
      </c>
      <c r="X169" s="14">
        <v>3</v>
      </c>
      <c r="Y169" s="14">
        <v>3</v>
      </c>
      <c r="Z169" s="14">
        <v>2</v>
      </c>
      <c r="AA169" s="14">
        <v>2</v>
      </c>
      <c r="AB169" s="14">
        <f t="shared" si="25"/>
        <v>10</v>
      </c>
      <c r="AC169" s="15">
        <v>1</v>
      </c>
      <c r="AD169" s="15">
        <v>5</v>
      </c>
      <c r="AE169" s="15">
        <v>1</v>
      </c>
      <c r="AF169" s="15">
        <f t="shared" si="26"/>
        <v>7</v>
      </c>
      <c r="AG169" s="16">
        <v>3</v>
      </c>
      <c r="AH169" s="16">
        <v>4</v>
      </c>
      <c r="AI169" s="16">
        <f t="shared" si="27"/>
        <v>7</v>
      </c>
      <c r="AJ169" s="20">
        <v>2</v>
      </c>
      <c r="AK169" s="19">
        <v>4</v>
      </c>
      <c r="AL169" s="48">
        <f t="shared" si="29"/>
        <v>67</v>
      </c>
      <c r="AM169" s="11">
        <v>100</v>
      </c>
      <c r="AN169" s="11" t="s">
        <v>450</v>
      </c>
    </row>
    <row r="170" spans="1:40" x14ac:dyDescent="0.3">
      <c r="A170" s="11">
        <f>_xlfn.IFS(data!C174&lt;=30, 1,data!C174&lt;= 40, 2,data!C174&lt;= 50, 3,data!C174&lt;= 60, 4)</f>
        <v>1</v>
      </c>
      <c r="B170" s="11">
        <v>2</v>
      </c>
      <c r="C170" s="11">
        <f>_xlfn.IFS(data!E174="Marketing", 1, data!E174="IT", 2, data!E174="HR", 3, data!E174="Finance", 4, data!E174="Sales",5)</f>
        <v>5</v>
      </c>
      <c r="D170" s="11">
        <f>_xlfn.IFS(data!F174="Analyst", 1, data!F174="Manager", 2, data!F174="Intern", 3, data!F174="Junior Developer", 4, data!F174="Senior Developer", 5, data!F174="Team Lead", 6)</f>
        <v>1</v>
      </c>
      <c r="E170" s="11">
        <f>_xlfn.IFS(data!G174&lt;=50000, 1, data!G174&lt;=80000, 2, data!G174&lt;=1000000, 3, data!G174&lt;=150000, 4)</f>
        <v>2</v>
      </c>
      <c r="F170" s="6">
        <v>2</v>
      </c>
      <c r="G170" s="6">
        <v>4</v>
      </c>
      <c r="H170" s="6">
        <v>3</v>
      </c>
      <c r="I170" s="6">
        <v>3</v>
      </c>
      <c r="J170" s="6">
        <f t="shared" si="28"/>
        <v>12</v>
      </c>
      <c r="K170" s="7">
        <v>1</v>
      </c>
      <c r="L170" s="7">
        <v>1</v>
      </c>
      <c r="M170" s="7">
        <v>2</v>
      </c>
      <c r="N170" s="7">
        <v>5</v>
      </c>
      <c r="O170" s="7">
        <f t="shared" si="22"/>
        <v>9</v>
      </c>
      <c r="P170" s="5">
        <v>4</v>
      </c>
      <c r="Q170" s="5">
        <v>1</v>
      </c>
      <c r="R170" s="5">
        <v>2</v>
      </c>
      <c r="S170" s="5">
        <v>5</v>
      </c>
      <c r="T170" s="5">
        <f t="shared" si="23"/>
        <v>12</v>
      </c>
      <c r="U170" s="13">
        <v>1</v>
      </c>
      <c r="V170" s="13">
        <v>4</v>
      </c>
      <c r="W170" s="13">
        <f t="shared" si="24"/>
        <v>5</v>
      </c>
      <c r="X170" s="14">
        <v>3</v>
      </c>
      <c r="Y170" s="14">
        <v>4</v>
      </c>
      <c r="Z170" s="14">
        <v>2</v>
      </c>
      <c r="AA170" s="14">
        <v>5</v>
      </c>
      <c r="AB170" s="14">
        <f t="shared" si="25"/>
        <v>14</v>
      </c>
      <c r="AC170" s="15">
        <v>4</v>
      </c>
      <c r="AD170" s="15">
        <v>3</v>
      </c>
      <c r="AE170" s="15">
        <v>2</v>
      </c>
      <c r="AF170" s="15">
        <f t="shared" si="26"/>
        <v>9</v>
      </c>
      <c r="AG170" s="16">
        <v>1</v>
      </c>
      <c r="AH170" s="16">
        <v>5</v>
      </c>
      <c r="AI170" s="16">
        <f t="shared" si="27"/>
        <v>6</v>
      </c>
      <c r="AJ170" s="20">
        <v>4</v>
      </c>
      <c r="AK170" s="19">
        <v>4</v>
      </c>
      <c r="AL170" s="48">
        <f t="shared" si="29"/>
        <v>75</v>
      </c>
      <c r="AM170" s="11">
        <v>50</v>
      </c>
      <c r="AN170" s="11" t="s">
        <v>449</v>
      </c>
    </row>
    <row r="171" spans="1:40" x14ac:dyDescent="0.3">
      <c r="A171" s="11">
        <f>_xlfn.IFS(data!C175&lt;=30, 1,data!C175&lt;= 40, 2,data!C175&lt;= 50, 3,data!C175&lt;= 60, 4)</f>
        <v>1</v>
      </c>
      <c r="B171" s="11">
        <v>2</v>
      </c>
      <c r="C171" s="11">
        <f>_xlfn.IFS(data!E175="Marketing", 1, data!E175="IT", 2, data!E175="HR", 3, data!E175="Finance", 4, data!E175="Sales",5)</f>
        <v>3</v>
      </c>
      <c r="D171" s="11">
        <f>_xlfn.IFS(data!F175="Analyst", 1, data!F175="Manager", 2, data!F175="Intern", 3, data!F175="Junior Developer", 4, data!F175="Senior Developer", 5, data!F175="Team Lead", 6)</f>
        <v>1</v>
      </c>
      <c r="E171" s="11">
        <f>_xlfn.IFS(data!G175&lt;=50000, 1, data!G175&lt;=80000, 2, data!G175&lt;=1000000, 3, data!G175&lt;=150000, 4)</f>
        <v>2</v>
      </c>
      <c r="F171" s="6">
        <v>4</v>
      </c>
      <c r="G171" s="6">
        <v>5</v>
      </c>
      <c r="H171" s="6">
        <v>4</v>
      </c>
      <c r="I171" s="6">
        <v>5</v>
      </c>
      <c r="J171" s="6">
        <f t="shared" si="28"/>
        <v>18</v>
      </c>
      <c r="K171" s="7">
        <v>2</v>
      </c>
      <c r="L171" s="7">
        <v>4</v>
      </c>
      <c r="M171" s="7">
        <v>5</v>
      </c>
      <c r="N171" s="7">
        <v>4</v>
      </c>
      <c r="O171" s="7">
        <f t="shared" si="22"/>
        <v>15</v>
      </c>
      <c r="P171" s="5">
        <v>1</v>
      </c>
      <c r="Q171" s="5">
        <v>3</v>
      </c>
      <c r="R171" s="5">
        <v>2</v>
      </c>
      <c r="S171" s="5">
        <v>2</v>
      </c>
      <c r="T171" s="5">
        <f t="shared" si="23"/>
        <v>8</v>
      </c>
      <c r="U171" s="13">
        <v>5</v>
      </c>
      <c r="V171" s="13">
        <v>3</v>
      </c>
      <c r="W171" s="13">
        <f t="shared" si="24"/>
        <v>8</v>
      </c>
      <c r="X171" s="14">
        <v>5</v>
      </c>
      <c r="Y171" s="14">
        <v>2</v>
      </c>
      <c r="Z171" s="14">
        <v>4</v>
      </c>
      <c r="AA171" s="14">
        <v>2</v>
      </c>
      <c r="AB171" s="14">
        <f t="shared" si="25"/>
        <v>13</v>
      </c>
      <c r="AC171" s="15">
        <v>4</v>
      </c>
      <c r="AD171" s="15">
        <v>3</v>
      </c>
      <c r="AE171" s="15">
        <v>4</v>
      </c>
      <c r="AF171" s="15">
        <f t="shared" si="26"/>
        <v>11</v>
      </c>
      <c r="AG171" s="16">
        <v>2</v>
      </c>
      <c r="AH171" s="16">
        <v>4</v>
      </c>
      <c r="AI171" s="16">
        <f t="shared" si="27"/>
        <v>6</v>
      </c>
      <c r="AJ171" s="20">
        <v>1</v>
      </c>
      <c r="AK171" s="19">
        <v>3</v>
      </c>
      <c r="AL171" s="48">
        <f t="shared" si="29"/>
        <v>83</v>
      </c>
      <c r="AM171" s="11">
        <v>87</v>
      </c>
      <c r="AN171" s="11" t="s">
        <v>450</v>
      </c>
    </row>
    <row r="172" spans="1:40" x14ac:dyDescent="0.3">
      <c r="A172" s="11">
        <f>_xlfn.IFS(data!C176&lt;=30, 1,data!C176&lt;= 40, 2,data!C176&lt;= 50, 3,data!C176&lt;= 60, 4)</f>
        <v>3</v>
      </c>
      <c r="B172" s="11">
        <v>2</v>
      </c>
      <c r="C172" s="11">
        <f>_xlfn.IFS(data!E176="Marketing", 1, data!E176="IT", 2, data!E176="HR", 3, data!E176="Finance", 4, data!E176="Sales",5)</f>
        <v>1</v>
      </c>
      <c r="D172" s="11">
        <f>_xlfn.IFS(data!F176="Analyst", 1, data!F176="Manager", 2, data!F176="Intern", 3, data!F176="Junior Developer", 4, data!F176="Senior Developer", 5, data!F176="Team Lead", 6)</f>
        <v>2</v>
      </c>
      <c r="E172" s="11">
        <f>_xlfn.IFS(data!G176&lt;=50000, 1, data!G176&lt;=80000, 2, data!G176&lt;=1000000, 3, data!G176&lt;=150000, 4)</f>
        <v>3</v>
      </c>
      <c r="F172" s="6">
        <v>1</v>
      </c>
      <c r="G172" s="6">
        <v>2</v>
      </c>
      <c r="H172" s="6">
        <v>2</v>
      </c>
      <c r="I172" s="6">
        <v>3</v>
      </c>
      <c r="J172" s="6">
        <f t="shared" si="28"/>
        <v>8</v>
      </c>
      <c r="K172" s="7">
        <v>1</v>
      </c>
      <c r="L172" s="7">
        <v>5</v>
      </c>
      <c r="M172" s="7">
        <v>3</v>
      </c>
      <c r="N172" s="7">
        <v>5</v>
      </c>
      <c r="O172" s="7">
        <f t="shared" si="22"/>
        <v>14</v>
      </c>
      <c r="P172" s="5">
        <v>1</v>
      </c>
      <c r="Q172" s="5">
        <v>3</v>
      </c>
      <c r="R172" s="5">
        <v>1</v>
      </c>
      <c r="S172" s="5">
        <v>2</v>
      </c>
      <c r="T172" s="5">
        <f t="shared" si="23"/>
        <v>7</v>
      </c>
      <c r="U172" s="13">
        <v>2</v>
      </c>
      <c r="V172" s="13">
        <v>3</v>
      </c>
      <c r="W172" s="13">
        <f t="shared" si="24"/>
        <v>5</v>
      </c>
      <c r="X172" s="14">
        <v>4</v>
      </c>
      <c r="Y172" s="14">
        <v>1</v>
      </c>
      <c r="Z172" s="14">
        <v>2</v>
      </c>
      <c r="AA172" s="14">
        <v>1</v>
      </c>
      <c r="AB172" s="14">
        <f t="shared" si="25"/>
        <v>8</v>
      </c>
      <c r="AC172" s="15">
        <v>2</v>
      </c>
      <c r="AD172" s="15">
        <v>5</v>
      </c>
      <c r="AE172" s="15">
        <v>4</v>
      </c>
      <c r="AF172" s="15">
        <f t="shared" si="26"/>
        <v>11</v>
      </c>
      <c r="AG172" s="16">
        <v>4</v>
      </c>
      <c r="AH172" s="16">
        <v>5</v>
      </c>
      <c r="AI172" s="16">
        <f t="shared" si="27"/>
        <v>9</v>
      </c>
      <c r="AJ172" s="20">
        <v>3</v>
      </c>
      <c r="AK172" s="19">
        <v>5</v>
      </c>
      <c r="AL172" s="48">
        <f t="shared" si="29"/>
        <v>70</v>
      </c>
      <c r="AM172" s="11">
        <v>85</v>
      </c>
      <c r="AN172" s="11" t="s">
        <v>450</v>
      </c>
    </row>
    <row r="173" spans="1:40" x14ac:dyDescent="0.3">
      <c r="A173" s="11">
        <f>_xlfn.IFS(data!C177&lt;=30, 1,data!C177&lt;= 40, 2,data!C177&lt;= 50, 3,data!C177&lt;= 60, 4)</f>
        <v>1</v>
      </c>
      <c r="B173" s="11">
        <v>1</v>
      </c>
      <c r="C173" s="11">
        <f>_xlfn.IFS(data!E177="Marketing", 1, data!E177="IT", 2, data!E177="HR", 3, data!E177="Finance", 4, data!E177="Sales",5)</f>
        <v>1</v>
      </c>
      <c r="D173" s="11">
        <f>_xlfn.IFS(data!F177="Analyst", 1, data!F177="Manager", 2, data!F177="Intern", 3, data!F177="Junior Developer", 4, data!F177="Senior Developer", 5, data!F177="Team Lead", 6)</f>
        <v>3</v>
      </c>
      <c r="E173" s="11">
        <f>_xlfn.IFS(data!G177&lt;=50000, 1, data!G177&lt;=80000, 2, data!G177&lt;=1000000, 3, data!G177&lt;=150000, 4)</f>
        <v>1</v>
      </c>
      <c r="F173" s="6">
        <v>3</v>
      </c>
      <c r="G173" s="6">
        <v>4</v>
      </c>
      <c r="H173" s="6">
        <v>4</v>
      </c>
      <c r="I173" s="6">
        <v>3</v>
      </c>
      <c r="J173" s="6">
        <f t="shared" si="28"/>
        <v>14</v>
      </c>
      <c r="K173" s="7">
        <v>1</v>
      </c>
      <c r="L173" s="7">
        <v>5</v>
      </c>
      <c r="M173" s="7">
        <v>3</v>
      </c>
      <c r="N173" s="7">
        <v>3</v>
      </c>
      <c r="O173" s="7">
        <f t="shared" si="22"/>
        <v>12</v>
      </c>
      <c r="P173" s="5">
        <v>4</v>
      </c>
      <c r="Q173" s="5">
        <v>5</v>
      </c>
      <c r="R173" s="5">
        <v>1</v>
      </c>
      <c r="S173" s="5">
        <v>1</v>
      </c>
      <c r="T173" s="5">
        <f t="shared" si="23"/>
        <v>11</v>
      </c>
      <c r="U173" s="13">
        <v>3</v>
      </c>
      <c r="V173" s="13">
        <v>1</v>
      </c>
      <c r="W173" s="13">
        <f t="shared" si="24"/>
        <v>4</v>
      </c>
      <c r="X173" s="14">
        <v>3</v>
      </c>
      <c r="Y173" s="14">
        <v>3</v>
      </c>
      <c r="Z173" s="14">
        <v>3</v>
      </c>
      <c r="AA173" s="14">
        <v>1</v>
      </c>
      <c r="AB173" s="14">
        <f t="shared" si="25"/>
        <v>10</v>
      </c>
      <c r="AC173" s="15">
        <v>1</v>
      </c>
      <c r="AD173" s="15">
        <v>2</v>
      </c>
      <c r="AE173" s="15">
        <v>3</v>
      </c>
      <c r="AF173" s="15">
        <f t="shared" si="26"/>
        <v>6</v>
      </c>
      <c r="AG173" s="16">
        <v>2</v>
      </c>
      <c r="AH173" s="16">
        <v>5</v>
      </c>
      <c r="AI173" s="16">
        <f t="shared" si="27"/>
        <v>7</v>
      </c>
      <c r="AJ173" s="20">
        <v>1</v>
      </c>
      <c r="AK173" s="19">
        <v>3</v>
      </c>
      <c r="AL173" s="48">
        <f t="shared" si="29"/>
        <v>68</v>
      </c>
      <c r="AM173" s="11">
        <v>63</v>
      </c>
      <c r="AN173" s="11" t="s">
        <v>449</v>
      </c>
    </row>
    <row r="174" spans="1:40" x14ac:dyDescent="0.3">
      <c r="A174" s="11">
        <f>_xlfn.IFS(data!C178&lt;=30, 1,data!C178&lt;= 40, 2,data!C178&lt;= 50, 3,data!C178&lt;= 60, 4)</f>
        <v>4</v>
      </c>
      <c r="B174" s="11">
        <v>1</v>
      </c>
      <c r="C174" s="11">
        <f>_xlfn.IFS(data!E178="Marketing", 1, data!E178="IT", 2, data!E178="HR", 3, data!E178="Finance", 4, data!E178="Sales",5)</f>
        <v>1</v>
      </c>
      <c r="D174" s="11">
        <f>_xlfn.IFS(data!F178="Analyst", 1, data!F178="Manager", 2, data!F178="Intern", 3, data!F178="Junior Developer", 4, data!F178="Senior Developer", 5, data!F178="Team Lead", 6)</f>
        <v>2</v>
      </c>
      <c r="E174" s="11">
        <f>_xlfn.IFS(data!G178&lt;=50000, 1, data!G178&lt;=80000, 2, data!G178&lt;=1000000, 3, data!G178&lt;=150000, 4)</f>
        <v>3</v>
      </c>
      <c r="F174" s="6">
        <v>3</v>
      </c>
      <c r="G174" s="6">
        <v>4</v>
      </c>
      <c r="H174" s="6">
        <v>1</v>
      </c>
      <c r="I174" s="6">
        <v>1</v>
      </c>
      <c r="J174" s="6">
        <f t="shared" si="28"/>
        <v>9</v>
      </c>
      <c r="K174" s="7">
        <v>5</v>
      </c>
      <c r="L174" s="7">
        <v>2</v>
      </c>
      <c r="M174" s="7">
        <v>1</v>
      </c>
      <c r="N174" s="7">
        <v>1</v>
      </c>
      <c r="O174" s="7">
        <f t="shared" si="22"/>
        <v>9</v>
      </c>
      <c r="P174" s="5">
        <v>4</v>
      </c>
      <c r="Q174" s="5">
        <v>4</v>
      </c>
      <c r="R174" s="5">
        <v>1</v>
      </c>
      <c r="S174" s="5">
        <v>1</v>
      </c>
      <c r="T174" s="5">
        <f t="shared" si="23"/>
        <v>10</v>
      </c>
      <c r="U174" s="13">
        <v>3</v>
      </c>
      <c r="V174" s="13">
        <v>5</v>
      </c>
      <c r="W174" s="13">
        <f t="shared" si="24"/>
        <v>8</v>
      </c>
      <c r="X174" s="14">
        <v>2</v>
      </c>
      <c r="Y174" s="14">
        <v>4</v>
      </c>
      <c r="Z174" s="14">
        <v>1</v>
      </c>
      <c r="AA174" s="14">
        <v>4</v>
      </c>
      <c r="AB174" s="14">
        <f t="shared" si="25"/>
        <v>11</v>
      </c>
      <c r="AC174" s="15">
        <v>4</v>
      </c>
      <c r="AD174" s="15">
        <v>5</v>
      </c>
      <c r="AE174" s="15">
        <v>3</v>
      </c>
      <c r="AF174" s="15">
        <f t="shared" si="26"/>
        <v>12</v>
      </c>
      <c r="AG174" s="16">
        <v>1</v>
      </c>
      <c r="AH174" s="16">
        <v>4</v>
      </c>
      <c r="AI174" s="16">
        <f t="shared" si="27"/>
        <v>5</v>
      </c>
      <c r="AJ174" s="20">
        <v>3</v>
      </c>
      <c r="AK174" s="19">
        <v>5</v>
      </c>
      <c r="AL174" s="48">
        <f t="shared" si="29"/>
        <v>72</v>
      </c>
      <c r="AM174" s="11">
        <v>93</v>
      </c>
      <c r="AN174" s="11" t="s">
        <v>449</v>
      </c>
    </row>
    <row r="175" spans="1:40" x14ac:dyDescent="0.3">
      <c r="A175" s="11">
        <f>_xlfn.IFS(data!C179&lt;=30, 1,data!C179&lt;= 40, 2,data!C179&lt;= 50, 3,data!C179&lt;= 60, 4)</f>
        <v>3</v>
      </c>
      <c r="B175" s="11">
        <v>1</v>
      </c>
      <c r="C175" s="11">
        <f>_xlfn.IFS(data!E179="Marketing", 1, data!E179="IT", 2, data!E179="HR", 3, data!E179="Finance", 4, data!E179="Sales",5)</f>
        <v>1</v>
      </c>
      <c r="D175" s="11">
        <f>_xlfn.IFS(data!F179="Analyst", 1, data!F179="Manager", 2, data!F179="Intern", 3, data!F179="Junior Developer", 4, data!F179="Senior Developer", 5, data!F179="Team Lead", 6)</f>
        <v>6</v>
      </c>
      <c r="E175" s="11">
        <f>_xlfn.IFS(data!G179&lt;=50000, 1, data!G179&lt;=80000, 2, data!G179&lt;=1000000, 3, data!G179&lt;=150000, 4)</f>
        <v>3</v>
      </c>
      <c r="F175" s="6">
        <v>1</v>
      </c>
      <c r="G175" s="6">
        <v>3</v>
      </c>
      <c r="H175" s="6">
        <v>2</v>
      </c>
      <c r="I175" s="6">
        <v>4</v>
      </c>
      <c r="J175" s="6">
        <f t="shared" si="28"/>
        <v>10</v>
      </c>
      <c r="K175" s="7">
        <v>3</v>
      </c>
      <c r="L175" s="7">
        <v>2</v>
      </c>
      <c r="M175" s="7">
        <v>4</v>
      </c>
      <c r="N175" s="7">
        <v>2</v>
      </c>
      <c r="O175" s="7">
        <f t="shared" si="22"/>
        <v>11</v>
      </c>
      <c r="P175" s="5">
        <v>5</v>
      </c>
      <c r="Q175" s="5">
        <v>1</v>
      </c>
      <c r="R175" s="5">
        <v>3</v>
      </c>
      <c r="S175" s="5">
        <v>4</v>
      </c>
      <c r="T175" s="5">
        <f t="shared" si="23"/>
        <v>13</v>
      </c>
      <c r="U175" s="13">
        <v>3</v>
      </c>
      <c r="V175" s="13">
        <v>4</v>
      </c>
      <c r="W175" s="13">
        <f t="shared" si="24"/>
        <v>7</v>
      </c>
      <c r="X175" s="14">
        <v>4</v>
      </c>
      <c r="Y175" s="14">
        <v>5</v>
      </c>
      <c r="Z175" s="14">
        <v>1</v>
      </c>
      <c r="AA175" s="14">
        <v>5</v>
      </c>
      <c r="AB175" s="14">
        <f t="shared" si="25"/>
        <v>15</v>
      </c>
      <c r="AC175" s="15">
        <v>3</v>
      </c>
      <c r="AD175" s="15">
        <v>3</v>
      </c>
      <c r="AE175" s="15">
        <v>4</v>
      </c>
      <c r="AF175" s="15">
        <f t="shared" si="26"/>
        <v>10</v>
      </c>
      <c r="AG175" s="16">
        <v>1</v>
      </c>
      <c r="AH175" s="16">
        <v>4</v>
      </c>
      <c r="AI175" s="16">
        <f t="shared" si="27"/>
        <v>5</v>
      </c>
      <c r="AJ175" s="20">
        <v>3</v>
      </c>
      <c r="AK175" s="19">
        <v>5</v>
      </c>
      <c r="AL175" s="48">
        <f t="shared" si="29"/>
        <v>79</v>
      </c>
      <c r="AM175" s="11">
        <v>63</v>
      </c>
      <c r="AN175" s="11" t="s">
        <v>449</v>
      </c>
    </row>
    <row r="176" spans="1:40" x14ac:dyDescent="0.3">
      <c r="A176" s="11">
        <f>_xlfn.IFS(data!C180&lt;=30, 1,data!C180&lt;= 40, 2,data!C180&lt;= 50, 3,data!C180&lt;= 60, 4)</f>
        <v>2</v>
      </c>
      <c r="B176" s="11">
        <v>1</v>
      </c>
      <c r="C176" s="11">
        <f>_xlfn.IFS(data!E180="Marketing", 1, data!E180="IT", 2, data!E180="HR", 3, data!E180="Finance", 4, data!E180="Sales",5)</f>
        <v>2</v>
      </c>
      <c r="D176" s="11">
        <f>_xlfn.IFS(data!F180="Analyst", 1, data!F180="Manager", 2, data!F180="Intern", 3, data!F180="Junior Developer", 4, data!F180="Senior Developer", 5, data!F180="Team Lead", 6)</f>
        <v>5</v>
      </c>
      <c r="E176" s="11">
        <f>_xlfn.IFS(data!G180&lt;=50000, 1, data!G180&lt;=80000, 2, data!G180&lt;=1000000, 3, data!G180&lt;=150000, 4)</f>
        <v>3</v>
      </c>
      <c r="F176" s="6">
        <v>4</v>
      </c>
      <c r="G176" s="6">
        <v>2</v>
      </c>
      <c r="H176" s="6">
        <v>4</v>
      </c>
      <c r="I176" s="6">
        <v>5</v>
      </c>
      <c r="J176" s="6">
        <f t="shared" si="28"/>
        <v>15</v>
      </c>
      <c r="K176" s="7">
        <v>1</v>
      </c>
      <c r="L176" s="7">
        <v>5</v>
      </c>
      <c r="M176" s="7">
        <v>4</v>
      </c>
      <c r="N176" s="7">
        <v>1</v>
      </c>
      <c r="O176" s="7">
        <f t="shared" si="22"/>
        <v>11</v>
      </c>
      <c r="P176" s="5">
        <v>4</v>
      </c>
      <c r="Q176" s="5">
        <v>2</v>
      </c>
      <c r="R176" s="5">
        <v>3</v>
      </c>
      <c r="S176" s="5">
        <v>2</v>
      </c>
      <c r="T176" s="5">
        <f t="shared" si="23"/>
        <v>11</v>
      </c>
      <c r="U176" s="13">
        <v>1</v>
      </c>
      <c r="V176" s="13">
        <v>1</v>
      </c>
      <c r="W176" s="13">
        <f t="shared" si="24"/>
        <v>2</v>
      </c>
      <c r="X176" s="14">
        <v>3</v>
      </c>
      <c r="Y176" s="14">
        <v>3</v>
      </c>
      <c r="Z176" s="14">
        <v>2</v>
      </c>
      <c r="AA176" s="14">
        <v>4</v>
      </c>
      <c r="AB176" s="14">
        <f t="shared" si="25"/>
        <v>12</v>
      </c>
      <c r="AC176" s="15">
        <v>3</v>
      </c>
      <c r="AD176" s="15">
        <v>3</v>
      </c>
      <c r="AE176" s="15">
        <v>3</v>
      </c>
      <c r="AF176" s="15">
        <f t="shared" si="26"/>
        <v>9</v>
      </c>
      <c r="AG176" s="16">
        <v>2</v>
      </c>
      <c r="AH176" s="16">
        <v>4</v>
      </c>
      <c r="AI176" s="16">
        <f t="shared" si="27"/>
        <v>6</v>
      </c>
      <c r="AJ176" s="20">
        <v>4</v>
      </c>
      <c r="AK176" s="19">
        <v>3</v>
      </c>
      <c r="AL176" s="48">
        <f t="shared" si="29"/>
        <v>73</v>
      </c>
      <c r="AM176" s="11">
        <v>99</v>
      </c>
      <c r="AN176" s="11" t="s">
        <v>449</v>
      </c>
    </row>
    <row r="177" spans="1:40" x14ac:dyDescent="0.3">
      <c r="A177" s="11">
        <f>_xlfn.IFS(data!C181&lt;=30, 1,data!C181&lt;= 40, 2,data!C181&lt;= 50, 3,data!C181&lt;= 60, 4)</f>
        <v>1</v>
      </c>
      <c r="B177" s="11">
        <v>1</v>
      </c>
      <c r="C177" s="11">
        <f>_xlfn.IFS(data!E181="Marketing", 1, data!E181="IT", 2, data!E181="HR", 3, data!E181="Finance", 4, data!E181="Sales",5)</f>
        <v>4</v>
      </c>
      <c r="D177" s="11">
        <f>_xlfn.IFS(data!F181="Analyst", 1, data!F181="Manager", 2, data!F181="Intern", 3, data!F181="Junior Developer", 4, data!F181="Senior Developer", 5, data!F181="Team Lead", 6)</f>
        <v>4</v>
      </c>
      <c r="E177" s="11">
        <f>_xlfn.IFS(data!G181&lt;=50000, 1, data!G181&lt;=80000, 2, data!G181&lt;=1000000, 3, data!G181&lt;=150000, 4)</f>
        <v>2</v>
      </c>
      <c r="F177" s="6">
        <v>5</v>
      </c>
      <c r="G177" s="6">
        <v>4</v>
      </c>
      <c r="H177" s="6">
        <v>3</v>
      </c>
      <c r="I177" s="6">
        <v>3</v>
      </c>
      <c r="J177" s="6">
        <f t="shared" si="28"/>
        <v>15</v>
      </c>
      <c r="K177" s="7">
        <v>1</v>
      </c>
      <c r="L177" s="7">
        <v>4</v>
      </c>
      <c r="M177" s="7">
        <v>3</v>
      </c>
      <c r="N177" s="7">
        <v>5</v>
      </c>
      <c r="O177" s="7">
        <f t="shared" si="22"/>
        <v>13</v>
      </c>
      <c r="P177" s="5">
        <v>4</v>
      </c>
      <c r="Q177" s="5">
        <v>1</v>
      </c>
      <c r="R177" s="5">
        <v>4</v>
      </c>
      <c r="S177" s="5">
        <v>5</v>
      </c>
      <c r="T177" s="5">
        <f t="shared" si="23"/>
        <v>14</v>
      </c>
      <c r="U177" s="13">
        <v>1</v>
      </c>
      <c r="V177" s="13">
        <v>2</v>
      </c>
      <c r="W177" s="13">
        <f t="shared" si="24"/>
        <v>3</v>
      </c>
      <c r="X177" s="14">
        <v>3</v>
      </c>
      <c r="Y177" s="14">
        <v>5</v>
      </c>
      <c r="Z177" s="14">
        <v>4</v>
      </c>
      <c r="AA177" s="14">
        <v>4</v>
      </c>
      <c r="AB177" s="14">
        <f t="shared" si="25"/>
        <v>16</v>
      </c>
      <c r="AC177" s="15">
        <v>2</v>
      </c>
      <c r="AD177" s="15">
        <v>5</v>
      </c>
      <c r="AE177" s="15">
        <v>5</v>
      </c>
      <c r="AF177" s="15">
        <f t="shared" si="26"/>
        <v>12</v>
      </c>
      <c r="AG177" s="16">
        <v>3</v>
      </c>
      <c r="AH177" s="16">
        <v>3</v>
      </c>
      <c r="AI177" s="16">
        <f t="shared" si="27"/>
        <v>6</v>
      </c>
      <c r="AJ177" s="20">
        <v>5</v>
      </c>
      <c r="AK177" s="19">
        <v>2</v>
      </c>
      <c r="AL177" s="48">
        <f t="shared" si="29"/>
        <v>86</v>
      </c>
      <c r="AM177" s="11">
        <v>62</v>
      </c>
      <c r="AN177" s="11" t="s">
        <v>451</v>
      </c>
    </row>
    <row r="178" spans="1:40" x14ac:dyDescent="0.3">
      <c r="A178" s="11">
        <f>_xlfn.IFS(data!C182&lt;=30, 1,data!C182&lt;= 40, 2,data!C182&lt;= 50, 3,data!C182&lt;= 60, 4)</f>
        <v>2</v>
      </c>
      <c r="B178" s="11">
        <v>1</v>
      </c>
      <c r="C178" s="11">
        <f>_xlfn.IFS(data!E182="Marketing", 1, data!E182="IT", 2, data!E182="HR", 3, data!E182="Finance", 4, data!E182="Sales",5)</f>
        <v>1</v>
      </c>
      <c r="D178" s="11">
        <f>_xlfn.IFS(data!F182="Analyst", 1, data!F182="Manager", 2, data!F182="Intern", 3, data!F182="Junior Developer", 4, data!F182="Senior Developer", 5, data!F182="Team Lead", 6)</f>
        <v>1</v>
      </c>
      <c r="E178" s="11">
        <f>_xlfn.IFS(data!G182&lt;=50000, 1, data!G182&lt;=80000, 2, data!G182&lt;=1000000, 3, data!G182&lt;=150000, 4)</f>
        <v>2</v>
      </c>
      <c r="F178" s="6">
        <v>4</v>
      </c>
      <c r="G178" s="6">
        <v>1</v>
      </c>
      <c r="H178" s="6">
        <v>1</v>
      </c>
      <c r="I178" s="6">
        <v>5</v>
      </c>
      <c r="J178" s="6">
        <f t="shared" si="28"/>
        <v>11</v>
      </c>
      <c r="K178" s="7">
        <v>3</v>
      </c>
      <c r="L178" s="7">
        <v>1</v>
      </c>
      <c r="M178" s="7">
        <v>4</v>
      </c>
      <c r="N178" s="7">
        <v>4</v>
      </c>
      <c r="O178" s="7">
        <f t="shared" si="22"/>
        <v>12</v>
      </c>
      <c r="P178" s="5">
        <v>3</v>
      </c>
      <c r="Q178" s="5">
        <v>2</v>
      </c>
      <c r="R178" s="5">
        <v>5</v>
      </c>
      <c r="S178" s="5">
        <v>5</v>
      </c>
      <c r="T178" s="5">
        <f t="shared" si="23"/>
        <v>15</v>
      </c>
      <c r="U178" s="13">
        <v>3</v>
      </c>
      <c r="V178" s="13">
        <v>3</v>
      </c>
      <c r="W178" s="13">
        <f t="shared" si="24"/>
        <v>6</v>
      </c>
      <c r="X178" s="14">
        <v>4</v>
      </c>
      <c r="Y178" s="14">
        <v>4</v>
      </c>
      <c r="Z178" s="14">
        <v>3</v>
      </c>
      <c r="AA178" s="14">
        <v>3</v>
      </c>
      <c r="AB178" s="14">
        <f t="shared" si="25"/>
        <v>14</v>
      </c>
      <c r="AC178" s="15">
        <v>4</v>
      </c>
      <c r="AD178" s="15">
        <v>3</v>
      </c>
      <c r="AE178" s="15">
        <v>2</v>
      </c>
      <c r="AF178" s="15">
        <f t="shared" si="26"/>
        <v>9</v>
      </c>
      <c r="AG178" s="16">
        <v>4</v>
      </c>
      <c r="AH178" s="16">
        <v>3</v>
      </c>
      <c r="AI178" s="16">
        <f t="shared" si="27"/>
        <v>7</v>
      </c>
      <c r="AJ178" s="20">
        <v>2</v>
      </c>
      <c r="AK178" s="19">
        <v>2</v>
      </c>
      <c r="AL178" s="48">
        <f t="shared" si="29"/>
        <v>78</v>
      </c>
      <c r="AM178" s="11">
        <v>34</v>
      </c>
      <c r="AN178" s="11" t="s">
        <v>451</v>
      </c>
    </row>
    <row r="179" spans="1:40" x14ac:dyDescent="0.3">
      <c r="A179" s="11">
        <f>_xlfn.IFS(data!C183&lt;=30, 1,data!C183&lt;= 40, 2,data!C183&lt;= 50, 3,data!C183&lt;= 60, 4)</f>
        <v>3</v>
      </c>
      <c r="B179" s="11">
        <v>2</v>
      </c>
      <c r="C179" s="11">
        <f>_xlfn.IFS(data!E183="Marketing", 1, data!E183="IT", 2, data!E183="HR", 3, data!E183="Finance", 4, data!E183="Sales",5)</f>
        <v>5</v>
      </c>
      <c r="D179" s="11">
        <f>_xlfn.IFS(data!F183="Analyst", 1, data!F183="Manager", 2, data!F183="Intern", 3, data!F183="Junior Developer", 4, data!F183="Senior Developer", 5, data!F183="Team Lead", 6)</f>
        <v>2</v>
      </c>
      <c r="E179" s="11">
        <f>_xlfn.IFS(data!G183&lt;=50000, 1, data!G183&lt;=80000, 2, data!G183&lt;=1000000, 3, data!G183&lt;=150000, 4)</f>
        <v>3</v>
      </c>
      <c r="F179" s="6">
        <v>2</v>
      </c>
      <c r="G179" s="6">
        <v>2</v>
      </c>
      <c r="H179" s="6">
        <v>5</v>
      </c>
      <c r="I179" s="6">
        <v>5</v>
      </c>
      <c r="J179" s="6">
        <f t="shared" si="28"/>
        <v>14</v>
      </c>
      <c r="K179" s="7">
        <v>2</v>
      </c>
      <c r="L179" s="7">
        <v>1</v>
      </c>
      <c r="M179" s="7">
        <v>4</v>
      </c>
      <c r="N179" s="7">
        <v>3</v>
      </c>
      <c r="O179" s="7">
        <f t="shared" si="22"/>
        <v>10</v>
      </c>
      <c r="P179" s="5">
        <v>2</v>
      </c>
      <c r="Q179" s="5">
        <v>5</v>
      </c>
      <c r="R179" s="5">
        <v>1</v>
      </c>
      <c r="S179" s="5">
        <v>4</v>
      </c>
      <c r="T179" s="5">
        <f t="shared" si="23"/>
        <v>12</v>
      </c>
      <c r="U179" s="13">
        <v>4</v>
      </c>
      <c r="V179" s="13">
        <v>3</v>
      </c>
      <c r="W179" s="13">
        <f t="shared" si="24"/>
        <v>7</v>
      </c>
      <c r="X179" s="14">
        <v>1</v>
      </c>
      <c r="Y179" s="14">
        <v>3</v>
      </c>
      <c r="Z179" s="14">
        <v>5</v>
      </c>
      <c r="AA179" s="14">
        <v>2</v>
      </c>
      <c r="AB179" s="14">
        <f t="shared" si="25"/>
        <v>11</v>
      </c>
      <c r="AC179" s="15">
        <v>4</v>
      </c>
      <c r="AD179" s="15">
        <v>3</v>
      </c>
      <c r="AE179" s="15">
        <v>5</v>
      </c>
      <c r="AF179" s="15">
        <f t="shared" si="26"/>
        <v>12</v>
      </c>
      <c r="AG179" s="16">
        <v>2</v>
      </c>
      <c r="AH179" s="16">
        <v>2</v>
      </c>
      <c r="AI179" s="16">
        <f t="shared" si="27"/>
        <v>4</v>
      </c>
      <c r="AJ179" s="20">
        <v>4</v>
      </c>
      <c r="AK179" s="19">
        <v>2</v>
      </c>
      <c r="AL179" s="48">
        <f t="shared" si="29"/>
        <v>76</v>
      </c>
      <c r="AM179" s="11">
        <v>71</v>
      </c>
      <c r="AN179" s="11" t="s">
        <v>450</v>
      </c>
    </row>
    <row r="180" spans="1:40" x14ac:dyDescent="0.3">
      <c r="A180" s="11">
        <f>_xlfn.IFS(data!C184&lt;=30, 1,data!C184&lt;= 40, 2,data!C184&lt;= 50, 3,data!C184&lt;= 60, 4)</f>
        <v>4</v>
      </c>
      <c r="B180" s="11">
        <v>2</v>
      </c>
      <c r="C180" s="11">
        <f>_xlfn.IFS(data!E184="Marketing", 1, data!E184="IT", 2, data!E184="HR", 3, data!E184="Finance", 4, data!E184="Sales",5)</f>
        <v>4</v>
      </c>
      <c r="D180" s="11">
        <f>_xlfn.IFS(data!F184="Analyst", 1, data!F184="Manager", 2, data!F184="Intern", 3, data!F184="Junior Developer", 4, data!F184="Senior Developer", 5, data!F184="Team Lead", 6)</f>
        <v>2</v>
      </c>
      <c r="E180" s="11">
        <f>_xlfn.IFS(data!G184&lt;=50000, 1, data!G184&lt;=80000, 2, data!G184&lt;=1000000, 3, data!G184&lt;=150000, 4)</f>
        <v>3</v>
      </c>
      <c r="F180" s="6">
        <v>2</v>
      </c>
      <c r="G180" s="6">
        <v>2</v>
      </c>
      <c r="H180" s="6">
        <v>4</v>
      </c>
      <c r="I180" s="6">
        <v>4</v>
      </c>
      <c r="J180" s="6">
        <f t="shared" si="28"/>
        <v>12</v>
      </c>
      <c r="K180" s="7">
        <v>2</v>
      </c>
      <c r="L180" s="7">
        <v>3</v>
      </c>
      <c r="M180" s="7">
        <v>5</v>
      </c>
      <c r="N180" s="7">
        <v>4</v>
      </c>
      <c r="O180" s="7">
        <f t="shared" si="22"/>
        <v>14</v>
      </c>
      <c r="P180" s="5">
        <v>1</v>
      </c>
      <c r="Q180" s="5">
        <v>3</v>
      </c>
      <c r="R180" s="5">
        <v>5</v>
      </c>
      <c r="S180" s="5">
        <v>4</v>
      </c>
      <c r="T180" s="5">
        <f t="shared" si="23"/>
        <v>13</v>
      </c>
      <c r="U180" s="13">
        <v>2</v>
      </c>
      <c r="V180" s="13">
        <v>1</v>
      </c>
      <c r="W180" s="13">
        <f t="shared" si="24"/>
        <v>3</v>
      </c>
      <c r="X180" s="14">
        <v>2</v>
      </c>
      <c r="Y180" s="14">
        <v>5</v>
      </c>
      <c r="Z180" s="14">
        <v>4</v>
      </c>
      <c r="AA180" s="14">
        <v>2</v>
      </c>
      <c r="AB180" s="14">
        <f t="shared" si="25"/>
        <v>13</v>
      </c>
      <c r="AC180" s="15">
        <v>3</v>
      </c>
      <c r="AD180" s="15">
        <v>4</v>
      </c>
      <c r="AE180" s="15">
        <v>3</v>
      </c>
      <c r="AF180" s="15">
        <f t="shared" si="26"/>
        <v>10</v>
      </c>
      <c r="AG180" s="16">
        <v>5</v>
      </c>
      <c r="AH180" s="16">
        <v>2</v>
      </c>
      <c r="AI180" s="16">
        <f t="shared" si="27"/>
        <v>7</v>
      </c>
      <c r="AJ180" s="20">
        <v>4</v>
      </c>
      <c r="AK180" s="19">
        <v>1</v>
      </c>
      <c r="AL180" s="48">
        <f t="shared" si="29"/>
        <v>77</v>
      </c>
      <c r="AM180" s="11">
        <v>100</v>
      </c>
      <c r="AN180" s="11" t="s">
        <v>452</v>
      </c>
    </row>
    <row r="181" spans="1:40" x14ac:dyDescent="0.3">
      <c r="A181" s="11">
        <f>_xlfn.IFS(data!C185&lt;=30, 1,data!C185&lt;= 40, 2,data!C185&lt;= 50, 3,data!C185&lt;= 60, 4)</f>
        <v>1</v>
      </c>
      <c r="B181" s="11">
        <v>2</v>
      </c>
      <c r="C181" s="11">
        <f>_xlfn.IFS(data!E185="Marketing", 1, data!E185="IT", 2, data!E185="HR", 3, data!E185="Finance", 4, data!E185="Sales",5)</f>
        <v>3</v>
      </c>
      <c r="D181" s="11">
        <f>_xlfn.IFS(data!F185="Analyst", 1, data!F185="Manager", 2, data!F185="Intern", 3, data!F185="Junior Developer", 4, data!F185="Senior Developer", 5, data!F185="Team Lead", 6)</f>
        <v>3</v>
      </c>
      <c r="E181" s="11">
        <f>_xlfn.IFS(data!G185&lt;=50000, 1, data!G185&lt;=80000, 2, data!G185&lt;=1000000, 3, data!G185&lt;=150000, 4)</f>
        <v>1</v>
      </c>
      <c r="F181" s="6">
        <v>4</v>
      </c>
      <c r="G181" s="6">
        <v>3</v>
      </c>
      <c r="H181" s="6">
        <v>2</v>
      </c>
      <c r="I181" s="6">
        <v>3</v>
      </c>
      <c r="J181" s="6">
        <f t="shared" si="28"/>
        <v>12</v>
      </c>
      <c r="K181" s="7">
        <v>4</v>
      </c>
      <c r="L181" s="7">
        <v>5</v>
      </c>
      <c r="M181" s="7">
        <v>2</v>
      </c>
      <c r="N181" s="7">
        <v>5</v>
      </c>
      <c r="O181" s="7">
        <f t="shared" si="22"/>
        <v>16</v>
      </c>
      <c r="P181" s="5">
        <v>1</v>
      </c>
      <c r="Q181" s="5">
        <v>3</v>
      </c>
      <c r="R181" s="5">
        <v>4</v>
      </c>
      <c r="S181" s="5">
        <v>3</v>
      </c>
      <c r="T181" s="5">
        <f t="shared" si="23"/>
        <v>11</v>
      </c>
      <c r="U181" s="13">
        <v>3</v>
      </c>
      <c r="V181" s="13">
        <v>4</v>
      </c>
      <c r="W181" s="13">
        <f t="shared" si="24"/>
        <v>7</v>
      </c>
      <c r="X181" s="14">
        <v>5</v>
      </c>
      <c r="Y181" s="14">
        <v>2</v>
      </c>
      <c r="Z181" s="14">
        <v>1</v>
      </c>
      <c r="AA181" s="14">
        <v>5</v>
      </c>
      <c r="AB181" s="14">
        <f t="shared" si="25"/>
        <v>13</v>
      </c>
      <c r="AC181" s="15">
        <v>1</v>
      </c>
      <c r="AD181" s="15">
        <v>5</v>
      </c>
      <c r="AE181" s="15">
        <v>1</v>
      </c>
      <c r="AF181" s="15">
        <f t="shared" si="26"/>
        <v>7</v>
      </c>
      <c r="AG181" s="16">
        <v>3</v>
      </c>
      <c r="AH181" s="16">
        <v>1</v>
      </c>
      <c r="AI181" s="16">
        <f t="shared" si="27"/>
        <v>4</v>
      </c>
      <c r="AJ181" s="20">
        <v>2</v>
      </c>
      <c r="AK181" s="19">
        <v>2</v>
      </c>
      <c r="AL181" s="48">
        <f t="shared" si="29"/>
        <v>74</v>
      </c>
      <c r="AM181" s="11">
        <v>86</v>
      </c>
      <c r="AN181" s="11" t="s">
        <v>450</v>
      </c>
    </row>
    <row r="182" spans="1:40" x14ac:dyDescent="0.3">
      <c r="A182" s="11">
        <f>_xlfn.IFS(data!C186&lt;=30, 1,data!C186&lt;= 40, 2,data!C186&lt;= 50, 3,data!C186&lt;= 60, 4)</f>
        <v>1</v>
      </c>
      <c r="B182" s="11">
        <v>1</v>
      </c>
      <c r="C182" s="11">
        <f>_xlfn.IFS(data!E186="Marketing", 1, data!E186="IT", 2, data!E186="HR", 3, data!E186="Finance", 4, data!E186="Sales",5)</f>
        <v>4</v>
      </c>
      <c r="D182" s="11">
        <f>_xlfn.IFS(data!F186="Analyst", 1, data!F186="Manager", 2, data!F186="Intern", 3, data!F186="Junior Developer", 4, data!F186="Senior Developer", 5, data!F186="Team Lead", 6)</f>
        <v>1</v>
      </c>
      <c r="E182" s="11">
        <f>_xlfn.IFS(data!G186&lt;=50000, 1, data!G186&lt;=80000, 2, data!G186&lt;=1000000, 3, data!G186&lt;=150000, 4)</f>
        <v>2</v>
      </c>
      <c r="F182" s="6">
        <v>4</v>
      </c>
      <c r="G182" s="6">
        <v>1</v>
      </c>
      <c r="H182" s="6">
        <v>5</v>
      </c>
      <c r="I182" s="6">
        <v>5</v>
      </c>
      <c r="J182" s="6">
        <f t="shared" si="28"/>
        <v>15</v>
      </c>
      <c r="K182" s="7">
        <v>2</v>
      </c>
      <c r="L182" s="7">
        <v>3</v>
      </c>
      <c r="M182" s="7">
        <v>2</v>
      </c>
      <c r="N182" s="7">
        <v>1</v>
      </c>
      <c r="O182" s="7">
        <f t="shared" si="22"/>
        <v>8</v>
      </c>
      <c r="P182" s="5">
        <v>2</v>
      </c>
      <c r="Q182" s="5">
        <v>1</v>
      </c>
      <c r="R182" s="5">
        <v>5</v>
      </c>
      <c r="S182" s="5">
        <v>3</v>
      </c>
      <c r="T182" s="5">
        <f t="shared" si="23"/>
        <v>11</v>
      </c>
      <c r="U182" s="13">
        <v>4</v>
      </c>
      <c r="V182" s="13">
        <v>4</v>
      </c>
      <c r="W182" s="13">
        <f t="shared" si="24"/>
        <v>8</v>
      </c>
      <c r="X182" s="14">
        <v>1</v>
      </c>
      <c r="Y182" s="14">
        <v>1</v>
      </c>
      <c r="Z182" s="14">
        <v>2</v>
      </c>
      <c r="AA182" s="14">
        <v>5</v>
      </c>
      <c r="AB182" s="14">
        <f t="shared" si="25"/>
        <v>9</v>
      </c>
      <c r="AC182" s="15">
        <v>2</v>
      </c>
      <c r="AD182" s="15">
        <v>4</v>
      </c>
      <c r="AE182" s="15">
        <v>2</v>
      </c>
      <c r="AF182" s="15">
        <f t="shared" si="26"/>
        <v>8</v>
      </c>
      <c r="AG182" s="16">
        <v>1</v>
      </c>
      <c r="AH182" s="16">
        <v>2</v>
      </c>
      <c r="AI182" s="16">
        <f t="shared" si="27"/>
        <v>3</v>
      </c>
      <c r="AJ182" s="20">
        <v>1</v>
      </c>
      <c r="AK182" s="19">
        <v>3</v>
      </c>
      <c r="AL182" s="48">
        <f t="shared" si="29"/>
        <v>66</v>
      </c>
      <c r="AM182" s="11">
        <v>43</v>
      </c>
      <c r="AN182" s="11" t="s">
        <v>451</v>
      </c>
    </row>
    <row r="183" spans="1:40" x14ac:dyDescent="0.3">
      <c r="A183" s="11">
        <f>_xlfn.IFS(data!C187&lt;=30, 1,data!C187&lt;= 40, 2,data!C187&lt;= 50, 3,data!C187&lt;= 60, 4)</f>
        <v>2</v>
      </c>
      <c r="B183" s="11">
        <v>1</v>
      </c>
      <c r="C183" s="11">
        <f>_xlfn.IFS(data!E187="Marketing", 1, data!E187="IT", 2, data!E187="HR", 3, data!E187="Finance", 4, data!E187="Sales",5)</f>
        <v>5</v>
      </c>
      <c r="D183" s="11">
        <f>_xlfn.IFS(data!F187="Analyst", 1, data!F187="Manager", 2, data!F187="Intern", 3, data!F187="Junior Developer", 4, data!F187="Senior Developer", 5, data!F187="Team Lead", 6)</f>
        <v>6</v>
      </c>
      <c r="E183" s="11">
        <f>_xlfn.IFS(data!G187&lt;=50000, 1, data!G187&lt;=80000, 2, data!G187&lt;=1000000, 3, data!G187&lt;=150000, 4)</f>
        <v>3</v>
      </c>
      <c r="F183" s="6">
        <v>4</v>
      </c>
      <c r="G183" s="6">
        <v>5</v>
      </c>
      <c r="H183" s="6">
        <v>2</v>
      </c>
      <c r="I183" s="6">
        <v>2</v>
      </c>
      <c r="J183" s="6">
        <f t="shared" si="28"/>
        <v>13</v>
      </c>
      <c r="K183" s="7">
        <v>3</v>
      </c>
      <c r="L183" s="7">
        <v>1</v>
      </c>
      <c r="M183" s="7">
        <v>2</v>
      </c>
      <c r="N183" s="7">
        <v>3</v>
      </c>
      <c r="O183" s="7">
        <f t="shared" si="22"/>
        <v>9</v>
      </c>
      <c r="P183" s="5">
        <v>2</v>
      </c>
      <c r="Q183" s="5">
        <v>3</v>
      </c>
      <c r="R183" s="5">
        <v>4</v>
      </c>
      <c r="S183" s="5">
        <v>4</v>
      </c>
      <c r="T183" s="5">
        <f t="shared" si="23"/>
        <v>13</v>
      </c>
      <c r="U183" s="13">
        <v>4</v>
      </c>
      <c r="V183" s="13">
        <v>4</v>
      </c>
      <c r="W183" s="13">
        <f t="shared" si="24"/>
        <v>8</v>
      </c>
      <c r="X183" s="14">
        <v>4</v>
      </c>
      <c r="Y183" s="14">
        <v>3</v>
      </c>
      <c r="Z183" s="14">
        <v>5</v>
      </c>
      <c r="AA183" s="14">
        <v>3</v>
      </c>
      <c r="AB183" s="14">
        <f t="shared" si="25"/>
        <v>15</v>
      </c>
      <c r="AC183" s="15">
        <v>3</v>
      </c>
      <c r="AD183" s="15">
        <v>3</v>
      </c>
      <c r="AE183" s="15">
        <v>1</v>
      </c>
      <c r="AF183" s="15">
        <f t="shared" si="26"/>
        <v>7</v>
      </c>
      <c r="AG183" s="16">
        <v>2</v>
      </c>
      <c r="AH183" s="16">
        <v>4</v>
      </c>
      <c r="AI183" s="16">
        <f t="shared" si="27"/>
        <v>6</v>
      </c>
      <c r="AJ183" s="20">
        <v>3</v>
      </c>
      <c r="AK183" s="19">
        <v>4</v>
      </c>
      <c r="AL183" s="48">
        <f t="shared" si="29"/>
        <v>78</v>
      </c>
      <c r="AM183" s="11">
        <v>47</v>
      </c>
      <c r="AN183" s="11" t="s">
        <v>450</v>
      </c>
    </row>
    <row r="184" spans="1:40" x14ac:dyDescent="0.3">
      <c r="A184" s="11">
        <f>_xlfn.IFS(data!C188&lt;=30, 1,data!C188&lt;= 40, 2,data!C188&lt;= 50, 3,data!C188&lt;= 60, 4)</f>
        <v>1</v>
      </c>
      <c r="B184" s="11">
        <v>2</v>
      </c>
      <c r="C184" s="11">
        <f>_xlfn.IFS(data!E188="Marketing", 1, data!E188="IT", 2, data!E188="HR", 3, data!E188="Finance", 4, data!E188="Sales",5)</f>
        <v>5</v>
      </c>
      <c r="D184" s="11">
        <f>_xlfn.IFS(data!F188="Analyst", 1, data!F188="Manager", 2, data!F188="Intern", 3, data!F188="Junior Developer", 4, data!F188="Senior Developer", 5, data!F188="Team Lead", 6)</f>
        <v>5</v>
      </c>
      <c r="E184" s="11">
        <f>_xlfn.IFS(data!G188&lt;=50000, 1, data!G188&lt;=80000, 2, data!G188&lt;=1000000, 3, data!G188&lt;=150000, 4)</f>
        <v>3</v>
      </c>
      <c r="F184" s="6">
        <v>1</v>
      </c>
      <c r="G184" s="6">
        <v>4</v>
      </c>
      <c r="H184" s="6">
        <v>4</v>
      </c>
      <c r="I184" s="6">
        <v>2</v>
      </c>
      <c r="J184" s="6">
        <f t="shared" si="28"/>
        <v>11</v>
      </c>
      <c r="K184" s="7">
        <v>2</v>
      </c>
      <c r="L184" s="7">
        <v>4</v>
      </c>
      <c r="M184" s="7">
        <v>5</v>
      </c>
      <c r="N184" s="7">
        <v>3</v>
      </c>
      <c r="O184" s="7">
        <f t="shared" si="22"/>
        <v>14</v>
      </c>
      <c r="P184" s="5">
        <v>2</v>
      </c>
      <c r="Q184" s="5">
        <v>4</v>
      </c>
      <c r="R184" s="5">
        <v>5</v>
      </c>
      <c r="S184" s="5">
        <v>4</v>
      </c>
      <c r="T184" s="5">
        <f t="shared" si="23"/>
        <v>15</v>
      </c>
      <c r="U184" s="13">
        <v>3</v>
      </c>
      <c r="V184" s="13">
        <v>5</v>
      </c>
      <c r="W184" s="13">
        <f t="shared" si="24"/>
        <v>8</v>
      </c>
      <c r="X184" s="14">
        <v>2</v>
      </c>
      <c r="Y184" s="14">
        <v>5</v>
      </c>
      <c r="Z184" s="14">
        <v>2</v>
      </c>
      <c r="AA184" s="14">
        <v>3</v>
      </c>
      <c r="AB184" s="14">
        <f t="shared" si="25"/>
        <v>12</v>
      </c>
      <c r="AC184" s="15">
        <v>1</v>
      </c>
      <c r="AD184" s="15">
        <v>4</v>
      </c>
      <c r="AE184" s="15">
        <v>4</v>
      </c>
      <c r="AF184" s="15">
        <f t="shared" si="26"/>
        <v>9</v>
      </c>
      <c r="AG184" s="16">
        <v>3</v>
      </c>
      <c r="AH184" s="16">
        <v>5</v>
      </c>
      <c r="AI184" s="16">
        <f t="shared" si="27"/>
        <v>8</v>
      </c>
      <c r="AJ184" s="20">
        <v>2</v>
      </c>
      <c r="AK184" s="19">
        <v>5</v>
      </c>
      <c r="AL184" s="48">
        <f t="shared" si="29"/>
        <v>84</v>
      </c>
      <c r="AM184" s="11">
        <v>97</v>
      </c>
      <c r="AN184" s="11" t="s">
        <v>449</v>
      </c>
    </row>
    <row r="185" spans="1:40" x14ac:dyDescent="0.3">
      <c r="A185" s="11">
        <f>_xlfn.IFS(data!C189&lt;=30, 1,data!C189&lt;= 40, 2,data!C189&lt;= 50, 3,data!C189&lt;= 60, 4)</f>
        <v>1</v>
      </c>
      <c r="B185" s="11">
        <v>1</v>
      </c>
      <c r="C185" s="11">
        <f>_xlfn.IFS(data!E189="Marketing", 1, data!E189="IT", 2, data!E189="HR", 3, data!E189="Finance", 4, data!E189="Sales",5)</f>
        <v>2</v>
      </c>
      <c r="D185" s="11">
        <f>_xlfn.IFS(data!F189="Analyst", 1, data!F189="Manager", 2, data!F189="Intern", 3, data!F189="Junior Developer", 4, data!F189="Senior Developer", 5, data!F189="Team Lead", 6)</f>
        <v>4</v>
      </c>
      <c r="E185" s="11">
        <f>_xlfn.IFS(data!G189&lt;=50000, 1, data!G189&lt;=80000, 2, data!G189&lt;=1000000, 3, data!G189&lt;=150000, 4)</f>
        <v>2</v>
      </c>
      <c r="F185" s="6">
        <v>5</v>
      </c>
      <c r="G185" s="6">
        <v>5</v>
      </c>
      <c r="H185" s="6">
        <v>1</v>
      </c>
      <c r="I185" s="6">
        <v>4</v>
      </c>
      <c r="J185" s="6">
        <f t="shared" si="28"/>
        <v>15</v>
      </c>
      <c r="K185" s="7">
        <v>3</v>
      </c>
      <c r="L185" s="7">
        <v>5</v>
      </c>
      <c r="M185" s="7">
        <v>1</v>
      </c>
      <c r="N185" s="7">
        <v>3</v>
      </c>
      <c r="O185" s="7">
        <f t="shared" si="22"/>
        <v>12</v>
      </c>
      <c r="P185" s="5">
        <v>4</v>
      </c>
      <c r="Q185" s="5">
        <v>3</v>
      </c>
      <c r="R185" s="5">
        <v>1</v>
      </c>
      <c r="S185" s="5">
        <v>5</v>
      </c>
      <c r="T185" s="5">
        <f t="shared" si="23"/>
        <v>13</v>
      </c>
      <c r="U185" s="13">
        <v>3</v>
      </c>
      <c r="V185" s="13">
        <v>5</v>
      </c>
      <c r="W185" s="13">
        <f t="shared" si="24"/>
        <v>8</v>
      </c>
      <c r="X185" s="14">
        <v>2</v>
      </c>
      <c r="Y185" s="14">
        <v>1</v>
      </c>
      <c r="Z185" s="14">
        <v>4</v>
      </c>
      <c r="AA185" s="14">
        <v>5</v>
      </c>
      <c r="AB185" s="14">
        <f t="shared" si="25"/>
        <v>12</v>
      </c>
      <c r="AC185" s="15">
        <v>5</v>
      </c>
      <c r="AD185" s="15">
        <v>5</v>
      </c>
      <c r="AE185" s="15">
        <v>5</v>
      </c>
      <c r="AF185" s="15">
        <f t="shared" si="26"/>
        <v>15</v>
      </c>
      <c r="AG185" s="16">
        <v>5</v>
      </c>
      <c r="AH185" s="16">
        <v>4</v>
      </c>
      <c r="AI185" s="16">
        <f t="shared" si="27"/>
        <v>9</v>
      </c>
      <c r="AJ185" s="20">
        <v>2</v>
      </c>
      <c r="AK185" s="19">
        <v>3</v>
      </c>
      <c r="AL185" s="48">
        <f t="shared" si="29"/>
        <v>89</v>
      </c>
      <c r="AM185" s="11">
        <v>37</v>
      </c>
      <c r="AN185" s="11" t="s">
        <v>451</v>
      </c>
    </row>
    <row r="186" spans="1:40" x14ac:dyDescent="0.3">
      <c r="A186" s="11">
        <f>_xlfn.IFS(data!C190&lt;=30, 1,data!C190&lt;= 40, 2,data!C190&lt;= 50, 3,data!C190&lt;= 60, 4)</f>
        <v>3</v>
      </c>
      <c r="B186" s="11">
        <v>2</v>
      </c>
      <c r="C186" s="11">
        <f>_xlfn.IFS(data!E190="Marketing", 1, data!E190="IT", 2, data!E190="HR", 3, data!E190="Finance", 4, data!E190="Sales",5)</f>
        <v>1</v>
      </c>
      <c r="D186" s="11">
        <f>_xlfn.IFS(data!F190="Analyst", 1, data!F190="Manager", 2, data!F190="Intern", 3, data!F190="Junior Developer", 4, data!F190="Senior Developer", 5, data!F190="Team Lead", 6)</f>
        <v>6</v>
      </c>
      <c r="E186" s="11">
        <f>_xlfn.IFS(data!G190&lt;=50000, 1, data!G190&lt;=80000, 2, data!G190&lt;=1000000, 3, data!G190&lt;=150000, 4)</f>
        <v>3</v>
      </c>
      <c r="F186" s="6">
        <v>2</v>
      </c>
      <c r="G186" s="6">
        <v>1</v>
      </c>
      <c r="H186" s="6">
        <v>5</v>
      </c>
      <c r="I186" s="6">
        <v>1</v>
      </c>
      <c r="J186" s="6">
        <f t="shared" si="28"/>
        <v>9</v>
      </c>
      <c r="K186" s="7">
        <v>5</v>
      </c>
      <c r="L186" s="7">
        <v>3</v>
      </c>
      <c r="M186" s="7">
        <v>2</v>
      </c>
      <c r="N186" s="7">
        <v>3</v>
      </c>
      <c r="O186" s="7">
        <f t="shared" si="22"/>
        <v>13</v>
      </c>
      <c r="P186" s="5">
        <v>1</v>
      </c>
      <c r="Q186" s="5">
        <v>4</v>
      </c>
      <c r="R186" s="5">
        <v>4</v>
      </c>
      <c r="S186" s="5">
        <v>4</v>
      </c>
      <c r="T186" s="5">
        <f t="shared" si="23"/>
        <v>13</v>
      </c>
      <c r="U186" s="13">
        <v>2</v>
      </c>
      <c r="V186" s="13">
        <v>4</v>
      </c>
      <c r="W186" s="13">
        <f t="shared" si="24"/>
        <v>6</v>
      </c>
      <c r="X186" s="14">
        <v>3</v>
      </c>
      <c r="Y186" s="14">
        <v>2</v>
      </c>
      <c r="Z186" s="14">
        <v>5</v>
      </c>
      <c r="AA186" s="14">
        <v>3</v>
      </c>
      <c r="AB186" s="14">
        <f t="shared" si="25"/>
        <v>13</v>
      </c>
      <c r="AC186" s="15">
        <v>1</v>
      </c>
      <c r="AD186" s="15">
        <v>1</v>
      </c>
      <c r="AE186" s="15">
        <v>4</v>
      </c>
      <c r="AF186" s="15">
        <f t="shared" si="26"/>
        <v>6</v>
      </c>
      <c r="AG186" s="16">
        <v>2</v>
      </c>
      <c r="AH186" s="16">
        <v>3</v>
      </c>
      <c r="AI186" s="16">
        <f t="shared" si="27"/>
        <v>5</v>
      </c>
      <c r="AJ186" s="20">
        <v>1</v>
      </c>
      <c r="AK186" s="19">
        <v>3</v>
      </c>
      <c r="AL186" s="48">
        <f t="shared" si="29"/>
        <v>69</v>
      </c>
      <c r="AM186" s="11">
        <v>61</v>
      </c>
      <c r="AN186" s="11" t="s">
        <v>450</v>
      </c>
    </row>
    <row r="187" spans="1:40" x14ac:dyDescent="0.3">
      <c r="A187" s="11">
        <f>_xlfn.IFS(data!C191&lt;=30, 1,data!C191&lt;= 40, 2,data!C191&lt;= 50, 3,data!C191&lt;= 60, 4)</f>
        <v>2</v>
      </c>
      <c r="B187" s="11">
        <v>2</v>
      </c>
      <c r="C187" s="11">
        <f>_xlfn.IFS(data!E191="Marketing", 1, data!E191="IT", 2, data!E191="HR", 3, data!E191="Finance", 4, data!E191="Sales",5)</f>
        <v>1</v>
      </c>
      <c r="D187" s="11">
        <f>_xlfn.IFS(data!F191="Analyst", 1, data!F191="Manager", 2, data!F191="Intern", 3, data!F191="Junior Developer", 4, data!F191="Senior Developer", 5, data!F191="Team Lead", 6)</f>
        <v>6</v>
      </c>
      <c r="E187" s="11">
        <f>_xlfn.IFS(data!G191&lt;=50000, 1, data!G191&lt;=80000, 2, data!G191&lt;=1000000, 3, data!G191&lt;=150000, 4)</f>
        <v>3</v>
      </c>
      <c r="F187" s="6">
        <v>1</v>
      </c>
      <c r="G187" s="6">
        <v>1</v>
      </c>
      <c r="H187" s="6">
        <v>4</v>
      </c>
      <c r="I187" s="6">
        <v>2</v>
      </c>
      <c r="J187" s="6">
        <f t="shared" si="28"/>
        <v>8</v>
      </c>
      <c r="K187" s="7">
        <v>1</v>
      </c>
      <c r="L187" s="7">
        <v>4</v>
      </c>
      <c r="M187" s="7">
        <v>1</v>
      </c>
      <c r="N187" s="7">
        <v>2</v>
      </c>
      <c r="O187" s="7">
        <f t="shared" si="22"/>
        <v>8</v>
      </c>
      <c r="P187" s="5">
        <v>4</v>
      </c>
      <c r="Q187" s="5">
        <v>1</v>
      </c>
      <c r="R187" s="5">
        <v>5</v>
      </c>
      <c r="S187" s="5">
        <v>4</v>
      </c>
      <c r="T187" s="5">
        <f t="shared" si="23"/>
        <v>14</v>
      </c>
      <c r="U187" s="13">
        <v>2</v>
      </c>
      <c r="V187" s="13">
        <v>2</v>
      </c>
      <c r="W187" s="13">
        <f t="shared" si="24"/>
        <v>4</v>
      </c>
      <c r="X187" s="14">
        <v>2</v>
      </c>
      <c r="Y187" s="14">
        <v>2</v>
      </c>
      <c r="Z187" s="14">
        <v>2</v>
      </c>
      <c r="AA187" s="14">
        <v>3</v>
      </c>
      <c r="AB187" s="14">
        <f t="shared" si="25"/>
        <v>9</v>
      </c>
      <c r="AC187" s="15">
        <v>1</v>
      </c>
      <c r="AD187" s="15">
        <v>4</v>
      </c>
      <c r="AE187" s="15">
        <v>1</v>
      </c>
      <c r="AF187" s="15">
        <f t="shared" si="26"/>
        <v>6</v>
      </c>
      <c r="AG187" s="16">
        <v>4</v>
      </c>
      <c r="AH187" s="16">
        <v>3</v>
      </c>
      <c r="AI187" s="16">
        <f t="shared" si="27"/>
        <v>7</v>
      </c>
      <c r="AJ187" s="20">
        <v>2</v>
      </c>
      <c r="AK187" s="19">
        <v>3</v>
      </c>
      <c r="AL187" s="48">
        <f t="shared" si="29"/>
        <v>61</v>
      </c>
      <c r="AM187" s="11">
        <v>46</v>
      </c>
      <c r="AN187" s="11" t="s">
        <v>452</v>
      </c>
    </row>
    <row r="188" spans="1:40" x14ac:dyDescent="0.3">
      <c r="A188" s="11">
        <f>_xlfn.IFS(data!C192&lt;=30, 1,data!C192&lt;= 40, 2,data!C192&lt;= 50, 3,data!C192&lt;= 60, 4)</f>
        <v>3</v>
      </c>
      <c r="B188" s="11">
        <v>2</v>
      </c>
      <c r="C188" s="11">
        <f>_xlfn.IFS(data!E192="Marketing", 1, data!E192="IT", 2, data!E192="HR", 3, data!E192="Finance", 4, data!E192="Sales",5)</f>
        <v>4</v>
      </c>
      <c r="D188" s="11">
        <f>_xlfn.IFS(data!F192="Analyst", 1, data!F192="Manager", 2, data!F192="Intern", 3, data!F192="Junior Developer", 4, data!F192="Senior Developer", 5, data!F192="Team Lead", 6)</f>
        <v>6</v>
      </c>
      <c r="E188" s="11">
        <f>_xlfn.IFS(data!G192&lt;=50000, 1, data!G192&lt;=80000, 2, data!G192&lt;=1000000, 3, data!G192&lt;=150000, 4)</f>
        <v>3</v>
      </c>
      <c r="F188" s="6">
        <v>2</v>
      </c>
      <c r="G188" s="6">
        <v>4</v>
      </c>
      <c r="H188" s="6">
        <v>5</v>
      </c>
      <c r="I188" s="6">
        <v>3</v>
      </c>
      <c r="J188" s="6">
        <f t="shared" si="28"/>
        <v>14</v>
      </c>
      <c r="K188" s="7">
        <v>5</v>
      </c>
      <c r="L188" s="7">
        <v>4</v>
      </c>
      <c r="M188" s="7">
        <v>1</v>
      </c>
      <c r="N188" s="7">
        <v>1</v>
      </c>
      <c r="O188" s="7">
        <f t="shared" si="22"/>
        <v>11</v>
      </c>
      <c r="P188" s="5">
        <v>4</v>
      </c>
      <c r="Q188" s="5">
        <v>2</v>
      </c>
      <c r="R188" s="5">
        <v>2</v>
      </c>
      <c r="S188" s="5">
        <v>5</v>
      </c>
      <c r="T188" s="5">
        <f t="shared" si="23"/>
        <v>13</v>
      </c>
      <c r="U188" s="13">
        <v>2</v>
      </c>
      <c r="V188" s="13">
        <v>3</v>
      </c>
      <c r="W188" s="13">
        <f t="shared" si="24"/>
        <v>5</v>
      </c>
      <c r="X188" s="14">
        <v>1</v>
      </c>
      <c r="Y188" s="14">
        <v>4</v>
      </c>
      <c r="Z188" s="14">
        <v>2</v>
      </c>
      <c r="AA188" s="14">
        <v>5</v>
      </c>
      <c r="AB188" s="14">
        <f t="shared" si="25"/>
        <v>12</v>
      </c>
      <c r="AC188" s="15">
        <v>4</v>
      </c>
      <c r="AD188" s="15">
        <v>2</v>
      </c>
      <c r="AE188" s="15">
        <v>1</v>
      </c>
      <c r="AF188" s="15">
        <f t="shared" si="26"/>
        <v>7</v>
      </c>
      <c r="AG188" s="16">
        <v>2</v>
      </c>
      <c r="AH188" s="16">
        <v>3</v>
      </c>
      <c r="AI188" s="16">
        <f t="shared" si="27"/>
        <v>5</v>
      </c>
      <c r="AJ188" s="20">
        <v>4</v>
      </c>
      <c r="AK188" s="19">
        <v>3</v>
      </c>
      <c r="AL188" s="48">
        <f t="shared" si="29"/>
        <v>74</v>
      </c>
      <c r="AM188" s="11">
        <v>35</v>
      </c>
      <c r="AN188" s="11" t="s">
        <v>452</v>
      </c>
    </row>
    <row r="189" spans="1:40" x14ac:dyDescent="0.3">
      <c r="A189" s="11">
        <f>_xlfn.IFS(data!C193&lt;=30, 1,data!C193&lt;= 40, 2,data!C193&lt;= 50, 3,data!C193&lt;= 60, 4)</f>
        <v>2</v>
      </c>
      <c r="B189" s="11">
        <v>2</v>
      </c>
      <c r="C189" s="11">
        <f>_xlfn.IFS(data!E193="Marketing", 1, data!E193="IT", 2, data!E193="HR", 3, data!E193="Finance", 4, data!E193="Sales",5)</f>
        <v>3</v>
      </c>
      <c r="D189" s="11">
        <f>_xlfn.IFS(data!F193="Analyst", 1, data!F193="Manager", 2, data!F193="Intern", 3, data!F193="Junior Developer", 4, data!F193="Senior Developer", 5, data!F193="Team Lead", 6)</f>
        <v>6</v>
      </c>
      <c r="E189" s="11">
        <f>_xlfn.IFS(data!G193&lt;=50000, 1, data!G193&lt;=80000, 2, data!G193&lt;=1000000, 3, data!G193&lt;=150000, 4)</f>
        <v>3</v>
      </c>
      <c r="F189" s="6">
        <v>2</v>
      </c>
      <c r="G189" s="6">
        <v>4</v>
      </c>
      <c r="H189" s="6">
        <v>4</v>
      </c>
      <c r="I189" s="6">
        <v>1</v>
      </c>
      <c r="J189" s="6">
        <f t="shared" si="28"/>
        <v>11</v>
      </c>
      <c r="K189" s="7">
        <v>1</v>
      </c>
      <c r="L189" s="7">
        <v>5</v>
      </c>
      <c r="M189" s="7">
        <v>1</v>
      </c>
      <c r="N189" s="7">
        <v>2</v>
      </c>
      <c r="O189" s="7">
        <f t="shared" si="22"/>
        <v>9</v>
      </c>
      <c r="P189" s="5">
        <v>1</v>
      </c>
      <c r="Q189" s="5">
        <v>2</v>
      </c>
      <c r="R189" s="5">
        <v>3</v>
      </c>
      <c r="S189" s="5">
        <v>1</v>
      </c>
      <c r="T189" s="5">
        <f t="shared" si="23"/>
        <v>7</v>
      </c>
      <c r="U189" s="13">
        <v>2</v>
      </c>
      <c r="V189" s="13">
        <v>2</v>
      </c>
      <c r="W189" s="13">
        <f t="shared" si="24"/>
        <v>4</v>
      </c>
      <c r="X189" s="14">
        <v>3</v>
      </c>
      <c r="Y189" s="14">
        <v>4</v>
      </c>
      <c r="Z189" s="14">
        <v>3</v>
      </c>
      <c r="AA189" s="14">
        <v>1</v>
      </c>
      <c r="AB189" s="14">
        <f t="shared" si="25"/>
        <v>11</v>
      </c>
      <c r="AC189" s="15">
        <v>3</v>
      </c>
      <c r="AD189" s="15">
        <v>5</v>
      </c>
      <c r="AE189" s="15">
        <v>1</v>
      </c>
      <c r="AF189" s="15">
        <f t="shared" si="26"/>
        <v>9</v>
      </c>
      <c r="AG189" s="16">
        <v>5</v>
      </c>
      <c r="AH189" s="16">
        <v>3</v>
      </c>
      <c r="AI189" s="16">
        <f t="shared" si="27"/>
        <v>8</v>
      </c>
      <c r="AJ189" s="20">
        <v>5</v>
      </c>
      <c r="AK189" s="19">
        <v>3</v>
      </c>
      <c r="AL189" s="48">
        <f t="shared" si="29"/>
        <v>67</v>
      </c>
      <c r="AM189" s="11">
        <v>92</v>
      </c>
      <c r="AN189" s="11" t="s">
        <v>451</v>
      </c>
    </row>
    <row r="190" spans="1:40" x14ac:dyDescent="0.3">
      <c r="A190" s="11">
        <f>_xlfn.IFS(data!C194&lt;=30, 1,data!C194&lt;= 40, 2,data!C194&lt;= 50, 3,data!C194&lt;= 60, 4)</f>
        <v>1</v>
      </c>
      <c r="B190" s="11">
        <v>2</v>
      </c>
      <c r="C190" s="11">
        <f>_xlfn.IFS(data!E194="Marketing", 1, data!E194="IT", 2, data!E194="HR", 3, data!E194="Finance", 4, data!E194="Sales",5)</f>
        <v>2</v>
      </c>
      <c r="D190" s="11">
        <f>_xlfn.IFS(data!F194="Analyst", 1, data!F194="Manager", 2, data!F194="Intern", 3, data!F194="Junior Developer", 4, data!F194="Senior Developer", 5, data!F194="Team Lead", 6)</f>
        <v>4</v>
      </c>
      <c r="E190" s="11">
        <f>_xlfn.IFS(data!G194&lt;=50000, 1, data!G194&lt;=80000, 2, data!G194&lt;=1000000, 3, data!G194&lt;=150000, 4)</f>
        <v>2</v>
      </c>
      <c r="F190" s="6">
        <v>4</v>
      </c>
      <c r="G190" s="6">
        <v>4</v>
      </c>
      <c r="H190" s="6">
        <v>1</v>
      </c>
      <c r="I190" s="6">
        <v>3</v>
      </c>
      <c r="J190" s="6">
        <f t="shared" si="28"/>
        <v>12</v>
      </c>
      <c r="K190" s="7">
        <v>2</v>
      </c>
      <c r="L190" s="7">
        <v>5</v>
      </c>
      <c r="M190" s="7">
        <v>5</v>
      </c>
      <c r="N190" s="7">
        <v>5</v>
      </c>
      <c r="O190" s="7">
        <f t="shared" si="22"/>
        <v>17</v>
      </c>
      <c r="P190" s="5">
        <v>4</v>
      </c>
      <c r="Q190" s="5">
        <v>2</v>
      </c>
      <c r="R190" s="5">
        <v>3</v>
      </c>
      <c r="S190" s="5">
        <v>4</v>
      </c>
      <c r="T190" s="5">
        <f t="shared" si="23"/>
        <v>13</v>
      </c>
      <c r="U190" s="13">
        <v>1</v>
      </c>
      <c r="V190" s="13">
        <v>3</v>
      </c>
      <c r="W190" s="13">
        <f t="shared" si="24"/>
        <v>4</v>
      </c>
      <c r="X190" s="14">
        <v>5</v>
      </c>
      <c r="Y190" s="14">
        <v>1</v>
      </c>
      <c r="Z190" s="14">
        <v>1</v>
      </c>
      <c r="AA190" s="14">
        <v>2</v>
      </c>
      <c r="AB190" s="14">
        <f t="shared" si="25"/>
        <v>9</v>
      </c>
      <c r="AC190" s="15">
        <v>5</v>
      </c>
      <c r="AD190" s="15">
        <v>1</v>
      </c>
      <c r="AE190" s="15">
        <v>3</v>
      </c>
      <c r="AF190" s="15">
        <f t="shared" si="26"/>
        <v>9</v>
      </c>
      <c r="AG190" s="16">
        <v>5</v>
      </c>
      <c r="AH190" s="16">
        <v>5</v>
      </c>
      <c r="AI190" s="16">
        <f t="shared" si="27"/>
        <v>10</v>
      </c>
      <c r="AJ190" s="20">
        <v>1</v>
      </c>
      <c r="AK190" s="19">
        <v>1</v>
      </c>
      <c r="AL190" s="48">
        <f t="shared" si="29"/>
        <v>76</v>
      </c>
      <c r="AM190" s="11">
        <v>65</v>
      </c>
      <c r="AN190" s="11" t="s">
        <v>449</v>
      </c>
    </row>
    <row r="191" spans="1:40" x14ac:dyDescent="0.3">
      <c r="A191" s="11">
        <f>_xlfn.IFS(data!C195&lt;=30, 1,data!C195&lt;= 40, 2,data!C195&lt;= 50, 3,data!C195&lt;= 60, 4)</f>
        <v>1</v>
      </c>
      <c r="B191" s="11">
        <v>2</v>
      </c>
      <c r="C191" s="11">
        <f>_xlfn.IFS(data!E195="Marketing", 1, data!E195="IT", 2, data!E195="HR", 3, data!E195="Finance", 4, data!E195="Sales",5)</f>
        <v>2</v>
      </c>
      <c r="D191" s="11">
        <f>_xlfn.IFS(data!F195="Analyst", 1, data!F195="Manager", 2, data!F195="Intern", 3, data!F195="Junior Developer", 4, data!F195="Senior Developer", 5, data!F195="Team Lead", 6)</f>
        <v>4</v>
      </c>
      <c r="E191" s="11">
        <f>_xlfn.IFS(data!G195&lt;=50000, 1, data!G195&lt;=80000, 2, data!G195&lt;=1000000, 3, data!G195&lt;=150000, 4)</f>
        <v>2</v>
      </c>
      <c r="F191" s="6">
        <v>5</v>
      </c>
      <c r="G191" s="6">
        <v>4</v>
      </c>
      <c r="H191" s="6">
        <v>5</v>
      </c>
      <c r="I191" s="6">
        <v>4</v>
      </c>
      <c r="J191" s="6">
        <f t="shared" si="28"/>
        <v>18</v>
      </c>
      <c r="K191" s="7">
        <v>3</v>
      </c>
      <c r="L191" s="7">
        <v>2</v>
      </c>
      <c r="M191" s="7">
        <v>4</v>
      </c>
      <c r="N191" s="7">
        <v>4</v>
      </c>
      <c r="O191" s="7">
        <f t="shared" si="22"/>
        <v>13</v>
      </c>
      <c r="P191" s="5">
        <v>2</v>
      </c>
      <c r="Q191" s="5">
        <v>3</v>
      </c>
      <c r="R191" s="5">
        <v>4</v>
      </c>
      <c r="S191" s="5">
        <v>5</v>
      </c>
      <c r="T191" s="5">
        <f t="shared" si="23"/>
        <v>14</v>
      </c>
      <c r="U191" s="13">
        <v>1</v>
      </c>
      <c r="V191" s="13">
        <v>2</v>
      </c>
      <c r="W191" s="13">
        <f t="shared" si="24"/>
        <v>3</v>
      </c>
      <c r="X191" s="14">
        <v>3</v>
      </c>
      <c r="Y191" s="14">
        <v>1</v>
      </c>
      <c r="Z191" s="14">
        <v>2</v>
      </c>
      <c r="AA191" s="14">
        <v>5</v>
      </c>
      <c r="AB191" s="14">
        <f t="shared" si="25"/>
        <v>11</v>
      </c>
      <c r="AC191" s="15">
        <v>3</v>
      </c>
      <c r="AD191" s="15">
        <v>3</v>
      </c>
      <c r="AE191" s="15">
        <v>1</v>
      </c>
      <c r="AF191" s="15">
        <f t="shared" si="26"/>
        <v>7</v>
      </c>
      <c r="AG191" s="16">
        <v>2</v>
      </c>
      <c r="AH191" s="16">
        <v>4</v>
      </c>
      <c r="AI191" s="16">
        <f t="shared" si="27"/>
        <v>6</v>
      </c>
      <c r="AJ191" s="20">
        <v>3</v>
      </c>
      <c r="AK191" s="19">
        <v>3</v>
      </c>
      <c r="AL191" s="48">
        <f t="shared" si="29"/>
        <v>78</v>
      </c>
      <c r="AM191" s="11">
        <v>52</v>
      </c>
      <c r="AN191" s="11" t="s">
        <v>449</v>
      </c>
    </row>
    <row r="192" spans="1:40" x14ac:dyDescent="0.3">
      <c r="A192" s="11">
        <f>_xlfn.IFS(data!C196&lt;=30, 1,data!C196&lt;= 40, 2,data!C196&lt;= 50, 3,data!C196&lt;= 60, 4)</f>
        <v>2</v>
      </c>
      <c r="B192" s="11">
        <v>1</v>
      </c>
      <c r="C192" s="11">
        <f>_xlfn.IFS(data!E196="Marketing", 1, data!E196="IT", 2, data!E196="HR", 3, data!E196="Finance", 4, data!E196="Sales",5)</f>
        <v>4</v>
      </c>
      <c r="D192" s="11">
        <f>_xlfn.IFS(data!F196="Analyst", 1, data!F196="Manager", 2, data!F196="Intern", 3, data!F196="Junior Developer", 4, data!F196="Senior Developer", 5, data!F196="Team Lead", 6)</f>
        <v>6</v>
      </c>
      <c r="E192" s="11">
        <f>_xlfn.IFS(data!G196&lt;=50000, 1, data!G196&lt;=80000, 2, data!G196&lt;=1000000, 3, data!G196&lt;=150000, 4)</f>
        <v>3</v>
      </c>
      <c r="F192" s="6">
        <v>1</v>
      </c>
      <c r="G192" s="6">
        <v>4</v>
      </c>
      <c r="H192" s="6">
        <v>1</v>
      </c>
      <c r="I192" s="6">
        <v>5</v>
      </c>
      <c r="J192" s="6">
        <f t="shared" si="28"/>
        <v>11</v>
      </c>
      <c r="K192" s="7">
        <v>2</v>
      </c>
      <c r="L192" s="7">
        <v>2</v>
      </c>
      <c r="M192" s="7">
        <v>2</v>
      </c>
      <c r="N192" s="7">
        <v>3</v>
      </c>
      <c r="O192" s="7">
        <f t="shared" si="22"/>
        <v>9</v>
      </c>
      <c r="P192" s="5">
        <v>2</v>
      </c>
      <c r="Q192" s="5">
        <v>4</v>
      </c>
      <c r="R192" s="5">
        <v>2</v>
      </c>
      <c r="S192" s="5">
        <v>4</v>
      </c>
      <c r="T192" s="5">
        <f t="shared" si="23"/>
        <v>12</v>
      </c>
      <c r="U192" s="13">
        <v>3</v>
      </c>
      <c r="V192" s="13">
        <v>2</v>
      </c>
      <c r="W192" s="13">
        <f t="shared" si="24"/>
        <v>5</v>
      </c>
      <c r="X192" s="14">
        <v>4</v>
      </c>
      <c r="Y192" s="14">
        <v>4</v>
      </c>
      <c r="Z192" s="14">
        <v>3</v>
      </c>
      <c r="AA192" s="14">
        <v>4</v>
      </c>
      <c r="AB192" s="14">
        <f t="shared" si="25"/>
        <v>15</v>
      </c>
      <c r="AC192" s="15">
        <v>2</v>
      </c>
      <c r="AD192" s="15">
        <v>3</v>
      </c>
      <c r="AE192" s="15">
        <v>3</v>
      </c>
      <c r="AF192" s="15">
        <f t="shared" si="26"/>
        <v>8</v>
      </c>
      <c r="AG192" s="16">
        <v>3</v>
      </c>
      <c r="AH192" s="16">
        <v>4</v>
      </c>
      <c r="AI192" s="16">
        <f t="shared" si="27"/>
        <v>7</v>
      </c>
      <c r="AJ192" s="20">
        <v>5</v>
      </c>
      <c r="AK192" s="19">
        <v>1</v>
      </c>
      <c r="AL192" s="48">
        <f t="shared" si="29"/>
        <v>73</v>
      </c>
      <c r="AM192" s="11">
        <v>93</v>
      </c>
      <c r="AN192" s="11" t="s">
        <v>451</v>
      </c>
    </row>
    <row r="193" spans="1:40" x14ac:dyDescent="0.3">
      <c r="A193" s="11">
        <f>_xlfn.IFS(data!C197&lt;=30, 1,data!C197&lt;= 40, 2,data!C197&lt;= 50, 3,data!C197&lt;= 60, 4)</f>
        <v>3</v>
      </c>
      <c r="B193" s="11">
        <v>1</v>
      </c>
      <c r="C193" s="11">
        <f>_xlfn.IFS(data!E197="Marketing", 1, data!E197="IT", 2, data!E197="HR", 3, data!E197="Finance", 4, data!E197="Sales",5)</f>
        <v>5</v>
      </c>
      <c r="D193" s="11">
        <f>_xlfn.IFS(data!F197="Analyst", 1, data!F197="Manager", 2, data!F197="Intern", 3, data!F197="Junior Developer", 4, data!F197="Senior Developer", 5, data!F197="Team Lead", 6)</f>
        <v>5</v>
      </c>
      <c r="E193" s="11">
        <f>_xlfn.IFS(data!G197&lt;=50000, 1, data!G197&lt;=80000, 2, data!G197&lt;=1000000, 3, data!G197&lt;=150000, 4)</f>
        <v>3</v>
      </c>
      <c r="F193" s="6">
        <v>4</v>
      </c>
      <c r="G193" s="6">
        <v>2</v>
      </c>
      <c r="H193" s="6">
        <v>1</v>
      </c>
      <c r="I193" s="6">
        <v>3</v>
      </c>
      <c r="J193" s="6">
        <f t="shared" si="28"/>
        <v>10</v>
      </c>
      <c r="K193" s="7">
        <v>1</v>
      </c>
      <c r="L193" s="7">
        <v>4</v>
      </c>
      <c r="M193" s="7">
        <v>4</v>
      </c>
      <c r="N193" s="7">
        <v>3</v>
      </c>
      <c r="O193" s="7">
        <f t="shared" si="22"/>
        <v>12</v>
      </c>
      <c r="P193" s="5">
        <v>3</v>
      </c>
      <c r="Q193" s="5">
        <v>4</v>
      </c>
      <c r="R193" s="5">
        <v>4</v>
      </c>
      <c r="S193" s="5">
        <v>2</v>
      </c>
      <c r="T193" s="5">
        <f t="shared" si="23"/>
        <v>13</v>
      </c>
      <c r="U193" s="13">
        <v>5</v>
      </c>
      <c r="V193" s="13">
        <v>3</v>
      </c>
      <c r="W193" s="13">
        <f t="shared" si="24"/>
        <v>8</v>
      </c>
      <c r="X193" s="14">
        <v>4</v>
      </c>
      <c r="Y193" s="14">
        <v>1</v>
      </c>
      <c r="Z193" s="14">
        <v>3</v>
      </c>
      <c r="AA193" s="14">
        <v>4</v>
      </c>
      <c r="AB193" s="14">
        <f t="shared" si="25"/>
        <v>12</v>
      </c>
      <c r="AC193" s="15">
        <v>2</v>
      </c>
      <c r="AD193" s="15">
        <v>2</v>
      </c>
      <c r="AE193" s="15">
        <v>2</v>
      </c>
      <c r="AF193" s="15">
        <f t="shared" si="26"/>
        <v>6</v>
      </c>
      <c r="AG193" s="16">
        <v>3</v>
      </c>
      <c r="AH193" s="16">
        <v>3</v>
      </c>
      <c r="AI193" s="16">
        <f t="shared" si="27"/>
        <v>6</v>
      </c>
      <c r="AJ193" s="20">
        <v>1</v>
      </c>
      <c r="AK193" s="19">
        <v>1</v>
      </c>
      <c r="AL193" s="48">
        <f t="shared" si="29"/>
        <v>69</v>
      </c>
      <c r="AM193" s="11">
        <v>41</v>
      </c>
      <c r="AN193" s="11" t="s">
        <v>450</v>
      </c>
    </row>
    <row r="194" spans="1:40" x14ac:dyDescent="0.3">
      <c r="A194" s="11">
        <f>_xlfn.IFS(data!C198&lt;=30, 1,data!C198&lt;= 40, 2,data!C198&lt;= 50, 3,data!C198&lt;= 60, 4)</f>
        <v>2</v>
      </c>
      <c r="B194" s="11">
        <v>1</v>
      </c>
      <c r="C194" s="11">
        <f>_xlfn.IFS(data!E198="Marketing", 1, data!E198="IT", 2, data!E198="HR", 3, data!E198="Finance", 4, data!E198="Sales",5)</f>
        <v>5</v>
      </c>
      <c r="D194" s="11">
        <f>_xlfn.IFS(data!F198="Analyst", 1, data!F198="Manager", 2, data!F198="Intern", 3, data!F198="Junior Developer", 4, data!F198="Senior Developer", 5, data!F198="Team Lead", 6)</f>
        <v>1</v>
      </c>
      <c r="E194" s="11">
        <f>_xlfn.IFS(data!G198&lt;=50000, 1, data!G198&lt;=80000, 2, data!G198&lt;=1000000, 3, data!G198&lt;=150000, 4)</f>
        <v>2</v>
      </c>
      <c r="F194" s="6">
        <v>1</v>
      </c>
      <c r="G194" s="6">
        <v>3</v>
      </c>
      <c r="H194" s="6">
        <v>1</v>
      </c>
      <c r="I194" s="6">
        <v>3</v>
      </c>
      <c r="J194" s="6">
        <f t="shared" ref="J194:J200" si="30">SUM(F194:I194)</f>
        <v>8</v>
      </c>
      <c r="K194" s="7">
        <v>4</v>
      </c>
      <c r="L194" s="7">
        <v>3</v>
      </c>
      <c r="M194" s="7">
        <v>5</v>
      </c>
      <c r="N194" s="7">
        <v>2</v>
      </c>
      <c r="O194" s="7">
        <f t="shared" si="22"/>
        <v>14</v>
      </c>
      <c r="P194" s="5">
        <v>4</v>
      </c>
      <c r="Q194" s="5">
        <v>1</v>
      </c>
      <c r="R194" s="5">
        <v>5</v>
      </c>
      <c r="S194" s="5">
        <v>5</v>
      </c>
      <c r="T194" s="5">
        <f t="shared" si="23"/>
        <v>15</v>
      </c>
      <c r="U194" s="13">
        <v>2</v>
      </c>
      <c r="V194" s="13">
        <v>5</v>
      </c>
      <c r="W194" s="13">
        <f t="shared" si="24"/>
        <v>7</v>
      </c>
      <c r="X194" s="14">
        <v>1</v>
      </c>
      <c r="Y194" s="14">
        <v>1</v>
      </c>
      <c r="Z194" s="14">
        <v>2</v>
      </c>
      <c r="AA194" s="14">
        <v>5</v>
      </c>
      <c r="AB194" s="14">
        <f t="shared" si="25"/>
        <v>9</v>
      </c>
      <c r="AC194" s="15">
        <v>4</v>
      </c>
      <c r="AD194" s="15">
        <v>3</v>
      </c>
      <c r="AE194" s="15">
        <v>3</v>
      </c>
      <c r="AF194" s="15">
        <f t="shared" si="26"/>
        <v>10</v>
      </c>
      <c r="AG194" s="16">
        <v>3</v>
      </c>
      <c r="AH194" s="16">
        <v>1</v>
      </c>
      <c r="AI194" s="16">
        <f t="shared" si="27"/>
        <v>4</v>
      </c>
      <c r="AJ194" s="20">
        <v>5</v>
      </c>
      <c r="AK194" s="19">
        <v>1</v>
      </c>
      <c r="AL194" s="48">
        <f t="shared" ref="AL194:AL200" si="31">SUM(F194:I194)+SUM(K194:N194)+SUM(P194:S194)+SUM(U194:V194)+SUM(X194:AA194)+SUM(AC194:AE194)+SUM(AG194:AH194)+SUM(AJ194:AK194)</f>
        <v>73</v>
      </c>
      <c r="AM194" s="11">
        <v>87</v>
      </c>
      <c r="AN194" s="11" t="s">
        <v>452</v>
      </c>
    </row>
    <row r="195" spans="1:40" x14ac:dyDescent="0.3">
      <c r="A195" s="11">
        <f>_xlfn.IFS(data!C199&lt;=30, 1,data!C199&lt;= 40, 2,data!C199&lt;= 50, 3,data!C199&lt;= 60, 4)</f>
        <v>2</v>
      </c>
      <c r="B195" s="11">
        <v>2</v>
      </c>
      <c r="C195" s="11">
        <f>_xlfn.IFS(data!E199="Marketing", 1, data!E199="IT", 2, data!E199="HR", 3, data!E199="Finance", 4, data!E199="Sales",5)</f>
        <v>2</v>
      </c>
      <c r="D195" s="11">
        <f>_xlfn.IFS(data!F199="Analyst", 1, data!F199="Manager", 2, data!F199="Intern", 3, data!F199="Junior Developer", 4, data!F199="Senior Developer", 5, data!F199="Team Lead", 6)</f>
        <v>2</v>
      </c>
      <c r="E195" s="11">
        <f>_xlfn.IFS(data!G199&lt;=50000, 1, data!G199&lt;=80000, 2, data!G199&lt;=1000000, 3, data!G199&lt;=150000, 4)</f>
        <v>3</v>
      </c>
      <c r="F195" s="6">
        <v>3</v>
      </c>
      <c r="G195" s="6">
        <v>1</v>
      </c>
      <c r="H195" s="6">
        <v>4</v>
      </c>
      <c r="I195" s="6">
        <v>1</v>
      </c>
      <c r="J195" s="6">
        <f t="shared" si="30"/>
        <v>9</v>
      </c>
      <c r="K195" s="7">
        <v>2</v>
      </c>
      <c r="L195" s="7">
        <v>3</v>
      </c>
      <c r="M195" s="7">
        <v>4</v>
      </c>
      <c r="N195" s="7">
        <v>4</v>
      </c>
      <c r="O195" s="7">
        <f t="shared" ref="O195:O201" si="32">SUM(K195:N195)</f>
        <v>13</v>
      </c>
      <c r="P195" s="5">
        <v>1</v>
      </c>
      <c r="Q195" s="5">
        <v>4</v>
      </c>
      <c r="R195" s="5">
        <v>3</v>
      </c>
      <c r="S195" s="5">
        <v>3</v>
      </c>
      <c r="T195" s="5">
        <f t="shared" ref="T195:T201" si="33">SUM(P195:S195)</f>
        <v>11</v>
      </c>
      <c r="U195" s="13">
        <v>1</v>
      </c>
      <c r="V195" s="13">
        <v>3</v>
      </c>
      <c r="W195" s="13">
        <f t="shared" ref="W195:W201" si="34">SUM(U195:V195)</f>
        <v>4</v>
      </c>
      <c r="X195" s="14">
        <v>4</v>
      </c>
      <c r="Y195" s="14">
        <v>4</v>
      </c>
      <c r="Z195" s="14">
        <v>5</v>
      </c>
      <c r="AA195" s="14">
        <v>3</v>
      </c>
      <c r="AB195" s="14">
        <f t="shared" ref="AB195:AB200" si="35">SUM(X195:AA195)</f>
        <v>16</v>
      </c>
      <c r="AC195" s="15">
        <v>4</v>
      </c>
      <c r="AD195" s="15">
        <v>3</v>
      </c>
      <c r="AE195" s="15">
        <v>3</v>
      </c>
      <c r="AF195" s="15">
        <f t="shared" ref="AF195:AF201" si="36">SUM(AC195:AE195)</f>
        <v>10</v>
      </c>
      <c r="AG195" s="16">
        <v>1</v>
      </c>
      <c r="AH195" s="16">
        <v>5</v>
      </c>
      <c r="AI195" s="16">
        <f t="shared" ref="AI195:AI201" si="37">SUM(AG195:AH195)</f>
        <v>6</v>
      </c>
      <c r="AJ195" s="20">
        <v>5</v>
      </c>
      <c r="AK195" s="19">
        <v>2</v>
      </c>
      <c r="AL195" s="48">
        <f t="shared" si="31"/>
        <v>76</v>
      </c>
      <c r="AM195" s="11">
        <v>49</v>
      </c>
      <c r="AN195" s="11" t="s">
        <v>449</v>
      </c>
    </row>
    <row r="196" spans="1:40" x14ac:dyDescent="0.3">
      <c r="A196" s="11">
        <f>_xlfn.IFS(data!C200&lt;=30, 1,data!C200&lt;= 40, 2,data!C200&lt;= 50, 3,data!C200&lt;= 60, 4)</f>
        <v>1</v>
      </c>
      <c r="B196" s="11">
        <v>2</v>
      </c>
      <c r="C196" s="11">
        <f>_xlfn.IFS(data!E200="Marketing", 1, data!E200="IT", 2, data!E200="HR", 3, data!E200="Finance", 4, data!E200="Sales",5)</f>
        <v>2</v>
      </c>
      <c r="D196" s="11">
        <f>_xlfn.IFS(data!F200="Analyst", 1, data!F200="Manager", 2, data!F200="Intern", 3, data!F200="Junior Developer", 4, data!F200="Senior Developer", 5, data!F200="Team Lead", 6)</f>
        <v>3</v>
      </c>
      <c r="E196" s="11">
        <f>_xlfn.IFS(data!G200&lt;=50000, 1, data!G200&lt;=80000, 2, data!G200&lt;=1000000, 3, data!G200&lt;=150000, 4)</f>
        <v>1</v>
      </c>
      <c r="F196" s="6">
        <v>5</v>
      </c>
      <c r="G196" s="6">
        <v>2</v>
      </c>
      <c r="H196" s="6">
        <v>3</v>
      </c>
      <c r="I196" s="6">
        <v>5</v>
      </c>
      <c r="J196" s="6">
        <f t="shared" si="30"/>
        <v>15</v>
      </c>
      <c r="K196" s="7">
        <v>4</v>
      </c>
      <c r="L196" s="7">
        <v>5</v>
      </c>
      <c r="M196" s="7">
        <v>3</v>
      </c>
      <c r="N196" s="7">
        <v>1</v>
      </c>
      <c r="O196" s="7">
        <f t="shared" si="32"/>
        <v>13</v>
      </c>
      <c r="P196" s="5">
        <v>2</v>
      </c>
      <c r="Q196" s="5">
        <v>1</v>
      </c>
      <c r="R196" s="5">
        <v>2</v>
      </c>
      <c r="S196" s="5">
        <v>5</v>
      </c>
      <c r="T196" s="5">
        <f t="shared" si="33"/>
        <v>10</v>
      </c>
      <c r="U196" s="13">
        <v>4</v>
      </c>
      <c r="V196" s="13">
        <v>5</v>
      </c>
      <c r="W196" s="13">
        <f t="shared" si="34"/>
        <v>9</v>
      </c>
      <c r="X196" s="14">
        <v>1</v>
      </c>
      <c r="Y196" s="14">
        <v>1</v>
      </c>
      <c r="Z196" s="14">
        <v>5</v>
      </c>
      <c r="AA196" s="14">
        <v>3</v>
      </c>
      <c r="AB196" s="14">
        <f t="shared" si="35"/>
        <v>10</v>
      </c>
      <c r="AC196" s="15">
        <v>2</v>
      </c>
      <c r="AD196" s="15">
        <v>2</v>
      </c>
      <c r="AE196" s="15">
        <v>2</v>
      </c>
      <c r="AF196" s="15">
        <f t="shared" si="36"/>
        <v>6</v>
      </c>
      <c r="AG196" s="16">
        <v>4</v>
      </c>
      <c r="AH196" s="16">
        <v>4</v>
      </c>
      <c r="AI196" s="16">
        <f t="shared" si="37"/>
        <v>8</v>
      </c>
      <c r="AJ196" s="20">
        <v>4</v>
      </c>
      <c r="AK196" s="19">
        <v>4</v>
      </c>
      <c r="AL196" s="48">
        <f t="shared" si="31"/>
        <v>79</v>
      </c>
      <c r="AM196" s="11">
        <v>94</v>
      </c>
      <c r="AN196" s="11" t="s">
        <v>449</v>
      </c>
    </row>
    <row r="197" spans="1:40" x14ac:dyDescent="0.3">
      <c r="A197" s="11">
        <f>_xlfn.IFS(data!C201&lt;=30, 1,data!C201&lt;= 40, 2,data!C201&lt;= 50, 3,data!C201&lt;= 60, 4)</f>
        <v>1</v>
      </c>
      <c r="B197" s="11">
        <v>2</v>
      </c>
      <c r="C197" s="11">
        <f>_xlfn.IFS(data!E201="Marketing", 1, data!E201="IT", 2, data!E201="HR", 3, data!E201="Finance", 4, data!E201="Sales",5)</f>
        <v>3</v>
      </c>
      <c r="D197" s="11">
        <f>_xlfn.IFS(data!F201="Analyst", 1, data!F201="Manager", 2, data!F201="Intern", 3, data!F201="Junior Developer", 4, data!F201="Senior Developer", 5, data!F201="Team Lead", 6)</f>
        <v>4</v>
      </c>
      <c r="E197" s="11">
        <f>_xlfn.IFS(data!G201&lt;=50000, 1, data!G201&lt;=80000, 2, data!G201&lt;=1000000, 3, data!G201&lt;=150000, 4)</f>
        <v>2</v>
      </c>
      <c r="F197" s="6">
        <v>1</v>
      </c>
      <c r="G197" s="6">
        <v>2</v>
      </c>
      <c r="H197" s="6">
        <v>2</v>
      </c>
      <c r="I197" s="6">
        <v>5</v>
      </c>
      <c r="J197" s="6">
        <f t="shared" si="30"/>
        <v>10</v>
      </c>
      <c r="K197" s="7">
        <v>4</v>
      </c>
      <c r="L197" s="7">
        <v>5</v>
      </c>
      <c r="M197" s="7">
        <v>1</v>
      </c>
      <c r="N197" s="7">
        <v>2</v>
      </c>
      <c r="O197" s="7">
        <f t="shared" si="32"/>
        <v>12</v>
      </c>
      <c r="P197" s="5">
        <v>4</v>
      </c>
      <c r="Q197" s="5">
        <v>5</v>
      </c>
      <c r="R197" s="5">
        <v>4</v>
      </c>
      <c r="S197" s="5">
        <v>3</v>
      </c>
      <c r="T197" s="5">
        <f t="shared" si="33"/>
        <v>16</v>
      </c>
      <c r="U197" s="13">
        <v>1</v>
      </c>
      <c r="V197" s="13">
        <v>1</v>
      </c>
      <c r="W197" s="13">
        <f t="shared" si="34"/>
        <v>2</v>
      </c>
      <c r="X197" s="14">
        <v>5</v>
      </c>
      <c r="Y197" s="14">
        <v>5</v>
      </c>
      <c r="Z197" s="14">
        <v>5</v>
      </c>
      <c r="AA197" s="14">
        <v>4</v>
      </c>
      <c r="AB197" s="14">
        <f t="shared" si="35"/>
        <v>19</v>
      </c>
      <c r="AC197" s="15">
        <v>2</v>
      </c>
      <c r="AD197" s="15">
        <v>5</v>
      </c>
      <c r="AE197" s="15">
        <v>1</v>
      </c>
      <c r="AF197" s="15">
        <f t="shared" si="36"/>
        <v>8</v>
      </c>
      <c r="AG197" s="16">
        <v>5</v>
      </c>
      <c r="AH197" s="16">
        <v>4</v>
      </c>
      <c r="AI197" s="16">
        <f t="shared" si="37"/>
        <v>9</v>
      </c>
      <c r="AJ197" s="20">
        <v>1</v>
      </c>
      <c r="AK197" s="19">
        <v>5</v>
      </c>
      <c r="AL197" s="48">
        <f t="shared" si="31"/>
        <v>82</v>
      </c>
      <c r="AM197" s="11">
        <v>51</v>
      </c>
      <c r="AN197" s="11" t="s">
        <v>449</v>
      </c>
    </row>
    <row r="198" spans="1:40" x14ac:dyDescent="0.3">
      <c r="A198" s="11">
        <f>_xlfn.IFS(data!C202&lt;=30, 1,data!C202&lt;= 40, 2,data!C202&lt;= 50, 3,data!C202&lt;= 60, 4)</f>
        <v>1</v>
      </c>
      <c r="B198" s="11">
        <v>1</v>
      </c>
      <c r="C198" s="11">
        <f>_xlfn.IFS(data!E202="Marketing", 1, data!E202="IT", 2, data!E202="HR", 3, data!E202="Finance", 4, data!E202="Sales",5)</f>
        <v>2</v>
      </c>
      <c r="D198" s="11">
        <f>_xlfn.IFS(data!F202="Analyst", 1, data!F202="Manager", 2, data!F202="Intern", 3, data!F202="Junior Developer", 4, data!F202="Senior Developer", 5, data!F202="Team Lead", 6)</f>
        <v>4</v>
      </c>
      <c r="E198" s="11">
        <f>_xlfn.IFS(data!G202&lt;=50000, 1, data!G202&lt;=80000, 2, data!G202&lt;=1000000, 3, data!G202&lt;=150000, 4)</f>
        <v>1</v>
      </c>
      <c r="F198" s="6">
        <v>4</v>
      </c>
      <c r="G198" s="6">
        <v>1</v>
      </c>
      <c r="H198" s="6">
        <v>2</v>
      </c>
      <c r="I198" s="6">
        <v>2</v>
      </c>
      <c r="J198" s="6">
        <f t="shared" si="30"/>
        <v>9</v>
      </c>
      <c r="K198" s="7">
        <v>2</v>
      </c>
      <c r="L198" s="7">
        <v>1</v>
      </c>
      <c r="M198" s="7">
        <v>5</v>
      </c>
      <c r="N198" s="7">
        <v>5</v>
      </c>
      <c r="O198" s="7">
        <f t="shared" si="32"/>
        <v>13</v>
      </c>
      <c r="P198" s="5">
        <v>3</v>
      </c>
      <c r="Q198" s="5">
        <v>2</v>
      </c>
      <c r="R198" s="5">
        <v>4</v>
      </c>
      <c r="S198" s="5">
        <v>4</v>
      </c>
      <c r="T198" s="5">
        <f t="shared" si="33"/>
        <v>13</v>
      </c>
      <c r="U198" s="13">
        <v>5</v>
      </c>
      <c r="V198" s="13">
        <v>1</v>
      </c>
      <c r="W198" s="13">
        <f t="shared" si="34"/>
        <v>6</v>
      </c>
      <c r="X198" s="14">
        <v>4</v>
      </c>
      <c r="Y198" s="14">
        <v>3</v>
      </c>
      <c r="Z198" s="14">
        <v>4</v>
      </c>
      <c r="AA198" s="14">
        <v>1</v>
      </c>
      <c r="AB198" s="14">
        <f t="shared" si="35"/>
        <v>12</v>
      </c>
      <c r="AC198" s="15">
        <v>3</v>
      </c>
      <c r="AD198" s="15">
        <v>5</v>
      </c>
      <c r="AE198" s="15">
        <v>3</v>
      </c>
      <c r="AF198" s="15">
        <f t="shared" si="36"/>
        <v>11</v>
      </c>
      <c r="AG198" s="16">
        <v>1</v>
      </c>
      <c r="AH198" s="16">
        <v>4</v>
      </c>
      <c r="AI198" s="16">
        <f t="shared" si="37"/>
        <v>5</v>
      </c>
      <c r="AJ198" s="20">
        <v>3</v>
      </c>
      <c r="AK198" s="19">
        <v>1</v>
      </c>
      <c r="AL198" s="48">
        <f t="shared" si="31"/>
        <v>73</v>
      </c>
      <c r="AM198" s="11">
        <v>91</v>
      </c>
      <c r="AN198" s="11" t="s">
        <v>451</v>
      </c>
    </row>
    <row r="199" spans="1:40" x14ac:dyDescent="0.3">
      <c r="A199" s="11">
        <f>_xlfn.IFS(data!C203&lt;=30, 1,data!C203&lt;= 40, 2,data!C203&lt;= 50, 3,data!C203&lt;= 60, 4)</f>
        <v>1</v>
      </c>
      <c r="B199" s="11">
        <v>1</v>
      </c>
      <c r="C199" s="11">
        <f>_xlfn.IFS(data!E203="Marketing", 1, data!E203="IT", 2, data!E203="HR", 3, data!E203="Finance", 4, data!E203="Sales",5)</f>
        <v>4</v>
      </c>
      <c r="D199" s="11">
        <f>_xlfn.IFS(data!F203="Analyst", 1, data!F203="Manager", 2, data!F203="Intern", 3, data!F203="Junior Developer", 4, data!F203="Senior Developer", 5, data!F203="Team Lead", 6)</f>
        <v>3</v>
      </c>
      <c r="E199" s="11">
        <f>_xlfn.IFS(data!G203&lt;=50000, 1, data!G203&lt;=80000, 2, data!G203&lt;=1000000, 3, data!G203&lt;=150000, 4)</f>
        <v>1</v>
      </c>
      <c r="F199" s="6">
        <v>5</v>
      </c>
      <c r="G199" s="6">
        <v>4</v>
      </c>
      <c r="H199" s="6">
        <v>1</v>
      </c>
      <c r="I199" s="6">
        <v>3</v>
      </c>
      <c r="J199" s="6">
        <f t="shared" si="30"/>
        <v>13</v>
      </c>
      <c r="K199" s="7">
        <v>5</v>
      </c>
      <c r="L199" s="7">
        <v>5</v>
      </c>
      <c r="M199" s="7">
        <v>1</v>
      </c>
      <c r="N199" s="7">
        <v>4</v>
      </c>
      <c r="O199" s="7">
        <f t="shared" si="32"/>
        <v>15</v>
      </c>
      <c r="P199" s="5">
        <v>1</v>
      </c>
      <c r="Q199" s="5">
        <v>5</v>
      </c>
      <c r="R199" s="5">
        <v>2</v>
      </c>
      <c r="S199" s="5">
        <v>1</v>
      </c>
      <c r="T199" s="5">
        <f t="shared" si="33"/>
        <v>9</v>
      </c>
      <c r="U199" s="13">
        <v>4</v>
      </c>
      <c r="V199" s="13">
        <v>3</v>
      </c>
      <c r="W199" s="13">
        <f t="shared" si="34"/>
        <v>7</v>
      </c>
      <c r="X199" s="14">
        <v>5</v>
      </c>
      <c r="Y199" s="14">
        <v>2</v>
      </c>
      <c r="Z199" s="14">
        <v>5</v>
      </c>
      <c r="AA199" s="14">
        <v>2</v>
      </c>
      <c r="AB199" s="14">
        <f t="shared" si="35"/>
        <v>14</v>
      </c>
      <c r="AC199" s="15">
        <v>4</v>
      </c>
      <c r="AD199" s="15">
        <v>3</v>
      </c>
      <c r="AE199" s="15">
        <v>1</v>
      </c>
      <c r="AF199" s="15">
        <f t="shared" si="36"/>
        <v>8</v>
      </c>
      <c r="AG199" s="16">
        <v>1</v>
      </c>
      <c r="AH199" s="16">
        <v>5</v>
      </c>
      <c r="AI199" s="16">
        <f t="shared" si="37"/>
        <v>6</v>
      </c>
      <c r="AJ199" s="20">
        <v>3</v>
      </c>
      <c r="AK199" s="19">
        <v>5</v>
      </c>
      <c r="AL199" s="48">
        <f t="shared" si="31"/>
        <v>80</v>
      </c>
      <c r="AM199" s="11">
        <v>98</v>
      </c>
      <c r="AN199" s="11" t="s">
        <v>451</v>
      </c>
    </row>
    <row r="200" spans="1:40" x14ac:dyDescent="0.3">
      <c r="A200" s="11">
        <f>_xlfn.IFS(data!C204&lt;=30, 1,data!C204&lt;= 40, 2,data!C204&lt;= 50, 3,data!C204&lt;= 60, 4)</f>
        <v>2</v>
      </c>
      <c r="B200" s="11">
        <v>2</v>
      </c>
      <c r="C200" s="11">
        <f>_xlfn.IFS(data!E204="Marketing", 1, data!E204="IT", 2, data!E204="HR", 3, data!E204="Finance", 4, data!E204="Sales",5)</f>
        <v>1</v>
      </c>
      <c r="D200" s="11">
        <f>_xlfn.IFS(data!F204="Analyst", 1, data!F204="Manager", 2, data!F204="Intern", 3, data!F204="Junior Developer", 4, data!F204="Senior Developer", 5, data!F204="Team Lead", 6)</f>
        <v>2</v>
      </c>
      <c r="E200" s="11">
        <f>_xlfn.IFS(data!G204&lt;=50000, 1, data!G204&lt;=80000, 2, data!G204&lt;=1000000, 3, data!G204&lt;=150000, 4)</f>
        <v>3</v>
      </c>
      <c r="F200" s="6">
        <v>3</v>
      </c>
      <c r="G200" s="6">
        <v>3</v>
      </c>
      <c r="H200" s="6">
        <v>5</v>
      </c>
      <c r="I200" s="6">
        <v>5</v>
      </c>
      <c r="J200" s="6">
        <f t="shared" si="30"/>
        <v>16</v>
      </c>
      <c r="K200" s="7">
        <v>5</v>
      </c>
      <c r="L200" s="7">
        <v>4</v>
      </c>
      <c r="M200" s="7">
        <v>2</v>
      </c>
      <c r="N200" s="7">
        <v>3</v>
      </c>
      <c r="O200" s="7">
        <f t="shared" si="32"/>
        <v>14</v>
      </c>
      <c r="P200" s="5">
        <v>3</v>
      </c>
      <c r="Q200" s="5">
        <v>2</v>
      </c>
      <c r="R200" s="5">
        <v>1</v>
      </c>
      <c r="S200" s="5">
        <v>5</v>
      </c>
      <c r="T200" s="5">
        <f t="shared" si="33"/>
        <v>11</v>
      </c>
      <c r="U200" s="13">
        <v>2</v>
      </c>
      <c r="V200" s="13">
        <v>4</v>
      </c>
      <c r="W200" s="13">
        <f t="shared" si="34"/>
        <v>6</v>
      </c>
      <c r="X200" s="14">
        <v>5</v>
      </c>
      <c r="Y200" s="14">
        <v>5</v>
      </c>
      <c r="Z200" s="14">
        <v>3</v>
      </c>
      <c r="AA200" s="14">
        <v>4</v>
      </c>
      <c r="AB200" s="14">
        <f t="shared" si="35"/>
        <v>17</v>
      </c>
      <c r="AC200" s="15">
        <v>5</v>
      </c>
      <c r="AD200" s="15">
        <v>1</v>
      </c>
      <c r="AE200" s="15">
        <v>2</v>
      </c>
      <c r="AF200" s="15">
        <f t="shared" si="36"/>
        <v>8</v>
      </c>
      <c r="AG200" s="16">
        <v>1</v>
      </c>
      <c r="AH200" s="16">
        <v>4</v>
      </c>
      <c r="AI200" s="16">
        <f t="shared" si="37"/>
        <v>5</v>
      </c>
      <c r="AJ200" s="20">
        <v>4</v>
      </c>
      <c r="AK200" s="19">
        <v>5</v>
      </c>
      <c r="AL200" s="48">
        <f t="shared" si="31"/>
        <v>86</v>
      </c>
      <c r="AM200" s="11">
        <v>83</v>
      </c>
      <c r="AN200" s="11" t="s">
        <v>451</v>
      </c>
    </row>
    <row r="201" spans="1:40" x14ac:dyDescent="0.3">
      <c r="A201" s="11">
        <f>_xlfn.IFS(data!C205&lt;=30, 1,data!C205&lt;= 40, 2,data!C205&lt;= 50, 3,data!C205&lt;= 60, 4)</f>
        <v>2</v>
      </c>
      <c r="B201" s="11">
        <v>1</v>
      </c>
      <c r="C201" s="11">
        <f>_xlfn.IFS(data!E205="Marketing", 1, data!E205="IT", 2, data!E205="HR", 3, data!E205="Finance", 4, data!E205="Sales",5)</f>
        <v>2</v>
      </c>
      <c r="D201" s="11">
        <f>_xlfn.IFS(data!F205="Analyst", 1, data!F205="Manager", 2, data!F205="Intern", 3, data!F205="Junior Developer", 4, data!F205="Senior Developer", 5, data!F205="Team Lead", 6)</f>
        <v>6</v>
      </c>
      <c r="E201" s="11">
        <f>_xlfn.IFS(data!G205&lt;=50000, 1, data!G205&lt;=80000, 2, data!G205&lt;=1000000, 3, data!G205&lt;=150000, 4)</f>
        <v>3</v>
      </c>
      <c r="F201" s="35">
        <v>1</v>
      </c>
      <c r="G201" s="35">
        <v>1</v>
      </c>
      <c r="H201" s="35">
        <v>2</v>
      </c>
      <c r="I201" s="35">
        <v>2</v>
      </c>
      <c r="J201" s="6">
        <f>SUM(F201:I201)</f>
        <v>6</v>
      </c>
      <c r="K201" s="36">
        <v>5</v>
      </c>
      <c r="L201" s="36">
        <v>1</v>
      </c>
      <c r="M201" s="36">
        <v>1</v>
      </c>
      <c r="N201" s="36">
        <v>3</v>
      </c>
      <c r="O201" s="7">
        <f t="shared" si="32"/>
        <v>10</v>
      </c>
      <c r="P201" s="37">
        <v>2</v>
      </c>
      <c r="Q201" s="37">
        <v>5</v>
      </c>
      <c r="R201" s="37">
        <v>1</v>
      </c>
      <c r="S201" s="37">
        <v>4</v>
      </c>
      <c r="T201" s="5">
        <f t="shared" si="33"/>
        <v>12</v>
      </c>
      <c r="U201" s="38">
        <v>5</v>
      </c>
      <c r="V201" s="38">
        <v>1</v>
      </c>
      <c r="W201" s="13">
        <f t="shared" si="34"/>
        <v>6</v>
      </c>
      <c r="X201" s="39">
        <v>5</v>
      </c>
      <c r="Y201" s="39">
        <v>2</v>
      </c>
      <c r="Z201" s="39">
        <v>4</v>
      </c>
      <c r="AA201" s="39">
        <v>3</v>
      </c>
      <c r="AB201" s="14">
        <f>SUM(X201:AA201)</f>
        <v>14</v>
      </c>
      <c r="AC201" s="40">
        <v>2</v>
      </c>
      <c r="AD201" s="40">
        <v>5</v>
      </c>
      <c r="AE201" s="15">
        <v>1</v>
      </c>
      <c r="AF201" s="15">
        <f t="shared" si="36"/>
        <v>8</v>
      </c>
      <c r="AG201" s="41">
        <v>2</v>
      </c>
      <c r="AH201" s="41">
        <v>4</v>
      </c>
      <c r="AI201" s="16">
        <f t="shared" si="37"/>
        <v>6</v>
      </c>
      <c r="AJ201" s="42">
        <v>2</v>
      </c>
      <c r="AK201" s="43">
        <v>2</v>
      </c>
      <c r="AL201" s="48">
        <f>SUM(F201:I201)+SUM(K201:N201)+SUM(P201:S201)+SUM(U201:V201)+SUM(X201:AA201)+SUM(AC201:AE201)+SUM(AG201:AH201)+SUM(AJ201:AK201)</f>
        <v>66</v>
      </c>
      <c r="AM201" s="11">
        <v>77</v>
      </c>
      <c r="AN201" s="11" t="s">
        <v>451</v>
      </c>
    </row>
    <row r="202" spans="1:40" x14ac:dyDescent="0.3">
      <c r="AM202" s="11">
        <v>37</v>
      </c>
      <c r="AN202" s="11" t="s">
        <v>451</v>
      </c>
    </row>
  </sheetData>
  <mergeCells count="9">
    <mergeCell ref="AM1:AM2"/>
    <mergeCell ref="AN1:AN2"/>
    <mergeCell ref="AG1:AH1"/>
    <mergeCell ref="F1:I1"/>
    <mergeCell ref="K1:N1"/>
    <mergeCell ref="P1:S1"/>
    <mergeCell ref="U1:V1"/>
    <mergeCell ref="X1:AA1"/>
    <mergeCell ref="AC1:AE1"/>
  </mergeCells>
  <conditionalFormatting sqref="AL1:AL1048576">
    <cfRule type="cellIs" dxfId="11" priority="1" operator="lessThan">
      <formula>70</formula>
    </cfRule>
    <cfRule type="cellIs" dxfId="10" priority="2" operator="between">
      <formula>70</formula>
      <formula>75</formula>
    </cfRule>
  </conditionalFormatting>
  <conditionalFormatting sqref="AL2:AL201">
    <cfRule type="cellIs" dxfId="9" priority="5" operator="greaterThan">
      <formula>75</formula>
    </cfRule>
  </conditionalFormatting>
  <conditionalFormatting sqref="AL200">
    <cfRule type="cellIs" dxfId="8" priority="4" operator="equal">
      <formula>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B99-E12A-46EB-9D30-2CAC3430DC5D}">
  <dimension ref="A1:T6"/>
  <sheetViews>
    <sheetView workbookViewId="0">
      <selection activeCell="O20" sqref="O20"/>
    </sheetView>
  </sheetViews>
  <sheetFormatPr defaultRowHeight="14.4" x14ac:dyDescent="0.3"/>
  <cols>
    <col min="3" max="3" width="7.5546875" customWidth="1"/>
    <col min="4" max="4" width="6.44140625" customWidth="1"/>
    <col min="5" max="5" width="9.33203125" customWidth="1"/>
  </cols>
  <sheetData>
    <row r="1" spans="1:20" ht="42" customHeight="1" x14ac:dyDescent="0.3">
      <c r="A1" s="124" t="s">
        <v>437</v>
      </c>
      <c r="B1" s="124"/>
      <c r="C1" s="100" t="s">
        <v>420</v>
      </c>
      <c r="D1" s="101"/>
      <c r="E1" s="102"/>
      <c r="F1" s="114" t="s">
        <v>421</v>
      </c>
      <c r="G1" s="115"/>
      <c r="H1" s="116" t="s">
        <v>422</v>
      </c>
      <c r="I1" s="117"/>
      <c r="J1" s="118" t="s">
        <v>423</v>
      </c>
      <c r="K1" s="119"/>
      <c r="L1" s="103" t="s">
        <v>424</v>
      </c>
      <c r="M1" s="104"/>
      <c r="N1" s="120" t="s">
        <v>425</v>
      </c>
      <c r="O1" s="121"/>
      <c r="P1" s="122" t="s">
        <v>427</v>
      </c>
      <c r="Q1" s="123"/>
      <c r="R1" s="108" t="s">
        <v>428</v>
      </c>
      <c r="S1" s="109"/>
      <c r="T1" s="45" t="s">
        <v>436</v>
      </c>
    </row>
    <row r="2" spans="1:20" x14ac:dyDescent="0.3">
      <c r="A2" s="105" t="s">
        <v>433</v>
      </c>
      <c r="B2" s="105"/>
      <c r="C2" s="106">
        <f>COUNTIF(analysis!$J$2:$J$200, "&gt;12")</f>
        <v>89</v>
      </c>
      <c r="D2" s="106"/>
      <c r="E2" s="106"/>
      <c r="F2" s="110">
        <f>COUNTIF(analysis!$O$2:$O$201, "&gt;12")</f>
        <v>83</v>
      </c>
      <c r="G2" s="110"/>
      <c r="H2" s="127">
        <f>COUNTIF(analysis!$T$2:$T$201, "&gt;12")</f>
        <v>90</v>
      </c>
      <c r="I2" s="127"/>
      <c r="J2" s="107">
        <f>COUNTIF(analysis!$W$2:$W$201, "&gt;5")</f>
        <v>126</v>
      </c>
      <c r="K2" s="107"/>
      <c r="L2" s="111">
        <f>COUNTIF(analysis!$AB$2:$AB$201, "&gt;12")</f>
        <v>79</v>
      </c>
      <c r="M2" s="111"/>
      <c r="N2" s="125">
        <f>COUNTIF(analysis!AF2:$AF$201, "&gt;8")</f>
        <v>115</v>
      </c>
      <c r="O2" s="125"/>
      <c r="P2" s="126">
        <f>COUNTIF(analysis!$AJ$2:$AJ$201, "&gt;3")</f>
        <v>81</v>
      </c>
      <c r="Q2" s="126"/>
      <c r="R2" s="112">
        <f>COUNTIF(analysis!$AK$2:$AK$201, "&gt;3")</f>
        <v>76</v>
      </c>
      <c r="S2" s="113"/>
      <c r="T2" s="44">
        <f>COUNTIF(analysis!AL2:$AL$201, "&gt;75")</f>
        <v>91</v>
      </c>
    </row>
    <row r="3" spans="1:20" x14ac:dyDescent="0.3">
      <c r="A3" s="105" t="s">
        <v>434</v>
      </c>
      <c r="B3" s="105"/>
      <c r="C3" s="106">
        <f>COUNTIF(analysis!$J$2:$J$200, "=12")</f>
        <v>33</v>
      </c>
      <c r="D3" s="106"/>
      <c r="E3" s="106"/>
      <c r="F3" s="110">
        <f>COUNTIF(analysis!$O$2:$O$201, "=12")</f>
        <v>33</v>
      </c>
      <c r="G3" s="110"/>
      <c r="H3" s="127">
        <f>COUNTIF(analysis!$T$2:$T$201, "=12")</f>
        <v>28</v>
      </c>
      <c r="I3" s="127"/>
      <c r="J3" s="107">
        <f>COUNTIF(analysis!$W$2:$W$201, "=5")</f>
        <v>28</v>
      </c>
      <c r="K3" s="107"/>
      <c r="L3" s="111">
        <f>COUNTIF(analysis!$AB$2:$AB$201, "=12")</f>
        <v>34</v>
      </c>
      <c r="M3" s="111"/>
      <c r="N3" s="125">
        <f>COUNTIF(analysis!AF3:$AF$201, "=8")</f>
        <v>28</v>
      </c>
      <c r="O3" s="125"/>
      <c r="P3" s="126">
        <f>COUNTIF(analysis!$AJ$2:$AJ$201, "=3")</f>
        <v>37</v>
      </c>
      <c r="Q3" s="126"/>
      <c r="R3" s="112">
        <f>COUNTIF(analysis!$AK$2:$AK$201, "=3")</f>
        <v>44</v>
      </c>
      <c r="S3" s="113"/>
      <c r="T3" s="44">
        <f>COUNTIF(analysis!AL3:$AL$201, "=75")</f>
        <v>10</v>
      </c>
    </row>
    <row r="4" spans="1:20" x14ac:dyDescent="0.3">
      <c r="A4" s="105" t="s">
        <v>435</v>
      </c>
      <c r="B4" s="105"/>
      <c r="C4" s="106">
        <f>COUNTIF(analysis!$J$2:$J$200, "&lt;12")</f>
        <v>77</v>
      </c>
      <c r="D4" s="106"/>
      <c r="E4" s="106"/>
      <c r="F4" s="110">
        <f>COUNTIF(analysis!$O$2:$O$201, "&lt;12")</f>
        <v>84</v>
      </c>
      <c r="G4" s="110"/>
      <c r="H4" s="127">
        <f>COUNTIF(analysis!$T$2:$T$201, "&lt;12")</f>
        <v>82</v>
      </c>
      <c r="I4" s="127"/>
      <c r="J4" s="107">
        <f>COUNTIF(analysis!$W$2:$W$201, "&lt;5")</f>
        <v>46</v>
      </c>
      <c r="K4" s="107"/>
      <c r="L4" s="111">
        <f>COUNTIF(analysis!$AB$2:$AB$201, "&lt;12")</f>
        <v>87</v>
      </c>
      <c r="M4" s="111"/>
      <c r="N4" s="125">
        <f>COUNTIF(analysis!AF4:$AF$201, "&lt;8")</f>
        <v>57</v>
      </c>
      <c r="O4" s="125"/>
      <c r="P4" s="126">
        <f>COUNTIF(analysis!$AJ$2:$AJ$201, "&lt;3")</f>
        <v>82</v>
      </c>
      <c r="Q4" s="126"/>
      <c r="R4" s="112">
        <f>COUNTIF(analysis!$AK$2:$AK$201, "&lt;3")</f>
        <v>80</v>
      </c>
      <c r="S4" s="113"/>
      <c r="T4" s="44">
        <f>COUNTIF(analysis!AL4:$AL$201, "&lt;75")</f>
        <v>97</v>
      </c>
    </row>
    <row r="6" spans="1:20" x14ac:dyDescent="0.3">
      <c r="A6" s="67"/>
      <c r="B6" s="67"/>
    </row>
  </sheetData>
  <mergeCells count="36">
    <mergeCell ref="R3:S3"/>
    <mergeCell ref="R4:S4"/>
    <mergeCell ref="A1:B1"/>
    <mergeCell ref="L3:M3"/>
    <mergeCell ref="L4:M4"/>
    <mergeCell ref="N2:O2"/>
    <mergeCell ref="N3:O3"/>
    <mergeCell ref="N4:O4"/>
    <mergeCell ref="P2:Q2"/>
    <mergeCell ref="P3:Q3"/>
    <mergeCell ref="P4:Q4"/>
    <mergeCell ref="F3:G3"/>
    <mergeCell ref="F4:G4"/>
    <mergeCell ref="H2:I2"/>
    <mergeCell ref="H3:I3"/>
    <mergeCell ref="H4:I4"/>
    <mergeCell ref="R1:S1"/>
    <mergeCell ref="F2:G2"/>
    <mergeCell ref="L2:M2"/>
    <mergeCell ref="R2:S2"/>
    <mergeCell ref="F1:G1"/>
    <mergeCell ref="H1:I1"/>
    <mergeCell ref="J1:K1"/>
    <mergeCell ref="J2:K2"/>
    <mergeCell ref="N1:O1"/>
    <mergeCell ref="P1:Q1"/>
    <mergeCell ref="C1:E1"/>
    <mergeCell ref="L1:M1"/>
    <mergeCell ref="A2:B2"/>
    <mergeCell ref="A3:B3"/>
    <mergeCell ref="A4:B4"/>
    <mergeCell ref="C2:E2"/>
    <mergeCell ref="C3:E3"/>
    <mergeCell ref="C4:E4"/>
    <mergeCell ref="J3:K3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3F6-3DEF-4E8D-BEF1-5195EFFF205B}">
  <dimension ref="A1:W202"/>
  <sheetViews>
    <sheetView topLeftCell="H1" workbookViewId="0">
      <selection activeCell="S11" sqref="S11"/>
    </sheetView>
  </sheetViews>
  <sheetFormatPr defaultRowHeight="14.4" x14ac:dyDescent="0.3"/>
  <cols>
    <col min="3" max="3" width="11.21875" bestFit="1" customWidth="1"/>
    <col min="4" max="4" width="10.21875" bestFit="1" customWidth="1"/>
    <col min="6" max="6" width="17.109375" customWidth="1"/>
    <col min="7" max="7" width="10" customWidth="1"/>
    <col min="8" max="8" width="13.33203125" customWidth="1"/>
    <col min="10" max="11" width="10.88671875" customWidth="1"/>
    <col min="12" max="12" width="10.44140625" customWidth="1"/>
    <col min="13" max="13" width="15.77734375" customWidth="1"/>
    <col min="14" max="14" width="15.33203125" customWidth="1"/>
    <col min="15" max="15" width="11.44140625" customWidth="1"/>
    <col min="16" max="17" width="8.88671875" style="11"/>
    <col min="18" max="18" width="10.5546875" style="75" customWidth="1"/>
    <col min="19" max="19" width="9.33203125" style="71" customWidth="1"/>
    <col min="20" max="20" width="12" style="44" customWidth="1"/>
    <col min="21" max="21" width="14.6640625" customWidth="1"/>
    <col min="22" max="22" width="24.6640625" bestFit="1" customWidth="1"/>
  </cols>
  <sheetData>
    <row r="1" spans="1:23" ht="59.4" customHeight="1" x14ac:dyDescent="0.3">
      <c r="A1" s="51" t="s">
        <v>6</v>
      </c>
      <c r="B1" s="10" t="s">
        <v>7</v>
      </c>
      <c r="C1" s="10" t="s">
        <v>205</v>
      </c>
      <c r="D1" s="10" t="s">
        <v>211</v>
      </c>
      <c r="E1" s="51" t="s">
        <v>218</v>
      </c>
      <c r="F1" s="63" t="s">
        <v>438</v>
      </c>
      <c r="G1" s="59" t="s">
        <v>439</v>
      </c>
      <c r="H1" s="60" t="s">
        <v>440</v>
      </c>
      <c r="I1" s="61" t="s">
        <v>423</v>
      </c>
      <c r="J1" s="62" t="s">
        <v>442</v>
      </c>
      <c r="K1" s="64" t="s">
        <v>441</v>
      </c>
      <c r="L1" s="69" t="s">
        <v>426</v>
      </c>
      <c r="M1" s="17" t="s">
        <v>444</v>
      </c>
      <c r="N1" s="18" t="s">
        <v>443</v>
      </c>
      <c r="O1" s="65" t="s">
        <v>487</v>
      </c>
      <c r="P1" s="10" t="s">
        <v>447</v>
      </c>
      <c r="Q1" s="10" t="s">
        <v>448</v>
      </c>
      <c r="R1" s="74" t="s">
        <v>455</v>
      </c>
      <c r="S1" s="70" t="s">
        <v>454</v>
      </c>
      <c r="T1" s="70" t="s">
        <v>459</v>
      </c>
      <c r="U1" s="76" t="s">
        <v>458</v>
      </c>
      <c r="V1" s="76" t="s">
        <v>461</v>
      </c>
      <c r="W1" s="76" t="s">
        <v>462</v>
      </c>
    </row>
    <row r="2" spans="1:23" x14ac:dyDescent="0.3">
      <c r="A2" s="11">
        <f>_xlfn.IFS(data!C6&lt;=30, 1,data!C6&lt;= 40, 2,data!C6&lt;= 50, 3,data!C6&lt;= 60, 4)</f>
        <v>1</v>
      </c>
      <c r="B2" s="11" t="s">
        <v>8</v>
      </c>
      <c r="C2" s="11" t="s">
        <v>206</v>
      </c>
      <c r="D2" s="11" t="s">
        <v>212</v>
      </c>
      <c r="E2" s="11">
        <f>_xlfn.IFS(data!G6&lt;=50000, 1, data!G6&lt;=80000, 2, data!G6&lt;=1000000, 3, data!G6&lt;=150000, 4)</f>
        <v>2</v>
      </c>
      <c r="F2" s="44">
        <v>13</v>
      </c>
      <c r="G2" s="44">
        <v>14</v>
      </c>
      <c r="H2" s="44">
        <v>11</v>
      </c>
      <c r="I2" s="44">
        <v>9</v>
      </c>
      <c r="J2" s="44">
        <v>10</v>
      </c>
      <c r="K2" s="44">
        <v>10</v>
      </c>
      <c r="L2" s="44">
        <v>2</v>
      </c>
      <c r="M2" s="44">
        <v>2</v>
      </c>
      <c r="N2" s="44">
        <v>3</v>
      </c>
      <c r="O2" s="44">
        <f t="shared" ref="O2:O33" si="0">SUM(F2:N2)</f>
        <v>74</v>
      </c>
      <c r="P2" s="11">
        <v>98</v>
      </c>
      <c r="Q2" s="11" t="s">
        <v>449</v>
      </c>
      <c r="R2" s="75">
        <v>6</v>
      </c>
      <c r="S2" s="71">
        <v>8</v>
      </c>
      <c r="T2" s="72">
        <f t="shared" ref="T2:T33" si="1">R2/S2</f>
        <v>0.75</v>
      </c>
      <c r="U2" s="77">
        <v>42</v>
      </c>
      <c r="V2" s="10" t="s">
        <v>463</v>
      </c>
      <c r="W2" s="71">
        <v>250000</v>
      </c>
    </row>
    <row r="3" spans="1:23" x14ac:dyDescent="0.3">
      <c r="A3" s="11">
        <f>_xlfn.IFS(data!C7&lt;=30, 1,data!C7&lt;= 40, 2,data!C7&lt;= 50, 3,data!C7&lt;= 60, 4)</f>
        <v>4</v>
      </c>
      <c r="B3" s="11" t="s">
        <v>9</v>
      </c>
      <c r="C3" s="11" t="s">
        <v>207</v>
      </c>
      <c r="D3" s="11" t="s">
        <v>213</v>
      </c>
      <c r="E3" s="11">
        <f>_xlfn.IFS(data!G7&lt;=50000, 1, data!G7&lt;=80000, 2, data!G7&lt;=1000000, 3, data!G7&lt;=150000, 4)</f>
        <v>3</v>
      </c>
      <c r="F3" s="44">
        <v>13</v>
      </c>
      <c r="G3" s="44">
        <v>14</v>
      </c>
      <c r="H3" s="44">
        <v>7</v>
      </c>
      <c r="I3" s="44">
        <v>7</v>
      </c>
      <c r="J3" s="44">
        <v>10</v>
      </c>
      <c r="K3" s="44">
        <v>12</v>
      </c>
      <c r="L3" s="44">
        <v>4</v>
      </c>
      <c r="M3" s="44">
        <v>3</v>
      </c>
      <c r="N3" s="44">
        <v>4</v>
      </c>
      <c r="O3" s="44">
        <f t="shared" si="0"/>
        <v>74</v>
      </c>
      <c r="P3" s="11">
        <v>34</v>
      </c>
      <c r="Q3" s="11" t="s">
        <v>450</v>
      </c>
      <c r="R3" s="75">
        <v>2</v>
      </c>
      <c r="S3" s="71">
        <v>6</v>
      </c>
      <c r="T3" s="72">
        <f t="shared" si="1"/>
        <v>0.33333333333333331</v>
      </c>
      <c r="U3" s="77">
        <v>53</v>
      </c>
      <c r="V3" s="10" t="s">
        <v>453</v>
      </c>
      <c r="W3" s="73">
        <v>77097.02</v>
      </c>
    </row>
    <row r="4" spans="1:23" x14ac:dyDescent="0.3">
      <c r="A4" s="11">
        <f>_xlfn.IFS(data!C8&lt;=30, 1,data!C8&lt;= 40, 2,data!C8&lt;= 50, 3,data!C8&lt;= 60, 4)</f>
        <v>1</v>
      </c>
      <c r="B4" s="11" t="s">
        <v>8</v>
      </c>
      <c r="C4" s="11" t="s">
        <v>207</v>
      </c>
      <c r="D4" s="11" t="s">
        <v>212</v>
      </c>
      <c r="E4" s="11">
        <f>_xlfn.IFS(data!G8&lt;=50000, 1, data!G8&lt;=80000, 2, data!G8&lt;=1000000, 3, data!G8&lt;=150000, 4)</f>
        <v>2</v>
      </c>
      <c r="F4" s="44">
        <v>18</v>
      </c>
      <c r="G4" s="44">
        <v>13</v>
      </c>
      <c r="H4" s="44">
        <v>8</v>
      </c>
      <c r="I4" s="44">
        <v>7</v>
      </c>
      <c r="J4" s="44">
        <v>13</v>
      </c>
      <c r="K4" s="44">
        <v>11</v>
      </c>
      <c r="L4" s="44">
        <v>3</v>
      </c>
      <c r="M4" s="44">
        <v>5</v>
      </c>
      <c r="N4" s="44">
        <v>5</v>
      </c>
      <c r="O4" s="44">
        <f t="shared" si="0"/>
        <v>83</v>
      </c>
      <c r="P4" s="11">
        <v>85</v>
      </c>
      <c r="Q4" s="11" t="s">
        <v>449</v>
      </c>
      <c r="R4" s="75">
        <v>2</v>
      </c>
      <c r="S4" s="71">
        <v>9</v>
      </c>
      <c r="T4" s="72">
        <f t="shared" si="1"/>
        <v>0.22222222222222221</v>
      </c>
      <c r="U4" s="77">
        <v>34</v>
      </c>
      <c r="V4" s="10" t="s">
        <v>460</v>
      </c>
      <c r="W4" s="73">
        <v>200</v>
      </c>
    </row>
    <row r="5" spans="1:23" x14ac:dyDescent="0.3">
      <c r="A5" s="11">
        <f>_xlfn.IFS(data!C9&lt;=30, 1,data!C9&lt;= 40, 2,data!C9&lt;= 50, 3,data!C9&lt;= 60, 4)</f>
        <v>1</v>
      </c>
      <c r="B5" s="11" t="s">
        <v>9</v>
      </c>
      <c r="C5" s="11" t="s">
        <v>206</v>
      </c>
      <c r="D5" s="11" t="s">
        <v>214</v>
      </c>
      <c r="E5" s="11">
        <f>_xlfn.IFS(data!G9&lt;=50000, 1, data!G9&lt;=80000, 2, data!G9&lt;=1000000, 3, data!G9&lt;=150000, 4)</f>
        <v>1</v>
      </c>
      <c r="F5" s="44">
        <v>10</v>
      </c>
      <c r="G5" s="44">
        <v>19</v>
      </c>
      <c r="H5" s="44">
        <v>8</v>
      </c>
      <c r="I5" s="44">
        <v>6</v>
      </c>
      <c r="J5" s="44">
        <v>14</v>
      </c>
      <c r="K5" s="44">
        <v>11</v>
      </c>
      <c r="L5" s="44">
        <v>7</v>
      </c>
      <c r="M5" s="44">
        <v>3</v>
      </c>
      <c r="N5" s="44">
        <v>5</v>
      </c>
      <c r="O5" s="44">
        <f t="shared" si="0"/>
        <v>83</v>
      </c>
      <c r="P5" s="11">
        <v>87</v>
      </c>
      <c r="Q5" s="11" t="s">
        <v>452</v>
      </c>
      <c r="R5" s="75">
        <v>7</v>
      </c>
      <c r="S5" s="71">
        <v>7</v>
      </c>
      <c r="T5" s="72">
        <f t="shared" si="1"/>
        <v>1</v>
      </c>
      <c r="U5" s="77">
        <v>55</v>
      </c>
    </row>
    <row r="6" spans="1:23" x14ac:dyDescent="0.3">
      <c r="A6" s="11">
        <f>_xlfn.IFS(data!C10&lt;=30, 1,data!C10&lt;= 40, 2,data!C10&lt;= 50, 3,data!C10&lt;= 60, 4)</f>
        <v>3</v>
      </c>
      <c r="B6" s="11" t="s">
        <v>8</v>
      </c>
      <c r="C6" s="11" t="s">
        <v>207</v>
      </c>
      <c r="D6" s="11" t="s">
        <v>215</v>
      </c>
      <c r="E6" s="11">
        <f>_xlfn.IFS(data!G10&lt;=50000, 1, data!G10&lt;=80000, 2, data!G10&lt;=1000000, 3, data!G10&lt;=150000, 4)</f>
        <v>3</v>
      </c>
      <c r="F6" s="44">
        <v>8</v>
      </c>
      <c r="G6" s="44">
        <v>10</v>
      </c>
      <c r="H6" s="44">
        <v>16</v>
      </c>
      <c r="I6" s="44">
        <v>6</v>
      </c>
      <c r="J6" s="44">
        <v>11</v>
      </c>
      <c r="K6" s="44">
        <v>13</v>
      </c>
      <c r="L6" s="44">
        <v>7</v>
      </c>
      <c r="M6" s="44">
        <v>5</v>
      </c>
      <c r="N6" s="44">
        <v>3</v>
      </c>
      <c r="O6" s="44">
        <f t="shared" si="0"/>
        <v>79</v>
      </c>
      <c r="P6" s="11">
        <v>64</v>
      </c>
      <c r="Q6" s="11" t="s">
        <v>451</v>
      </c>
      <c r="R6" s="75">
        <v>2</v>
      </c>
      <c r="S6" s="71">
        <v>6</v>
      </c>
      <c r="T6" s="72">
        <f t="shared" si="1"/>
        <v>0.33333333333333331</v>
      </c>
      <c r="U6" s="77">
        <v>60</v>
      </c>
    </row>
    <row r="7" spans="1:23" x14ac:dyDescent="0.3">
      <c r="A7" s="11">
        <f>_xlfn.IFS(data!C11&lt;=30, 1,data!C11&lt;= 40, 2,data!C11&lt;= 50, 3,data!C11&lt;= 60, 4)</f>
        <v>1</v>
      </c>
      <c r="B7" s="11" t="s">
        <v>8</v>
      </c>
      <c r="C7" s="11" t="s">
        <v>208</v>
      </c>
      <c r="D7" s="11" t="s">
        <v>446</v>
      </c>
      <c r="E7" s="11">
        <f>_xlfn.IFS(data!G11&lt;=50000, 1, data!G11&lt;=80000, 2, data!G11&lt;=1000000, 3, data!G11&lt;=150000, 4)</f>
        <v>1</v>
      </c>
      <c r="F7" s="44">
        <v>14</v>
      </c>
      <c r="G7" s="44">
        <v>13</v>
      </c>
      <c r="H7" s="44">
        <v>11</v>
      </c>
      <c r="I7" s="44">
        <v>8</v>
      </c>
      <c r="J7" s="44">
        <v>14</v>
      </c>
      <c r="K7" s="44">
        <v>6</v>
      </c>
      <c r="L7" s="44">
        <v>7</v>
      </c>
      <c r="M7" s="44">
        <v>4</v>
      </c>
      <c r="N7" s="44">
        <v>3</v>
      </c>
      <c r="O7" s="44">
        <f t="shared" si="0"/>
        <v>80</v>
      </c>
      <c r="P7" s="11">
        <v>87</v>
      </c>
      <c r="Q7" s="11" t="s">
        <v>452</v>
      </c>
      <c r="R7" s="75">
        <v>2</v>
      </c>
      <c r="S7" s="71">
        <v>6</v>
      </c>
      <c r="T7" s="72">
        <f t="shared" si="1"/>
        <v>0.33333333333333331</v>
      </c>
      <c r="U7" s="77">
        <v>43</v>
      </c>
    </row>
    <row r="8" spans="1:23" x14ac:dyDescent="0.3">
      <c r="A8" s="11">
        <f>_xlfn.IFS(data!C12&lt;=30, 1,data!C12&lt;= 40, 2,data!C12&lt;= 50, 3,data!C12&lt;= 60, 4)</f>
        <v>2</v>
      </c>
      <c r="B8" s="11" t="s">
        <v>9</v>
      </c>
      <c r="C8" s="11" t="s">
        <v>208</v>
      </c>
      <c r="D8" s="11" t="s">
        <v>212</v>
      </c>
      <c r="E8" s="11">
        <f>_xlfn.IFS(data!G12&lt;=50000, 1, data!G12&lt;=80000, 2, data!G12&lt;=1000000, 3, data!G12&lt;=150000, 4)</f>
        <v>2</v>
      </c>
      <c r="F8" s="44">
        <v>5</v>
      </c>
      <c r="G8" s="44">
        <v>9</v>
      </c>
      <c r="H8" s="44">
        <v>13</v>
      </c>
      <c r="I8" s="44">
        <v>4</v>
      </c>
      <c r="J8" s="44">
        <v>12</v>
      </c>
      <c r="K8" s="44">
        <v>8</v>
      </c>
      <c r="L8" s="44">
        <v>2</v>
      </c>
      <c r="M8" s="44">
        <v>5</v>
      </c>
      <c r="N8" s="44">
        <v>5</v>
      </c>
      <c r="O8" s="44">
        <f t="shared" si="0"/>
        <v>63</v>
      </c>
      <c r="P8" s="11">
        <v>95</v>
      </c>
      <c r="Q8" s="11" t="s">
        <v>450</v>
      </c>
      <c r="R8" s="75">
        <v>3</v>
      </c>
      <c r="S8" s="71">
        <v>7</v>
      </c>
      <c r="T8" s="72">
        <f t="shared" si="1"/>
        <v>0.42857142857142855</v>
      </c>
      <c r="U8" s="77">
        <v>66</v>
      </c>
    </row>
    <row r="9" spans="1:23" x14ac:dyDescent="0.3">
      <c r="A9" s="11">
        <f>_xlfn.IFS(data!C13&lt;=30, 1,data!C13&lt;= 40, 2,data!C13&lt;= 50, 3,data!C13&lt;= 60, 4)</f>
        <v>1</v>
      </c>
      <c r="B9" s="11" t="s">
        <v>9</v>
      </c>
      <c r="C9" s="11" t="s">
        <v>209</v>
      </c>
      <c r="D9" s="11" t="s">
        <v>214</v>
      </c>
      <c r="E9" s="11">
        <f>_xlfn.IFS(data!G13&lt;=50000, 1, data!G13&lt;=80000, 2, data!G13&lt;=1000000, 3, data!G13&lt;=150000, 4)</f>
        <v>1</v>
      </c>
      <c r="F9" s="44">
        <v>12</v>
      </c>
      <c r="G9" s="44">
        <v>13</v>
      </c>
      <c r="H9" s="44">
        <v>12</v>
      </c>
      <c r="I9" s="44">
        <v>5</v>
      </c>
      <c r="J9" s="44">
        <v>13</v>
      </c>
      <c r="K9" s="44">
        <v>12</v>
      </c>
      <c r="L9" s="44">
        <v>6</v>
      </c>
      <c r="M9" s="44">
        <v>2</v>
      </c>
      <c r="N9" s="44">
        <v>5</v>
      </c>
      <c r="O9" s="44">
        <f t="shared" si="0"/>
        <v>80</v>
      </c>
      <c r="P9" s="11">
        <v>69</v>
      </c>
      <c r="Q9" s="11" t="s">
        <v>450</v>
      </c>
      <c r="R9" s="75">
        <v>3</v>
      </c>
      <c r="S9" s="71">
        <v>7</v>
      </c>
      <c r="T9" s="72">
        <f t="shared" si="1"/>
        <v>0.42857142857142855</v>
      </c>
      <c r="U9" s="77">
        <v>49</v>
      </c>
    </row>
    <row r="10" spans="1:23" x14ac:dyDescent="0.3">
      <c r="A10" s="11">
        <f>_xlfn.IFS(data!C14&lt;=30, 1,data!C14&lt;= 40, 2,data!C14&lt;= 50, 3,data!C14&lt;= 60, 4)</f>
        <v>1</v>
      </c>
      <c r="B10" s="11" t="s">
        <v>9</v>
      </c>
      <c r="C10" s="11" t="s">
        <v>206</v>
      </c>
      <c r="D10" s="11" t="s">
        <v>446</v>
      </c>
      <c r="E10" s="11">
        <f>_xlfn.IFS(data!G14&lt;=50000, 1, data!G14&lt;=80000, 2, data!G14&lt;=1000000, 3, data!G14&lt;=150000, 4)</f>
        <v>1</v>
      </c>
      <c r="F10" s="44">
        <v>10</v>
      </c>
      <c r="G10" s="44">
        <v>12</v>
      </c>
      <c r="H10" s="44">
        <v>10</v>
      </c>
      <c r="I10" s="44">
        <v>5</v>
      </c>
      <c r="J10" s="44">
        <v>15</v>
      </c>
      <c r="K10" s="44">
        <v>11</v>
      </c>
      <c r="L10" s="44">
        <v>5</v>
      </c>
      <c r="M10" s="44">
        <v>1</v>
      </c>
      <c r="N10" s="44">
        <v>1</v>
      </c>
      <c r="O10" s="44">
        <f t="shared" si="0"/>
        <v>70</v>
      </c>
      <c r="P10" s="11">
        <v>95</v>
      </c>
      <c r="Q10" s="11" t="s">
        <v>449</v>
      </c>
      <c r="R10" s="75">
        <v>5</v>
      </c>
      <c r="S10" s="71">
        <v>7</v>
      </c>
      <c r="T10" s="72">
        <f t="shared" si="1"/>
        <v>0.7142857142857143</v>
      </c>
      <c r="U10" s="77">
        <v>66</v>
      </c>
    </row>
    <row r="11" spans="1:23" x14ac:dyDescent="0.3">
      <c r="A11" s="11">
        <f>_xlfn.IFS(data!C15&lt;=30, 1,data!C15&lt;= 40, 2,data!C15&lt;= 50, 3,data!C15&lt;= 60, 4)</f>
        <v>2</v>
      </c>
      <c r="B11" s="11" t="s">
        <v>9</v>
      </c>
      <c r="C11" s="11" t="s">
        <v>209</v>
      </c>
      <c r="D11" s="11" t="s">
        <v>215</v>
      </c>
      <c r="E11" s="11">
        <f>_xlfn.IFS(data!G15&lt;=50000, 1, data!G15&lt;=80000, 2, data!G15&lt;=1000000, 3, data!G15&lt;=150000, 4)</f>
        <v>3</v>
      </c>
      <c r="F11" s="44">
        <v>11</v>
      </c>
      <c r="G11" s="44">
        <v>15</v>
      </c>
      <c r="H11" s="44">
        <v>13</v>
      </c>
      <c r="I11" s="44">
        <v>8</v>
      </c>
      <c r="J11" s="44">
        <v>13</v>
      </c>
      <c r="K11" s="44">
        <v>7</v>
      </c>
      <c r="L11" s="44">
        <v>6</v>
      </c>
      <c r="M11" s="44">
        <v>5</v>
      </c>
      <c r="N11" s="44">
        <v>4</v>
      </c>
      <c r="O11" s="44">
        <f t="shared" si="0"/>
        <v>82</v>
      </c>
      <c r="P11" s="11">
        <v>73</v>
      </c>
      <c r="Q11" s="11" t="s">
        <v>449</v>
      </c>
      <c r="R11" s="75">
        <v>6</v>
      </c>
      <c r="S11" s="71">
        <v>6</v>
      </c>
      <c r="T11" s="72">
        <f t="shared" si="1"/>
        <v>1</v>
      </c>
      <c r="U11" s="77">
        <v>59</v>
      </c>
    </row>
    <row r="12" spans="1:23" x14ac:dyDescent="0.3">
      <c r="A12" s="11">
        <f>_xlfn.IFS(data!C16&lt;=30, 1,data!C16&lt;= 40, 2,data!C16&lt;= 50, 3,data!C16&lt;= 60, 4)</f>
        <v>2</v>
      </c>
      <c r="B12" s="11" t="s">
        <v>8</v>
      </c>
      <c r="C12" s="11" t="s">
        <v>210</v>
      </c>
      <c r="D12" s="11" t="s">
        <v>445</v>
      </c>
      <c r="E12" s="11">
        <f>_xlfn.IFS(data!G16&lt;=50000, 1, data!G16&lt;=80000, 2, data!G16&lt;=1000000, 3, data!G16&lt;=150000, 4)</f>
        <v>3</v>
      </c>
      <c r="F12" s="44">
        <v>13</v>
      </c>
      <c r="G12" s="44">
        <v>7</v>
      </c>
      <c r="H12" s="44">
        <v>12</v>
      </c>
      <c r="I12" s="44">
        <v>7</v>
      </c>
      <c r="J12" s="44">
        <v>9</v>
      </c>
      <c r="K12" s="44">
        <v>7</v>
      </c>
      <c r="L12" s="44">
        <v>3</v>
      </c>
      <c r="M12" s="44">
        <v>3</v>
      </c>
      <c r="N12" s="44">
        <v>4</v>
      </c>
      <c r="O12" s="44">
        <f t="shared" si="0"/>
        <v>65</v>
      </c>
      <c r="P12" s="11">
        <v>69</v>
      </c>
      <c r="Q12" s="11" t="s">
        <v>450</v>
      </c>
      <c r="R12" s="75">
        <v>5</v>
      </c>
      <c r="S12" s="71">
        <v>9</v>
      </c>
      <c r="T12" s="72">
        <f t="shared" si="1"/>
        <v>0.55555555555555558</v>
      </c>
      <c r="U12" s="77">
        <v>100</v>
      </c>
    </row>
    <row r="13" spans="1:23" x14ac:dyDescent="0.3">
      <c r="A13" s="11">
        <f>_xlfn.IFS(data!C17&lt;=30, 1,data!C17&lt;= 40, 2,data!C17&lt;= 50, 3,data!C17&lt;= 60, 4)</f>
        <v>3</v>
      </c>
      <c r="B13" s="11" t="s">
        <v>9</v>
      </c>
      <c r="C13" s="11" t="s">
        <v>208</v>
      </c>
      <c r="D13" s="11" t="s">
        <v>215</v>
      </c>
      <c r="E13" s="11">
        <f>_xlfn.IFS(data!G17&lt;=50000, 1, data!G17&lt;=80000, 2, data!G17&lt;=1000000, 3, data!G17&lt;=150000, 4)</f>
        <v>3</v>
      </c>
      <c r="F13" s="44">
        <v>16</v>
      </c>
      <c r="G13" s="44">
        <v>10</v>
      </c>
      <c r="H13" s="44">
        <v>14</v>
      </c>
      <c r="I13" s="44">
        <v>7</v>
      </c>
      <c r="J13" s="44">
        <v>9</v>
      </c>
      <c r="K13" s="44">
        <v>15</v>
      </c>
      <c r="L13" s="44">
        <v>8</v>
      </c>
      <c r="M13" s="44">
        <v>3</v>
      </c>
      <c r="N13" s="44">
        <v>1</v>
      </c>
      <c r="O13" s="44">
        <f t="shared" si="0"/>
        <v>83</v>
      </c>
      <c r="P13" s="11">
        <v>82</v>
      </c>
      <c r="Q13" s="11" t="s">
        <v>451</v>
      </c>
      <c r="R13" s="75">
        <v>3</v>
      </c>
      <c r="S13" s="71">
        <v>7</v>
      </c>
      <c r="T13" s="72">
        <f t="shared" si="1"/>
        <v>0.42857142857142855</v>
      </c>
      <c r="U13" s="77">
        <v>35</v>
      </c>
    </row>
    <row r="14" spans="1:23" x14ac:dyDescent="0.3">
      <c r="A14" s="11">
        <f>_xlfn.IFS(data!C18&lt;=30, 1,data!C18&lt;= 40, 2,data!C18&lt;= 50, 3,data!C18&lt;= 60, 4)</f>
        <v>1</v>
      </c>
      <c r="B14" s="11" t="s">
        <v>9</v>
      </c>
      <c r="C14" s="11" t="s">
        <v>209</v>
      </c>
      <c r="D14" s="11" t="s">
        <v>214</v>
      </c>
      <c r="E14" s="11">
        <f>_xlfn.IFS(data!G18&lt;=50000, 1, data!G18&lt;=80000, 2, data!G18&lt;=1000000, 3, data!G18&lt;=150000, 4)</f>
        <v>1</v>
      </c>
      <c r="F14" s="44">
        <v>11</v>
      </c>
      <c r="G14" s="44">
        <v>10</v>
      </c>
      <c r="H14" s="44">
        <v>17</v>
      </c>
      <c r="I14" s="44">
        <v>9</v>
      </c>
      <c r="J14" s="44">
        <v>20</v>
      </c>
      <c r="K14" s="44">
        <v>8</v>
      </c>
      <c r="L14" s="44">
        <v>7</v>
      </c>
      <c r="M14" s="44">
        <v>5</v>
      </c>
      <c r="N14" s="44">
        <v>5</v>
      </c>
      <c r="O14" s="44">
        <f t="shared" si="0"/>
        <v>92</v>
      </c>
      <c r="P14" s="11">
        <v>62</v>
      </c>
      <c r="Q14" s="11" t="s">
        <v>450</v>
      </c>
      <c r="R14" s="75">
        <v>7</v>
      </c>
      <c r="S14" s="71">
        <v>9</v>
      </c>
      <c r="T14" s="72">
        <f t="shared" si="1"/>
        <v>0.77777777777777779</v>
      </c>
      <c r="U14" s="77">
        <v>30</v>
      </c>
    </row>
    <row r="15" spans="1:23" x14ac:dyDescent="0.3">
      <c r="A15" s="11">
        <f>_xlfn.IFS(data!C19&lt;=30, 1,data!C19&lt;= 40, 2,data!C19&lt;= 50, 3,data!C19&lt;= 60, 4)</f>
        <v>2</v>
      </c>
      <c r="B15" s="11" t="s">
        <v>9</v>
      </c>
      <c r="C15" s="11" t="s">
        <v>206</v>
      </c>
      <c r="D15" s="11" t="s">
        <v>212</v>
      </c>
      <c r="E15" s="11">
        <f>_xlfn.IFS(data!G19&lt;=50000, 1, data!G19&lt;=80000, 2, data!G19&lt;=1000000, 3, data!G19&lt;=150000, 4)</f>
        <v>2</v>
      </c>
      <c r="F15" s="44">
        <v>15</v>
      </c>
      <c r="G15" s="44">
        <v>16</v>
      </c>
      <c r="H15" s="44">
        <v>8</v>
      </c>
      <c r="I15" s="44">
        <v>6</v>
      </c>
      <c r="J15" s="44">
        <v>16</v>
      </c>
      <c r="K15" s="44">
        <v>11</v>
      </c>
      <c r="L15" s="44">
        <v>5</v>
      </c>
      <c r="M15" s="44">
        <v>1</v>
      </c>
      <c r="N15" s="44">
        <v>2</v>
      </c>
      <c r="O15" s="44">
        <f t="shared" si="0"/>
        <v>80</v>
      </c>
      <c r="P15" s="11">
        <v>70</v>
      </c>
      <c r="Q15" s="11" t="s">
        <v>449</v>
      </c>
      <c r="R15" s="75">
        <v>4</v>
      </c>
      <c r="S15" s="71">
        <v>8</v>
      </c>
      <c r="T15" s="72">
        <f t="shared" si="1"/>
        <v>0.5</v>
      </c>
      <c r="U15" s="77">
        <v>74</v>
      </c>
    </row>
    <row r="16" spans="1:23" x14ac:dyDescent="0.3">
      <c r="A16" s="11">
        <f>_xlfn.IFS(data!C20&lt;=30, 1,data!C20&lt;= 40, 2,data!C20&lt;= 50, 3,data!C20&lt;= 60, 4)</f>
        <v>1</v>
      </c>
      <c r="B16" s="11" t="s">
        <v>8</v>
      </c>
      <c r="C16" s="11" t="s">
        <v>208</v>
      </c>
      <c r="D16" s="11" t="s">
        <v>445</v>
      </c>
      <c r="E16" s="11">
        <f>_xlfn.IFS(data!G20&lt;=50000, 1, data!G20&lt;=80000, 2, data!G20&lt;=1000000, 3, data!G20&lt;=150000, 4)</f>
        <v>3</v>
      </c>
      <c r="F16" s="44">
        <v>12</v>
      </c>
      <c r="G16" s="44">
        <v>14</v>
      </c>
      <c r="H16" s="44">
        <v>12</v>
      </c>
      <c r="I16" s="44">
        <v>5</v>
      </c>
      <c r="J16" s="44">
        <v>11</v>
      </c>
      <c r="K16" s="44">
        <v>8</v>
      </c>
      <c r="L16" s="44">
        <v>7</v>
      </c>
      <c r="M16" s="44">
        <v>2</v>
      </c>
      <c r="N16" s="44">
        <v>2</v>
      </c>
      <c r="O16" s="44">
        <f t="shared" si="0"/>
        <v>73</v>
      </c>
      <c r="P16" s="11">
        <v>49</v>
      </c>
      <c r="Q16" s="11" t="s">
        <v>451</v>
      </c>
      <c r="R16" s="75">
        <v>6</v>
      </c>
      <c r="S16" s="71">
        <v>9</v>
      </c>
      <c r="T16" s="72">
        <f t="shared" si="1"/>
        <v>0.66666666666666663</v>
      </c>
      <c r="U16" s="77">
        <v>55</v>
      </c>
    </row>
    <row r="17" spans="1:21" x14ac:dyDescent="0.3">
      <c r="A17" s="11">
        <f>_xlfn.IFS(data!C21&lt;=30, 1,data!C21&lt;= 40, 2,data!C21&lt;= 50, 3,data!C21&lt;= 60, 4)</f>
        <v>2</v>
      </c>
      <c r="B17" s="11" t="s">
        <v>8</v>
      </c>
      <c r="C17" s="11" t="s">
        <v>208</v>
      </c>
      <c r="D17" s="11" t="s">
        <v>213</v>
      </c>
      <c r="E17" s="11">
        <f>_xlfn.IFS(data!G21&lt;=50000, 1, data!G21&lt;=80000, 2, data!G21&lt;=1000000, 3, data!G21&lt;=150000, 4)</f>
        <v>3</v>
      </c>
      <c r="F17" s="44">
        <v>13</v>
      </c>
      <c r="G17" s="44">
        <v>12</v>
      </c>
      <c r="H17" s="44">
        <v>14</v>
      </c>
      <c r="I17" s="44">
        <v>10</v>
      </c>
      <c r="J17" s="44">
        <v>9</v>
      </c>
      <c r="K17" s="44">
        <v>11</v>
      </c>
      <c r="L17" s="44">
        <v>7</v>
      </c>
      <c r="M17" s="44">
        <v>4</v>
      </c>
      <c r="N17" s="44">
        <v>4</v>
      </c>
      <c r="O17" s="44">
        <f t="shared" si="0"/>
        <v>84</v>
      </c>
      <c r="P17" s="11">
        <v>38</v>
      </c>
      <c r="Q17" s="11" t="s">
        <v>451</v>
      </c>
      <c r="R17" s="75">
        <v>6</v>
      </c>
      <c r="S17" s="71">
        <v>7</v>
      </c>
      <c r="T17" s="72">
        <f t="shared" si="1"/>
        <v>0.8571428571428571</v>
      </c>
      <c r="U17" s="77">
        <v>53</v>
      </c>
    </row>
    <row r="18" spans="1:21" x14ac:dyDescent="0.3">
      <c r="A18" s="11">
        <f>_xlfn.IFS(data!C22&lt;=30, 1,data!C22&lt;= 40, 2,data!C22&lt;= 50, 3,data!C22&lt;= 60, 4)</f>
        <v>3</v>
      </c>
      <c r="B18" s="11" t="s">
        <v>8</v>
      </c>
      <c r="C18" s="11" t="s">
        <v>206</v>
      </c>
      <c r="D18" s="11" t="s">
        <v>215</v>
      </c>
      <c r="E18" s="11">
        <f>_xlfn.IFS(data!G22&lt;=50000, 1, data!G22&lt;=80000, 2, data!G22&lt;=1000000, 3, data!G22&lt;=150000, 4)</f>
        <v>3</v>
      </c>
      <c r="F18" s="44">
        <v>12</v>
      </c>
      <c r="G18" s="44">
        <v>7</v>
      </c>
      <c r="H18" s="44">
        <v>16</v>
      </c>
      <c r="I18" s="44">
        <v>9</v>
      </c>
      <c r="J18" s="44">
        <v>12</v>
      </c>
      <c r="K18" s="44">
        <v>5</v>
      </c>
      <c r="L18" s="44">
        <v>5</v>
      </c>
      <c r="M18" s="44">
        <v>4</v>
      </c>
      <c r="N18" s="44">
        <v>1</v>
      </c>
      <c r="O18" s="44">
        <f t="shared" si="0"/>
        <v>71</v>
      </c>
      <c r="P18" s="11">
        <v>72</v>
      </c>
      <c r="Q18" s="11" t="s">
        <v>449</v>
      </c>
      <c r="R18" s="75">
        <v>5</v>
      </c>
      <c r="S18" s="71">
        <v>6</v>
      </c>
      <c r="T18" s="72">
        <f t="shared" si="1"/>
        <v>0.83333333333333337</v>
      </c>
      <c r="U18" s="77">
        <v>83</v>
      </c>
    </row>
    <row r="19" spans="1:21" x14ac:dyDescent="0.3">
      <c r="A19" s="11">
        <f>_xlfn.IFS(data!C23&lt;=30, 1,data!C23&lt;= 40, 2,data!C23&lt;= 50, 3,data!C23&lt;= 60, 4)</f>
        <v>3</v>
      </c>
      <c r="B19" s="11" t="s">
        <v>9</v>
      </c>
      <c r="C19" s="11" t="s">
        <v>206</v>
      </c>
      <c r="D19" s="11" t="s">
        <v>215</v>
      </c>
      <c r="E19" s="11">
        <f>_xlfn.IFS(data!G23&lt;=50000, 1, data!G23&lt;=80000, 2, data!G23&lt;=1000000, 3, data!G23&lt;=150000, 4)</f>
        <v>3</v>
      </c>
      <c r="F19" s="44">
        <v>12</v>
      </c>
      <c r="G19" s="44">
        <v>10</v>
      </c>
      <c r="H19" s="44">
        <v>9</v>
      </c>
      <c r="I19" s="44">
        <v>8</v>
      </c>
      <c r="J19" s="44">
        <v>13</v>
      </c>
      <c r="K19" s="44">
        <v>12</v>
      </c>
      <c r="L19" s="44">
        <v>7</v>
      </c>
      <c r="M19" s="44">
        <v>3</v>
      </c>
      <c r="N19" s="44">
        <v>3</v>
      </c>
      <c r="O19" s="44">
        <f t="shared" si="0"/>
        <v>77</v>
      </c>
      <c r="P19" s="11">
        <v>98</v>
      </c>
      <c r="Q19" s="11" t="s">
        <v>449</v>
      </c>
      <c r="R19" s="75">
        <v>2</v>
      </c>
      <c r="S19" s="71">
        <v>9</v>
      </c>
      <c r="T19" s="72">
        <f t="shared" si="1"/>
        <v>0.22222222222222221</v>
      </c>
      <c r="U19" s="77">
        <v>58</v>
      </c>
    </row>
    <row r="20" spans="1:21" x14ac:dyDescent="0.3">
      <c r="A20" s="11">
        <f>_xlfn.IFS(data!C24&lt;=30, 1,data!C24&lt;= 40, 2,data!C24&lt;= 50, 3,data!C24&lt;= 60, 4)</f>
        <v>2</v>
      </c>
      <c r="B20" s="11" t="s">
        <v>8</v>
      </c>
      <c r="C20" s="11" t="s">
        <v>207</v>
      </c>
      <c r="D20" s="11" t="s">
        <v>215</v>
      </c>
      <c r="E20" s="11">
        <f>_xlfn.IFS(data!G24&lt;=50000, 1, data!G24&lt;=80000, 2, data!G24&lt;=1000000, 3, data!G24&lt;=150000, 4)</f>
        <v>3</v>
      </c>
      <c r="F20" s="44">
        <v>17</v>
      </c>
      <c r="G20" s="44">
        <v>8</v>
      </c>
      <c r="H20" s="44">
        <v>15</v>
      </c>
      <c r="I20" s="44">
        <v>7</v>
      </c>
      <c r="J20" s="44">
        <v>12</v>
      </c>
      <c r="K20" s="44">
        <v>13</v>
      </c>
      <c r="L20" s="44">
        <v>4</v>
      </c>
      <c r="M20" s="44">
        <v>4</v>
      </c>
      <c r="N20" s="44">
        <v>3</v>
      </c>
      <c r="O20" s="44">
        <f t="shared" si="0"/>
        <v>83</v>
      </c>
      <c r="P20" s="11">
        <v>91</v>
      </c>
      <c r="Q20" s="11" t="s">
        <v>450</v>
      </c>
      <c r="R20" s="75">
        <v>2</v>
      </c>
      <c r="S20" s="71">
        <v>7</v>
      </c>
      <c r="T20" s="72">
        <f t="shared" si="1"/>
        <v>0.2857142857142857</v>
      </c>
      <c r="U20" s="77">
        <v>76</v>
      </c>
    </row>
    <row r="21" spans="1:21" x14ac:dyDescent="0.3">
      <c r="A21" s="11">
        <f>_xlfn.IFS(data!C25&lt;=30, 1,data!C25&lt;= 40, 2,data!C25&lt;= 50, 3,data!C25&lt;= 60, 4)</f>
        <v>1</v>
      </c>
      <c r="B21" s="11" t="s">
        <v>8</v>
      </c>
      <c r="C21" s="11" t="s">
        <v>208</v>
      </c>
      <c r="D21" s="11" t="s">
        <v>214</v>
      </c>
      <c r="E21" s="11">
        <f>_xlfn.IFS(data!G25&lt;=50000, 1, data!G25&lt;=80000, 2, data!G25&lt;=1000000, 3, data!G25&lt;=150000, 4)</f>
        <v>1</v>
      </c>
      <c r="F21" s="44">
        <v>9</v>
      </c>
      <c r="G21" s="44">
        <v>9</v>
      </c>
      <c r="H21" s="44">
        <v>12</v>
      </c>
      <c r="I21" s="44">
        <v>9</v>
      </c>
      <c r="J21" s="44">
        <v>10</v>
      </c>
      <c r="K21" s="44">
        <v>9</v>
      </c>
      <c r="L21" s="44">
        <v>8</v>
      </c>
      <c r="M21" s="44">
        <v>1</v>
      </c>
      <c r="N21" s="44">
        <v>3</v>
      </c>
      <c r="O21" s="44">
        <f t="shared" si="0"/>
        <v>70</v>
      </c>
      <c r="P21" s="11">
        <v>75</v>
      </c>
      <c r="Q21" s="11" t="s">
        <v>451</v>
      </c>
      <c r="R21" s="75">
        <v>7</v>
      </c>
      <c r="S21" s="71">
        <v>9</v>
      </c>
      <c r="T21" s="72">
        <f t="shared" si="1"/>
        <v>0.77777777777777779</v>
      </c>
      <c r="U21" s="77">
        <v>89</v>
      </c>
    </row>
    <row r="22" spans="1:21" x14ac:dyDescent="0.3">
      <c r="A22" s="11">
        <f>_xlfn.IFS(data!C26&lt;=30, 1,data!C26&lt;= 40, 2,data!C26&lt;= 50, 3,data!C26&lt;= 60, 4)</f>
        <v>1</v>
      </c>
      <c r="B22" s="11" t="s">
        <v>8</v>
      </c>
      <c r="C22" s="11" t="s">
        <v>210</v>
      </c>
      <c r="D22" s="11" t="s">
        <v>446</v>
      </c>
      <c r="E22" s="11">
        <f>_xlfn.IFS(data!G26&lt;=50000, 1, data!G26&lt;=80000, 2, data!G26&lt;=1000000, 3, data!G26&lt;=150000, 4)</f>
        <v>2</v>
      </c>
      <c r="F22" s="44">
        <v>16</v>
      </c>
      <c r="G22" s="44">
        <v>18</v>
      </c>
      <c r="H22" s="44">
        <v>9</v>
      </c>
      <c r="I22" s="44">
        <v>7</v>
      </c>
      <c r="J22" s="44">
        <v>14</v>
      </c>
      <c r="K22" s="44">
        <v>10</v>
      </c>
      <c r="L22" s="44">
        <v>8</v>
      </c>
      <c r="M22" s="44">
        <v>2</v>
      </c>
      <c r="N22" s="44">
        <v>4</v>
      </c>
      <c r="O22" s="44">
        <f t="shared" si="0"/>
        <v>88</v>
      </c>
      <c r="P22" s="11">
        <v>85</v>
      </c>
      <c r="Q22" s="11" t="s">
        <v>451</v>
      </c>
      <c r="R22" s="75">
        <v>3</v>
      </c>
      <c r="S22" s="71">
        <v>9</v>
      </c>
      <c r="T22" s="72">
        <f t="shared" si="1"/>
        <v>0.33333333333333331</v>
      </c>
      <c r="U22" s="77">
        <v>57</v>
      </c>
    </row>
    <row r="23" spans="1:21" x14ac:dyDescent="0.3">
      <c r="A23" s="11">
        <f>_xlfn.IFS(data!C27&lt;=30, 1,data!C27&lt;= 40, 2,data!C27&lt;= 50, 3,data!C27&lt;= 60, 4)</f>
        <v>1</v>
      </c>
      <c r="B23" s="11" t="s">
        <v>9</v>
      </c>
      <c r="C23" s="11" t="s">
        <v>208</v>
      </c>
      <c r="D23" s="11" t="s">
        <v>446</v>
      </c>
      <c r="E23" s="11">
        <f>_xlfn.IFS(data!G27&lt;=50000, 1, data!G27&lt;=80000, 2, data!G27&lt;=1000000, 3, data!G27&lt;=150000, 4)</f>
        <v>2</v>
      </c>
      <c r="F23" s="44">
        <v>10</v>
      </c>
      <c r="G23" s="44">
        <v>12</v>
      </c>
      <c r="H23" s="44">
        <v>12</v>
      </c>
      <c r="I23" s="44">
        <v>10</v>
      </c>
      <c r="J23" s="44">
        <v>12</v>
      </c>
      <c r="K23" s="44">
        <v>10</v>
      </c>
      <c r="L23" s="44">
        <v>5</v>
      </c>
      <c r="M23" s="44">
        <v>5</v>
      </c>
      <c r="N23" s="44">
        <v>5</v>
      </c>
      <c r="O23" s="44">
        <f t="shared" si="0"/>
        <v>81</v>
      </c>
      <c r="P23" s="11">
        <v>64</v>
      </c>
      <c r="Q23" s="11" t="s">
        <v>449</v>
      </c>
      <c r="R23" s="75">
        <v>9</v>
      </c>
      <c r="S23" s="71">
        <v>9</v>
      </c>
      <c r="T23" s="72">
        <f t="shared" si="1"/>
        <v>1</v>
      </c>
      <c r="U23" s="77">
        <v>57</v>
      </c>
    </row>
    <row r="24" spans="1:21" x14ac:dyDescent="0.3">
      <c r="A24" s="11">
        <f>_xlfn.IFS(data!C28&lt;=30, 1,data!C28&lt;= 40, 2,data!C28&lt;= 50, 3,data!C28&lt;= 60, 4)</f>
        <v>1</v>
      </c>
      <c r="B24" s="11" t="s">
        <v>9</v>
      </c>
      <c r="C24" s="11" t="s">
        <v>210</v>
      </c>
      <c r="D24" s="11" t="s">
        <v>446</v>
      </c>
      <c r="E24" s="11">
        <f>_xlfn.IFS(data!G28&lt;=50000, 1, data!G28&lt;=80000, 2, data!G28&lt;=1000000, 3, data!G28&lt;=150000, 4)</f>
        <v>2</v>
      </c>
      <c r="F24" s="44">
        <v>13</v>
      </c>
      <c r="G24" s="44">
        <v>8</v>
      </c>
      <c r="H24" s="44">
        <v>17</v>
      </c>
      <c r="I24" s="44">
        <v>6</v>
      </c>
      <c r="J24" s="44">
        <v>11</v>
      </c>
      <c r="K24" s="44">
        <v>6</v>
      </c>
      <c r="L24" s="44">
        <v>3</v>
      </c>
      <c r="M24" s="44">
        <v>1</v>
      </c>
      <c r="N24" s="44">
        <v>1</v>
      </c>
      <c r="O24" s="44">
        <f t="shared" si="0"/>
        <v>66</v>
      </c>
      <c r="P24" s="11">
        <v>100</v>
      </c>
      <c r="Q24" s="11" t="s">
        <v>451</v>
      </c>
      <c r="R24" s="75">
        <v>7</v>
      </c>
      <c r="S24" s="71">
        <v>8</v>
      </c>
      <c r="T24" s="72">
        <f t="shared" si="1"/>
        <v>0.875</v>
      </c>
      <c r="U24" s="77">
        <v>41</v>
      </c>
    </row>
    <row r="25" spans="1:21" x14ac:dyDescent="0.3">
      <c r="A25" s="11">
        <f>_xlfn.IFS(data!C29&lt;=30, 1,data!C29&lt;= 40, 2,data!C29&lt;= 50, 3,data!C29&lt;= 60, 4)</f>
        <v>1</v>
      </c>
      <c r="B25" s="11" t="s">
        <v>9</v>
      </c>
      <c r="C25" s="11" t="s">
        <v>206</v>
      </c>
      <c r="D25" s="11" t="s">
        <v>446</v>
      </c>
      <c r="E25" s="11">
        <f>_xlfn.IFS(data!G29&lt;=50000, 1, data!G29&lt;=80000, 2, data!G29&lt;=1000000, 3, data!G29&lt;=150000, 4)</f>
        <v>2</v>
      </c>
      <c r="F25" s="44">
        <v>8</v>
      </c>
      <c r="G25" s="44">
        <v>11</v>
      </c>
      <c r="H25" s="44">
        <v>10</v>
      </c>
      <c r="I25" s="44">
        <v>8</v>
      </c>
      <c r="J25" s="44">
        <v>9</v>
      </c>
      <c r="K25" s="44">
        <v>8</v>
      </c>
      <c r="L25" s="44">
        <v>6</v>
      </c>
      <c r="M25" s="44">
        <v>4</v>
      </c>
      <c r="N25" s="44">
        <v>5</v>
      </c>
      <c r="O25" s="44">
        <f t="shared" si="0"/>
        <v>69</v>
      </c>
      <c r="P25" s="11">
        <v>45</v>
      </c>
      <c r="Q25" s="11" t="s">
        <v>449</v>
      </c>
      <c r="R25" s="75">
        <v>7</v>
      </c>
      <c r="S25" s="71">
        <v>9</v>
      </c>
      <c r="T25" s="72">
        <f t="shared" si="1"/>
        <v>0.77777777777777779</v>
      </c>
      <c r="U25" s="77">
        <v>85</v>
      </c>
    </row>
    <row r="26" spans="1:21" x14ac:dyDescent="0.3">
      <c r="A26" s="11">
        <f>_xlfn.IFS(data!C30&lt;=30, 1,data!C30&lt;= 40, 2,data!C30&lt;= 50, 3,data!C30&lt;= 60, 4)</f>
        <v>2</v>
      </c>
      <c r="B26" s="11" t="s">
        <v>8</v>
      </c>
      <c r="C26" s="11" t="s">
        <v>207</v>
      </c>
      <c r="D26" s="11" t="s">
        <v>213</v>
      </c>
      <c r="E26" s="11">
        <f>_xlfn.IFS(data!G30&lt;=50000, 1, data!G30&lt;=80000, 2, data!G30&lt;=1000000, 3, data!G30&lt;=150000, 4)</f>
        <v>3</v>
      </c>
      <c r="F26" s="44">
        <v>12</v>
      </c>
      <c r="G26" s="44">
        <v>10</v>
      </c>
      <c r="H26" s="44">
        <v>13</v>
      </c>
      <c r="I26" s="44">
        <v>3</v>
      </c>
      <c r="J26" s="44">
        <v>10</v>
      </c>
      <c r="K26" s="44">
        <v>13</v>
      </c>
      <c r="L26" s="44">
        <v>5</v>
      </c>
      <c r="M26" s="44">
        <v>2</v>
      </c>
      <c r="N26" s="44">
        <v>1</v>
      </c>
      <c r="O26" s="44">
        <f t="shared" si="0"/>
        <v>69</v>
      </c>
      <c r="P26" s="11">
        <v>71</v>
      </c>
      <c r="Q26" s="11" t="s">
        <v>449</v>
      </c>
      <c r="R26" s="75">
        <v>9</v>
      </c>
      <c r="S26" s="71">
        <v>9</v>
      </c>
      <c r="T26" s="72">
        <f t="shared" si="1"/>
        <v>1</v>
      </c>
      <c r="U26" s="77">
        <v>67</v>
      </c>
    </row>
    <row r="27" spans="1:21" x14ac:dyDescent="0.3">
      <c r="A27" s="11">
        <f>_xlfn.IFS(data!C31&lt;=30, 1,data!C31&lt;= 40, 2,data!C31&lt;= 50, 3,data!C31&lt;= 60, 4)</f>
        <v>1</v>
      </c>
      <c r="B27" s="11" t="s">
        <v>9</v>
      </c>
      <c r="C27" s="11" t="s">
        <v>210</v>
      </c>
      <c r="D27" s="11" t="s">
        <v>446</v>
      </c>
      <c r="E27" s="11">
        <f>_xlfn.IFS(data!G31&lt;=50000, 1, data!G31&lt;=80000, 2, data!G31&lt;=1000000, 3, data!G31&lt;=150000, 4)</f>
        <v>1</v>
      </c>
      <c r="F27" s="44">
        <v>9</v>
      </c>
      <c r="G27" s="44">
        <v>13</v>
      </c>
      <c r="H27" s="44">
        <v>10</v>
      </c>
      <c r="I27" s="44">
        <v>6</v>
      </c>
      <c r="J27" s="44">
        <v>16</v>
      </c>
      <c r="K27" s="44">
        <v>5</v>
      </c>
      <c r="L27" s="44">
        <v>8</v>
      </c>
      <c r="M27" s="44">
        <v>3</v>
      </c>
      <c r="N27" s="44">
        <v>2</v>
      </c>
      <c r="O27" s="44">
        <f t="shared" si="0"/>
        <v>72</v>
      </c>
      <c r="P27" s="11">
        <v>57</v>
      </c>
      <c r="Q27" s="11" t="s">
        <v>449</v>
      </c>
      <c r="R27" s="75">
        <v>3</v>
      </c>
      <c r="S27" s="71">
        <v>7</v>
      </c>
      <c r="T27" s="72">
        <f t="shared" si="1"/>
        <v>0.42857142857142855</v>
      </c>
      <c r="U27" s="77">
        <v>92</v>
      </c>
    </row>
    <row r="28" spans="1:21" x14ac:dyDescent="0.3">
      <c r="A28" s="11">
        <f>_xlfn.IFS(data!C32&lt;=30, 1,data!C32&lt;= 40, 2,data!C32&lt;= 50, 3,data!C32&lt;= 60, 4)</f>
        <v>3</v>
      </c>
      <c r="B28" s="11" t="s">
        <v>9</v>
      </c>
      <c r="C28" s="11" t="s">
        <v>210</v>
      </c>
      <c r="D28" s="11" t="s">
        <v>445</v>
      </c>
      <c r="E28" s="11">
        <f>_xlfn.IFS(data!G32&lt;=50000, 1, data!G32&lt;=80000, 2, data!G32&lt;=1000000, 3, data!G32&lt;=150000, 4)</f>
        <v>3</v>
      </c>
      <c r="F28" s="44">
        <v>12</v>
      </c>
      <c r="G28" s="44">
        <v>11</v>
      </c>
      <c r="H28" s="44">
        <v>12</v>
      </c>
      <c r="I28" s="44">
        <v>8</v>
      </c>
      <c r="J28" s="44">
        <v>12</v>
      </c>
      <c r="K28" s="44">
        <v>9</v>
      </c>
      <c r="L28" s="44">
        <v>6</v>
      </c>
      <c r="M28" s="44">
        <v>3</v>
      </c>
      <c r="N28" s="44">
        <v>4</v>
      </c>
      <c r="O28" s="44">
        <f t="shared" si="0"/>
        <v>77</v>
      </c>
      <c r="P28" s="11">
        <v>40</v>
      </c>
      <c r="Q28" s="11" t="s">
        <v>449</v>
      </c>
      <c r="R28" s="75">
        <v>8</v>
      </c>
      <c r="S28" s="71">
        <v>9</v>
      </c>
      <c r="T28" s="72">
        <f t="shared" si="1"/>
        <v>0.88888888888888884</v>
      </c>
      <c r="U28" s="77">
        <v>32</v>
      </c>
    </row>
    <row r="29" spans="1:21" x14ac:dyDescent="0.3">
      <c r="A29" s="11">
        <f>_xlfn.IFS(data!C33&lt;=30, 1,data!C33&lt;= 40, 2,data!C33&lt;= 50, 3,data!C33&lt;= 60, 4)</f>
        <v>2</v>
      </c>
      <c r="B29" s="11" t="s">
        <v>8</v>
      </c>
      <c r="C29" s="11" t="s">
        <v>210</v>
      </c>
      <c r="D29" s="11" t="s">
        <v>213</v>
      </c>
      <c r="E29" s="11">
        <f>_xlfn.IFS(data!G33&lt;=50000, 1, data!G33&lt;=80000, 2, data!G33&lt;=1000000, 3, data!G33&lt;=150000, 4)</f>
        <v>3</v>
      </c>
      <c r="F29" s="44">
        <v>14</v>
      </c>
      <c r="G29" s="44">
        <v>9</v>
      </c>
      <c r="H29" s="44">
        <v>13</v>
      </c>
      <c r="I29" s="44">
        <v>4</v>
      </c>
      <c r="J29" s="44">
        <v>11</v>
      </c>
      <c r="K29" s="44">
        <v>7</v>
      </c>
      <c r="L29" s="44">
        <v>6</v>
      </c>
      <c r="M29" s="44">
        <v>4</v>
      </c>
      <c r="N29" s="44">
        <v>3</v>
      </c>
      <c r="O29" s="44">
        <f t="shared" si="0"/>
        <v>71</v>
      </c>
      <c r="P29" s="11">
        <v>58</v>
      </c>
      <c r="Q29" s="11" t="s">
        <v>449</v>
      </c>
      <c r="R29" s="75">
        <v>6</v>
      </c>
      <c r="S29" s="71">
        <v>8</v>
      </c>
      <c r="T29" s="72">
        <f t="shared" si="1"/>
        <v>0.75</v>
      </c>
      <c r="U29" s="77">
        <v>96</v>
      </c>
    </row>
    <row r="30" spans="1:21" x14ac:dyDescent="0.3">
      <c r="A30" s="11">
        <f>_xlfn.IFS(data!C34&lt;=30, 1,data!C34&lt;= 40, 2,data!C34&lt;= 50, 3,data!C34&lt;= 60, 4)</f>
        <v>2</v>
      </c>
      <c r="B30" s="11" t="s">
        <v>8</v>
      </c>
      <c r="C30" s="11" t="s">
        <v>208</v>
      </c>
      <c r="D30" s="11" t="s">
        <v>445</v>
      </c>
      <c r="E30" s="11">
        <f>_xlfn.IFS(data!G34&lt;=50000, 1, data!G34&lt;=80000, 2, data!G34&lt;=1000000, 3, data!G34&lt;=150000, 4)</f>
        <v>3</v>
      </c>
      <c r="F30" s="44">
        <v>10</v>
      </c>
      <c r="G30" s="44">
        <v>12</v>
      </c>
      <c r="H30" s="44">
        <v>8</v>
      </c>
      <c r="I30" s="44">
        <v>9</v>
      </c>
      <c r="J30" s="44">
        <v>10</v>
      </c>
      <c r="K30" s="44">
        <v>8</v>
      </c>
      <c r="L30" s="44">
        <v>5</v>
      </c>
      <c r="M30" s="44">
        <v>4</v>
      </c>
      <c r="N30" s="44">
        <v>4</v>
      </c>
      <c r="O30" s="44">
        <f t="shared" si="0"/>
        <v>70</v>
      </c>
      <c r="P30" s="11">
        <v>64</v>
      </c>
      <c r="Q30" s="11" t="s">
        <v>451</v>
      </c>
      <c r="R30" s="75">
        <v>5</v>
      </c>
      <c r="S30" s="71">
        <v>6</v>
      </c>
      <c r="T30" s="72">
        <f t="shared" si="1"/>
        <v>0.83333333333333337</v>
      </c>
      <c r="U30" s="77">
        <v>34</v>
      </c>
    </row>
    <row r="31" spans="1:21" x14ac:dyDescent="0.3">
      <c r="A31" s="11">
        <f>_xlfn.IFS(data!C35&lt;=30, 1,data!C35&lt;= 40, 2,data!C35&lt;= 50, 3,data!C35&lt;= 60, 4)</f>
        <v>1</v>
      </c>
      <c r="B31" s="11" t="s">
        <v>9</v>
      </c>
      <c r="C31" s="11" t="s">
        <v>207</v>
      </c>
      <c r="D31" s="11" t="s">
        <v>446</v>
      </c>
      <c r="E31" s="11">
        <f>_xlfn.IFS(data!G35&lt;=50000, 1, data!G35&lt;=80000, 2, data!G35&lt;=1000000, 3, data!G35&lt;=150000, 4)</f>
        <v>1</v>
      </c>
      <c r="F31" s="44">
        <v>16</v>
      </c>
      <c r="G31" s="44">
        <v>12</v>
      </c>
      <c r="H31" s="44">
        <v>8</v>
      </c>
      <c r="I31" s="44">
        <v>9</v>
      </c>
      <c r="J31" s="44">
        <v>11</v>
      </c>
      <c r="K31" s="44">
        <v>11</v>
      </c>
      <c r="L31" s="44">
        <v>8</v>
      </c>
      <c r="M31" s="44">
        <v>5</v>
      </c>
      <c r="N31" s="44">
        <v>3</v>
      </c>
      <c r="O31" s="44">
        <f t="shared" si="0"/>
        <v>83</v>
      </c>
      <c r="P31" s="11">
        <v>37</v>
      </c>
      <c r="Q31" s="11" t="s">
        <v>452</v>
      </c>
      <c r="R31" s="75">
        <v>5</v>
      </c>
      <c r="S31" s="71">
        <v>7</v>
      </c>
      <c r="T31" s="72">
        <f t="shared" si="1"/>
        <v>0.7142857142857143</v>
      </c>
      <c r="U31" s="77">
        <v>68</v>
      </c>
    </row>
    <row r="32" spans="1:21" x14ac:dyDescent="0.3">
      <c r="A32" s="11">
        <f>_xlfn.IFS(data!C36&lt;=30, 1,data!C36&lt;= 40, 2,data!C36&lt;= 50, 3,data!C36&lt;= 60, 4)</f>
        <v>1</v>
      </c>
      <c r="B32" s="11" t="s">
        <v>8</v>
      </c>
      <c r="C32" s="11" t="s">
        <v>206</v>
      </c>
      <c r="D32" s="11" t="s">
        <v>446</v>
      </c>
      <c r="E32" s="11">
        <f>_xlfn.IFS(data!G36&lt;=50000, 1, data!G36&lt;=80000, 2, data!G36&lt;=1000000, 3, data!G36&lt;=150000, 4)</f>
        <v>2</v>
      </c>
      <c r="F32" s="44">
        <v>11</v>
      </c>
      <c r="G32" s="44">
        <v>12</v>
      </c>
      <c r="H32" s="44">
        <v>12</v>
      </c>
      <c r="I32" s="44">
        <v>4</v>
      </c>
      <c r="J32" s="44">
        <v>9</v>
      </c>
      <c r="K32" s="44">
        <v>5</v>
      </c>
      <c r="L32" s="44">
        <v>8</v>
      </c>
      <c r="M32" s="44">
        <v>1</v>
      </c>
      <c r="N32" s="44">
        <v>4</v>
      </c>
      <c r="O32" s="44">
        <f t="shared" si="0"/>
        <v>66</v>
      </c>
      <c r="P32" s="11">
        <v>89</v>
      </c>
      <c r="Q32" s="11" t="s">
        <v>450</v>
      </c>
      <c r="R32" s="75">
        <v>7</v>
      </c>
      <c r="S32" s="71">
        <v>8</v>
      </c>
      <c r="T32" s="72">
        <f t="shared" si="1"/>
        <v>0.875</v>
      </c>
      <c r="U32" s="77">
        <v>30</v>
      </c>
    </row>
    <row r="33" spans="1:21" x14ac:dyDescent="0.3">
      <c r="A33" s="11">
        <f>_xlfn.IFS(data!C37&lt;=30, 1,data!C37&lt;= 40, 2,data!C37&lt;= 50, 3,data!C37&lt;= 60, 4)</f>
        <v>1</v>
      </c>
      <c r="B33" s="11" t="s">
        <v>9</v>
      </c>
      <c r="C33" s="11" t="s">
        <v>206</v>
      </c>
      <c r="D33" s="11" t="s">
        <v>446</v>
      </c>
      <c r="E33" s="11">
        <f>_xlfn.IFS(data!G37&lt;=50000, 1, data!G37&lt;=80000, 2, data!G37&lt;=1000000, 3, data!G37&lt;=150000, 4)</f>
        <v>1</v>
      </c>
      <c r="F33" s="44">
        <v>12</v>
      </c>
      <c r="G33" s="44">
        <v>18</v>
      </c>
      <c r="H33" s="44">
        <v>8</v>
      </c>
      <c r="I33" s="44">
        <v>5</v>
      </c>
      <c r="J33" s="44">
        <v>15</v>
      </c>
      <c r="K33" s="44">
        <v>10</v>
      </c>
      <c r="L33" s="44">
        <v>2</v>
      </c>
      <c r="M33" s="44">
        <v>5</v>
      </c>
      <c r="N33" s="44">
        <v>3</v>
      </c>
      <c r="O33" s="44">
        <f t="shared" si="0"/>
        <v>78</v>
      </c>
      <c r="P33" s="11">
        <v>47</v>
      </c>
      <c r="Q33" s="11" t="s">
        <v>451</v>
      </c>
      <c r="R33" s="75">
        <v>3</v>
      </c>
      <c r="S33" s="71">
        <v>7</v>
      </c>
      <c r="T33" s="72">
        <f t="shared" si="1"/>
        <v>0.42857142857142855</v>
      </c>
      <c r="U33" s="77">
        <v>71</v>
      </c>
    </row>
    <row r="34" spans="1:21" x14ac:dyDescent="0.3">
      <c r="A34" s="11">
        <f>_xlfn.IFS(data!C38&lt;=30, 1,data!C38&lt;= 40, 2,data!C38&lt;= 50, 3,data!C38&lt;= 60, 4)</f>
        <v>1</v>
      </c>
      <c r="B34" s="11" t="s">
        <v>8</v>
      </c>
      <c r="C34" s="11" t="s">
        <v>207</v>
      </c>
      <c r="D34" s="11" t="s">
        <v>446</v>
      </c>
      <c r="E34" s="11">
        <f>_xlfn.IFS(data!G38&lt;=50000, 1, data!G38&lt;=80000, 2, data!G38&lt;=1000000, 3, data!G38&lt;=150000, 4)</f>
        <v>2</v>
      </c>
      <c r="F34" s="44">
        <v>14</v>
      </c>
      <c r="G34" s="44">
        <v>13</v>
      </c>
      <c r="H34" s="44">
        <v>7</v>
      </c>
      <c r="I34" s="44">
        <v>9</v>
      </c>
      <c r="J34" s="44">
        <v>13</v>
      </c>
      <c r="K34" s="44">
        <v>12</v>
      </c>
      <c r="L34" s="44">
        <v>9</v>
      </c>
      <c r="M34" s="44">
        <v>2</v>
      </c>
      <c r="N34" s="44">
        <v>2</v>
      </c>
      <c r="O34" s="44">
        <f t="shared" ref="O34:O65" si="2">SUM(F34:N34)</f>
        <v>81</v>
      </c>
      <c r="P34" s="11">
        <v>89</v>
      </c>
      <c r="Q34" s="11" t="s">
        <v>450</v>
      </c>
      <c r="R34" s="75">
        <v>7</v>
      </c>
      <c r="S34" s="71">
        <v>9</v>
      </c>
      <c r="T34" s="72">
        <f t="shared" ref="T34:T65" si="3">R34/S34</f>
        <v>0.77777777777777779</v>
      </c>
      <c r="U34" s="77">
        <v>86</v>
      </c>
    </row>
    <row r="35" spans="1:21" x14ac:dyDescent="0.3">
      <c r="A35" s="11">
        <f>_xlfn.IFS(data!C39&lt;=30, 1,data!C39&lt;= 40, 2,data!C39&lt;= 50, 3,data!C39&lt;= 60, 4)</f>
        <v>1</v>
      </c>
      <c r="B35" s="11" t="s">
        <v>9</v>
      </c>
      <c r="C35" s="11" t="s">
        <v>206</v>
      </c>
      <c r="D35" s="11" t="s">
        <v>214</v>
      </c>
      <c r="E35" s="11">
        <f>_xlfn.IFS(data!G39&lt;=50000, 1, data!G39&lt;=80000, 2, data!G39&lt;=1000000, 3, data!G39&lt;=150000, 4)</f>
        <v>1</v>
      </c>
      <c r="F35" s="44">
        <v>14</v>
      </c>
      <c r="G35" s="44">
        <v>6</v>
      </c>
      <c r="H35" s="44">
        <v>13</v>
      </c>
      <c r="I35" s="44">
        <v>6</v>
      </c>
      <c r="J35" s="44">
        <v>15</v>
      </c>
      <c r="K35" s="44">
        <v>12</v>
      </c>
      <c r="L35" s="44">
        <v>6</v>
      </c>
      <c r="M35" s="44">
        <v>1</v>
      </c>
      <c r="N35" s="44">
        <v>1</v>
      </c>
      <c r="O35" s="44">
        <f t="shared" si="2"/>
        <v>74</v>
      </c>
      <c r="P35" s="11">
        <v>64</v>
      </c>
      <c r="Q35" s="11" t="s">
        <v>452</v>
      </c>
      <c r="R35" s="75">
        <v>2</v>
      </c>
      <c r="S35" s="71">
        <v>6</v>
      </c>
      <c r="T35" s="72">
        <f t="shared" si="3"/>
        <v>0.33333333333333331</v>
      </c>
      <c r="U35" s="77">
        <v>47</v>
      </c>
    </row>
    <row r="36" spans="1:21" x14ac:dyDescent="0.3">
      <c r="A36" s="11">
        <f>_xlfn.IFS(data!C40&lt;=30, 1,data!C40&lt;= 40, 2,data!C40&lt;= 50, 3,data!C40&lt;= 60, 4)</f>
        <v>2</v>
      </c>
      <c r="B36" s="11" t="s">
        <v>9</v>
      </c>
      <c r="C36" s="11" t="s">
        <v>208</v>
      </c>
      <c r="D36" s="11" t="s">
        <v>215</v>
      </c>
      <c r="E36" s="11">
        <f>_xlfn.IFS(data!G40&lt;=50000, 1, data!G40&lt;=80000, 2, data!G40&lt;=1000000, 3, data!G40&lt;=150000, 4)</f>
        <v>3</v>
      </c>
      <c r="F36" s="44">
        <v>9</v>
      </c>
      <c r="G36" s="44">
        <v>14</v>
      </c>
      <c r="H36" s="44">
        <v>12</v>
      </c>
      <c r="I36" s="44">
        <v>9</v>
      </c>
      <c r="J36" s="44">
        <v>8</v>
      </c>
      <c r="K36" s="44">
        <v>9</v>
      </c>
      <c r="L36" s="44">
        <v>7</v>
      </c>
      <c r="M36" s="44">
        <v>3</v>
      </c>
      <c r="N36" s="44">
        <v>3</v>
      </c>
      <c r="O36" s="44">
        <f t="shared" si="2"/>
        <v>74</v>
      </c>
      <c r="P36" s="11">
        <v>60</v>
      </c>
      <c r="Q36" s="11" t="s">
        <v>452</v>
      </c>
      <c r="R36" s="75">
        <v>6</v>
      </c>
      <c r="S36" s="71">
        <v>8</v>
      </c>
      <c r="T36" s="72">
        <f t="shared" si="3"/>
        <v>0.75</v>
      </c>
      <c r="U36" s="77">
        <v>78</v>
      </c>
    </row>
    <row r="37" spans="1:21" x14ac:dyDescent="0.3">
      <c r="A37" s="11">
        <f>_xlfn.IFS(data!C41&lt;=30, 1,data!C41&lt;= 40, 2,data!C41&lt;= 50, 3,data!C41&lt;= 60, 4)</f>
        <v>2</v>
      </c>
      <c r="B37" s="11" t="s">
        <v>8</v>
      </c>
      <c r="C37" s="11" t="s">
        <v>206</v>
      </c>
      <c r="D37" s="11" t="s">
        <v>212</v>
      </c>
      <c r="E37" s="11">
        <f>_xlfn.IFS(data!G41&lt;=50000, 1, data!G41&lt;=80000, 2, data!G41&lt;=1000000, 3, data!G41&lt;=150000, 4)</f>
        <v>2</v>
      </c>
      <c r="F37" s="44">
        <v>14</v>
      </c>
      <c r="G37" s="44">
        <v>9</v>
      </c>
      <c r="H37" s="44">
        <v>9</v>
      </c>
      <c r="I37" s="44">
        <v>7</v>
      </c>
      <c r="J37" s="44">
        <v>9</v>
      </c>
      <c r="K37" s="44">
        <v>11</v>
      </c>
      <c r="L37" s="44">
        <v>4</v>
      </c>
      <c r="M37" s="44">
        <v>2</v>
      </c>
      <c r="N37" s="44">
        <v>1</v>
      </c>
      <c r="O37" s="44">
        <f t="shared" si="2"/>
        <v>66</v>
      </c>
      <c r="P37" s="11">
        <v>42</v>
      </c>
      <c r="Q37" s="11" t="s">
        <v>449</v>
      </c>
      <c r="R37" s="75">
        <v>4</v>
      </c>
      <c r="S37" s="71">
        <v>9</v>
      </c>
      <c r="T37" s="72">
        <f t="shared" si="3"/>
        <v>0.44444444444444442</v>
      </c>
      <c r="U37" s="77">
        <v>91</v>
      </c>
    </row>
    <row r="38" spans="1:21" x14ac:dyDescent="0.3">
      <c r="A38" s="11">
        <f>_xlfn.IFS(data!C42&lt;=30, 1,data!C42&lt;= 40, 2,data!C42&lt;= 50, 3,data!C42&lt;= 60, 4)</f>
        <v>2</v>
      </c>
      <c r="B38" s="11" t="s">
        <v>8</v>
      </c>
      <c r="C38" s="11" t="s">
        <v>207</v>
      </c>
      <c r="D38" s="11" t="s">
        <v>445</v>
      </c>
      <c r="E38" s="11">
        <f>_xlfn.IFS(data!G42&lt;=50000, 1, data!G42&lt;=80000, 2, data!G42&lt;=1000000, 3, data!G42&lt;=150000, 4)</f>
        <v>3</v>
      </c>
      <c r="F38" s="44">
        <v>12</v>
      </c>
      <c r="G38" s="44">
        <v>9</v>
      </c>
      <c r="H38" s="44">
        <v>13</v>
      </c>
      <c r="I38" s="44">
        <v>7</v>
      </c>
      <c r="J38" s="44">
        <v>10</v>
      </c>
      <c r="K38" s="44">
        <v>6</v>
      </c>
      <c r="L38" s="44">
        <v>5</v>
      </c>
      <c r="M38" s="44">
        <v>4</v>
      </c>
      <c r="N38" s="44">
        <v>1</v>
      </c>
      <c r="O38" s="44">
        <f t="shared" si="2"/>
        <v>67</v>
      </c>
      <c r="P38" s="11">
        <v>86</v>
      </c>
      <c r="Q38" s="11" t="s">
        <v>451</v>
      </c>
      <c r="R38" s="75">
        <v>7</v>
      </c>
      <c r="S38" s="71">
        <v>7</v>
      </c>
      <c r="T38" s="72">
        <f t="shared" si="3"/>
        <v>1</v>
      </c>
      <c r="U38" s="77">
        <v>94</v>
      </c>
    </row>
    <row r="39" spans="1:21" x14ac:dyDescent="0.3">
      <c r="A39" s="11">
        <f>_xlfn.IFS(data!C43&lt;=30, 1,data!C43&lt;= 40, 2,data!C43&lt;= 50, 3,data!C43&lt;= 60, 4)</f>
        <v>4</v>
      </c>
      <c r="B39" s="11" t="s">
        <v>9</v>
      </c>
      <c r="C39" s="11" t="s">
        <v>207</v>
      </c>
      <c r="D39" s="11" t="s">
        <v>213</v>
      </c>
      <c r="E39" s="11">
        <f>_xlfn.IFS(data!G43&lt;=50000, 1, data!G43&lt;=80000, 2, data!G43&lt;=1000000, 3, data!G43&lt;=150000, 4)</f>
        <v>3</v>
      </c>
      <c r="F39" s="44">
        <v>11</v>
      </c>
      <c r="G39" s="44">
        <v>11</v>
      </c>
      <c r="H39" s="44">
        <v>13</v>
      </c>
      <c r="I39" s="44">
        <v>5</v>
      </c>
      <c r="J39" s="44">
        <v>14</v>
      </c>
      <c r="K39" s="44">
        <v>4</v>
      </c>
      <c r="L39" s="44">
        <v>8</v>
      </c>
      <c r="M39" s="44">
        <v>4</v>
      </c>
      <c r="N39" s="44">
        <v>3</v>
      </c>
      <c r="O39" s="44">
        <f t="shared" si="2"/>
        <v>73</v>
      </c>
      <c r="P39" s="11">
        <v>40</v>
      </c>
      <c r="Q39" s="11" t="s">
        <v>449</v>
      </c>
      <c r="R39" s="75">
        <v>9</v>
      </c>
      <c r="S39" s="71">
        <v>9</v>
      </c>
      <c r="T39" s="72">
        <f t="shared" si="3"/>
        <v>1</v>
      </c>
      <c r="U39" s="77">
        <v>39</v>
      </c>
    </row>
    <row r="40" spans="1:21" x14ac:dyDescent="0.3">
      <c r="A40" s="11">
        <f>_xlfn.IFS(data!C44&lt;=30, 1,data!C44&lt;= 40, 2,data!C44&lt;= 50, 3,data!C44&lt;= 60, 4)</f>
        <v>3</v>
      </c>
      <c r="B40" s="11" t="s">
        <v>9</v>
      </c>
      <c r="C40" s="11" t="s">
        <v>208</v>
      </c>
      <c r="D40" s="11" t="s">
        <v>213</v>
      </c>
      <c r="E40" s="11">
        <f>_xlfn.IFS(data!G44&lt;=50000, 1, data!G44&lt;=80000, 2, data!G44&lt;=1000000, 3, data!G44&lt;=150000, 4)</f>
        <v>3</v>
      </c>
      <c r="F40" s="44">
        <v>12</v>
      </c>
      <c r="G40" s="44">
        <v>9</v>
      </c>
      <c r="H40" s="44">
        <v>16</v>
      </c>
      <c r="I40" s="44">
        <v>7</v>
      </c>
      <c r="J40" s="44">
        <v>9</v>
      </c>
      <c r="K40" s="44">
        <v>14</v>
      </c>
      <c r="L40" s="44">
        <v>8</v>
      </c>
      <c r="M40" s="44">
        <v>3</v>
      </c>
      <c r="N40" s="44">
        <v>1</v>
      </c>
      <c r="O40" s="44">
        <f t="shared" si="2"/>
        <v>79</v>
      </c>
      <c r="P40" s="11">
        <v>49</v>
      </c>
      <c r="Q40" s="11" t="s">
        <v>449</v>
      </c>
      <c r="R40" s="75">
        <v>3</v>
      </c>
      <c r="S40" s="71">
        <v>8</v>
      </c>
      <c r="T40" s="72">
        <f t="shared" si="3"/>
        <v>0.375</v>
      </c>
      <c r="U40" s="77">
        <v>90</v>
      </c>
    </row>
    <row r="41" spans="1:21" x14ac:dyDescent="0.3">
      <c r="A41" s="11">
        <f>_xlfn.IFS(data!C45&lt;=30, 1,data!C45&lt;= 40, 2,data!C45&lt;= 50, 3,data!C45&lt;= 60, 4)</f>
        <v>3</v>
      </c>
      <c r="B41" s="11" t="s">
        <v>9</v>
      </c>
      <c r="C41" s="11" t="s">
        <v>207</v>
      </c>
      <c r="D41" s="11" t="s">
        <v>445</v>
      </c>
      <c r="E41" s="11">
        <f>_xlfn.IFS(data!G45&lt;=50000, 1, data!G45&lt;=80000, 2, data!G45&lt;=1000000, 3, data!G45&lt;=150000, 4)</f>
        <v>3</v>
      </c>
      <c r="F41" s="44">
        <v>16</v>
      </c>
      <c r="G41" s="44">
        <v>15</v>
      </c>
      <c r="H41" s="44">
        <v>13</v>
      </c>
      <c r="I41" s="44">
        <v>9</v>
      </c>
      <c r="J41" s="44">
        <v>12</v>
      </c>
      <c r="K41" s="44">
        <v>10</v>
      </c>
      <c r="L41" s="44">
        <v>2</v>
      </c>
      <c r="M41" s="44">
        <v>5</v>
      </c>
      <c r="N41" s="44">
        <v>1</v>
      </c>
      <c r="O41" s="44">
        <f t="shared" si="2"/>
        <v>83</v>
      </c>
      <c r="P41" s="11">
        <v>37</v>
      </c>
      <c r="Q41" s="11" t="s">
        <v>450</v>
      </c>
      <c r="R41" s="75">
        <v>6</v>
      </c>
      <c r="S41" s="71">
        <v>9</v>
      </c>
      <c r="T41" s="72">
        <f t="shared" si="3"/>
        <v>0.66666666666666663</v>
      </c>
      <c r="U41" s="77">
        <v>71</v>
      </c>
    </row>
    <row r="42" spans="1:21" x14ac:dyDescent="0.3">
      <c r="A42" s="11">
        <f>_xlfn.IFS(data!C46&lt;=30, 1,data!C46&lt;= 40, 2,data!C46&lt;= 50, 3,data!C46&lt;= 60, 4)</f>
        <v>2</v>
      </c>
      <c r="B42" s="11" t="s">
        <v>9</v>
      </c>
      <c r="C42" s="11" t="s">
        <v>208</v>
      </c>
      <c r="D42" s="11" t="s">
        <v>215</v>
      </c>
      <c r="E42" s="11">
        <f>_xlfn.IFS(data!G46&lt;=50000, 1, data!G46&lt;=80000, 2, data!G46&lt;=1000000, 3, data!G46&lt;=150000, 4)</f>
        <v>3</v>
      </c>
      <c r="F42" s="44">
        <v>8</v>
      </c>
      <c r="G42" s="44">
        <v>6</v>
      </c>
      <c r="H42" s="44">
        <v>11</v>
      </c>
      <c r="I42" s="44">
        <v>5</v>
      </c>
      <c r="J42" s="44">
        <v>12</v>
      </c>
      <c r="K42" s="44">
        <v>5</v>
      </c>
      <c r="L42" s="44">
        <v>7</v>
      </c>
      <c r="M42" s="44">
        <v>4</v>
      </c>
      <c r="N42" s="44">
        <v>2</v>
      </c>
      <c r="O42" s="44">
        <f t="shared" si="2"/>
        <v>60</v>
      </c>
      <c r="P42" s="11">
        <v>35</v>
      </c>
      <c r="Q42" s="11" t="s">
        <v>449</v>
      </c>
      <c r="R42" s="75">
        <v>4</v>
      </c>
      <c r="S42" s="71">
        <v>7</v>
      </c>
      <c r="T42" s="72">
        <f t="shared" si="3"/>
        <v>0.5714285714285714</v>
      </c>
      <c r="U42" s="77">
        <v>84</v>
      </c>
    </row>
    <row r="43" spans="1:21" x14ac:dyDescent="0.3">
      <c r="A43" s="11">
        <f>_xlfn.IFS(data!C47&lt;=30, 1,data!C47&lt;= 40, 2,data!C47&lt;= 50, 3,data!C47&lt;= 60, 4)</f>
        <v>1</v>
      </c>
      <c r="B43" s="11" t="s">
        <v>8</v>
      </c>
      <c r="C43" s="11" t="s">
        <v>210</v>
      </c>
      <c r="D43" s="11" t="s">
        <v>212</v>
      </c>
      <c r="E43" s="11">
        <f>_xlfn.IFS(data!G47&lt;=50000, 1, data!G47&lt;=80000, 2, data!G47&lt;=1000000, 3, data!G47&lt;=150000, 4)</f>
        <v>2</v>
      </c>
      <c r="F43" s="44">
        <v>11</v>
      </c>
      <c r="G43" s="44">
        <v>13</v>
      </c>
      <c r="H43" s="44">
        <v>18</v>
      </c>
      <c r="I43" s="44">
        <v>3</v>
      </c>
      <c r="J43" s="44">
        <v>14</v>
      </c>
      <c r="K43" s="44">
        <v>4</v>
      </c>
      <c r="L43" s="44">
        <v>6</v>
      </c>
      <c r="M43" s="44">
        <v>3</v>
      </c>
      <c r="N43" s="44">
        <v>2</v>
      </c>
      <c r="O43" s="44">
        <f t="shared" si="2"/>
        <v>74</v>
      </c>
      <c r="P43" s="11">
        <v>64</v>
      </c>
      <c r="Q43" s="11" t="s">
        <v>451</v>
      </c>
      <c r="R43" s="75">
        <v>6</v>
      </c>
      <c r="S43" s="71">
        <v>9</v>
      </c>
      <c r="T43" s="72">
        <f t="shared" si="3"/>
        <v>0.66666666666666663</v>
      </c>
      <c r="U43" s="77">
        <v>85</v>
      </c>
    </row>
    <row r="44" spans="1:21" x14ac:dyDescent="0.3">
      <c r="A44" s="11">
        <f>_xlfn.IFS(data!C48&lt;=30, 1,data!C48&lt;= 40, 2,data!C48&lt;= 50, 3,data!C48&lt;= 60, 4)</f>
        <v>3</v>
      </c>
      <c r="B44" s="11" t="s">
        <v>9</v>
      </c>
      <c r="C44" s="11" t="s">
        <v>208</v>
      </c>
      <c r="D44" s="11" t="s">
        <v>215</v>
      </c>
      <c r="E44" s="11">
        <f>_xlfn.IFS(data!G48&lt;=50000, 1, data!G48&lt;=80000, 2, data!G48&lt;=1000000, 3, data!G48&lt;=150000, 4)</f>
        <v>3</v>
      </c>
      <c r="F44" s="44">
        <v>13</v>
      </c>
      <c r="G44" s="44">
        <v>7</v>
      </c>
      <c r="H44" s="44">
        <v>13</v>
      </c>
      <c r="I44" s="44">
        <v>6</v>
      </c>
      <c r="J44" s="44">
        <v>12</v>
      </c>
      <c r="K44" s="44">
        <v>5</v>
      </c>
      <c r="L44" s="44">
        <v>10</v>
      </c>
      <c r="M44" s="44">
        <v>5</v>
      </c>
      <c r="N44" s="44">
        <v>4</v>
      </c>
      <c r="O44" s="44">
        <f t="shared" si="2"/>
        <v>75</v>
      </c>
      <c r="P44" s="11">
        <v>75</v>
      </c>
      <c r="Q44" s="11" t="s">
        <v>450</v>
      </c>
      <c r="R44" s="75">
        <v>3</v>
      </c>
      <c r="S44" s="71">
        <v>9</v>
      </c>
      <c r="T44" s="72">
        <f t="shared" si="3"/>
        <v>0.33333333333333331</v>
      </c>
      <c r="U44" s="77">
        <v>39</v>
      </c>
    </row>
    <row r="45" spans="1:21" x14ac:dyDescent="0.3">
      <c r="A45" s="11">
        <f>_xlfn.IFS(data!C49&lt;=30, 1,data!C49&lt;= 40, 2,data!C49&lt;= 50, 3,data!C49&lt;= 60, 4)</f>
        <v>1</v>
      </c>
      <c r="B45" s="11" t="s">
        <v>8</v>
      </c>
      <c r="C45" s="11" t="s">
        <v>209</v>
      </c>
      <c r="D45" s="11" t="s">
        <v>212</v>
      </c>
      <c r="E45" s="11">
        <f>_xlfn.IFS(data!G49&lt;=50000, 1, data!G49&lt;=80000, 2, data!G49&lt;=1000000, 3, data!G49&lt;=150000, 4)</f>
        <v>2</v>
      </c>
      <c r="F45" s="44">
        <v>17</v>
      </c>
      <c r="G45" s="44">
        <v>9</v>
      </c>
      <c r="H45" s="44">
        <v>10</v>
      </c>
      <c r="I45" s="44">
        <v>9</v>
      </c>
      <c r="J45" s="44">
        <v>16</v>
      </c>
      <c r="K45" s="44">
        <v>7</v>
      </c>
      <c r="L45" s="44">
        <v>5</v>
      </c>
      <c r="M45" s="44">
        <v>3</v>
      </c>
      <c r="N45" s="44">
        <v>3</v>
      </c>
      <c r="O45" s="44">
        <f t="shared" si="2"/>
        <v>79</v>
      </c>
      <c r="P45" s="11">
        <v>57</v>
      </c>
      <c r="Q45" s="11" t="s">
        <v>451</v>
      </c>
      <c r="R45" s="75">
        <v>4</v>
      </c>
      <c r="S45" s="71">
        <v>9</v>
      </c>
      <c r="T45" s="72">
        <f t="shared" si="3"/>
        <v>0.44444444444444442</v>
      </c>
      <c r="U45" s="77">
        <v>51</v>
      </c>
    </row>
    <row r="46" spans="1:21" x14ac:dyDescent="0.3">
      <c r="A46" s="11">
        <f>_xlfn.IFS(data!C50&lt;=30, 1,data!C50&lt;= 40, 2,data!C50&lt;= 50, 3,data!C50&lt;= 60, 4)</f>
        <v>1</v>
      </c>
      <c r="B46" s="11" t="s">
        <v>8</v>
      </c>
      <c r="C46" s="11" t="s">
        <v>210</v>
      </c>
      <c r="D46" s="11" t="s">
        <v>212</v>
      </c>
      <c r="E46" s="11">
        <f>_xlfn.IFS(data!G50&lt;=50000, 1, data!G50&lt;=80000, 2, data!G50&lt;=1000000, 3, data!G50&lt;=150000, 4)</f>
        <v>2</v>
      </c>
      <c r="F46" s="44">
        <v>12</v>
      </c>
      <c r="G46" s="44">
        <v>10</v>
      </c>
      <c r="H46" s="44">
        <v>8</v>
      </c>
      <c r="I46" s="44">
        <v>4</v>
      </c>
      <c r="J46" s="44">
        <v>12</v>
      </c>
      <c r="K46" s="44">
        <v>13</v>
      </c>
      <c r="L46" s="44">
        <v>6</v>
      </c>
      <c r="M46" s="44">
        <v>2</v>
      </c>
      <c r="N46" s="44">
        <v>3</v>
      </c>
      <c r="O46" s="44">
        <f t="shared" si="2"/>
        <v>70</v>
      </c>
      <c r="P46" s="11">
        <v>81</v>
      </c>
      <c r="Q46" s="11" t="s">
        <v>449</v>
      </c>
      <c r="R46" s="75">
        <v>2</v>
      </c>
      <c r="S46" s="71">
        <v>8</v>
      </c>
      <c r="T46" s="72">
        <f t="shared" si="3"/>
        <v>0.25</v>
      </c>
      <c r="U46" s="77">
        <v>30</v>
      </c>
    </row>
    <row r="47" spans="1:21" x14ac:dyDescent="0.3">
      <c r="A47" s="11">
        <f>_xlfn.IFS(data!C51&lt;=30, 1,data!C51&lt;= 40, 2,data!C51&lt;= 50, 3,data!C51&lt;= 60, 4)</f>
        <v>1</v>
      </c>
      <c r="B47" s="11" t="s">
        <v>8</v>
      </c>
      <c r="C47" s="11" t="s">
        <v>210</v>
      </c>
      <c r="D47" s="11" t="s">
        <v>446</v>
      </c>
      <c r="E47" s="11">
        <f>_xlfn.IFS(data!G51&lt;=50000, 1, data!G51&lt;=80000, 2, data!G51&lt;=1000000, 3, data!G51&lt;=150000, 4)</f>
        <v>1</v>
      </c>
      <c r="F47" s="44">
        <v>10</v>
      </c>
      <c r="G47" s="44">
        <v>15</v>
      </c>
      <c r="H47" s="44">
        <v>11</v>
      </c>
      <c r="I47" s="44">
        <v>9</v>
      </c>
      <c r="J47" s="44">
        <v>10</v>
      </c>
      <c r="K47" s="44">
        <v>5</v>
      </c>
      <c r="L47" s="44">
        <v>5</v>
      </c>
      <c r="M47" s="44">
        <v>2</v>
      </c>
      <c r="N47" s="44">
        <v>3</v>
      </c>
      <c r="O47" s="44">
        <f t="shared" si="2"/>
        <v>70</v>
      </c>
      <c r="P47" s="11">
        <v>48</v>
      </c>
      <c r="Q47" s="11" t="s">
        <v>450</v>
      </c>
      <c r="R47" s="75">
        <v>3</v>
      </c>
      <c r="S47" s="71">
        <v>6</v>
      </c>
      <c r="T47" s="72">
        <f t="shared" si="3"/>
        <v>0.5</v>
      </c>
      <c r="U47" s="77">
        <v>60</v>
      </c>
    </row>
    <row r="48" spans="1:21" x14ac:dyDescent="0.3">
      <c r="A48" s="11">
        <f>_xlfn.IFS(data!C52&lt;=30, 1,data!C52&lt;= 40, 2,data!C52&lt;= 50, 3,data!C52&lt;= 60, 4)</f>
        <v>1</v>
      </c>
      <c r="B48" s="11" t="s">
        <v>8</v>
      </c>
      <c r="C48" s="11" t="s">
        <v>208</v>
      </c>
      <c r="D48" s="11" t="s">
        <v>446</v>
      </c>
      <c r="E48" s="11">
        <f>_xlfn.IFS(data!G52&lt;=50000, 1, data!G52&lt;=80000, 2, data!G52&lt;=1000000, 3, data!G52&lt;=150000, 4)</f>
        <v>2</v>
      </c>
      <c r="F48" s="44">
        <v>11</v>
      </c>
      <c r="G48" s="44">
        <v>13</v>
      </c>
      <c r="H48" s="44">
        <v>14</v>
      </c>
      <c r="I48" s="44">
        <v>7</v>
      </c>
      <c r="J48" s="44">
        <v>16</v>
      </c>
      <c r="K48" s="44">
        <v>12</v>
      </c>
      <c r="L48" s="44">
        <v>7</v>
      </c>
      <c r="M48" s="44">
        <v>2</v>
      </c>
      <c r="N48" s="44">
        <v>3</v>
      </c>
      <c r="O48" s="44">
        <f t="shared" si="2"/>
        <v>85</v>
      </c>
      <c r="P48" s="11">
        <v>79</v>
      </c>
      <c r="Q48" s="11" t="s">
        <v>449</v>
      </c>
      <c r="R48" s="75">
        <v>3</v>
      </c>
      <c r="S48" s="71">
        <v>8</v>
      </c>
      <c r="T48" s="72">
        <f t="shared" si="3"/>
        <v>0.375</v>
      </c>
      <c r="U48" s="77">
        <v>62</v>
      </c>
    </row>
    <row r="49" spans="1:21" x14ac:dyDescent="0.3">
      <c r="A49" s="11">
        <f>_xlfn.IFS(data!C53&lt;=30, 1,data!C53&lt;= 40, 2,data!C53&lt;= 50, 3,data!C53&lt;= 60, 4)</f>
        <v>2</v>
      </c>
      <c r="B49" s="11" t="s">
        <v>9</v>
      </c>
      <c r="C49" s="11" t="s">
        <v>206</v>
      </c>
      <c r="D49" s="11" t="s">
        <v>212</v>
      </c>
      <c r="E49" s="11">
        <f>_xlfn.IFS(data!G53&lt;=50000, 1, data!G53&lt;=80000, 2, data!G53&lt;=1000000, 3, data!G53&lt;=150000, 4)</f>
        <v>2</v>
      </c>
      <c r="F49" s="44">
        <v>15</v>
      </c>
      <c r="G49" s="44">
        <v>13</v>
      </c>
      <c r="H49" s="44">
        <v>10</v>
      </c>
      <c r="I49" s="44">
        <v>7</v>
      </c>
      <c r="J49" s="44">
        <v>9</v>
      </c>
      <c r="K49" s="44">
        <v>4</v>
      </c>
      <c r="L49" s="44">
        <v>6</v>
      </c>
      <c r="M49" s="44">
        <v>2</v>
      </c>
      <c r="N49" s="44">
        <v>4</v>
      </c>
      <c r="O49" s="44">
        <f t="shared" si="2"/>
        <v>70</v>
      </c>
      <c r="P49" s="11">
        <v>43</v>
      </c>
      <c r="Q49" s="11" t="s">
        <v>450</v>
      </c>
      <c r="R49" s="75">
        <v>2</v>
      </c>
      <c r="S49" s="71">
        <v>8</v>
      </c>
      <c r="T49" s="72">
        <f t="shared" si="3"/>
        <v>0.25</v>
      </c>
      <c r="U49" s="77">
        <v>78</v>
      </c>
    </row>
    <row r="50" spans="1:21" x14ac:dyDescent="0.3">
      <c r="A50" s="11">
        <f>_xlfn.IFS(data!C54&lt;=30, 1,data!C54&lt;= 40, 2,data!C54&lt;= 50, 3,data!C54&lt;= 60, 4)</f>
        <v>2</v>
      </c>
      <c r="B50" s="11" t="s">
        <v>9</v>
      </c>
      <c r="C50" s="11" t="s">
        <v>208</v>
      </c>
      <c r="D50" s="11" t="s">
        <v>212</v>
      </c>
      <c r="E50" s="11">
        <f>_xlfn.IFS(data!G54&lt;=50000, 1, data!G54&lt;=80000, 2, data!G54&lt;=1000000, 3, data!G54&lt;=150000, 4)</f>
        <v>2</v>
      </c>
      <c r="F50" s="44">
        <v>11</v>
      </c>
      <c r="G50" s="44">
        <v>17</v>
      </c>
      <c r="H50" s="44">
        <v>13</v>
      </c>
      <c r="I50" s="44">
        <v>10</v>
      </c>
      <c r="J50" s="44">
        <v>11</v>
      </c>
      <c r="K50" s="44">
        <v>10</v>
      </c>
      <c r="L50" s="44">
        <v>4</v>
      </c>
      <c r="M50" s="44">
        <v>1</v>
      </c>
      <c r="N50" s="44">
        <v>2</v>
      </c>
      <c r="O50" s="44">
        <f t="shared" si="2"/>
        <v>79</v>
      </c>
      <c r="P50" s="11">
        <v>44</v>
      </c>
      <c r="Q50" s="11" t="s">
        <v>452</v>
      </c>
      <c r="R50" s="75">
        <v>7</v>
      </c>
      <c r="S50" s="71">
        <v>7</v>
      </c>
      <c r="T50" s="72">
        <f t="shared" si="3"/>
        <v>1</v>
      </c>
      <c r="U50" s="77">
        <v>91</v>
      </c>
    </row>
    <row r="51" spans="1:21" x14ac:dyDescent="0.3">
      <c r="A51" s="11">
        <f>_xlfn.IFS(data!C55&lt;=30, 1,data!C55&lt;= 40, 2,data!C55&lt;= 50, 3,data!C55&lt;= 60, 4)</f>
        <v>2</v>
      </c>
      <c r="B51" s="11" t="s">
        <v>9</v>
      </c>
      <c r="C51" s="11" t="s">
        <v>209</v>
      </c>
      <c r="D51" s="11" t="s">
        <v>445</v>
      </c>
      <c r="E51" s="11">
        <f>_xlfn.IFS(data!G55&lt;=50000, 1, data!G55&lt;=80000, 2, data!G55&lt;=1000000, 3, data!G55&lt;=150000, 4)</f>
        <v>3</v>
      </c>
      <c r="F51" s="44">
        <v>9</v>
      </c>
      <c r="G51" s="44">
        <v>14</v>
      </c>
      <c r="H51" s="44">
        <v>11</v>
      </c>
      <c r="I51" s="44">
        <v>10</v>
      </c>
      <c r="J51" s="44">
        <v>8</v>
      </c>
      <c r="K51" s="44">
        <v>11</v>
      </c>
      <c r="L51" s="44">
        <v>3</v>
      </c>
      <c r="M51" s="44">
        <v>1</v>
      </c>
      <c r="N51" s="44">
        <v>5</v>
      </c>
      <c r="O51" s="44">
        <f t="shared" si="2"/>
        <v>72</v>
      </c>
      <c r="P51" s="11">
        <v>58</v>
      </c>
      <c r="Q51" s="11" t="s">
        <v>450</v>
      </c>
      <c r="R51" s="75">
        <v>5</v>
      </c>
      <c r="S51" s="71">
        <v>7</v>
      </c>
      <c r="T51" s="72">
        <f t="shared" si="3"/>
        <v>0.7142857142857143</v>
      </c>
      <c r="U51" s="77">
        <v>97</v>
      </c>
    </row>
    <row r="52" spans="1:21" x14ac:dyDescent="0.3">
      <c r="A52" s="11">
        <f>_xlfn.IFS(data!C56&lt;=30, 1,data!C56&lt;= 40, 2,data!C56&lt;= 50, 3,data!C56&lt;= 60, 4)</f>
        <v>1</v>
      </c>
      <c r="B52" s="11" t="s">
        <v>8</v>
      </c>
      <c r="C52" s="11" t="s">
        <v>207</v>
      </c>
      <c r="D52" s="11" t="s">
        <v>214</v>
      </c>
      <c r="E52" s="11">
        <f>_xlfn.IFS(data!G56&lt;=50000, 1, data!G56&lt;=80000, 2, data!G56&lt;=1000000, 3, data!G56&lt;=150000, 4)</f>
        <v>1</v>
      </c>
      <c r="F52" s="44">
        <v>15</v>
      </c>
      <c r="G52" s="44">
        <v>10</v>
      </c>
      <c r="H52" s="44">
        <v>14</v>
      </c>
      <c r="I52" s="44">
        <v>9</v>
      </c>
      <c r="J52" s="44">
        <v>8</v>
      </c>
      <c r="K52" s="44">
        <v>9</v>
      </c>
      <c r="L52" s="44">
        <v>4</v>
      </c>
      <c r="M52" s="44">
        <v>5</v>
      </c>
      <c r="N52" s="44">
        <v>1</v>
      </c>
      <c r="O52" s="44">
        <f t="shared" si="2"/>
        <v>75</v>
      </c>
      <c r="P52" s="11">
        <v>39</v>
      </c>
      <c r="Q52" s="11" t="s">
        <v>449</v>
      </c>
      <c r="R52" s="75">
        <v>3</v>
      </c>
      <c r="S52" s="71">
        <v>6</v>
      </c>
      <c r="T52" s="72">
        <f t="shared" si="3"/>
        <v>0.5</v>
      </c>
      <c r="U52" s="77">
        <v>83</v>
      </c>
    </row>
    <row r="53" spans="1:21" x14ac:dyDescent="0.3">
      <c r="A53" s="11">
        <f>_xlfn.IFS(data!C57&lt;=30, 1,data!C57&lt;= 40, 2,data!C57&lt;= 50, 3,data!C57&lt;= 60, 4)</f>
        <v>3</v>
      </c>
      <c r="B53" s="11" t="s">
        <v>8</v>
      </c>
      <c r="C53" s="11" t="s">
        <v>210</v>
      </c>
      <c r="D53" s="11" t="s">
        <v>215</v>
      </c>
      <c r="E53" s="11">
        <f>_xlfn.IFS(data!G57&lt;=50000, 1, data!G57&lt;=80000, 2, data!G57&lt;=1000000, 3, data!G57&lt;=150000, 4)</f>
        <v>3</v>
      </c>
      <c r="F53" s="44">
        <v>15</v>
      </c>
      <c r="G53" s="44">
        <v>14</v>
      </c>
      <c r="H53" s="44">
        <v>13</v>
      </c>
      <c r="I53" s="44">
        <v>3</v>
      </c>
      <c r="J53" s="44">
        <v>14</v>
      </c>
      <c r="K53" s="44">
        <v>8</v>
      </c>
      <c r="L53" s="44">
        <v>5</v>
      </c>
      <c r="M53" s="44">
        <v>1</v>
      </c>
      <c r="N53" s="44">
        <v>2</v>
      </c>
      <c r="O53" s="44">
        <f t="shared" si="2"/>
        <v>75</v>
      </c>
      <c r="P53" s="11">
        <v>91</v>
      </c>
      <c r="Q53" s="11" t="s">
        <v>452</v>
      </c>
      <c r="R53" s="75">
        <v>9</v>
      </c>
      <c r="S53" s="71">
        <v>9</v>
      </c>
      <c r="T53" s="72">
        <f t="shared" si="3"/>
        <v>1</v>
      </c>
      <c r="U53" s="77">
        <v>97</v>
      </c>
    </row>
    <row r="54" spans="1:21" x14ac:dyDescent="0.3">
      <c r="A54" s="11">
        <f>_xlfn.IFS(data!C58&lt;=30, 1,data!C58&lt;= 40, 2,data!C58&lt;= 50, 3,data!C58&lt;= 60, 4)</f>
        <v>1</v>
      </c>
      <c r="B54" s="11" t="s">
        <v>8</v>
      </c>
      <c r="C54" s="11" t="s">
        <v>208</v>
      </c>
      <c r="D54" s="11" t="s">
        <v>214</v>
      </c>
      <c r="E54" s="11">
        <f>_xlfn.IFS(data!G58&lt;=50000, 1, data!G58&lt;=80000, 2, data!G58&lt;=1000000, 3, data!G58&lt;=150000, 4)</f>
        <v>1</v>
      </c>
      <c r="F54" s="44">
        <v>6</v>
      </c>
      <c r="G54" s="44">
        <v>10</v>
      </c>
      <c r="H54" s="44">
        <v>10</v>
      </c>
      <c r="I54" s="44">
        <v>7</v>
      </c>
      <c r="J54" s="44">
        <v>14</v>
      </c>
      <c r="K54" s="44">
        <v>7</v>
      </c>
      <c r="L54" s="44">
        <v>9</v>
      </c>
      <c r="M54" s="44">
        <v>2</v>
      </c>
      <c r="N54" s="44">
        <v>5</v>
      </c>
      <c r="O54" s="44">
        <f t="shared" si="2"/>
        <v>70</v>
      </c>
      <c r="P54" s="11">
        <v>45</v>
      </c>
      <c r="Q54" s="11" t="s">
        <v>452</v>
      </c>
      <c r="R54" s="75">
        <v>4</v>
      </c>
      <c r="S54" s="71">
        <v>7</v>
      </c>
      <c r="T54" s="72">
        <f t="shared" si="3"/>
        <v>0.5714285714285714</v>
      </c>
      <c r="U54" s="77">
        <v>60</v>
      </c>
    </row>
    <row r="55" spans="1:21" x14ac:dyDescent="0.3">
      <c r="A55" s="11">
        <f>_xlfn.IFS(data!C59&lt;=30, 1,data!C59&lt;= 40, 2,data!C59&lt;= 50, 3,data!C59&lt;= 60, 4)</f>
        <v>3</v>
      </c>
      <c r="B55" s="11" t="s">
        <v>8</v>
      </c>
      <c r="C55" s="11" t="s">
        <v>209</v>
      </c>
      <c r="D55" s="11" t="s">
        <v>445</v>
      </c>
      <c r="E55" s="11">
        <f>_xlfn.IFS(data!G59&lt;=50000, 1, data!G59&lt;=80000, 2, data!G59&lt;=1000000, 3, data!G59&lt;=150000, 4)</f>
        <v>3</v>
      </c>
      <c r="F55" s="44">
        <v>14</v>
      </c>
      <c r="G55" s="44">
        <v>10</v>
      </c>
      <c r="H55" s="44">
        <v>12</v>
      </c>
      <c r="I55" s="44">
        <v>6</v>
      </c>
      <c r="J55" s="44">
        <v>11</v>
      </c>
      <c r="K55" s="44">
        <v>7</v>
      </c>
      <c r="L55" s="44">
        <v>8</v>
      </c>
      <c r="M55" s="44">
        <v>4</v>
      </c>
      <c r="N55" s="44">
        <v>3</v>
      </c>
      <c r="O55" s="44">
        <f t="shared" si="2"/>
        <v>75</v>
      </c>
      <c r="P55" s="11">
        <v>69</v>
      </c>
      <c r="Q55" s="11" t="s">
        <v>449</v>
      </c>
      <c r="R55" s="75">
        <v>6</v>
      </c>
      <c r="S55" s="71">
        <v>8</v>
      </c>
      <c r="T55" s="72">
        <f t="shared" si="3"/>
        <v>0.75</v>
      </c>
      <c r="U55" s="77">
        <v>34</v>
      </c>
    </row>
    <row r="56" spans="1:21" x14ac:dyDescent="0.3">
      <c r="A56" s="11">
        <f>_xlfn.IFS(data!C60&lt;=30, 1,data!C60&lt;= 40, 2,data!C60&lt;= 50, 3,data!C60&lt;= 60, 4)</f>
        <v>3</v>
      </c>
      <c r="B56" s="11" t="s">
        <v>8</v>
      </c>
      <c r="C56" s="11" t="s">
        <v>210</v>
      </c>
      <c r="D56" s="11" t="s">
        <v>215</v>
      </c>
      <c r="E56" s="11">
        <f>_xlfn.IFS(data!G60&lt;=50000, 1, data!G60&lt;=80000, 2, data!G60&lt;=1000000, 3, data!G60&lt;=150000, 4)</f>
        <v>3</v>
      </c>
      <c r="F56" s="44">
        <v>11</v>
      </c>
      <c r="G56" s="44">
        <v>10</v>
      </c>
      <c r="H56" s="44">
        <v>17</v>
      </c>
      <c r="I56" s="44">
        <v>5</v>
      </c>
      <c r="J56" s="44">
        <v>16</v>
      </c>
      <c r="K56" s="44">
        <v>7</v>
      </c>
      <c r="L56" s="44">
        <v>6</v>
      </c>
      <c r="M56" s="44">
        <v>3</v>
      </c>
      <c r="N56" s="44">
        <v>5</v>
      </c>
      <c r="O56" s="44">
        <f t="shared" si="2"/>
        <v>80</v>
      </c>
      <c r="P56" s="11">
        <v>87</v>
      </c>
      <c r="Q56" s="11" t="s">
        <v>449</v>
      </c>
      <c r="R56" s="75">
        <v>7</v>
      </c>
      <c r="S56" s="71">
        <v>9</v>
      </c>
      <c r="T56" s="72">
        <f t="shared" si="3"/>
        <v>0.77777777777777779</v>
      </c>
      <c r="U56" s="77">
        <v>60</v>
      </c>
    </row>
    <row r="57" spans="1:21" x14ac:dyDescent="0.3">
      <c r="A57" s="11">
        <f>_xlfn.IFS(data!C61&lt;=30, 1,data!C61&lt;= 40, 2,data!C61&lt;= 50, 3,data!C61&lt;= 60, 4)</f>
        <v>2</v>
      </c>
      <c r="B57" s="11" t="s">
        <v>8</v>
      </c>
      <c r="C57" s="11" t="s">
        <v>210</v>
      </c>
      <c r="D57" s="11" t="s">
        <v>213</v>
      </c>
      <c r="E57" s="11">
        <f>_xlfn.IFS(data!G61&lt;=50000, 1, data!G61&lt;=80000, 2, data!G61&lt;=1000000, 3, data!G61&lt;=150000, 4)</f>
        <v>3</v>
      </c>
      <c r="F57" s="44">
        <v>16</v>
      </c>
      <c r="G57" s="44">
        <v>11</v>
      </c>
      <c r="H57" s="44">
        <v>12</v>
      </c>
      <c r="I57" s="44">
        <v>7</v>
      </c>
      <c r="J57" s="44">
        <v>14</v>
      </c>
      <c r="K57" s="44">
        <v>3</v>
      </c>
      <c r="L57" s="44">
        <v>9</v>
      </c>
      <c r="M57" s="44">
        <v>1</v>
      </c>
      <c r="N57" s="44">
        <v>5</v>
      </c>
      <c r="O57" s="44">
        <f t="shared" si="2"/>
        <v>78</v>
      </c>
      <c r="P57" s="11">
        <v>42</v>
      </c>
      <c r="Q57" s="11" t="s">
        <v>451</v>
      </c>
      <c r="R57" s="75">
        <v>5</v>
      </c>
      <c r="S57" s="71">
        <v>7</v>
      </c>
      <c r="T57" s="72">
        <f t="shared" si="3"/>
        <v>0.7142857142857143</v>
      </c>
      <c r="U57" s="77">
        <v>83</v>
      </c>
    </row>
    <row r="58" spans="1:21" x14ac:dyDescent="0.3">
      <c r="A58" s="11">
        <f>_xlfn.IFS(data!C62&lt;=30, 1,data!C62&lt;= 40, 2,data!C62&lt;= 50, 3,data!C62&lt;= 60, 4)</f>
        <v>1</v>
      </c>
      <c r="B58" s="11" t="s">
        <v>8</v>
      </c>
      <c r="C58" s="11" t="s">
        <v>208</v>
      </c>
      <c r="D58" s="11" t="s">
        <v>446</v>
      </c>
      <c r="E58" s="11">
        <f>_xlfn.IFS(data!G62&lt;=50000, 1, data!G62&lt;=80000, 2, data!G62&lt;=1000000, 3, data!G62&lt;=150000, 4)</f>
        <v>2</v>
      </c>
      <c r="F58" s="44">
        <v>11</v>
      </c>
      <c r="G58" s="44">
        <v>12</v>
      </c>
      <c r="H58" s="44">
        <v>12</v>
      </c>
      <c r="I58" s="44">
        <v>5</v>
      </c>
      <c r="J58" s="44">
        <v>12</v>
      </c>
      <c r="K58" s="44">
        <v>11</v>
      </c>
      <c r="L58" s="44">
        <v>4</v>
      </c>
      <c r="M58" s="44">
        <v>1</v>
      </c>
      <c r="N58" s="44">
        <v>2</v>
      </c>
      <c r="O58" s="44">
        <f t="shared" si="2"/>
        <v>70</v>
      </c>
      <c r="P58" s="11">
        <v>84</v>
      </c>
      <c r="Q58" s="11" t="s">
        <v>452</v>
      </c>
      <c r="R58" s="75">
        <v>2</v>
      </c>
      <c r="S58" s="71">
        <v>6</v>
      </c>
      <c r="T58" s="72">
        <f t="shared" si="3"/>
        <v>0.33333333333333331</v>
      </c>
      <c r="U58" s="77">
        <v>45</v>
      </c>
    </row>
    <row r="59" spans="1:21" x14ac:dyDescent="0.3">
      <c r="A59" s="11">
        <f>_xlfn.IFS(data!C63&lt;=30, 1,data!C63&lt;= 40, 2,data!C63&lt;= 50, 3,data!C63&lt;= 60, 4)</f>
        <v>1</v>
      </c>
      <c r="B59" s="11" t="s">
        <v>8</v>
      </c>
      <c r="C59" s="11" t="s">
        <v>209</v>
      </c>
      <c r="D59" s="11" t="s">
        <v>445</v>
      </c>
      <c r="E59" s="11">
        <f>_xlfn.IFS(data!G63&lt;=50000, 1, data!G63&lt;=80000, 2, data!G63&lt;=1000000, 3, data!G63&lt;=150000, 4)</f>
        <v>3</v>
      </c>
      <c r="F59" s="44">
        <v>15</v>
      </c>
      <c r="G59" s="44">
        <v>9</v>
      </c>
      <c r="H59" s="44">
        <v>11</v>
      </c>
      <c r="I59" s="44">
        <v>4</v>
      </c>
      <c r="J59" s="44">
        <v>9</v>
      </c>
      <c r="K59" s="44">
        <v>8</v>
      </c>
      <c r="L59" s="44">
        <v>7</v>
      </c>
      <c r="M59" s="44">
        <v>5</v>
      </c>
      <c r="N59" s="44">
        <v>4</v>
      </c>
      <c r="O59" s="44">
        <f t="shared" si="2"/>
        <v>72</v>
      </c>
      <c r="P59" s="11">
        <v>58</v>
      </c>
      <c r="Q59" s="11" t="s">
        <v>451</v>
      </c>
      <c r="R59" s="75">
        <v>4</v>
      </c>
      <c r="S59" s="71">
        <v>7</v>
      </c>
      <c r="T59" s="72">
        <f t="shared" si="3"/>
        <v>0.5714285714285714</v>
      </c>
      <c r="U59" s="77">
        <v>52</v>
      </c>
    </row>
    <row r="60" spans="1:21" x14ac:dyDescent="0.3">
      <c r="A60" s="11">
        <f>_xlfn.IFS(data!C64&lt;=30, 1,data!C64&lt;= 40, 2,data!C64&lt;= 50, 3,data!C64&lt;= 60, 4)</f>
        <v>3</v>
      </c>
      <c r="B60" s="11" t="s">
        <v>9</v>
      </c>
      <c r="C60" s="11" t="s">
        <v>209</v>
      </c>
      <c r="D60" s="11" t="s">
        <v>215</v>
      </c>
      <c r="E60" s="11">
        <f>_xlfn.IFS(data!G64&lt;=50000, 1, data!G64&lt;=80000, 2, data!G64&lt;=1000000, 3, data!G64&lt;=150000, 4)</f>
        <v>3</v>
      </c>
      <c r="F60" s="44">
        <v>13</v>
      </c>
      <c r="G60" s="44">
        <v>16</v>
      </c>
      <c r="H60" s="44">
        <v>8</v>
      </c>
      <c r="I60" s="44">
        <v>3</v>
      </c>
      <c r="J60" s="44">
        <v>14</v>
      </c>
      <c r="K60" s="44">
        <v>9</v>
      </c>
      <c r="L60" s="44">
        <v>4</v>
      </c>
      <c r="M60" s="44">
        <v>4</v>
      </c>
      <c r="N60" s="44">
        <v>1</v>
      </c>
      <c r="O60" s="44">
        <f t="shared" si="2"/>
        <v>72</v>
      </c>
      <c r="P60" s="11">
        <v>90</v>
      </c>
      <c r="Q60" s="11" t="s">
        <v>449</v>
      </c>
      <c r="R60" s="75">
        <v>7</v>
      </c>
      <c r="S60" s="71">
        <v>9</v>
      </c>
      <c r="T60" s="72">
        <f t="shared" si="3"/>
        <v>0.77777777777777779</v>
      </c>
      <c r="U60" s="77">
        <v>94</v>
      </c>
    </row>
    <row r="61" spans="1:21" x14ac:dyDescent="0.3">
      <c r="A61" s="11">
        <f>_xlfn.IFS(data!C65&lt;=30, 1,data!C65&lt;= 40, 2,data!C65&lt;= 50, 3,data!C65&lt;= 60, 4)</f>
        <v>1</v>
      </c>
      <c r="B61" s="11" t="s">
        <v>9</v>
      </c>
      <c r="C61" s="11" t="s">
        <v>208</v>
      </c>
      <c r="D61" s="11" t="s">
        <v>446</v>
      </c>
      <c r="E61" s="11">
        <f>_xlfn.IFS(data!G65&lt;=50000, 1, data!G65&lt;=80000, 2, data!G65&lt;=1000000, 3, data!G65&lt;=150000, 4)</f>
        <v>2</v>
      </c>
      <c r="F61" s="44">
        <v>5</v>
      </c>
      <c r="G61" s="44">
        <v>12</v>
      </c>
      <c r="H61" s="44">
        <v>16</v>
      </c>
      <c r="I61" s="44">
        <v>9</v>
      </c>
      <c r="J61" s="44">
        <v>4</v>
      </c>
      <c r="K61" s="44">
        <v>9</v>
      </c>
      <c r="L61" s="44">
        <v>9</v>
      </c>
      <c r="M61" s="44">
        <v>5</v>
      </c>
      <c r="N61" s="44">
        <v>3</v>
      </c>
      <c r="O61" s="44">
        <f t="shared" si="2"/>
        <v>72</v>
      </c>
      <c r="P61" s="11">
        <v>79</v>
      </c>
      <c r="Q61" s="11" t="s">
        <v>451</v>
      </c>
      <c r="R61" s="75">
        <v>4</v>
      </c>
      <c r="S61" s="71">
        <v>9</v>
      </c>
      <c r="T61" s="72">
        <f t="shared" si="3"/>
        <v>0.44444444444444442</v>
      </c>
      <c r="U61" s="77">
        <v>70</v>
      </c>
    </row>
    <row r="62" spans="1:21" x14ac:dyDescent="0.3">
      <c r="A62" s="11">
        <f>_xlfn.IFS(data!C66&lt;=30, 1,data!C66&lt;= 40, 2,data!C66&lt;= 50, 3,data!C66&lt;= 60, 4)</f>
        <v>1</v>
      </c>
      <c r="B62" s="11" t="s">
        <v>8</v>
      </c>
      <c r="C62" s="11" t="s">
        <v>207</v>
      </c>
      <c r="D62" s="11" t="s">
        <v>445</v>
      </c>
      <c r="E62" s="11">
        <f>_xlfn.IFS(data!G66&lt;=50000, 1, data!G66&lt;=80000, 2, data!G66&lt;=1000000, 3, data!G66&lt;=150000, 4)</f>
        <v>3</v>
      </c>
      <c r="F62" s="44">
        <v>15</v>
      </c>
      <c r="G62" s="44">
        <v>12</v>
      </c>
      <c r="H62" s="44">
        <v>13</v>
      </c>
      <c r="I62" s="44">
        <v>6</v>
      </c>
      <c r="J62" s="44">
        <v>14</v>
      </c>
      <c r="K62" s="44">
        <v>10</v>
      </c>
      <c r="L62" s="44">
        <v>7</v>
      </c>
      <c r="M62" s="44">
        <v>4</v>
      </c>
      <c r="N62" s="44">
        <v>4</v>
      </c>
      <c r="O62" s="44">
        <f t="shared" si="2"/>
        <v>85</v>
      </c>
      <c r="P62" s="11">
        <v>67</v>
      </c>
      <c r="Q62" s="11" t="s">
        <v>450</v>
      </c>
      <c r="R62" s="75">
        <v>4</v>
      </c>
      <c r="S62" s="71">
        <v>6</v>
      </c>
      <c r="T62" s="72">
        <f t="shared" si="3"/>
        <v>0.66666666666666663</v>
      </c>
      <c r="U62" s="77">
        <v>44</v>
      </c>
    </row>
    <row r="63" spans="1:21" x14ac:dyDescent="0.3">
      <c r="A63" s="11">
        <f>_xlfn.IFS(data!C67&lt;=30, 1,data!C67&lt;= 40, 2,data!C67&lt;= 50, 3,data!C67&lt;= 60, 4)</f>
        <v>2</v>
      </c>
      <c r="B63" s="11" t="s">
        <v>8</v>
      </c>
      <c r="C63" s="11" t="s">
        <v>210</v>
      </c>
      <c r="D63" s="11" t="s">
        <v>213</v>
      </c>
      <c r="E63" s="11">
        <f>_xlfn.IFS(data!G67&lt;=50000, 1, data!G67&lt;=80000, 2, data!G67&lt;=1000000, 3, data!G67&lt;=150000, 4)</f>
        <v>3</v>
      </c>
      <c r="F63" s="44">
        <v>13</v>
      </c>
      <c r="G63" s="44">
        <v>12</v>
      </c>
      <c r="H63" s="44">
        <v>12</v>
      </c>
      <c r="I63" s="44">
        <v>5</v>
      </c>
      <c r="J63" s="44">
        <v>12</v>
      </c>
      <c r="K63" s="44">
        <v>11</v>
      </c>
      <c r="L63" s="44">
        <v>7</v>
      </c>
      <c r="M63" s="44">
        <v>1</v>
      </c>
      <c r="N63" s="44">
        <v>4</v>
      </c>
      <c r="O63" s="44">
        <f t="shared" si="2"/>
        <v>77</v>
      </c>
      <c r="P63" s="11">
        <v>35</v>
      </c>
      <c r="Q63" s="11" t="s">
        <v>449</v>
      </c>
      <c r="R63" s="75">
        <v>7</v>
      </c>
      <c r="S63" s="71">
        <v>9</v>
      </c>
      <c r="T63" s="72">
        <f t="shared" si="3"/>
        <v>0.77777777777777779</v>
      </c>
      <c r="U63" s="77">
        <v>46</v>
      </c>
    </row>
    <row r="64" spans="1:21" x14ac:dyDescent="0.3">
      <c r="A64" s="11">
        <f>_xlfn.IFS(data!C68&lt;=30, 1,data!C68&lt;= 40, 2,data!C68&lt;= 50, 3,data!C68&lt;= 60, 4)</f>
        <v>1</v>
      </c>
      <c r="B64" s="11" t="s">
        <v>9</v>
      </c>
      <c r="C64" s="11" t="s">
        <v>207</v>
      </c>
      <c r="D64" s="11" t="s">
        <v>212</v>
      </c>
      <c r="E64" s="11">
        <f>_xlfn.IFS(data!G68&lt;=50000, 1, data!G68&lt;=80000, 2, data!G68&lt;=1000000, 3, data!G68&lt;=150000, 4)</f>
        <v>2</v>
      </c>
      <c r="F64" s="44">
        <v>12</v>
      </c>
      <c r="G64" s="44">
        <v>16</v>
      </c>
      <c r="H64" s="44">
        <v>14</v>
      </c>
      <c r="I64" s="44">
        <v>5</v>
      </c>
      <c r="J64" s="44">
        <v>11</v>
      </c>
      <c r="K64" s="44">
        <v>10</v>
      </c>
      <c r="L64" s="44">
        <v>7</v>
      </c>
      <c r="M64" s="44">
        <v>5</v>
      </c>
      <c r="N64" s="44">
        <v>1</v>
      </c>
      <c r="O64" s="44">
        <f t="shared" si="2"/>
        <v>81</v>
      </c>
      <c r="P64" s="11">
        <v>37</v>
      </c>
      <c r="Q64" s="11" t="s">
        <v>451</v>
      </c>
      <c r="R64" s="75">
        <v>7</v>
      </c>
      <c r="S64" s="71">
        <v>8</v>
      </c>
      <c r="T64" s="72">
        <f t="shared" si="3"/>
        <v>0.875</v>
      </c>
      <c r="U64" s="77">
        <v>49</v>
      </c>
    </row>
    <row r="65" spans="1:21" x14ac:dyDescent="0.3">
      <c r="A65" s="11">
        <f>_xlfn.IFS(data!C69&lt;=30, 1,data!C69&lt;= 40, 2,data!C69&lt;= 50, 3,data!C69&lt;= 60, 4)</f>
        <v>4</v>
      </c>
      <c r="B65" s="11" t="s">
        <v>9</v>
      </c>
      <c r="C65" s="11" t="s">
        <v>210</v>
      </c>
      <c r="D65" s="11" t="s">
        <v>213</v>
      </c>
      <c r="E65" s="11">
        <f>_xlfn.IFS(data!G69&lt;=50000, 1, data!G69&lt;=80000, 2, data!G69&lt;=1000000, 3, data!G69&lt;=150000, 4)</f>
        <v>3</v>
      </c>
      <c r="F65" s="44">
        <v>13</v>
      </c>
      <c r="G65" s="44">
        <v>9</v>
      </c>
      <c r="H65" s="44">
        <v>15</v>
      </c>
      <c r="I65" s="44">
        <v>7</v>
      </c>
      <c r="J65" s="44">
        <v>12</v>
      </c>
      <c r="K65" s="44">
        <v>6</v>
      </c>
      <c r="L65" s="44">
        <v>6</v>
      </c>
      <c r="M65" s="44">
        <v>1</v>
      </c>
      <c r="N65" s="44">
        <v>1</v>
      </c>
      <c r="O65" s="44">
        <f t="shared" si="2"/>
        <v>70</v>
      </c>
      <c r="P65" s="11">
        <v>54</v>
      </c>
      <c r="Q65" s="11" t="s">
        <v>449</v>
      </c>
      <c r="R65" s="75">
        <v>5</v>
      </c>
      <c r="S65" s="71">
        <v>7</v>
      </c>
      <c r="T65" s="72">
        <f t="shared" si="3"/>
        <v>0.7142857142857143</v>
      </c>
      <c r="U65" s="77">
        <v>54</v>
      </c>
    </row>
    <row r="66" spans="1:21" x14ac:dyDescent="0.3">
      <c r="A66" s="11">
        <f>_xlfn.IFS(data!C70&lt;=30, 1,data!C70&lt;= 40, 2,data!C70&lt;= 50, 3,data!C70&lt;= 60, 4)</f>
        <v>3</v>
      </c>
      <c r="B66" s="11" t="s">
        <v>8</v>
      </c>
      <c r="C66" s="11" t="s">
        <v>209</v>
      </c>
      <c r="D66" s="11" t="s">
        <v>215</v>
      </c>
      <c r="E66" s="11">
        <f>_xlfn.IFS(data!G70&lt;=50000, 1, data!G70&lt;=80000, 2, data!G70&lt;=1000000, 3, data!G70&lt;=150000, 4)</f>
        <v>3</v>
      </c>
      <c r="F66" s="44">
        <v>14</v>
      </c>
      <c r="G66" s="44">
        <v>15</v>
      </c>
      <c r="H66" s="44">
        <v>14</v>
      </c>
      <c r="I66" s="44">
        <v>9</v>
      </c>
      <c r="J66" s="44">
        <v>8</v>
      </c>
      <c r="K66" s="44">
        <v>7</v>
      </c>
      <c r="L66" s="44">
        <v>8</v>
      </c>
      <c r="M66" s="44">
        <v>5</v>
      </c>
      <c r="N66" s="44">
        <v>3</v>
      </c>
      <c r="O66" s="44">
        <f t="shared" ref="O66:O97" si="4">SUM(F66:N66)</f>
        <v>83</v>
      </c>
      <c r="P66" s="11">
        <v>95</v>
      </c>
      <c r="Q66" s="11" t="s">
        <v>450</v>
      </c>
      <c r="R66" s="75">
        <v>6</v>
      </c>
      <c r="S66" s="71">
        <v>6</v>
      </c>
      <c r="T66" s="72">
        <f t="shared" ref="T66" si="5">R66/S66</f>
        <v>1</v>
      </c>
      <c r="U66" s="77">
        <v>77</v>
      </c>
    </row>
    <row r="67" spans="1:21" x14ac:dyDescent="0.3">
      <c r="A67" s="11">
        <f>_xlfn.IFS(data!C71&lt;=30, 1,data!C71&lt;= 40, 2,data!C71&lt;= 50, 3,data!C71&lt;= 60, 4)</f>
        <v>1</v>
      </c>
      <c r="B67" s="11" t="s">
        <v>8</v>
      </c>
      <c r="C67" s="11" t="s">
        <v>208</v>
      </c>
      <c r="D67" s="11" t="s">
        <v>446</v>
      </c>
      <c r="E67" s="11">
        <f>_xlfn.IFS(data!G71&lt;=50000, 1, data!G71&lt;=80000, 2, data!G71&lt;=1000000, 3, data!G71&lt;=150000, 4)</f>
        <v>1</v>
      </c>
      <c r="F67" s="44">
        <v>13</v>
      </c>
      <c r="G67" s="44">
        <v>11</v>
      </c>
      <c r="H67" s="44">
        <v>8</v>
      </c>
      <c r="I67" s="44">
        <v>5</v>
      </c>
      <c r="J67" s="44">
        <v>11</v>
      </c>
      <c r="K67" s="44">
        <v>9</v>
      </c>
      <c r="L67" s="44">
        <v>9</v>
      </c>
      <c r="M67" s="44">
        <v>4</v>
      </c>
      <c r="N67" s="44">
        <v>2</v>
      </c>
      <c r="O67" s="44">
        <f t="shared" si="4"/>
        <v>72</v>
      </c>
      <c r="P67" s="11">
        <v>46</v>
      </c>
      <c r="Q67" s="11" t="s">
        <v>452</v>
      </c>
      <c r="R67" s="75">
        <v>8</v>
      </c>
      <c r="S67" s="71">
        <v>9</v>
      </c>
      <c r="T67" s="72">
        <f t="shared" ref="T67:T130" si="6">R67/S67</f>
        <v>0.88888888888888884</v>
      </c>
      <c r="U67" s="77">
        <v>83</v>
      </c>
    </row>
    <row r="68" spans="1:21" x14ac:dyDescent="0.3">
      <c r="A68" s="11">
        <f>_xlfn.IFS(data!C72&lt;=30, 1,data!C72&lt;= 40, 2,data!C72&lt;= 50, 3,data!C72&lt;= 60, 4)</f>
        <v>1</v>
      </c>
      <c r="B68" s="11" t="s">
        <v>9</v>
      </c>
      <c r="C68" s="11" t="s">
        <v>208</v>
      </c>
      <c r="D68" s="11" t="s">
        <v>214</v>
      </c>
      <c r="E68" s="11">
        <f>_xlfn.IFS(data!G72&lt;=50000, 1, data!G72&lt;=80000, 2, data!G72&lt;=1000000, 3, data!G72&lt;=150000, 4)</f>
        <v>1</v>
      </c>
      <c r="F68" s="44">
        <v>15</v>
      </c>
      <c r="G68" s="44">
        <v>14</v>
      </c>
      <c r="H68" s="44">
        <v>12</v>
      </c>
      <c r="I68" s="44">
        <v>4</v>
      </c>
      <c r="J68" s="44">
        <v>12</v>
      </c>
      <c r="K68" s="44">
        <v>12</v>
      </c>
      <c r="L68" s="44">
        <v>8</v>
      </c>
      <c r="M68" s="44">
        <v>5</v>
      </c>
      <c r="N68" s="44">
        <v>2</v>
      </c>
      <c r="O68" s="44">
        <f t="shared" si="4"/>
        <v>84</v>
      </c>
      <c r="P68" s="11">
        <v>89</v>
      </c>
      <c r="Q68" s="11" t="s">
        <v>450</v>
      </c>
      <c r="R68" s="75">
        <v>6</v>
      </c>
      <c r="S68" s="71">
        <v>7</v>
      </c>
      <c r="T68" s="72">
        <f t="shared" si="6"/>
        <v>0.8571428571428571</v>
      </c>
      <c r="U68" s="77">
        <v>35</v>
      </c>
    </row>
    <row r="69" spans="1:21" x14ac:dyDescent="0.3">
      <c r="A69" s="11">
        <f>_xlfn.IFS(data!C73&lt;=30, 1,data!C73&lt;= 40, 2,data!C73&lt;= 50, 3,data!C73&lt;= 60, 4)</f>
        <v>3</v>
      </c>
      <c r="B69" s="11" t="s">
        <v>9</v>
      </c>
      <c r="C69" s="11" t="s">
        <v>208</v>
      </c>
      <c r="D69" s="11" t="s">
        <v>445</v>
      </c>
      <c r="E69" s="11">
        <f>_xlfn.IFS(data!G73&lt;=50000, 1, data!G73&lt;=80000, 2, data!G73&lt;=1000000, 3, data!G73&lt;=150000, 4)</f>
        <v>3</v>
      </c>
      <c r="F69" s="44">
        <v>11</v>
      </c>
      <c r="G69" s="44">
        <v>17</v>
      </c>
      <c r="H69" s="44">
        <v>11</v>
      </c>
      <c r="I69" s="44">
        <v>6</v>
      </c>
      <c r="J69" s="44">
        <v>12</v>
      </c>
      <c r="K69" s="44">
        <v>7</v>
      </c>
      <c r="L69" s="44">
        <v>4</v>
      </c>
      <c r="M69" s="44">
        <v>2</v>
      </c>
      <c r="N69" s="44">
        <v>5</v>
      </c>
      <c r="O69" s="44">
        <f t="shared" si="4"/>
        <v>75</v>
      </c>
      <c r="P69" s="11">
        <v>37</v>
      </c>
      <c r="Q69" s="11" t="s">
        <v>450</v>
      </c>
      <c r="R69" s="75">
        <v>6</v>
      </c>
      <c r="S69" s="71">
        <v>6</v>
      </c>
      <c r="T69" s="72">
        <f t="shared" si="6"/>
        <v>1</v>
      </c>
      <c r="U69" s="77">
        <v>99</v>
      </c>
    </row>
    <row r="70" spans="1:21" x14ac:dyDescent="0.3">
      <c r="A70" s="11">
        <f>_xlfn.IFS(data!C74&lt;=30, 1,data!C74&lt;= 40, 2,data!C74&lt;= 50, 3,data!C74&lt;= 60, 4)</f>
        <v>3</v>
      </c>
      <c r="B70" s="11" t="s">
        <v>8</v>
      </c>
      <c r="C70" s="11" t="s">
        <v>208</v>
      </c>
      <c r="D70" s="11" t="s">
        <v>215</v>
      </c>
      <c r="E70" s="11">
        <f>_xlfn.IFS(data!G74&lt;=50000, 1, data!G74&lt;=80000, 2, data!G74&lt;=1000000, 3, data!G74&lt;=150000, 4)</f>
        <v>3</v>
      </c>
      <c r="F70" s="44">
        <v>9</v>
      </c>
      <c r="G70" s="44">
        <v>13</v>
      </c>
      <c r="H70" s="44">
        <v>14</v>
      </c>
      <c r="I70" s="44">
        <v>6</v>
      </c>
      <c r="J70" s="44">
        <v>13</v>
      </c>
      <c r="K70" s="44">
        <v>8</v>
      </c>
      <c r="L70" s="44">
        <v>8</v>
      </c>
      <c r="M70" s="44">
        <v>4</v>
      </c>
      <c r="N70" s="44">
        <v>4</v>
      </c>
      <c r="O70" s="44">
        <f t="shared" si="4"/>
        <v>79</v>
      </c>
      <c r="P70" s="11">
        <v>56</v>
      </c>
      <c r="Q70" s="11" t="s">
        <v>452</v>
      </c>
      <c r="R70" s="75">
        <v>5</v>
      </c>
      <c r="S70" s="71">
        <v>7</v>
      </c>
      <c r="T70" s="72">
        <f t="shared" si="6"/>
        <v>0.7142857142857143</v>
      </c>
      <c r="U70" s="77">
        <v>32</v>
      </c>
    </row>
    <row r="71" spans="1:21" x14ac:dyDescent="0.3">
      <c r="A71" s="11">
        <f>_xlfn.IFS(data!C75&lt;=30, 1,data!C75&lt;= 40, 2,data!C75&lt;= 50, 3,data!C75&lt;= 60, 4)</f>
        <v>1</v>
      </c>
      <c r="B71" s="11" t="s">
        <v>9</v>
      </c>
      <c r="C71" s="11" t="s">
        <v>208</v>
      </c>
      <c r="D71" s="11" t="s">
        <v>214</v>
      </c>
      <c r="E71" s="11">
        <f>_xlfn.IFS(data!G75&lt;=50000, 1, data!G75&lt;=80000, 2, data!G75&lt;=1000000, 3, data!G75&lt;=150000, 4)</f>
        <v>1</v>
      </c>
      <c r="F71" s="44">
        <v>12</v>
      </c>
      <c r="G71" s="44">
        <v>14</v>
      </c>
      <c r="H71" s="44">
        <v>14</v>
      </c>
      <c r="I71" s="44">
        <v>6</v>
      </c>
      <c r="J71" s="44">
        <v>9</v>
      </c>
      <c r="K71" s="44">
        <v>8</v>
      </c>
      <c r="L71" s="44">
        <v>4</v>
      </c>
      <c r="M71" s="44">
        <v>4</v>
      </c>
      <c r="N71" s="44">
        <v>4</v>
      </c>
      <c r="O71" s="44">
        <f t="shared" si="4"/>
        <v>75</v>
      </c>
      <c r="P71" s="11">
        <v>75</v>
      </c>
      <c r="Q71" s="11" t="s">
        <v>452</v>
      </c>
      <c r="R71" s="75">
        <v>3</v>
      </c>
      <c r="S71" s="71">
        <v>6</v>
      </c>
      <c r="T71" s="72">
        <f t="shared" si="6"/>
        <v>0.5</v>
      </c>
      <c r="U71" s="77">
        <v>42</v>
      </c>
    </row>
    <row r="72" spans="1:21" x14ac:dyDescent="0.3">
      <c r="A72" s="11">
        <f>_xlfn.IFS(data!C76&lt;=30, 1,data!C76&lt;= 40, 2,data!C76&lt;= 50, 3,data!C76&lt;= 60, 4)</f>
        <v>2</v>
      </c>
      <c r="B72" s="11" t="s">
        <v>8</v>
      </c>
      <c r="C72" s="11" t="s">
        <v>206</v>
      </c>
      <c r="D72" s="11" t="s">
        <v>445</v>
      </c>
      <c r="E72" s="11">
        <f>_xlfn.IFS(data!G76&lt;=50000, 1, data!G76&lt;=80000, 2, data!G76&lt;=1000000, 3, data!G76&lt;=150000, 4)</f>
        <v>3</v>
      </c>
      <c r="F72" s="44">
        <v>17</v>
      </c>
      <c r="G72" s="44">
        <v>12</v>
      </c>
      <c r="H72" s="44">
        <v>14</v>
      </c>
      <c r="I72" s="44">
        <v>5</v>
      </c>
      <c r="J72" s="44">
        <v>14</v>
      </c>
      <c r="K72" s="44">
        <v>8</v>
      </c>
      <c r="L72" s="44">
        <v>5</v>
      </c>
      <c r="M72" s="44">
        <v>3</v>
      </c>
      <c r="N72" s="44">
        <v>1</v>
      </c>
      <c r="O72" s="44">
        <f t="shared" si="4"/>
        <v>79</v>
      </c>
      <c r="P72" s="11">
        <v>72</v>
      </c>
      <c r="Q72" s="11" t="s">
        <v>451</v>
      </c>
      <c r="R72" s="75">
        <v>2</v>
      </c>
      <c r="S72" s="71">
        <v>8</v>
      </c>
      <c r="T72" s="72">
        <f t="shared" si="6"/>
        <v>0.25</v>
      </c>
      <c r="U72" s="77">
        <v>79</v>
      </c>
    </row>
    <row r="73" spans="1:21" x14ac:dyDescent="0.3">
      <c r="A73" s="11">
        <f>_xlfn.IFS(data!C77&lt;=30, 1,data!C77&lt;= 40, 2,data!C77&lt;= 50, 3,data!C77&lt;= 60, 4)</f>
        <v>2</v>
      </c>
      <c r="B73" s="11" t="s">
        <v>9</v>
      </c>
      <c r="C73" s="11" t="s">
        <v>206</v>
      </c>
      <c r="D73" s="11" t="s">
        <v>215</v>
      </c>
      <c r="E73" s="11">
        <f>_xlfn.IFS(data!G77&lt;=50000, 1, data!G77&lt;=80000, 2, data!G77&lt;=1000000, 3, data!G77&lt;=150000, 4)</f>
        <v>3</v>
      </c>
      <c r="F73" s="44">
        <v>11</v>
      </c>
      <c r="G73" s="44">
        <v>12</v>
      </c>
      <c r="H73" s="44">
        <v>14</v>
      </c>
      <c r="I73" s="44">
        <v>6</v>
      </c>
      <c r="J73" s="44">
        <v>9</v>
      </c>
      <c r="K73" s="44">
        <v>7</v>
      </c>
      <c r="L73" s="44">
        <v>4</v>
      </c>
      <c r="M73" s="44">
        <v>1</v>
      </c>
      <c r="N73" s="44">
        <v>1</v>
      </c>
      <c r="O73" s="44">
        <f t="shared" si="4"/>
        <v>65</v>
      </c>
      <c r="P73" s="11">
        <v>53</v>
      </c>
      <c r="Q73" s="11" t="s">
        <v>451</v>
      </c>
      <c r="R73" s="75">
        <v>4</v>
      </c>
      <c r="S73" s="71">
        <v>8</v>
      </c>
      <c r="T73" s="72">
        <f t="shared" si="6"/>
        <v>0.5</v>
      </c>
      <c r="U73" s="77">
        <v>67</v>
      </c>
    </row>
    <row r="74" spans="1:21" x14ac:dyDescent="0.3">
      <c r="A74" s="11">
        <f>_xlfn.IFS(data!C78&lt;=30, 1,data!C78&lt;= 40, 2,data!C78&lt;= 50, 3,data!C78&lt;= 60, 4)</f>
        <v>1</v>
      </c>
      <c r="B74" s="11" t="s">
        <v>8</v>
      </c>
      <c r="C74" s="11" t="s">
        <v>210</v>
      </c>
      <c r="D74" s="11" t="s">
        <v>446</v>
      </c>
      <c r="E74" s="11">
        <f>_xlfn.IFS(data!G78&lt;=50000, 1, data!G78&lt;=80000, 2, data!G78&lt;=1000000, 3, data!G78&lt;=150000, 4)</f>
        <v>1</v>
      </c>
      <c r="F74" s="44">
        <v>12</v>
      </c>
      <c r="G74" s="44">
        <v>13</v>
      </c>
      <c r="H74" s="44">
        <v>10</v>
      </c>
      <c r="I74" s="44">
        <v>3</v>
      </c>
      <c r="J74" s="44">
        <v>11</v>
      </c>
      <c r="K74" s="44">
        <v>10</v>
      </c>
      <c r="L74" s="44">
        <v>3</v>
      </c>
      <c r="M74" s="44">
        <v>3</v>
      </c>
      <c r="N74" s="44">
        <v>2</v>
      </c>
      <c r="O74" s="44">
        <f t="shared" si="4"/>
        <v>67</v>
      </c>
      <c r="P74" s="11">
        <v>88</v>
      </c>
      <c r="Q74" s="11" t="s">
        <v>450</v>
      </c>
      <c r="R74" s="75">
        <v>5</v>
      </c>
      <c r="S74" s="71">
        <v>6</v>
      </c>
      <c r="T74" s="72">
        <f t="shared" si="6"/>
        <v>0.83333333333333337</v>
      </c>
      <c r="U74" s="77">
        <v>92</v>
      </c>
    </row>
    <row r="75" spans="1:21" x14ac:dyDescent="0.3">
      <c r="A75" s="11">
        <f>_xlfn.IFS(data!C79&lt;=30, 1,data!C79&lt;= 40, 2,data!C79&lt;= 50, 3,data!C79&lt;= 60, 4)</f>
        <v>2</v>
      </c>
      <c r="B75" s="11" t="s">
        <v>8</v>
      </c>
      <c r="C75" s="11" t="s">
        <v>206</v>
      </c>
      <c r="D75" s="11" t="s">
        <v>212</v>
      </c>
      <c r="E75" s="11">
        <f>_xlfn.IFS(data!G79&lt;=50000, 1, data!G79&lt;=80000, 2, data!G79&lt;=1000000, 3, data!G79&lt;=150000, 4)</f>
        <v>2</v>
      </c>
      <c r="F75" s="44">
        <v>10</v>
      </c>
      <c r="G75" s="44">
        <v>17</v>
      </c>
      <c r="H75" s="44">
        <v>9</v>
      </c>
      <c r="I75" s="44">
        <v>8</v>
      </c>
      <c r="J75" s="44">
        <v>18</v>
      </c>
      <c r="K75" s="44">
        <v>9</v>
      </c>
      <c r="L75" s="44">
        <v>8</v>
      </c>
      <c r="M75" s="44">
        <v>1</v>
      </c>
      <c r="N75" s="44">
        <v>4</v>
      </c>
      <c r="O75" s="44">
        <f t="shared" si="4"/>
        <v>84</v>
      </c>
      <c r="P75" s="11">
        <v>43</v>
      </c>
      <c r="Q75" s="11" t="s">
        <v>451</v>
      </c>
      <c r="R75" s="75">
        <v>2</v>
      </c>
      <c r="S75" s="71">
        <v>9</v>
      </c>
      <c r="T75" s="72">
        <f t="shared" si="6"/>
        <v>0.22222222222222221</v>
      </c>
      <c r="U75" s="77">
        <v>34</v>
      </c>
    </row>
    <row r="76" spans="1:21" x14ac:dyDescent="0.3">
      <c r="A76" s="11">
        <f>_xlfn.IFS(data!C80&lt;=30, 1,data!C80&lt;= 40, 2,data!C80&lt;= 50, 3,data!C80&lt;= 60, 4)</f>
        <v>1</v>
      </c>
      <c r="B76" s="11" t="s">
        <v>9</v>
      </c>
      <c r="C76" s="11" t="s">
        <v>209</v>
      </c>
      <c r="D76" s="11" t="s">
        <v>446</v>
      </c>
      <c r="E76" s="11">
        <f>_xlfn.IFS(data!G80&lt;=50000, 1, data!G80&lt;=80000, 2, data!G80&lt;=1000000, 3, data!G80&lt;=150000, 4)</f>
        <v>1</v>
      </c>
      <c r="F76" s="44">
        <v>12</v>
      </c>
      <c r="G76" s="44">
        <v>12</v>
      </c>
      <c r="H76" s="44">
        <v>14</v>
      </c>
      <c r="I76" s="44">
        <v>9</v>
      </c>
      <c r="J76" s="44">
        <v>8</v>
      </c>
      <c r="K76" s="44">
        <v>8</v>
      </c>
      <c r="L76" s="44">
        <v>4</v>
      </c>
      <c r="M76" s="44">
        <v>2</v>
      </c>
      <c r="N76" s="44">
        <v>1</v>
      </c>
      <c r="O76" s="44">
        <f t="shared" si="4"/>
        <v>70</v>
      </c>
      <c r="P76" s="11">
        <v>79</v>
      </c>
      <c r="Q76" s="11" t="s">
        <v>449</v>
      </c>
      <c r="R76" s="75">
        <v>4</v>
      </c>
      <c r="S76" s="71">
        <v>9</v>
      </c>
      <c r="T76" s="72">
        <f t="shared" si="6"/>
        <v>0.44444444444444442</v>
      </c>
      <c r="U76" s="77">
        <v>72</v>
      </c>
    </row>
    <row r="77" spans="1:21" x14ac:dyDescent="0.3">
      <c r="A77" s="11">
        <f>_xlfn.IFS(data!C81&lt;=30, 1,data!C81&lt;= 40, 2,data!C81&lt;= 50, 3,data!C81&lt;= 60, 4)</f>
        <v>2</v>
      </c>
      <c r="B77" s="11" t="s">
        <v>8</v>
      </c>
      <c r="C77" s="11" t="s">
        <v>207</v>
      </c>
      <c r="D77" s="11" t="s">
        <v>215</v>
      </c>
      <c r="E77" s="11">
        <f>_xlfn.IFS(data!G81&lt;=50000, 1, data!G81&lt;=80000, 2, data!G81&lt;=1000000, 3, data!G81&lt;=150000, 4)</f>
        <v>3</v>
      </c>
      <c r="F77" s="44">
        <v>14</v>
      </c>
      <c r="G77" s="44">
        <v>15</v>
      </c>
      <c r="H77" s="44">
        <v>8</v>
      </c>
      <c r="I77" s="44">
        <v>3</v>
      </c>
      <c r="J77" s="44">
        <v>16</v>
      </c>
      <c r="K77" s="44">
        <v>12</v>
      </c>
      <c r="L77" s="44">
        <v>6</v>
      </c>
      <c r="M77" s="44">
        <v>4</v>
      </c>
      <c r="N77" s="44">
        <v>2</v>
      </c>
      <c r="O77" s="44">
        <f t="shared" si="4"/>
        <v>80</v>
      </c>
      <c r="P77" s="11">
        <v>72</v>
      </c>
      <c r="Q77" s="11" t="s">
        <v>450</v>
      </c>
      <c r="R77" s="75">
        <v>4</v>
      </c>
      <c r="S77" s="71">
        <v>6</v>
      </c>
      <c r="T77" s="72">
        <f t="shared" si="6"/>
        <v>0.66666666666666663</v>
      </c>
      <c r="U77" s="77">
        <v>84</v>
      </c>
    </row>
    <row r="78" spans="1:21" x14ac:dyDescent="0.3">
      <c r="A78" s="11">
        <f>_xlfn.IFS(data!C82&lt;=30, 1,data!C82&lt;= 40, 2,data!C82&lt;= 50, 3,data!C82&lt;= 60, 4)</f>
        <v>1</v>
      </c>
      <c r="B78" s="11" t="s">
        <v>8</v>
      </c>
      <c r="C78" s="11" t="s">
        <v>209</v>
      </c>
      <c r="D78" s="11" t="s">
        <v>214</v>
      </c>
      <c r="E78" s="11">
        <f>_xlfn.IFS(data!G82&lt;=50000, 1, data!G82&lt;=80000, 2, data!G82&lt;=1000000, 3, data!G82&lt;=150000, 4)</f>
        <v>1</v>
      </c>
      <c r="F78" s="44">
        <v>10</v>
      </c>
      <c r="G78" s="44">
        <v>11</v>
      </c>
      <c r="H78" s="44">
        <v>15</v>
      </c>
      <c r="I78" s="44">
        <v>6</v>
      </c>
      <c r="J78" s="44">
        <v>8</v>
      </c>
      <c r="K78" s="44">
        <v>15</v>
      </c>
      <c r="L78" s="44">
        <v>6</v>
      </c>
      <c r="M78" s="44">
        <v>2</v>
      </c>
      <c r="N78" s="44">
        <v>1</v>
      </c>
      <c r="O78" s="44">
        <f t="shared" si="4"/>
        <v>74</v>
      </c>
      <c r="P78" s="11">
        <v>86</v>
      </c>
      <c r="Q78" s="11" t="s">
        <v>450</v>
      </c>
      <c r="R78" s="75">
        <v>5</v>
      </c>
      <c r="S78" s="71">
        <v>9</v>
      </c>
      <c r="T78" s="72">
        <f t="shared" si="6"/>
        <v>0.55555555555555558</v>
      </c>
      <c r="U78" s="77">
        <v>31</v>
      </c>
    </row>
    <row r="79" spans="1:21" x14ac:dyDescent="0.3">
      <c r="A79" s="11">
        <f>_xlfn.IFS(data!C83&lt;=30, 1,data!C83&lt;= 40, 2,data!C83&lt;= 50, 3,data!C83&lt;= 60, 4)</f>
        <v>1</v>
      </c>
      <c r="B79" s="11" t="s">
        <v>8</v>
      </c>
      <c r="C79" s="11" t="s">
        <v>210</v>
      </c>
      <c r="D79" s="11" t="s">
        <v>445</v>
      </c>
      <c r="E79" s="11">
        <f>_xlfn.IFS(data!G83&lt;=50000, 1, data!G83&lt;=80000, 2, data!G83&lt;=1000000, 3, data!G83&lt;=150000, 4)</f>
        <v>3</v>
      </c>
      <c r="F79" s="44">
        <v>14</v>
      </c>
      <c r="G79" s="44">
        <v>7</v>
      </c>
      <c r="H79" s="44">
        <v>10</v>
      </c>
      <c r="I79" s="44">
        <v>9</v>
      </c>
      <c r="J79" s="44">
        <v>15</v>
      </c>
      <c r="K79" s="44">
        <v>12</v>
      </c>
      <c r="L79" s="44">
        <v>6</v>
      </c>
      <c r="M79" s="44">
        <v>2</v>
      </c>
      <c r="N79" s="44">
        <v>4</v>
      </c>
      <c r="O79" s="44">
        <f t="shared" si="4"/>
        <v>79</v>
      </c>
      <c r="P79" s="11">
        <v>53</v>
      </c>
      <c r="Q79" s="11" t="s">
        <v>451</v>
      </c>
      <c r="R79" s="75">
        <v>6</v>
      </c>
      <c r="S79" s="71">
        <v>9</v>
      </c>
      <c r="T79" s="72">
        <f t="shared" si="6"/>
        <v>0.66666666666666663</v>
      </c>
      <c r="U79" s="77">
        <v>89</v>
      </c>
    </row>
    <row r="80" spans="1:21" x14ac:dyDescent="0.3">
      <c r="A80" s="11">
        <f>_xlfn.IFS(data!C84&lt;=30, 1,data!C84&lt;= 40, 2,data!C84&lt;= 50, 3,data!C84&lt;= 60, 4)</f>
        <v>4</v>
      </c>
      <c r="B80" s="11" t="s">
        <v>8</v>
      </c>
      <c r="C80" s="11" t="s">
        <v>207</v>
      </c>
      <c r="D80" s="11" t="s">
        <v>213</v>
      </c>
      <c r="E80" s="11">
        <f>_xlfn.IFS(data!G84&lt;=50000, 1, data!G84&lt;=80000, 2, data!G84&lt;=1000000, 3, data!G84&lt;=150000, 4)</f>
        <v>3</v>
      </c>
      <c r="F80" s="44">
        <v>11</v>
      </c>
      <c r="G80" s="44">
        <v>17</v>
      </c>
      <c r="H80" s="44">
        <v>16</v>
      </c>
      <c r="I80" s="44">
        <v>6</v>
      </c>
      <c r="J80" s="44">
        <v>11</v>
      </c>
      <c r="K80" s="44">
        <v>7</v>
      </c>
      <c r="L80" s="44">
        <v>6</v>
      </c>
      <c r="M80" s="44">
        <v>5</v>
      </c>
      <c r="N80" s="44">
        <v>1</v>
      </c>
      <c r="O80" s="44">
        <f t="shared" si="4"/>
        <v>80</v>
      </c>
      <c r="P80" s="11">
        <v>87</v>
      </c>
      <c r="Q80" s="11" t="s">
        <v>450</v>
      </c>
      <c r="R80" s="75">
        <v>5</v>
      </c>
      <c r="S80" s="71">
        <v>8</v>
      </c>
      <c r="T80" s="72">
        <f t="shared" si="6"/>
        <v>0.625</v>
      </c>
      <c r="U80" s="77">
        <v>93</v>
      </c>
    </row>
    <row r="81" spans="1:21" x14ac:dyDescent="0.3">
      <c r="A81" s="11">
        <f>_xlfn.IFS(data!C85&lt;=30, 1,data!C85&lt;= 40, 2,data!C85&lt;= 50, 3,data!C85&lt;= 60, 4)</f>
        <v>1</v>
      </c>
      <c r="B81" s="11" t="s">
        <v>9</v>
      </c>
      <c r="C81" s="11" t="s">
        <v>206</v>
      </c>
      <c r="D81" s="11" t="s">
        <v>445</v>
      </c>
      <c r="E81" s="11">
        <f>_xlfn.IFS(data!G85&lt;=50000, 1, data!G85&lt;=80000, 2, data!G85&lt;=1000000, 3, data!G85&lt;=150000, 4)</f>
        <v>3</v>
      </c>
      <c r="F81" s="44">
        <v>12</v>
      </c>
      <c r="G81" s="44">
        <v>10</v>
      </c>
      <c r="H81" s="44">
        <v>10</v>
      </c>
      <c r="I81" s="44">
        <v>6</v>
      </c>
      <c r="J81" s="44">
        <v>9</v>
      </c>
      <c r="K81" s="44">
        <v>11</v>
      </c>
      <c r="L81" s="44">
        <v>7</v>
      </c>
      <c r="M81" s="44">
        <v>2</v>
      </c>
      <c r="N81" s="44">
        <v>4</v>
      </c>
      <c r="O81" s="44">
        <f t="shared" si="4"/>
        <v>71</v>
      </c>
      <c r="P81" s="11">
        <v>48</v>
      </c>
      <c r="Q81" s="11" t="s">
        <v>451</v>
      </c>
      <c r="R81" s="75">
        <v>4</v>
      </c>
      <c r="S81" s="71">
        <v>6</v>
      </c>
      <c r="T81" s="72">
        <f t="shared" si="6"/>
        <v>0.66666666666666663</v>
      </c>
      <c r="U81" s="77">
        <v>46</v>
      </c>
    </row>
    <row r="82" spans="1:21" x14ac:dyDescent="0.3">
      <c r="A82" s="11">
        <f>_xlfn.IFS(data!C86&lt;=30, 1,data!C86&lt;= 40, 2,data!C86&lt;= 50, 3,data!C86&lt;= 60, 4)</f>
        <v>4</v>
      </c>
      <c r="B82" s="11" t="s">
        <v>9</v>
      </c>
      <c r="C82" s="11" t="s">
        <v>209</v>
      </c>
      <c r="D82" s="11" t="s">
        <v>213</v>
      </c>
      <c r="E82" s="11">
        <f>_xlfn.IFS(data!G86&lt;=50000, 1, data!G86&lt;=80000, 2, data!G86&lt;=1000000, 3, data!G86&lt;=150000, 4)</f>
        <v>3</v>
      </c>
      <c r="F82" s="44">
        <v>12</v>
      </c>
      <c r="G82" s="44">
        <v>10</v>
      </c>
      <c r="H82" s="44">
        <v>10</v>
      </c>
      <c r="I82" s="44">
        <v>5</v>
      </c>
      <c r="J82" s="44">
        <v>17</v>
      </c>
      <c r="K82" s="44">
        <v>12</v>
      </c>
      <c r="L82" s="44">
        <v>7</v>
      </c>
      <c r="M82" s="44">
        <v>1</v>
      </c>
      <c r="N82" s="44">
        <v>3</v>
      </c>
      <c r="O82" s="44">
        <f t="shared" si="4"/>
        <v>77</v>
      </c>
      <c r="P82" s="11">
        <v>52</v>
      </c>
      <c r="Q82" s="11" t="s">
        <v>451</v>
      </c>
      <c r="R82" s="75">
        <v>4</v>
      </c>
      <c r="S82" s="71">
        <v>7</v>
      </c>
      <c r="T82" s="72">
        <f t="shared" si="6"/>
        <v>0.5714285714285714</v>
      </c>
      <c r="U82" s="77">
        <v>69</v>
      </c>
    </row>
    <row r="83" spans="1:21" x14ac:dyDescent="0.3">
      <c r="A83" s="11">
        <f>_xlfn.IFS(data!C87&lt;=30, 1,data!C87&lt;= 40, 2,data!C87&lt;= 50, 3,data!C87&lt;= 60, 4)</f>
        <v>3</v>
      </c>
      <c r="B83" s="11" t="s">
        <v>9</v>
      </c>
      <c r="C83" s="11" t="s">
        <v>208</v>
      </c>
      <c r="D83" s="11" t="s">
        <v>445</v>
      </c>
      <c r="E83" s="11">
        <f>_xlfn.IFS(data!G87&lt;=50000, 1, data!G87&lt;=80000, 2, data!G87&lt;=1000000, 3, data!G87&lt;=150000, 4)</f>
        <v>3</v>
      </c>
      <c r="F83" s="44">
        <v>14</v>
      </c>
      <c r="G83" s="44">
        <v>10</v>
      </c>
      <c r="H83" s="44">
        <v>15</v>
      </c>
      <c r="I83" s="44">
        <v>3</v>
      </c>
      <c r="J83" s="44">
        <v>12</v>
      </c>
      <c r="K83" s="44">
        <v>7</v>
      </c>
      <c r="L83" s="44">
        <v>4</v>
      </c>
      <c r="M83" s="44">
        <v>3</v>
      </c>
      <c r="N83" s="44">
        <v>3</v>
      </c>
      <c r="O83" s="44">
        <f t="shared" si="4"/>
        <v>71</v>
      </c>
      <c r="P83" s="11">
        <v>89</v>
      </c>
      <c r="Q83" s="11" t="s">
        <v>449</v>
      </c>
      <c r="R83" s="75">
        <v>4</v>
      </c>
      <c r="S83" s="71">
        <v>7</v>
      </c>
      <c r="T83" s="72">
        <f t="shared" si="6"/>
        <v>0.5714285714285714</v>
      </c>
      <c r="U83" s="77">
        <v>80</v>
      </c>
    </row>
    <row r="84" spans="1:21" x14ac:dyDescent="0.3">
      <c r="A84" s="11">
        <f>_xlfn.IFS(data!C88&lt;=30, 1,data!C88&lt;= 40, 2,data!C88&lt;= 50, 3,data!C88&lt;= 60, 4)</f>
        <v>1</v>
      </c>
      <c r="B84" s="11" t="s">
        <v>8</v>
      </c>
      <c r="C84" s="11" t="s">
        <v>207</v>
      </c>
      <c r="D84" s="11" t="s">
        <v>212</v>
      </c>
      <c r="E84" s="11">
        <f>_xlfn.IFS(data!G88&lt;=50000, 1, data!G88&lt;=80000, 2, data!G88&lt;=1000000, 3, data!G88&lt;=150000, 4)</f>
        <v>2</v>
      </c>
      <c r="F84" s="44">
        <v>9</v>
      </c>
      <c r="G84" s="44">
        <v>8</v>
      </c>
      <c r="H84" s="44">
        <v>11</v>
      </c>
      <c r="I84" s="44">
        <v>9</v>
      </c>
      <c r="J84" s="44">
        <v>14</v>
      </c>
      <c r="K84" s="44">
        <v>5</v>
      </c>
      <c r="L84" s="44">
        <v>7</v>
      </c>
      <c r="M84" s="44">
        <v>1</v>
      </c>
      <c r="N84" s="44">
        <v>1</v>
      </c>
      <c r="O84" s="44">
        <f t="shared" si="4"/>
        <v>65</v>
      </c>
      <c r="P84" s="11">
        <v>44</v>
      </c>
      <c r="Q84" s="11" t="s">
        <v>452</v>
      </c>
      <c r="R84" s="75">
        <v>8</v>
      </c>
      <c r="S84" s="71">
        <v>9</v>
      </c>
      <c r="T84" s="72">
        <f t="shared" si="6"/>
        <v>0.88888888888888884</v>
      </c>
      <c r="U84" s="77">
        <v>73</v>
      </c>
    </row>
    <row r="85" spans="1:21" x14ac:dyDescent="0.3">
      <c r="A85" s="11">
        <f>_xlfn.IFS(data!C89&lt;=30, 1,data!C89&lt;= 40, 2,data!C89&lt;= 50, 3,data!C89&lt;= 60, 4)</f>
        <v>3</v>
      </c>
      <c r="B85" s="11" t="s">
        <v>9</v>
      </c>
      <c r="C85" s="11" t="s">
        <v>206</v>
      </c>
      <c r="D85" s="11" t="s">
        <v>213</v>
      </c>
      <c r="E85" s="11">
        <f>_xlfn.IFS(data!G89&lt;=50000, 1, data!G89&lt;=80000, 2, data!G89&lt;=1000000, 3, data!G89&lt;=150000, 4)</f>
        <v>3</v>
      </c>
      <c r="F85" s="44">
        <v>12</v>
      </c>
      <c r="G85" s="44">
        <v>9</v>
      </c>
      <c r="H85" s="44">
        <v>13</v>
      </c>
      <c r="I85" s="44">
        <v>4</v>
      </c>
      <c r="J85" s="44">
        <v>12</v>
      </c>
      <c r="K85" s="44">
        <v>8</v>
      </c>
      <c r="L85" s="44">
        <v>6</v>
      </c>
      <c r="M85" s="44">
        <v>5</v>
      </c>
      <c r="N85" s="44">
        <v>4</v>
      </c>
      <c r="O85" s="44">
        <f t="shared" si="4"/>
        <v>73</v>
      </c>
      <c r="P85" s="11">
        <v>96</v>
      </c>
      <c r="Q85" s="11" t="s">
        <v>449</v>
      </c>
      <c r="R85" s="75">
        <v>4</v>
      </c>
      <c r="S85" s="71">
        <v>7</v>
      </c>
      <c r="T85" s="72">
        <f t="shared" si="6"/>
        <v>0.5714285714285714</v>
      </c>
      <c r="U85" s="77">
        <v>93</v>
      </c>
    </row>
    <row r="86" spans="1:21" x14ac:dyDescent="0.3">
      <c r="A86" s="11">
        <f>_xlfn.IFS(data!C90&lt;=30, 1,data!C90&lt;= 40, 2,data!C90&lt;= 50, 3,data!C90&lt;= 60, 4)</f>
        <v>4</v>
      </c>
      <c r="B86" s="11" t="s">
        <v>9</v>
      </c>
      <c r="C86" s="11" t="s">
        <v>208</v>
      </c>
      <c r="D86" s="11" t="s">
        <v>213</v>
      </c>
      <c r="E86" s="11">
        <f>_xlfn.IFS(data!G90&lt;=50000, 1, data!G90&lt;=80000, 2, data!G90&lt;=1000000, 3, data!G90&lt;=150000, 4)</f>
        <v>3</v>
      </c>
      <c r="F86" s="44">
        <v>17</v>
      </c>
      <c r="G86" s="44">
        <v>12</v>
      </c>
      <c r="H86" s="44">
        <v>12</v>
      </c>
      <c r="I86" s="44">
        <v>6</v>
      </c>
      <c r="J86" s="44">
        <v>15</v>
      </c>
      <c r="K86" s="44">
        <v>6</v>
      </c>
      <c r="L86" s="44">
        <v>8</v>
      </c>
      <c r="M86" s="44">
        <v>4</v>
      </c>
      <c r="N86" s="44">
        <v>2</v>
      </c>
      <c r="O86" s="44">
        <f t="shared" si="4"/>
        <v>82</v>
      </c>
      <c r="P86" s="11">
        <v>67</v>
      </c>
      <c r="Q86" s="11" t="s">
        <v>451</v>
      </c>
      <c r="R86" s="75">
        <v>7</v>
      </c>
      <c r="S86" s="71">
        <v>7</v>
      </c>
      <c r="T86" s="72">
        <f t="shared" si="6"/>
        <v>1</v>
      </c>
      <c r="U86" s="77">
        <v>89</v>
      </c>
    </row>
    <row r="87" spans="1:21" x14ac:dyDescent="0.3">
      <c r="A87" s="11">
        <f>_xlfn.IFS(data!C91&lt;=30, 1,data!C91&lt;= 40, 2,data!C91&lt;= 50, 3,data!C91&lt;= 60, 4)</f>
        <v>4</v>
      </c>
      <c r="B87" s="11" t="s">
        <v>9</v>
      </c>
      <c r="C87" s="11" t="s">
        <v>210</v>
      </c>
      <c r="D87" s="11" t="s">
        <v>213</v>
      </c>
      <c r="E87" s="11">
        <f>_xlfn.IFS(data!G91&lt;=50000, 1, data!G91&lt;=80000, 2, data!G91&lt;=1000000, 3, data!G91&lt;=150000, 4)</f>
        <v>3</v>
      </c>
      <c r="F87" s="44">
        <v>15</v>
      </c>
      <c r="G87" s="44">
        <v>15</v>
      </c>
      <c r="H87" s="44">
        <v>13</v>
      </c>
      <c r="I87" s="44">
        <v>5</v>
      </c>
      <c r="J87" s="44">
        <v>13</v>
      </c>
      <c r="K87" s="44">
        <v>8</v>
      </c>
      <c r="L87" s="44">
        <v>3</v>
      </c>
      <c r="M87" s="44">
        <v>4</v>
      </c>
      <c r="N87" s="44">
        <v>1</v>
      </c>
      <c r="O87" s="44">
        <f t="shared" si="4"/>
        <v>77</v>
      </c>
      <c r="P87" s="11">
        <v>35</v>
      </c>
      <c r="Q87" s="11" t="s">
        <v>451</v>
      </c>
      <c r="R87" s="75">
        <v>6</v>
      </c>
      <c r="S87" s="71">
        <v>9</v>
      </c>
      <c r="T87" s="72">
        <f t="shared" si="6"/>
        <v>0.66666666666666663</v>
      </c>
      <c r="U87" s="77">
        <v>60</v>
      </c>
    </row>
    <row r="88" spans="1:21" x14ac:dyDescent="0.3">
      <c r="A88" s="11">
        <f>_xlfn.IFS(data!C92&lt;=30, 1,data!C92&lt;= 40, 2,data!C92&lt;= 50, 3,data!C92&lt;= 60, 4)</f>
        <v>1</v>
      </c>
      <c r="B88" s="11" t="s">
        <v>9</v>
      </c>
      <c r="C88" s="11" t="s">
        <v>209</v>
      </c>
      <c r="D88" s="11" t="s">
        <v>214</v>
      </c>
      <c r="E88" s="11">
        <f>_xlfn.IFS(data!G92&lt;=50000, 1, data!G92&lt;=80000, 2, data!G92&lt;=1000000, 3, data!G92&lt;=150000, 4)</f>
        <v>1</v>
      </c>
      <c r="F88" s="44">
        <v>16</v>
      </c>
      <c r="G88" s="44">
        <v>18</v>
      </c>
      <c r="H88" s="44">
        <v>10</v>
      </c>
      <c r="I88" s="44">
        <v>5</v>
      </c>
      <c r="J88" s="44">
        <v>11</v>
      </c>
      <c r="K88" s="44">
        <v>11</v>
      </c>
      <c r="L88" s="44">
        <v>8</v>
      </c>
      <c r="M88" s="44">
        <v>4</v>
      </c>
      <c r="N88" s="44">
        <v>4</v>
      </c>
      <c r="O88" s="44">
        <f t="shared" si="4"/>
        <v>87</v>
      </c>
      <c r="P88" s="11">
        <v>60</v>
      </c>
      <c r="Q88" s="11" t="s">
        <v>451</v>
      </c>
      <c r="R88" s="75">
        <v>4</v>
      </c>
      <c r="S88" s="71">
        <v>8</v>
      </c>
      <c r="T88" s="72">
        <f t="shared" si="6"/>
        <v>0.5</v>
      </c>
      <c r="U88" s="77">
        <v>49</v>
      </c>
    </row>
    <row r="89" spans="1:21" x14ac:dyDescent="0.3">
      <c r="A89" s="11">
        <f>_xlfn.IFS(data!C93&lt;=30, 1,data!C93&lt;= 40, 2,data!C93&lt;= 50, 3,data!C93&lt;= 60, 4)</f>
        <v>3</v>
      </c>
      <c r="B89" s="11" t="s">
        <v>8</v>
      </c>
      <c r="C89" s="11" t="s">
        <v>207</v>
      </c>
      <c r="D89" s="11" t="s">
        <v>445</v>
      </c>
      <c r="E89" s="11">
        <f>_xlfn.IFS(data!G93&lt;=50000, 1, data!G93&lt;=80000, 2, data!G93&lt;=1000000, 3, data!G93&lt;=150000, 4)</f>
        <v>3</v>
      </c>
      <c r="F89" s="44">
        <v>12</v>
      </c>
      <c r="G89" s="44">
        <v>12</v>
      </c>
      <c r="H89" s="44">
        <v>11</v>
      </c>
      <c r="I89" s="44">
        <v>4</v>
      </c>
      <c r="J89" s="44">
        <v>13</v>
      </c>
      <c r="K89" s="44">
        <v>10</v>
      </c>
      <c r="L89" s="44">
        <v>2</v>
      </c>
      <c r="M89" s="44">
        <v>1</v>
      </c>
      <c r="N89" s="44">
        <v>5</v>
      </c>
      <c r="O89" s="44">
        <f t="shared" si="4"/>
        <v>70</v>
      </c>
      <c r="P89" s="11">
        <v>82</v>
      </c>
      <c r="Q89" s="11" t="s">
        <v>450</v>
      </c>
      <c r="R89" s="75">
        <v>2</v>
      </c>
      <c r="S89" s="71">
        <v>9</v>
      </c>
      <c r="T89" s="72">
        <f t="shared" si="6"/>
        <v>0.22222222222222221</v>
      </c>
      <c r="U89" s="77">
        <v>30</v>
      </c>
    </row>
    <row r="90" spans="1:21" x14ac:dyDescent="0.3">
      <c r="A90" s="11">
        <f>_xlfn.IFS(data!C94&lt;=30, 1,data!C94&lt;= 40, 2,data!C94&lt;= 50, 3,data!C94&lt;= 60, 4)</f>
        <v>1</v>
      </c>
      <c r="B90" s="11" t="s">
        <v>8</v>
      </c>
      <c r="C90" s="11" t="s">
        <v>210</v>
      </c>
      <c r="D90" s="11" t="s">
        <v>212</v>
      </c>
      <c r="E90" s="11">
        <f>_xlfn.IFS(data!G94&lt;=50000, 1, data!G94&lt;=80000, 2, data!G94&lt;=1000000, 3, data!G94&lt;=150000, 4)</f>
        <v>2</v>
      </c>
      <c r="F90" s="44">
        <v>16</v>
      </c>
      <c r="G90" s="44">
        <v>9</v>
      </c>
      <c r="H90" s="44">
        <v>12</v>
      </c>
      <c r="I90" s="44">
        <v>7</v>
      </c>
      <c r="J90" s="44">
        <v>14</v>
      </c>
      <c r="K90" s="44">
        <v>10</v>
      </c>
      <c r="L90" s="44">
        <v>7</v>
      </c>
      <c r="M90" s="44">
        <v>1</v>
      </c>
      <c r="N90" s="44">
        <v>1</v>
      </c>
      <c r="O90" s="44">
        <f t="shared" si="4"/>
        <v>77</v>
      </c>
      <c r="P90" s="11">
        <v>44</v>
      </c>
      <c r="Q90" s="11" t="s">
        <v>452</v>
      </c>
      <c r="R90" s="75">
        <v>2</v>
      </c>
      <c r="S90" s="71">
        <v>7</v>
      </c>
      <c r="T90" s="72">
        <f t="shared" si="6"/>
        <v>0.2857142857142857</v>
      </c>
      <c r="U90" s="77">
        <v>82</v>
      </c>
    </row>
    <row r="91" spans="1:21" x14ac:dyDescent="0.3">
      <c r="A91" s="11">
        <f>_xlfn.IFS(data!C95&lt;=30, 1,data!C95&lt;= 40, 2,data!C95&lt;= 50, 3,data!C95&lt;= 60, 4)</f>
        <v>1</v>
      </c>
      <c r="B91" s="11" t="s">
        <v>9</v>
      </c>
      <c r="C91" s="11" t="s">
        <v>206</v>
      </c>
      <c r="D91" s="11" t="s">
        <v>445</v>
      </c>
      <c r="E91" s="11">
        <f>_xlfn.IFS(data!G95&lt;=50000, 1, data!G95&lt;=80000, 2, data!G95&lt;=1000000, 3, data!G95&lt;=150000, 4)</f>
        <v>3</v>
      </c>
      <c r="F91" s="44">
        <v>14</v>
      </c>
      <c r="G91" s="44">
        <v>19</v>
      </c>
      <c r="H91" s="44">
        <v>7</v>
      </c>
      <c r="I91" s="44">
        <v>8</v>
      </c>
      <c r="J91" s="44">
        <v>16</v>
      </c>
      <c r="K91" s="44">
        <v>4</v>
      </c>
      <c r="L91" s="44">
        <v>6</v>
      </c>
      <c r="M91" s="44">
        <v>1</v>
      </c>
      <c r="N91" s="44">
        <v>4</v>
      </c>
      <c r="O91" s="44">
        <f t="shared" si="4"/>
        <v>79</v>
      </c>
      <c r="P91" s="11">
        <v>44</v>
      </c>
      <c r="Q91" s="11" t="s">
        <v>450</v>
      </c>
      <c r="R91" s="75">
        <v>7</v>
      </c>
      <c r="S91" s="71">
        <v>8</v>
      </c>
      <c r="T91" s="72">
        <f t="shared" si="6"/>
        <v>0.875</v>
      </c>
      <c r="U91" s="77">
        <v>54</v>
      </c>
    </row>
    <row r="92" spans="1:21" x14ac:dyDescent="0.3">
      <c r="A92" s="11">
        <f>_xlfn.IFS(data!C96&lt;=30, 1,data!C96&lt;= 40, 2,data!C96&lt;= 50, 3,data!C96&lt;= 60, 4)</f>
        <v>1</v>
      </c>
      <c r="B92" s="11" t="s">
        <v>9</v>
      </c>
      <c r="C92" s="11" t="s">
        <v>208</v>
      </c>
      <c r="D92" s="11" t="s">
        <v>214</v>
      </c>
      <c r="E92" s="11">
        <f>_xlfn.IFS(data!G96&lt;=50000, 1, data!G96&lt;=80000, 2, data!G96&lt;=1000000, 3, data!G96&lt;=150000, 4)</f>
        <v>1</v>
      </c>
      <c r="F92" s="44">
        <v>8</v>
      </c>
      <c r="G92" s="44">
        <v>13</v>
      </c>
      <c r="H92" s="44">
        <v>16</v>
      </c>
      <c r="I92" s="44">
        <v>6</v>
      </c>
      <c r="J92" s="44">
        <v>10</v>
      </c>
      <c r="K92" s="44">
        <v>7</v>
      </c>
      <c r="L92" s="44">
        <v>5</v>
      </c>
      <c r="M92" s="44">
        <v>3</v>
      </c>
      <c r="N92" s="44">
        <v>2</v>
      </c>
      <c r="O92" s="44">
        <f t="shared" si="4"/>
        <v>70</v>
      </c>
      <c r="P92" s="11">
        <v>91</v>
      </c>
      <c r="Q92" s="11" t="s">
        <v>450</v>
      </c>
      <c r="R92" s="75">
        <v>8</v>
      </c>
      <c r="S92" s="71">
        <v>9</v>
      </c>
      <c r="T92" s="72">
        <f t="shared" si="6"/>
        <v>0.88888888888888884</v>
      </c>
      <c r="U92" s="77">
        <v>42</v>
      </c>
    </row>
    <row r="93" spans="1:21" x14ac:dyDescent="0.3">
      <c r="A93" s="11">
        <f>_xlfn.IFS(data!C97&lt;=30, 1,data!C97&lt;= 40, 2,data!C97&lt;= 50, 3,data!C97&lt;= 60, 4)</f>
        <v>1</v>
      </c>
      <c r="B93" s="11" t="s">
        <v>8</v>
      </c>
      <c r="C93" s="11" t="s">
        <v>209</v>
      </c>
      <c r="D93" s="11" t="s">
        <v>212</v>
      </c>
      <c r="E93" s="11">
        <f>_xlfn.IFS(data!G97&lt;=50000, 1, data!G97&lt;=80000, 2, data!G97&lt;=1000000, 3, data!G97&lt;=150000, 4)</f>
        <v>2</v>
      </c>
      <c r="F93" s="44">
        <v>7</v>
      </c>
      <c r="G93" s="44">
        <v>15</v>
      </c>
      <c r="H93" s="44">
        <v>17</v>
      </c>
      <c r="I93" s="44">
        <v>7</v>
      </c>
      <c r="J93" s="44">
        <v>11</v>
      </c>
      <c r="K93" s="44">
        <v>5</v>
      </c>
      <c r="L93" s="44">
        <v>4</v>
      </c>
      <c r="M93" s="44">
        <v>5</v>
      </c>
      <c r="N93" s="44">
        <v>5</v>
      </c>
      <c r="O93" s="44">
        <f t="shared" si="4"/>
        <v>76</v>
      </c>
      <c r="P93" s="11">
        <v>64</v>
      </c>
      <c r="Q93" s="11" t="s">
        <v>451</v>
      </c>
      <c r="R93" s="75">
        <v>4</v>
      </c>
      <c r="S93" s="71">
        <v>9</v>
      </c>
      <c r="T93" s="72">
        <f t="shared" si="6"/>
        <v>0.44444444444444442</v>
      </c>
      <c r="U93" s="77">
        <v>93</v>
      </c>
    </row>
    <row r="94" spans="1:21" x14ac:dyDescent="0.3">
      <c r="A94" s="11">
        <f>_xlfn.IFS(data!C98&lt;=30, 1,data!C98&lt;= 40, 2,data!C98&lt;= 50, 3,data!C98&lt;= 60, 4)</f>
        <v>1</v>
      </c>
      <c r="B94" s="11" t="s">
        <v>8</v>
      </c>
      <c r="C94" s="11" t="s">
        <v>210</v>
      </c>
      <c r="D94" s="11" t="s">
        <v>214</v>
      </c>
      <c r="E94" s="11">
        <f>_xlfn.IFS(data!G98&lt;=50000, 1, data!G98&lt;=80000, 2, data!G98&lt;=1000000, 3, data!G98&lt;=150000, 4)</f>
        <v>1</v>
      </c>
      <c r="F94" s="44">
        <v>10</v>
      </c>
      <c r="G94" s="44">
        <v>11</v>
      </c>
      <c r="H94" s="44">
        <v>12</v>
      </c>
      <c r="I94" s="44">
        <v>3</v>
      </c>
      <c r="J94" s="44">
        <v>9</v>
      </c>
      <c r="K94" s="44">
        <v>11</v>
      </c>
      <c r="L94" s="44">
        <v>4</v>
      </c>
      <c r="M94" s="44">
        <v>5</v>
      </c>
      <c r="N94" s="44">
        <v>1</v>
      </c>
      <c r="O94" s="44">
        <f t="shared" si="4"/>
        <v>66</v>
      </c>
      <c r="P94" s="11">
        <v>66</v>
      </c>
      <c r="Q94" s="11" t="s">
        <v>452</v>
      </c>
      <c r="R94" s="75">
        <v>6</v>
      </c>
      <c r="S94" s="71">
        <v>7</v>
      </c>
      <c r="T94" s="72">
        <f t="shared" si="6"/>
        <v>0.8571428571428571</v>
      </c>
      <c r="U94" s="77">
        <v>76</v>
      </c>
    </row>
    <row r="95" spans="1:21" x14ac:dyDescent="0.3">
      <c r="A95" s="11">
        <f>_xlfn.IFS(data!C99&lt;=30, 1,data!C99&lt;= 40, 2,data!C99&lt;= 50, 3,data!C99&lt;= 60, 4)</f>
        <v>2</v>
      </c>
      <c r="B95" s="11" t="s">
        <v>8</v>
      </c>
      <c r="C95" s="11" t="s">
        <v>209</v>
      </c>
      <c r="D95" s="11" t="s">
        <v>445</v>
      </c>
      <c r="E95" s="11">
        <f>_xlfn.IFS(data!G99&lt;=50000, 1, data!G99&lt;=80000, 2, data!G99&lt;=1000000, 3, data!G99&lt;=150000, 4)</f>
        <v>3</v>
      </c>
      <c r="F95" s="44">
        <v>15</v>
      </c>
      <c r="G95" s="44">
        <v>16</v>
      </c>
      <c r="H95" s="44">
        <v>13</v>
      </c>
      <c r="I95" s="44">
        <v>9</v>
      </c>
      <c r="J95" s="44">
        <v>10</v>
      </c>
      <c r="K95" s="44">
        <v>9</v>
      </c>
      <c r="L95" s="44">
        <v>10</v>
      </c>
      <c r="M95" s="44">
        <v>4</v>
      </c>
      <c r="N95" s="44">
        <v>4</v>
      </c>
      <c r="O95" s="44">
        <f t="shared" si="4"/>
        <v>90</v>
      </c>
      <c r="P95" s="11">
        <v>83</v>
      </c>
      <c r="Q95" s="11" t="s">
        <v>449</v>
      </c>
      <c r="R95" s="75">
        <v>3</v>
      </c>
      <c r="S95" s="71">
        <v>8</v>
      </c>
      <c r="T95" s="72">
        <f t="shared" si="6"/>
        <v>0.375</v>
      </c>
      <c r="U95" s="77">
        <v>36</v>
      </c>
    </row>
    <row r="96" spans="1:21" x14ac:dyDescent="0.3">
      <c r="A96" s="11">
        <f>_xlfn.IFS(data!C100&lt;=30, 1,data!C100&lt;= 40, 2,data!C100&lt;= 50, 3,data!C100&lt;= 60, 4)</f>
        <v>1</v>
      </c>
      <c r="B96" s="11" t="s">
        <v>9</v>
      </c>
      <c r="C96" s="11" t="s">
        <v>207</v>
      </c>
      <c r="D96" s="11" t="s">
        <v>212</v>
      </c>
      <c r="E96" s="11">
        <f>_xlfn.IFS(data!G100&lt;=50000, 1, data!G100&lt;=80000, 2, data!G100&lt;=1000000, 3, data!G100&lt;=150000, 4)</f>
        <v>2</v>
      </c>
      <c r="F96" s="44">
        <v>16</v>
      </c>
      <c r="G96" s="44">
        <v>16</v>
      </c>
      <c r="H96" s="44">
        <v>13</v>
      </c>
      <c r="I96" s="44">
        <v>10</v>
      </c>
      <c r="J96" s="44">
        <v>11</v>
      </c>
      <c r="K96" s="44">
        <v>6</v>
      </c>
      <c r="L96" s="44">
        <v>8</v>
      </c>
      <c r="M96" s="44">
        <v>2</v>
      </c>
      <c r="N96" s="44">
        <v>5</v>
      </c>
      <c r="O96" s="44">
        <f t="shared" si="4"/>
        <v>87</v>
      </c>
      <c r="P96" s="11">
        <v>39</v>
      </c>
      <c r="Q96" s="11" t="s">
        <v>450</v>
      </c>
      <c r="R96" s="75">
        <v>5</v>
      </c>
      <c r="S96" s="71">
        <v>8</v>
      </c>
      <c r="T96" s="72">
        <f t="shared" si="6"/>
        <v>0.625</v>
      </c>
      <c r="U96" s="77">
        <v>60</v>
      </c>
    </row>
    <row r="97" spans="1:21" x14ac:dyDescent="0.3">
      <c r="A97" s="11">
        <f>_xlfn.IFS(data!C101&lt;=30, 1,data!C101&lt;= 40, 2,data!C101&lt;= 50, 3,data!C101&lt;= 60, 4)</f>
        <v>1</v>
      </c>
      <c r="B97" s="11" t="s">
        <v>9</v>
      </c>
      <c r="C97" s="11" t="s">
        <v>209</v>
      </c>
      <c r="D97" s="11" t="s">
        <v>446</v>
      </c>
      <c r="E97" s="11">
        <f>_xlfn.IFS(data!G101&lt;=50000, 1, data!G101&lt;=80000, 2, data!G101&lt;=1000000, 3, data!G101&lt;=150000, 4)</f>
        <v>2</v>
      </c>
      <c r="F97" s="44">
        <v>13</v>
      </c>
      <c r="G97" s="44">
        <v>12</v>
      </c>
      <c r="H97" s="44">
        <v>11</v>
      </c>
      <c r="I97" s="44">
        <v>5</v>
      </c>
      <c r="J97" s="44">
        <v>17</v>
      </c>
      <c r="K97" s="44">
        <v>9</v>
      </c>
      <c r="L97" s="44">
        <v>6</v>
      </c>
      <c r="M97" s="44">
        <v>3</v>
      </c>
      <c r="N97" s="44">
        <v>1</v>
      </c>
      <c r="O97" s="44">
        <f t="shared" si="4"/>
        <v>77</v>
      </c>
      <c r="P97" s="11">
        <v>89</v>
      </c>
      <c r="Q97" s="11" t="s">
        <v>452</v>
      </c>
      <c r="R97" s="75">
        <v>5</v>
      </c>
      <c r="S97" s="71">
        <v>6</v>
      </c>
      <c r="T97" s="72">
        <f t="shared" si="6"/>
        <v>0.83333333333333337</v>
      </c>
      <c r="U97" s="77">
        <v>37</v>
      </c>
    </row>
    <row r="98" spans="1:21" x14ac:dyDescent="0.3">
      <c r="A98" s="11">
        <f>_xlfn.IFS(data!C102&lt;=30, 1,data!C102&lt;= 40, 2,data!C102&lt;= 50, 3,data!C102&lt;= 60, 4)</f>
        <v>4</v>
      </c>
      <c r="B98" s="11" t="s">
        <v>9</v>
      </c>
      <c r="C98" s="11" t="s">
        <v>210</v>
      </c>
      <c r="D98" s="11" t="s">
        <v>213</v>
      </c>
      <c r="E98" s="11">
        <f>_xlfn.IFS(data!G102&lt;=50000, 1, data!G102&lt;=80000, 2, data!G102&lt;=1000000, 3, data!G102&lt;=150000, 4)</f>
        <v>3</v>
      </c>
      <c r="F98" s="44">
        <v>12</v>
      </c>
      <c r="G98" s="44">
        <v>10</v>
      </c>
      <c r="H98" s="44">
        <v>13</v>
      </c>
      <c r="I98" s="44">
        <v>6</v>
      </c>
      <c r="J98" s="44">
        <v>13</v>
      </c>
      <c r="K98" s="44">
        <v>6</v>
      </c>
      <c r="L98" s="44">
        <v>3</v>
      </c>
      <c r="M98" s="44">
        <v>1</v>
      </c>
      <c r="N98" s="44">
        <v>5</v>
      </c>
      <c r="O98" s="44">
        <f t="shared" ref="O98:O129" si="7">SUM(F98:N98)</f>
        <v>69</v>
      </c>
      <c r="P98" s="11">
        <v>77</v>
      </c>
      <c r="Q98" s="11" t="s">
        <v>452</v>
      </c>
      <c r="R98" s="75">
        <v>2</v>
      </c>
      <c r="S98" s="71">
        <v>6</v>
      </c>
      <c r="T98" s="72">
        <f t="shared" si="6"/>
        <v>0.33333333333333331</v>
      </c>
      <c r="U98" s="77">
        <v>71</v>
      </c>
    </row>
    <row r="99" spans="1:21" x14ac:dyDescent="0.3">
      <c r="A99" s="11">
        <f>_xlfn.IFS(data!C103&lt;=30, 1,data!C103&lt;= 40, 2,data!C103&lt;= 50, 3,data!C103&lt;= 60, 4)</f>
        <v>3</v>
      </c>
      <c r="B99" s="11" t="s">
        <v>9</v>
      </c>
      <c r="C99" s="11" t="s">
        <v>207</v>
      </c>
      <c r="D99" s="11" t="s">
        <v>215</v>
      </c>
      <c r="E99" s="11">
        <f>_xlfn.IFS(data!G103&lt;=50000, 1, data!G103&lt;=80000, 2, data!G103&lt;=1000000, 3, data!G103&lt;=150000, 4)</f>
        <v>3</v>
      </c>
      <c r="F99" s="44">
        <v>13</v>
      </c>
      <c r="G99" s="44">
        <v>13</v>
      </c>
      <c r="H99" s="44">
        <v>14</v>
      </c>
      <c r="I99" s="44">
        <v>6</v>
      </c>
      <c r="J99" s="44">
        <v>13</v>
      </c>
      <c r="K99" s="44">
        <v>12</v>
      </c>
      <c r="L99" s="44">
        <v>6</v>
      </c>
      <c r="M99" s="44">
        <v>2</v>
      </c>
      <c r="N99" s="44">
        <v>2</v>
      </c>
      <c r="O99" s="44">
        <f t="shared" si="7"/>
        <v>81</v>
      </c>
      <c r="P99" s="11">
        <v>35</v>
      </c>
      <c r="Q99" s="11" t="s">
        <v>452</v>
      </c>
      <c r="R99" s="75">
        <v>3</v>
      </c>
      <c r="S99" s="71">
        <v>6</v>
      </c>
      <c r="T99" s="72">
        <f t="shared" si="6"/>
        <v>0.5</v>
      </c>
      <c r="U99" s="77">
        <v>58</v>
      </c>
    </row>
    <row r="100" spans="1:21" x14ac:dyDescent="0.3">
      <c r="A100" s="11">
        <f>_xlfn.IFS(data!C104&lt;=30, 1,data!C104&lt;= 40, 2,data!C104&lt;= 50, 3,data!C104&lt;= 60, 4)</f>
        <v>1</v>
      </c>
      <c r="B100" s="11" t="s">
        <v>8</v>
      </c>
      <c r="C100" s="11" t="s">
        <v>210</v>
      </c>
      <c r="D100" s="11" t="s">
        <v>212</v>
      </c>
      <c r="E100" s="11">
        <f>_xlfn.IFS(data!G104&lt;=50000, 1, data!G104&lt;=80000, 2, data!G104&lt;=1000000, 3, data!G104&lt;=150000, 4)</f>
        <v>2</v>
      </c>
      <c r="F100" s="44">
        <v>9</v>
      </c>
      <c r="G100" s="44">
        <v>11</v>
      </c>
      <c r="H100" s="44">
        <v>13</v>
      </c>
      <c r="I100" s="44">
        <v>3</v>
      </c>
      <c r="J100" s="44">
        <v>9</v>
      </c>
      <c r="K100" s="44">
        <v>10</v>
      </c>
      <c r="L100" s="44">
        <v>6</v>
      </c>
      <c r="M100" s="44">
        <v>3</v>
      </c>
      <c r="N100" s="44">
        <v>2</v>
      </c>
      <c r="O100" s="44">
        <f t="shared" si="7"/>
        <v>66</v>
      </c>
      <c r="P100" s="11">
        <v>73</v>
      </c>
      <c r="Q100" s="11" t="s">
        <v>449</v>
      </c>
      <c r="R100" s="75">
        <v>6</v>
      </c>
      <c r="S100" s="71">
        <v>8</v>
      </c>
      <c r="T100" s="72">
        <f t="shared" si="6"/>
        <v>0.75</v>
      </c>
      <c r="U100" s="77">
        <v>51</v>
      </c>
    </row>
    <row r="101" spans="1:21" x14ac:dyDescent="0.3">
      <c r="A101" s="11">
        <f>_xlfn.IFS(data!C105&lt;=30, 1,data!C105&lt;= 40, 2,data!C105&lt;= 50, 3,data!C105&lt;= 60, 4)</f>
        <v>2</v>
      </c>
      <c r="B101" s="11" t="s">
        <v>9</v>
      </c>
      <c r="C101" s="11" t="s">
        <v>210</v>
      </c>
      <c r="D101" s="11" t="s">
        <v>213</v>
      </c>
      <c r="E101" s="11">
        <f>_xlfn.IFS(data!G105&lt;=50000, 1, data!G105&lt;=80000, 2, data!G105&lt;=1000000, 3, data!G105&lt;=150000, 4)</f>
        <v>3</v>
      </c>
      <c r="F101" s="44">
        <v>9</v>
      </c>
      <c r="G101" s="44">
        <v>10</v>
      </c>
      <c r="H101" s="44">
        <v>10</v>
      </c>
      <c r="I101" s="44">
        <v>7</v>
      </c>
      <c r="J101" s="44">
        <v>10</v>
      </c>
      <c r="K101" s="44">
        <v>9</v>
      </c>
      <c r="L101" s="44">
        <v>10</v>
      </c>
      <c r="M101" s="44">
        <v>5</v>
      </c>
      <c r="N101" s="44">
        <v>3</v>
      </c>
      <c r="O101" s="44">
        <f t="shared" si="7"/>
        <v>73</v>
      </c>
      <c r="P101" s="11">
        <v>57</v>
      </c>
      <c r="Q101" s="11" t="s">
        <v>449</v>
      </c>
      <c r="R101" s="75">
        <v>7</v>
      </c>
      <c r="S101" s="71">
        <v>8</v>
      </c>
      <c r="T101" s="72">
        <f t="shared" si="6"/>
        <v>0.875</v>
      </c>
      <c r="U101" s="77">
        <v>86</v>
      </c>
    </row>
    <row r="102" spans="1:21" x14ac:dyDescent="0.3">
      <c r="A102" s="11">
        <f>_xlfn.IFS(data!C106&lt;=30, 1,data!C106&lt;= 40, 2,data!C106&lt;= 50, 3,data!C106&lt;= 60, 4)</f>
        <v>1</v>
      </c>
      <c r="B102" s="11" t="s">
        <v>8</v>
      </c>
      <c r="C102" s="11" t="s">
        <v>210</v>
      </c>
      <c r="D102" s="11" t="s">
        <v>215</v>
      </c>
      <c r="E102" s="11">
        <f>_xlfn.IFS(data!G106&lt;=50000, 1, data!G106&lt;=80000, 2, data!G106&lt;=1000000, 3, data!G106&lt;=150000, 4)</f>
        <v>3</v>
      </c>
      <c r="F102" s="44">
        <v>9</v>
      </c>
      <c r="G102" s="44">
        <v>15</v>
      </c>
      <c r="H102" s="44">
        <v>11</v>
      </c>
      <c r="I102" s="44">
        <v>6</v>
      </c>
      <c r="J102" s="44">
        <v>11</v>
      </c>
      <c r="K102" s="44">
        <v>11</v>
      </c>
      <c r="L102" s="44">
        <v>4</v>
      </c>
      <c r="M102" s="44">
        <v>2</v>
      </c>
      <c r="N102" s="44">
        <v>4</v>
      </c>
      <c r="O102" s="44">
        <f t="shared" si="7"/>
        <v>73</v>
      </c>
      <c r="P102" s="11">
        <v>71</v>
      </c>
      <c r="Q102" s="11" t="s">
        <v>452</v>
      </c>
      <c r="R102" s="75">
        <v>3</v>
      </c>
      <c r="S102" s="71">
        <v>6</v>
      </c>
      <c r="T102" s="72">
        <f t="shared" si="6"/>
        <v>0.5</v>
      </c>
      <c r="U102" s="77">
        <v>79</v>
      </c>
    </row>
    <row r="103" spans="1:21" x14ac:dyDescent="0.3">
      <c r="A103" s="11">
        <f>_xlfn.IFS(data!C107&lt;=30, 1,data!C107&lt;= 40, 2,data!C107&lt;= 50, 3,data!C107&lt;= 60, 4)</f>
        <v>1</v>
      </c>
      <c r="B103" s="11" t="s">
        <v>8</v>
      </c>
      <c r="C103" s="11" t="s">
        <v>206</v>
      </c>
      <c r="D103" s="11" t="s">
        <v>446</v>
      </c>
      <c r="E103" s="11">
        <f>_xlfn.IFS(data!G107&lt;=50000, 1, data!G107&lt;=80000, 2, data!G107&lt;=1000000, 3, data!G107&lt;=150000, 4)</f>
        <v>2</v>
      </c>
      <c r="F103" s="44">
        <v>12</v>
      </c>
      <c r="G103" s="44">
        <v>11</v>
      </c>
      <c r="H103" s="44">
        <v>11</v>
      </c>
      <c r="I103" s="44">
        <v>7</v>
      </c>
      <c r="J103" s="44">
        <v>8</v>
      </c>
      <c r="K103" s="44">
        <v>3</v>
      </c>
      <c r="L103" s="44">
        <v>5</v>
      </c>
      <c r="M103" s="44">
        <v>3</v>
      </c>
      <c r="N103" s="44">
        <v>3</v>
      </c>
      <c r="O103" s="44">
        <f t="shared" si="7"/>
        <v>63</v>
      </c>
      <c r="P103" s="11">
        <v>67</v>
      </c>
      <c r="Q103" s="11" t="s">
        <v>452</v>
      </c>
      <c r="R103" s="75">
        <v>2</v>
      </c>
      <c r="S103" s="71">
        <v>9</v>
      </c>
      <c r="T103" s="72">
        <f t="shared" si="6"/>
        <v>0.22222222222222221</v>
      </c>
      <c r="U103" s="77">
        <v>77</v>
      </c>
    </row>
    <row r="104" spans="1:21" x14ac:dyDescent="0.3">
      <c r="A104" s="11">
        <f>_xlfn.IFS(data!C108&lt;=30, 1,data!C108&lt;= 40, 2,data!C108&lt;= 50, 3,data!C108&lt;= 60, 4)</f>
        <v>2</v>
      </c>
      <c r="B104" s="11" t="s">
        <v>9</v>
      </c>
      <c r="C104" s="11" t="s">
        <v>206</v>
      </c>
      <c r="D104" s="11" t="s">
        <v>215</v>
      </c>
      <c r="E104" s="11">
        <f>_xlfn.IFS(data!G108&lt;=50000, 1, data!G108&lt;=80000, 2, data!G108&lt;=1000000, 3, data!G108&lt;=150000, 4)</f>
        <v>3</v>
      </c>
      <c r="F104" s="44">
        <v>13</v>
      </c>
      <c r="G104" s="44">
        <v>15</v>
      </c>
      <c r="H104" s="44">
        <v>8</v>
      </c>
      <c r="I104" s="44">
        <v>8</v>
      </c>
      <c r="J104" s="44">
        <v>12</v>
      </c>
      <c r="K104" s="44">
        <v>4</v>
      </c>
      <c r="L104" s="44">
        <v>4</v>
      </c>
      <c r="M104" s="44">
        <v>5</v>
      </c>
      <c r="N104" s="44">
        <v>1</v>
      </c>
      <c r="O104" s="44">
        <f t="shared" si="7"/>
        <v>70</v>
      </c>
      <c r="P104" s="11">
        <v>59</v>
      </c>
      <c r="Q104" s="11" t="s">
        <v>450</v>
      </c>
      <c r="R104" s="75">
        <v>4</v>
      </c>
      <c r="S104" s="71">
        <v>6</v>
      </c>
      <c r="T104" s="72">
        <f t="shared" si="6"/>
        <v>0.66666666666666663</v>
      </c>
      <c r="U104" s="77">
        <v>58</v>
      </c>
    </row>
    <row r="105" spans="1:21" x14ac:dyDescent="0.3">
      <c r="A105" s="11">
        <f>_xlfn.IFS(data!C109&lt;=30, 1,data!C109&lt;= 40, 2,data!C109&lt;= 50, 3,data!C109&lt;= 60, 4)</f>
        <v>4</v>
      </c>
      <c r="B105" s="11" t="s">
        <v>8</v>
      </c>
      <c r="C105" s="11" t="s">
        <v>208</v>
      </c>
      <c r="D105" s="11" t="s">
        <v>213</v>
      </c>
      <c r="E105" s="11">
        <f>_xlfn.IFS(data!G109&lt;=50000, 1, data!G109&lt;=80000, 2, data!G109&lt;=1000000, 3, data!G109&lt;=150000, 4)</f>
        <v>3</v>
      </c>
      <c r="F105" s="44">
        <v>13</v>
      </c>
      <c r="G105" s="44">
        <v>12</v>
      </c>
      <c r="H105" s="44">
        <v>11</v>
      </c>
      <c r="I105" s="44">
        <v>6</v>
      </c>
      <c r="J105" s="44">
        <v>11</v>
      </c>
      <c r="K105" s="44">
        <v>8</v>
      </c>
      <c r="L105" s="44">
        <v>4</v>
      </c>
      <c r="M105" s="44">
        <v>1</v>
      </c>
      <c r="N105" s="44">
        <v>3</v>
      </c>
      <c r="O105" s="44">
        <f t="shared" si="7"/>
        <v>69</v>
      </c>
      <c r="P105" s="11">
        <v>86</v>
      </c>
      <c r="Q105" s="11" t="s">
        <v>451</v>
      </c>
      <c r="R105" s="75">
        <v>7</v>
      </c>
      <c r="S105" s="71">
        <v>7</v>
      </c>
      <c r="T105" s="72">
        <f t="shared" si="6"/>
        <v>1</v>
      </c>
      <c r="U105" s="77">
        <v>53</v>
      </c>
    </row>
    <row r="106" spans="1:21" x14ac:dyDescent="0.3">
      <c r="A106" s="11">
        <f>_xlfn.IFS(data!C110&lt;=30, 1,data!C110&lt;= 40, 2,data!C110&lt;= 50, 3,data!C110&lt;= 60, 4)</f>
        <v>2</v>
      </c>
      <c r="B106" s="11" t="s">
        <v>8</v>
      </c>
      <c r="C106" s="11" t="s">
        <v>208</v>
      </c>
      <c r="D106" s="11" t="s">
        <v>212</v>
      </c>
      <c r="E106" s="11">
        <f>_xlfn.IFS(data!G110&lt;=50000, 1, data!G110&lt;=80000, 2, data!G110&lt;=1000000, 3, data!G110&lt;=150000, 4)</f>
        <v>2</v>
      </c>
      <c r="F106" s="44">
        <v>8</v>
      </c>
      <c r="G106" s="44">
        <v>15</v>
      </c>
      <c r="H106" s="44">
        <v>9</v>
      </c>
      <c r="I106" s="44">
        <v>8</v>
      </c>
      <c r="J106" s="44">
        <v>12</v>
      </c>
      <c r="K106" s="44">
        <v>9</v>
      </c>
      <c r="L106" s="44">
        <v>7</v>
      </c>
      <c r="M106" s="44">
        <v>2</v>
      </c>
      <c r="N106" s="44">
        <v>5</v>
      </c>
      <c r="O106" s="44">
        <f t="shared" si="7"/>
        <v>75</v>
      </c>
      <c r="P106" s="11">
        <v>45</v>
      </c>
      <c r="Q106" s="11" t="s">
        <v>450</v>
      </c>
      <c r="R106" s="75">
        <v>5</v>
      </c>
      <c r="S106" s="71">
        <v>7</v>
      </c>
      <c r="T106" s="72">
        <f t="shared" si="6"/>
        <v>0.7142857142857143</v>
      </c>
      <c r="U106" s="77">
        <v>85</v>
      </c>
    </row>
    <row r="107" spans="1:21" x14ac:dyDescent="0.3">
      <c r="A107" s="11">
        <f>_xlfn.IFS(data!C111&lt;=30, 1,data!C111&lt;= 40, 2,data!C111&lt;= 50, 3,data!C111&lt;= 60, 4)</f>
        <v>2</v>
      </c>
      <c r="B107" s="11" t="s">
        <v>9</v>
      </c>
      <c r="C107" s="11" t="s">
        <v>208</v>
      </c>
      <c r="D107" s="11" t="s">
        <v>445</v>
      </c>
      <c r="E107" s="11">
        <f>_xlfn.IFS(data!G111&lt;=50000, 1, data!G111&lt;=80000, 2, data!G111&lt;=1000000, 3, data!G111&lt;=150000, 4)</f>
        <v>3</v>
      </c>
      <c r="F107" s="44">
        <v>15</v>
      </c>
      <c r="G107" s="44">
        <v>17</v>
      </c>
      <c r="H107" s="44">
        <v>12</v>
      </c>
      <c r="I107" s="44">
        <v>5</v>
      </c>
      <c r="J107" s="44">
        <v>13</v>
      </c>
      <c r="K107" s="44">
        <v>8</v>
      </c>
      <c r="L107" s="44">
        <v>10</v>
      </c>
      <c r="M107" s="44">
        <v>5</v>
      </c>
      <c r="N107" s="44">
        <v>4</v>
      </c>
      <c r="O107" s="44">
        <f t="shared" si="7"/>
        <v>89</v>
      </c>
      <c r="P107" s="11">
        <v>42</v>
      </c>
      <c r="Q107" s="11" t="s">
        <v>449</v>
      </c>
      <c r="R107" s="75">
        <v>6</v>
      </c>
      <c r="S107" s="71">
        <v>9</v>
      </c>
      <c r="T107" s="72">
        <f t="shared" si="6"/>
        <v>0.66666666666666663</v>
      </c>
      <c r="U107" s="77">
        <v>58</v>
      </c>
    </row>
    <row r="108" spans="1:21" x14ac:dyDescent="0.3">
      <c r="A108" s="11">
        <f>_xlfn.IFS(data!C112&lt;=30, 1,data!C112&lt;= 40, 2,data!C112&lt;= 50, 3,data!C112&lt;= 60, 4)</f>
        <v>3</v>
      </c>
      <c r="B108" s="11" t="s">
        <v>9</v>
      </c>
      <c r="C108" s="11" t="s">
        <v>207</v>
      </c>
      <c r="D108" s="11" t="s">
        <v>215</v>
      </c>
      <c r="E108" s="11">
        <f>_xlfn.IFS(data!G112&lt;=50000, 1, data!G112&lt;=80000, 2, data!G112&lt;=1000000, 3, data!G112&lt;=150000, 4)</f>
        <v>3</v>
      </c>
      <c r="F108" s="44">
        <v>11</v>
      </c>
      <c r="G108" s="44">
        <v>12</v>
      </c>
      <c r="H108" s="44">
        <v>10</v>
      </c>
      <c r="I108" s="44">
        <v>3</v>
      </c>
      <c r="J108" s="44">
        <v>15</v>
      </c>
      <c r="K108" s="44">
        <v>9</v>
      </c>
      <c r="L108" s="44">
        <v>6</v>
      </c>
      <c r="M108" s="44">
        <v>2</v>
      </c>
      <c r="N108" s="44">
        <v>4</v>
      </c>
      <c r="O108" s="44">
        <f t="shared" si="7"/>
        <v>72</v>
      </c>
      <c r="P108" s="11">
        <v>87</v>
      </c>
      <c r="Q108" s="11" t="s">
        <v>452</v>
      </c>
      <c r="R108" s="75">
        <v>8</v>
      </c>
      <c r="S108" s="71">
        <v>9</v>
      </c>
      <c r="T108" s="72">
        <f t="shared" si="6"/>
        <v>0.88888888888888884</v>
      </c>
      <c r="U108" s="77">
        <v>54</v>
      </c>
    </row>
    <row r="109" spans="1:21" x14ac:dyDescent="0.3">
      <c r="A109" s="11">
        <f>_xlfn.IFS(data!C113&lt;=30, 1,data!C113&lt;= 40, 2,data!C113&lt;= 50, 3,data!C113&lt;= 60, 4)</f>
        <v>3</v>
      </c>
      <c r="B109" s="11" t="s">
        <v>9</v>
      </c>
      <c r="C109" s="11" t="s">
        <v>206</v>
      </c>
      <c r="D109" s="11" t="s">
        <v>213</v>
      </c>
      <c r="E109" s="11">
        <f>_xlfn.IFS(data!G113&lt;=50000, 1, data!G113&lt;=80000, 2, data!G113&lt;=1000000, 3, data!G113&lt;=150000, 4)</f>
        <v>3</v>
      </c>
      <c r="F109" s="44">
        <v>12</v>
      </c>
      <c r="G109" s="44">
        <v>10</v>
      </c>
      <c r="H109" s="44">
        <v>12</v>
      </c>
      <c r="I109" s="44">
        <v>5</v>
      </c>
      <c r="J109" s="44">
        <v>12</v>
      </c>
      <c r="K109" s="44">
        <v>6</v>
      </c>
      <c r="L109" s="44">
        <v>3</v>
      </c>
      <c r="M109" s="44">
        <v>2</v>
      </c>
      <c r="N109" s="44">
        <v>5</v>
      </c>
      <c r="O109" s="44">
        <f t="shared" si="7"/>
        <v>67</v>
      </c>
      <c r="P109" s="11">
        <v>38</v>
      </c>
      <c r="Q109" s="11" t="s">
        <v>451</v>
      </c>
      <c r="R109" s="75">
        <v>6</v>
      </c>
      <c r="S109" s="71">
        <v>6</v>
      </c>
      <c r="T109" s="72">
        <f t="shared" si="6"/>
        <v>1</v>
      </c>
      <c r="U109" s="77">
        <v>61</v>
      </c>
    </row>
    <row r="110" spans="1:21" x14ac:dyDescent="0.3">
      <c r="A110" s="11">
        <f>_xlfn.IFS(data!C114&lt;=30, 1,data!C114&lt;= 40, 2,data!C114&lt;= 50, 3,data!C114&lt;= 60, 4)</f>
        <v>1</v>
      </c>
      <c r="B110" s="11" t="s">
        <v>8</v>
      </c>
      <c r="C110" s="11" t="s">
        <v>208</v>
      </c>
      <c r="D110" s="11" t="s">
        <v>214</v>
      </c>
      <c r="E110" s="11">
        <f>_xlfn.IFS(data!G114&lt;=50000, 1, data!G114&lt;=80000, 2, data!G114&lt;=1000000, 3, data!G114&lt;=150000, 4)</f>
        <v>1</v>
      </c>
      <c r="F110" s="44">
        <v>14</v>
      </c>
      <c r="G110" s="44">
        <v>10</v>
      </c>
      <c r="H110" s="44">
        <v>13</v>
      </c>
      <c r="I110" s="44">
        <v>4</v>
      </c>
      <c r="J110" s="44">
        <v>10</v>
      </c>
      <c r="K110" s="44">
        <v>4</v>
      </c>
      <c r="L110" s="44">
        <v>8</v>
      </c>
      <c r="M110" s="44">
        <v>3</v>
      </c>
      <c r="N110" s="44">
        <v>1</v>
      </c>
      <c r="O110" s="44">
        <f t="shared" si="7"/>
        <v>67</v>
      </c>
      <c r="P110" s="11">
        <v>53</v>
      </c>
      <c r="Q110" s="11" t="s">
        <v>451</v>
      </c>
      <c r="R110" s="75">
        <v>8</v>
      </c>
      <c r="S110" s="71">
        <v>8</v>
      </c>
      <c r="T110" s="72">
        <f t="shared" si="6"/>
        <v>1</v>
      </c>
      <c r="U110" s="77">
        <v>36</v>
      </c>
    </row>
    <row r="111" spans="1:21" x14ac:dyDescent="0.3">
      <c r="A111" s="11">
        <f>_xlfn.IFS(data!C115&lt;=30, 1,data!C115&lt;= 40, 2,data!C115&lt;= 50, 3,data!C115&lt;= 60, 4)</f>
        <v>1</v>
      </c>
      <c r="B111" s="11" t="s">
        <v>9</v>
      </c>
      <c r="C111" s="11" t="s">
        <v>208</v>
      </c>
      <c r="D111" s="11" t="s">
        <v>446</v>
      </c>
      <c r="E111" s="11">
        <f>_xlfn.IFS(data!G115&lt;=50000, 1, data!G115&lt;=80000, 2, data!G115&lt;=1000000, 3, data!G115&lt;=150000, 4)</f>
        <v>2</v>
      </c>
      <c r="F111" s="44">
        <v>15</v>
      </c>
      <c r="G111" s="44">
        <v>11</v>
      </c>
      <c r="H111" s="44">
        <v>9</v>
      </c>
      <c r="I111" s="44">
        <v>9</v>
      </c>
      <c r="J111" s="44">
        <v>14</v>
      </c>
      <c r="K111" s="44">
        <v>12</v>
      </c>
      <c r="L111" s="44">
        <v>6</v>
      </c>
      <c r="M111" s="44">
        <v>1</v>
      </c>
      <c r="N111" s="44">
        <v>1</v>
      </c>
      <c r="O111" s="44">
        <f t="shared" si="7"/>
        <v>78</v>
      </c>
      <c r="P111" s="11">
        <v>53</v>
      </c>
      <c r="Q111" s="11" t="s">
        <v>452</v>
      </c>
      <c r="R111" s="75">
        <v>5</v>
      </c>
      <c r="S111" s="71">
        <v>8</v>
      </c>
      <c r="T111" s="72">
        <f t="shared" si="6"/>
        <v>0.625</v>
      </c>
      <c r="U111" s="77">
        <v>80</v>
      </c>
    </row>
    <row r="112" spans="1:21" x14ac:dyDescent="0.3">
      <c r="A112" s="11">
        <f>_xlfn.IFS(data!C116&lt;=30, 1,data!C116&lt;= 40, 2,data!C116&lt;= 50, 3,data!C116&lt;= 60, 4)</f>
        <v>3</v>
      </c>
      <c r="B112" s="11" t="s">
        <v>8</v>
      </c>
      <c r="C112" s="11" t="s">
        <v>210</v>
      </c>
      <c r="D112" s="11" t="s">
        <v>213</v>
      </c>
      <c r="E112" s="11">
        <f>_xlfn.IFS(data!G116&lt;=50000, 1, data!G116&lt;=80000, 2, data!G116&lt;=1000000, 3, data!G116&lt;=150000, 4)</f>
        <v>3</v>
      </c>
      <c r="F112" s="44">
        <v>12</v>
      </c>
      <c r="G112" s="44">
        <v>16</v>
      </c>
      <c r="H112" s="44">
        <v>5</v>
      </c>
      <c r="I112" s="44">
        <v>3</v>
      </c>
      <c r="J112" s="44">
        <v>9</v>
      </c>
      <c r="K112" s="44">
        <v>10</v>
      </c>
      <c r="L112" s="44">
        <v>2</v>
      </c>
      <c r="M112" s="44">
        <v>4</v>
      </c>
      <c r="N112" s="44">
        <v>3</v>
      </c>
      <c r="O112" s="44">
        <f t="shared" si="7"/>
        <v>64</v>
      </c>
      <c r="P112" s="11">
        <v>65</v>
      </c>
      <c r="Q112" s="11" t="s">
        <v>452</v>
      </c>
      <c r="R112" s="75">
        <v>4</v>
      </c>
      <c r="S112" s="71">
        <v>9</v>
      </c>
      <c r="T112" s="72">
        <f t="shared" si="6"/>
        <v>0.44444444444444442</v>
      </c>
      <c r="U112" s="77">
        <v>85</v>
      </c>
    </row>
    <row r="113" spans="1:21" x14ac:dyDescent="0.3">
      <c r="A113" s="11">
        <f>_xlfn.IFS(data!C117&lt;=30, 1,data!C117&lt;= 40, 2,data!C117&lt;= 50, 3,data!C117&lt;= 60, 4)</f>
        <v>1</v>
      </c>
      <c r="B113" s="11" t="s">
        <v>9</v>
      </c>
      <c r="C113" s="11" t="s">
        <v>210</v>
      </c>
      <c r="D113" s="11" t="s">
        <v>446</v>
      </c>
      <c r="E113" s="11">
        <f>_xlfn.IFS(data!G117&lt;=50000, 1, data!G117&lt;=80000, 2, data!G117&lt;=1000000, 3, data!G117&lt;=150000, 4)</f>
        <v>1</v>
      </c>
      <c r="F113" s="44">
        <v>17</v>
      </c>
      <c r="G113" s="44">
        <v>13</v>
      </c>
      <c r="H113" s="44">
        <v>15</v>
      </c>
      <c r="I113" s="44">
        <v>5</v>
      </c>
      <c r="J113" s="44">
        <v>11</v>
      </c>
      <c r="K113" s="44">
        <v>7</v>
      </c>
      <c r="L113" s="44">
        <v>7</v>
      </c>
      <c r="M113" s="44">
        <v>1</v>
      </c>
      <c r="N113" s="44">
        <v>4</v>
      </c>
      <c r="O113" s="44">
        <f t="shared" si="7"/>
        <v>80</v>
      </c>
      <c r="P113" s="11">
        <v>71</v>
      </c>
      <c r="Q113" s="11" t="s">
        <v>449</v>
      </c>
      <c r="R113" s="75">
        <v>5</v>
      </c>
      <c r="S113" s="71">
        <v>8</v>
      </c>
      <c r="T113" s="72">
        <f t="shared" si="6"/>
        <v>0.625</v>
      </c>
      <c r="U113" s="77">
        <v>64</v>
      </c>
    </row>
    <row r="114" spans="1:21" x14ac:dyDescent="0.3">
      <c r="A114" s="11">
        <f>_xlfn.IFS(data!C118&lt;=30, 1,data!C118&lt;= 40, 2,data!C118&lt;= 50, 3,data!C118&lt;= 60, 4)</f>
        <v>1</v>
      </c>
      <c r="B114" s="11" t="s">
        <v>8</v>
      </c>
      <c r="C114" s="11" t="s">
        <v>210</v>
      </c>
      <c r="D114" s="11" t="s">
        <v>212</v>
      </c>
      <c r="E114" s="11">
        <f>_xlfn.IFS(data!G118&lt;=50000, 1, data!G118&lt;=80000, 2, data!G118&lt;=1000000, 3, data!G118&lt;=150000, 4)</f>
        <v>2</v>
      </c>
      <c r="F114" s="44">
        <v>15</v>
      </c>
      <c r="G114" s="44">
        <v>12</v>
      </c>
      <c r="H114" s="44">
        <v>15</v>
      </c>
      <c r="I114" s="44">
        <v>7</v>
      </c>
      <c r="J114" s="44">
        <v>13</v>
      </c>
      <c r="K114" s="44">
        <v>12</v>
      </c>
      <c r="L114" s="44">
        <v>3</v>
      </c>
      <c r="M114" s="44">
        <v>5</v>
      </c>
      <c r="N114" s="44">
        <v>2</v>
      </c>
      <c r="O114" s="44">
        <f t="shared" si="7"/>
        <v>84</v>
      </c>
      <c r="P114" s="11">
        <v>61</v>
      </c>
      <c r="Q114" s="11" t="s">
        <v>450</v>
      </c>
      <c r="R114" s="75">
        <v>5</v>
      </c>
      <c r="S114" s="71">
        <v>8</v>
      </c>
      <c r="T114" s="72">
        <f t="shared" si="6"/>
        <v>0.625</v>
      </c>
      <c r="U114" s="77">
        <v>30</v>
      </c>
    </row>
    <row r="115" spans="1:21" x14ac:dyDescent="0.3">
      <c r="A115" s="11">
        <f>_xlfn.IFS(data!C119&lt;=30, 1,data!C119&lt;= 40, 2,data!C119&lt;= 50, 3,data!C119&lt;= 60, 4)</f>
        <v>1</v>
      </c>
      <c r="B115" s="11" t="s">
        <v>8</v>
      </c>
      <c r="C115" s="11" t="s">
        <v>208</v>
      </c>
      <c r="D115" s="11" t="s">
        <v>214</v>
      </c>
      <c r="E115" s="11">
        <f>_xlfn.IFS(data!G119&lt;=50000, 1, data!G119&lt;=80000, 2, data!G119&lt;=1000000, 3, data!G119&lt;=150000, 4)</f>
        <v>1</v>
      </c>
      <c r="F115" s="44">
        <v>14</v>
      </c>
      <c r="G115" s="44">
        <v>10</v>
      </c>
      <c r="H115" s="44">
        <v>11</v>
      </c>
      <c r="I115" s="44">
        <v>3</v>
      </c>
      <c r="J115" s="44">
        <v>15</v>
      </c>
      <c r="K115" s="44">
        <v>10</v>
      </c>
      <c r="L115" s="44">
        <v>3</v>
      </c>
      <c r="M115" s="44">
        <v>3</v>
      </c>
      <c r="N115" s="44">
        <v>5</v>
      </c>
      <c r="O115" s="44">
        <f t="shared" si="7"/>
        <v>74</v>
      </c>
      <c r="P115" s="11">
        <v>90</v>
      </c>
      <c r="Q115" s="11" t="s">
        <v>450</v>
      </c>
      <c r="R115" s="75">
        <v>5</v>
      </c>
      <c r="S115" s="71">
        <v>7</v>
      </c>
      <c r="T115" s="72">
        <f t="shared" si="6"/>
        <v>0.7142857142857143</v>
      </c>
      <c r="U115" s="77">
        <v>59</v>
      </c>
    </row>
    <row r="116" spans="1:21" x14ac:dyDescent="0.3">
      <c r="A116" s="11">
        <f>_xlfn.IFS(data!C120&lt;=30, 1,data!C120&lt;= 40, 2,data!C120&lt;= 50, 3,data!C120&lt;= 60, 4)</f>
        <v>4</v>
      </c>
      <c r="B116" s="11" t="s">
        <v>9</v>
      </c>
      <c r="C116" s="11" t="s">
        <v>208</v>
      </c>
      <c r="D116" s="11" t="s">
        <v>213</v>
      </c>
      <c r="E116" s="11">
        <f>_xlfn.IFS(data!G120&lt;=50000, 1, data!G120&lt;=80000, 2, data!G120&lt;=1000000, 3, data!G120&lt;=150000, 4)</f>
        <v>3</v>
      </c>
      <c r="F116" s="44">
        <v>12</v>
      </c>
      <c r="G116" s="44">
        <v>10</v>
      </c>
      <c r="H116" s="44">
        <v>13</v>
      </c>
      <c r="I116" s="44">
        <v>7</v>
      </c>
      <c r="J116" s="44">
        <v>14</v>
      </c>
      <c r="K116" s="44">
        <v>10</v>
      </c>
      <c r="L116" s="44">
        <v>9</v>
      </c>
      <c r="M116" s="44">
        <v>4</v>
      </c>
      <c r="N116" s="44">
        <v>4</v>
      </c>
      <c r="O116" s="44">
        <f t="shared" si="7"/>
        <v>83</v>
      </c>
      <c r="P116" s="11">
        <v>100</v>
      </c>
      <c r="Q116" s="11" t="s">
        <v>449</v>
      </c>
      <c r="R116" s="75">
        <v>9</v>
      </c>
      <c r="S116" s="71">
        <v>9</v>
      </c>
      <c r="T116" s="72">
        <f t="shared" si="6"/>
        <v>1</v>
      </c>
      <c r="U116" s="77">
        <v>86</v>
      </c>
    </row>
    <row r="117" spans="1:21" x14ac:dyDescent="0.3">
      <c r="A117" s="11">
        <f>_xlfn.IFS(data!C121&lt;=30, 1,data!C121&lt;= 40, 2,data!C121&lt;= 50, 3,data!C121&lt;= 60, 4)</f>
        <v>2</v>
      </c>
      <c r="B117" s="11" t="s">
        <v>8</v>
      </c>
      <c r="C117" s="11" t="s">
        <v>209</v>
      </c>
      <c r="D117" s="11" t="s">
        <v>445</v>
      </c>
      <c r="E117" s="11">
        <f>_xlfn.IFS(data!G121&lt;=50000, 1, data!G121&lt;=80000, 2, data!G121&lt;=1000000, 3, data!G121&lt;=150000, 4)</f>
        <v>3</v>
      </c>
      <c r="F117" s="44">
        <v>12</v>
      </c>
      <c r="G117" s="44">
        <v>10</v>
      </c>
      <c r="H117" s="44">
        <v>9</v>
      </c>
      <c r="I117" s="44">
        <v>7</v>
      </c>
      <c r="J117" s="44">
        <v>13</v>
      </c>
      <c r="K117" s="44">
        <v>8</v>
      </c>
      <c r="L117" s="44">
        <v>6</v>
      </c>
      <c r="M117" s="44">
        <v>1</v>
      </c>
      <c r="N117" s="44">
        <v>1</v>
      </c>
      <c r="O117" s="44">
        <f t="shared" si="7"/>
        <v>67</v>
      </c>
      <c r="P117" s="11">
        <v>81</v>
      </c>
      <c r="Q117" s="11" t="s">
        <v>452</v>
      </c>
      <c r="R117" s="75">
        <v>3</v>
      </c>
      <c r="S117" s="71">
        <v>7</v>
      </c>
      <c r="T117" s="72">
        <f t="shared" si="6"/>
        <v>0.42857142857142855</v>
      </c>
      <c r="U117" s="77">
        <v>53</v>
      </c>
    </row>
    <row r="118" spans="1:21" x14ac:dyDescent="0.3">
      <c r="A118" s="11">
        <f>_xlfn.IFS(data!C122&lt;=30, 1,data!C122&lt;= 40, 2,data!C122&lt;= 50, 3,data!C122&lt;= 60, 4)</f>
        <v>1</v>
      </c>
      <c r="B118" s="11" t="s">
        <v>8</v>
      </c>
      <c r="C118" s="11" t="s">
        <v>206</v>
      </c>
      <c r="D118" s="11" t="s">
        <v>446</v>
      </c>
      <c r="E118" s="11">
        <f>_xlfn.IFS(data!G122&lt;=50000, 1, data!G122&lt;=80000, 2, data!G122&lt;=1000000, 3, data!G122&lt;=150000, 4)</f>
        <v>2</v>
      </c>
      <c r="F118" s="44">
        <v>9</v>
      </c>
      <c r="G118" s="44">
        <v>12</v>
      </c>
      <c r="H118" s="44">
        <v>18</v>
      </c>
      <c r="I118" s="44">
        <v>6</v>
      </c>
      <c r="J118" s="44">
        <v>5</v>
      </c>
      <c r="K118" s="44">
        <v>9</v>
      </c>
      <c r="L118" s="44">
        <v>7</v>
      </c>
      <c r="M118" s="44">
        <v>4</v>
      </c>
      <c r="N118" s="44">
        <v>2</v>
      </c>
      <c r="O118" s="44">
        <f t="shared" si="7"/>
        <v>72</v>
      </c>
      <c r="P118" s="11">
        <v>38</v>
      </c>
      <c r="Q118" s="11" t="s">
        <v>450</v>
      </c>
      <c r="R118" s="75">
        <v>9</v>
      </c>
      <c r="S118" s="71">
        <v>9</v>
      </c>
      <c r="T118" s="72">
        <f t="shared" si="6"/>
        <v>1</v>
      </c>
      <c r="U118" s="77">
        <v>70</v>
      </c>
    </row>
    <row r="119" spans="1:21" x14ac:dyDescent="0.3">
      <c r="A119" s="11">
        <f>_xlfn.IFS(data!C123&lt;=30, 1,data!C123&lt;= 40, 2,data!C123&lt;= 50, 3,data!C123&lt;= 60, 4)</f>
        <v>3</v>
      </c>
      <c r="B119" s="11" t="s">
        <v>9</v>
      </c>
      <c r="C119" s="11" t="s">
        <v>209</v>
      </c>
      <c r="D119" s="11" t="s">
        <v>215</v>
      </c>
      <c r="E119" s="11">
        <f>_xlfn.IFS(data!G123&lt;=50000, 1, data!G123&lt;=80000, 2, data!G123&lt;=1000000, 3, data!G123&lt;=150000, 4)</f>
        <v>3</v>
      </c>
      <c r="F119" s="44">
        <v>10</v>
      </c>
      <c r="G119" s="44">
        <v>12</v>
      </c>
      <c r="H119" s="44">
        <v>12</v>
      </c>
      <c r="I119" s="44">
        <v>9</v>
      </c>
      <c r="J119" s="44">
        <v>14</v>
      </c>
      <c r="K119" s="44">
        <v>10</v>
      </c>
      <c r="L119" s="44">
        <v>4</v>
      </c>
      <c r="M119" s="44">
        <v>2</v>
      </c>
      <c r="N119" s="44">
        <v>1</v>
      </c>
      <c r="O119" s="44">
        <f t="shared" si="7"/>
        <v>74</v>
      </c>
      <c r="P119" s="11">
        <v>84</v>
      </c>
      <c r="Q119" s="11" t="s">
        <v>452</v>
      </c>
      <c r="R119" s="75">
        <v>6</v>
      </c>
      <c r="S119" s="71">
        <v>6</v>
      </c>
      <c r="T119" s="72">
        <f t="shared" si="6"/>
        <v>1</v>
      </c>
      <c r="U119" s="77">
        <v>30</v>
      </c>
    </row>
    <row r="120" spans="1:21" x14ac:dyDescent="0.3">
      <c r="A120" s="11">
        <f>_xlfn.IFS(data!C124&lt;=30, 1,data!C124&lt;= 40, 2,data!C124&lt;= 50, 3,data!C124&lt;= 60, 4)</f>
        <v>2</v>
      </c>
      <c r="B120" s="11" t="s">
        <v>9</v>
      </c>
      <c r="C120" s="11" t="s">
        <v>207</v>
      </c>
      <c r="D120" s="11" t="s">
        <v>212</v>
      </c>
      <c r="E120" s="11">
        <f>_xlfn.IFS(data!G124&lt;=50000, 1, data!G124&lt;=80000, 2, data!G124&lt;=1000000, 3, data!G124&lt;=150000, 4)</f>
        <v>2</v>
      </c>
      <c r="F120" s="44">
        <v>13</v>
      </c>
      <c r="G120" s="44">
        <v>8</v>
      </c>
      <c r="H120" s="44">
        <v>13</v>
      </c>
      <c r="I120" s="44">
        <v>4</v>
      </c>
      <c r="J120" s="44">
        <v>9</v>
      </c>
      <c r="K120" s="44">
        <v>10</v>
      </c>
      <c r="L120" s="44">
        <v>6</v>
      </c>
      <c r="M120" s="44">
        <v>3</v>
      </c>
      <c r="N120" s="44">
        <v>2</v>
      </c>
      <c r="O120" s="44">
        <f t="shared" si="7"/>
        <v>68</v>
      </c>
      <c r="P120" s="11">
        <v>98</v>
      </c>
      <c r="Q120" s="11" t="s">
        <v>450</v>
      </c>
      <c r="R120" s="75">
        <v>3</v>
      </c>
      <c r="S120" s="71">
        <v>7</v>
      </c>
      <c r="T120" s="72">
        <f t="shared" si="6"/>
        <v>0.42857142857142855</v>
      </c>
      <c r="U120" s="77">
        <v>98</v>
      </c>
    </row>
    <row r="121" spans="1:21" x14ac:dyDescent="0.3">
      <c r="A121" s="11">
        <f>_xlfn.IFS(data!C125&lt;=30, 1,data!C125&lt;= 40, 2,data!C125&lt;= 50, 3,data!C125&lt;= 60, 4)</f>
        <v>4</v>
      </c>
      <c r="B121" s="11" t="s">
        <v>9</v>
      </c>
      <c r="C121" s="11" t="s">
        <v>210</v>
      </c>
      <c r="D121" s="11" t="s">
        <v>213</v>
      </c>
      <c r="E121" s="11">
        <f>_xlfn.IFS(data!G125&lt;=50000, 1, data!G125&lt;=80000, 2, data!G125&lt;=1000000, 3, data!G125&lt;=150000, 4)</f>
        <v>3</v>
      </c>
      <c r="F121" s="44">
        <v>13</v>
      </c>
      <c r="G121" s="44">
        <v>9</v>
      </c>
      <c r="H121" s="44">
        <v>12</v>
      </c>
      <c r="I121" s="44">
        <v>5</v>
      </c>
      <c r="J121" s="44">
        <v>14</v>
      </c>
      <c r="K121" s="44">
        <v>10</v>
      </c>
      <c r="L121" s="44">
        <v>3</v>
      </c>
      <c r="M121" s="44">
        <v>3</v>
      </c>
      <c r="N121" s="44">
        <v>2</v>
      </c>
      <c r="O121" s="44">
        <f t="shared" si="7"/>
        <v>71</v>
      </c>
      <c r="P121" s="11">
        <v>80</v>
      </c>
      <c r="Q121" s="11" t="s">
        <v>452</v>
      </c>
      <c r="R121" s="75">
        <v>6</v>
      </c>
      <c r="S121" s="71">
        <v>7</v>
      </c>
      <c r="T121" s="72">
        <f t="shared" si="6"/>
        <v>0.8571428571428571</v>
      </c>
      <c r="U121" s="77">
        <v>90</v>
      </c>
    </row>
    <row r="122" spans="1:21" x14ac:dyDescent="0.3">
      <c r="A122" s="11">
        <f>_xlfn.IFS(data!C126&lt;=30, 1,data!C126&lt;= 40, 2,data!C126&lt;= 50, 3,data!C126&lt;= 60, 4)</f>
        <v>1</v>
      </c>
      <c r="B122" s="11" t="s">
        <v>9</v>
      </c>
      <c r="C122" s="11" t="s">
        <v>209</v>
      </c>
      <c r="D122" s="11" t="s">
        <v>214</v>
      </c>
      <c r="E122" s="11">
        <f>_xlfn.IFS(data!G126&lt;=50000, 1, data!G126&lt;=80000, 2, data!G126&lt;=1000000, 3, data!G126&lt;=150000, 4)</f>
        <v>1</v>
      </c>
      <c r="F122" s="44">
        <v>15</v>
      </c>
      <c r="G122" s="44">
        <v>12</v>
      </c>
      <c r="H122" s="44">
        <v>11</v>
      </c>
      <c r="I122" s="44">
        <v>8</v>
      </c>
      <c r="J122" s="44">
        <v>17</v>
      </c>
      <c r="K122" s="44">
        <v>14</v>
      </c>
      <c r="L122" s="44">
        <v>7</v>
      </c>
      <c r="M122" s="44">
        <v>5</v>
      </c>
      <c r="N122" s="44">
        <v>1</v>
      </c>
      <c r="O122" s="44">
        <f t="shared" si="7"/>
        <v>90</v>
      </c>
      <c r="P122" s="11">
        <v>97</v>
      </c>
      <c r="Q122" s="11" t="s">
        <v>452</v>
      </c>
      <c r="R122" s="75">
        <v>3</v>
      </c>
      <c r="S122" s="71">
        <v>7</v>
      </c>
      <c r="T122" s="72">
        <f t="shared" si="6"/>
        <v>0.42857142857142855</v>
      </c>
      <c r="U122" s="77">
        <v>92</v>
      </c>
    </row>
    <row r="123" spans="1:21" x14ac:dyDescent="0.3">
      <c r="A123" s="11">
        <f>_xlfn.IFS(data!C127&lt;=30, 1,data!C127&lt;= 40, 2,data!C127&lt;= 50, 3,data!C127&lt;= 60, 4)</f>
        <v>3</v>
      </c>
      <c r="B123" s="11" t="s">
        <v>9</v>
      </c>
      <c r="C123" s="11" t="s">
        <v>210</v>
      </c>
      <c r="D123" s="11" t="s">
        <v>213</v>
      </c>
      <c r="E123" s="11">
        <f>_xlfn.IFS(data!G127&lt;=50000, 1, data!G127&lt;=80000, 2, data!G127&lt;=1000000, 3, data!G127&lt;=150000, 4)</f>
        <v>3</v>
      </c>
      <c r="F123" s="44">
        <v>6</v>
      </c>
      <c r="G123" s="44">
        <v>14</v>
      </c>
      <c r="H123" s="44">
        <v>11</v>
      </c>
      <c r="I123" s="44">
        <v>10</v>
      </c>
      <c r="J123" s="44">
        <v>9</v>
      </c>
      <c r="K123" s="44">
        <v>9</v>
      </c>
      <c r="L123" s="44">
        <v>8</v>
      </c>
      <c r="M123" s="44">
        <v>2</v>
      </c>
      <c r="N123" s="44">
        <v>5</v>
      </c>
      <c r="O123" s="44">
        <f t="shared" si="7"/>
        <v>74</v>
      </c>
      <c r="P123" s="11">
        <v>35</v>
      </c>
      <c r="Q123" s="11" t="s">
        <v>450</v>
      </c>
      <c r="R123" s="75">
        <v>4</v>
      </c>
      <c r="S123" s="71">
        <v>9</v>
      </c>
      <c r="T123" s="72">
        <f t="shared" si="6"/>
        <v>0.44444444444444442</v>
      </c>
      <c r="U123" s="77">
        <v>74</v>
      </c>
    </row>
    <row r="124" spans="1:21" x14ac:dyDescent="0.3">
      <c r="A124" s="11">
        <f>_xlfn.IFS(data!C128&lt;=30, 1,data!C128&lt;= 40, 2,data!C128&lt;= 50, 3,data!C128&lt;= 60, 4)</f>
        <v>1</v>
      </c>
      <c r="B124" s="11" t="s">
        <v>8</v>
      </c>
      <c r="C124" s="11" t="s">
        <v>206</v>
      </c>
      <c r="D124" s="11" t="s">
        <v>214</v>
      </c>
      <c r="E124" s="11">
        <f>_xlfn.IFS(data!G128&lt;=50000, 1, data!G128&lt;=80000, 2, data!G128&lt;=1000000, 3, data!G128&lt;=150000, 4)</f>
        <v>1</v>
      </c>
      <c r="F124" s="44">
        <v>11</v>
      </c>
      <c r="G124" s="44">
        <v>14</v>
      </c>
      <c r="H124" s="44">
        <v>14</v>
      </c>
      <c r="I124" s="44">
        <v>3</v>
      </c>
      <c r="J124" s="44">
        <v>12</v>
      </c>
      <c r="K124" s="44">
        <v>10</v>
      </c>
      <c r="L124" s="44">
        <v>7</v>
      </c>
      <c r="M124" s="44">
        <v>1</v>
      </c>
      <c r="N124" s="44">
        <v>3</v>
      </c>
      <c r="O124" s="44">
        <f t="shared" si="7"/>
        <v>75</v>
      </c>
      <c r="P124" s="11">
        <v>92</v>
      </c>
      <c r="Q124" s="11" t="s">
        <v>450</v>
      </c>
      <c r="R124" s="75">
        <v>2</v>
      </c>
      <c r="S124" s="71">
        <v>9</v>
      </c>
      <c r="T124" s="72">
        <f t="shared" si="6"/>
        <v>0.22222222222222221</v>
      </c>
      <c r="U124" s="77">
        <v>66</v>
      </c>
    </row>
    <row r="125" spans="1:21" x14ac:dyDescent="0.3">
      <c r="A125" s="11">
        <f>_xlfn.IFS(data!C129&lt;=30, 1,data!C129&lt;= 40, 2,data!C129&lt;= 50, 3,data!C129&lt;= 60, 4)</f>
        <v>1</v>
      </c>
      <c r="B125" s="11" t="s">
        <v>8</v>
      </c>
      <c r="C125" s="11" t="s">
        <v>208</v>
      </c>
      <c r="D125" s="11" t="s">
        <v>212</v>
      </c>
      <c r="E125" s="11">
        <f>_xlfn.IFS(data!G129&lt;=50000, 1, data!G129&lt;=80000, 2, data!G129&lt;=1000000, 3, data!G129&lt;=150000, 4)</f>
        <v>2</v>
      </c>
      <c r="F125" s="44">
        <v>12</v>
      </c>
      <c r="G125" s="44">
        <v>9</v>
      </c>
      <c r="H125" s="44">
        <v>17</v>
      </c>
      <c r="I125" s="44">
        <v>7</v>
      </c>
      <c r="J125" s="44">
        <v>13</v>
      </c>
      <c r="K125" s="44">
        <v>9</v>
      </c>
      <c r="L125" s="44">
        <v>5</v>
      </c>
      <c r="M125" s="44">
        <v>1</v>
      </c>
      <c r="N125" s="44">
        <v>3</v>
      </c>
      <c r="O125" s="44">
        <f t="shared" si="7"/>
        <v>76</v>
      </c>
      <c r="P125" s="11">
        <v>49</v>
      </c>
      <c r="Q125" s="11" t="s">
        <v>452</v>
      </c>
      <c r="R125" s="75">
        <v>4</v>
      </c>
      <c r="S125" s="71">
        <v>7</v>
      </c>
      <c r="T125" s="72">
        <f t="shared" si="6"/>
        <v>0.5714285714285714</v>
      </c>
      <c r="U125" s="77">
        <v>38</v>
      </c>
    </row>
    <row r="126" spans="1:21" x14ac:dyDescent="0.3">
      <c r="A126" s="11">
        <f>_xlfn.IFS(data!C130&lt;=30, 1,data!C130&lt;= 40, 2,data!C130&lt;= 50, 3,data!C130&lt;= 60, 4)</f>
        <v>2</v>
      </c>
      <c r="B126" s="11" t="s">
        <v>9</v>
      </c>
      <c r="C126" s="11" t="s">
        <v>206</v>
      </c>
      <c r="D126" s="11" t="s">
        <v>445</v>
      </c>
      <c r="E126" s="11">
        <f>_xlfn.IFS(data!G130&lt;=50000, 1, data!G130&lt;=80000, 2, data!G130&lt;=1000000, 3, data!G130&lt;=150000, 4)</f>
        <v>3</v>
      </c>
      <c r="F126" s="44">
        <v>11</v>
      </c>
      <c r="G126" s="44">
        <v>12</v>
      </c>
      <c r="H126" s="44">
        <v>14</v>
      </c>
      <c r="I126" s="44">
        <v>6</v>
      </c>
      <c r="J126" s="44">
        <v>6</v>
      </c>
      <c r="K126" s="44">
        <v>8</v>
      </c>
      <c r="L126" s="44">
        <v>5</v>
      </c>
      <c r="M126" s="44">
        <v>3</v>
      </c>
      <c r="N126" s="44">
        <v>4</v>
      </c>
      <c r="O126" s="44">
        <f t="shared" si="7"/>
        <v>69</v>
      </c>
      <c r="P126" s="11">
        <v>34</v>
      </c>
      <c r="Q126" s="11" t="s">
        <v>450</v>
      </c>
      <c r="R126" s="75">
        <v>9</v>
      </c>
      <c r="S126" s="71">
        <v>9</v>
      </c>
      <c r="T126" s="72">
        <f t="shared" si="6"/>
        <v>1</v>
      </c>
      <c r="U126" s="77">
        <v>79</v>
      </c>
    </row>
    <row r="127" spans="1:21" x14ac:dyDescent="0.3">
      <c r="A127" s="11">
        <f>_xlfn.IFS(data!C131&lt;=30, 1,data!C131&lt;= 40, 2,data!C131&lt;= 50, 3,data!C131&lt;= 60, 4)</f>
        <v>3</v>
      </c>
      <c r="B127" s="11" t="s">
        <v>9</v>
      </c>
      <c r="C127" s="11" t="s">
        <v>207</v>
      </c>
      <c r="D127" s="11" t="s">
        <v>445</v>
      </c>
      <c r="E127" s="11">
        <f>_xlfn.IFS(data!G131&lt;=50000, 1, data!G131&lt;=80000, 2, data!G131&lt;=1000000, 3, data!G131&lt;=150000, 4)</f>
        <v>3</v>
      </c>
      <c r="F127" s="44">
        <v>11</v>
      </c>
      <c r="G127" s="44">
        <v>9</v>
      </c>
      <c r="H127" s="44">
        <v>6</v>
      </c>
      <c r="I127" s="44">
        <v>4</v>
      </c>
      <c r="J127" s="44">
        <v>14</v>
      </c>
      <c r="K127" s="44">
        <v>10</v>
      </c>
      <c r="L127" s="44">
        <v>8</v>
      </c>
      <c r="M127" s="44">
        <v>3</v>
      </c>
      <c r="N127" s="44">
        <v>5</v>
      </c>
      <c r="O127" s="44">
        <f t="shared" si="7"/>
        <v>70</v>
      </c>
      <c r="P127" s="11">
        <v>41</v>
      </c>
      <c r="Q127" s="11" t="s">
        <v>452</v>
      </c>
      <c r="R127" s="75">
        <v>8</v>
      </c>
      <c r="S127" s="71">
        <v>8</v>
      </c>
      <c r="T127" s="72">
        <f t="shared" si="6"/>
        <v>1</v>
      </c>
      <c r="U127" s="77">
        <v>44</v>
      </c>
    </row>
    <row r="128" spans="1:21" x14ac:dyDescent="0.3">
      <c r="A128" s="11">
        <f>_xlfn.IFS(data!C132&lt;=30, 1,data!C132&lt;= 40, 2,data!C132&lt;= 50, 3,data!C132&lt;= 60, 4)</f>
        <v>1</v>
      </c>
      <c r="B128" s="11" t="s">
        <v>9</v>
      </c>
      <c r="C128" s="11" t="s">
        <v>210</v>
      </c>
      <c r="D128" s="11" t="s">
        <v>212</v>
      </c>
      <c r="E128" s="11">
        <f>_xlfn.IFS(data!G132&lt;=50000, 1, data!G132&lt;=80000, 2, data!G132&lt;=1000000, 3, data!G132&lt;=150000, 4)</f>
        <v>2</v>
      </c>
      <c r="F128" s="44">
        <v>13</v>
      </c>
      <c r="G128" s="44">
        <v>7</v>
      </c>
      <c r="H128" s="44">
        <v>13</v>
      </c>
      <c r="I128" s="44">
        <v>6</v>
      </c>
      <c r="J128" s="44">
        <v>10</v>
      </c>
      <c r="K128" s="44">
        <v>9</v>
      </c>
      <c r="L128" s="44">
        <v>2</v>
      </c>
      <c r="M128" s="44">
        <v>2</v>
      </c>
      <c r="N128" s="44">
        <v>4</v>
      </c>
      <c r="O128" s="44">
        <f t="shared" si="7"/>
        <v>66</v>
      </c>
      <c r="P128" s="11">
        <v>40</v>
      </c>
      <c r="Q128" s="11" t="s">
        <v>452</v>
      </c>
      <c r="R128" s="75">
        <v>6</v>
      </c>
      <c r="S128" s="71">
        <v>7</v>
      </c>
      <c r="T128" s="72">
        <f t="shared" si="6"/>
        <v>0.8571428571428571</v>
      </c>
      <c r="U128" s="77">
        <v>65</v>
      </c>
    </row>
    <row r="129" spans="1:21" x14ac:dyDescent="0.3">
      <c r="A129" s="11">
        <f>_xlfn.IFS(data!C133&lt;=30, 1,data!C133&lt;= 40, 2,data!C133&lt;= 50, 3,data!C133&lt;= 60, 4)</f>
        <v>1</v>
      </c>
      <c r="B129" s="11" t="s">
        <v>9</v>
      </c>
      <c r="C129" s="11" t="s">
        <v>206</v>
      </c>
      <c r="D129" s="11" t="s">
        <v>446</v>
      </c>
      <c r="E129" s="11">
        <f>_xlfn.IFS(data!G133&lt;=50000, 1, data!G133&lt;=80000, 2, data!G133&lt;=1000000, 3, data!G133&lt;=150000, 4)</f>
        <v>2</v>
      </c>
      <c r="F129" s="44">
        <v>9</v>
      </c>
      <c r="G129" s="44">
        <v>13</v>
      </c>
      <c r="H129" s="44">
        <v>12</v>
      </c>
      <c r="I129" s="44">
        <v>5</v>
      </c>
      <c r="J129" s="44">
        <v>14</v>
      </c>
      <c r="K129" s="44">
        <v>15</v>
      </c>
      <c r="L129" s="44">
        <v>8</v>
      </c>
      <c r="M129" s="44">
        <v>5</v>
      </c>
      <c r="N129" s="44">
        <v>5</v>
      </c>
      <c r="O129" s="44">
        <f t="shared" si="7"/>
        <v>86</v>
      </c>
      <c r="P129" s="11">
        <v>37</v>
      </c>
      <c r="Q129" s="11" t="s">
        <v>450</v>
      </c>
      <c r="R129" s="75">
        <v>5</v>
      </c>
      <c r="S129" s="71">
        <v>8</v>
      </c>
      <c r="T129" s="72">
        <f t="shared" si="6"/>
        <v>0.625</v>
      </c>
      <c r="U129" s="77">
        <v>32</v>
      </c>
    </row>
    <row r="130" spans="1:21" x14ac:dyDescent="0.3">
      <c r="A130" s="11">
        <f>_xlfn.IFS(data!C134&lt;=30, 1,data!C134&lt;= 40, 2,data!C134&lt;= 50, 3,data!C134&lt;= 60, 4)</f>
        <v>2</v>
      </c>
      <c r="B130" s="11" t="s">
        <v>8</v>
      </c>
      <c r="C130" s="11" t="s">
        <v>210</v>
      </c>
      <c r="D130" s="11" t="s">
        <v>212</v>
      </c>
      <c r="E130" s="11">
        <f>_xlfn.IFS(data!G134&lt;=50000, 1, data!G134&lt;=80000, 2, data!G134&lt;=1000000, 3, data!G134&lt;=150000, 4)</f>
        <v>2</v>
      </c>
      <c r="F130" s="44">
        <v>11</v>
      </c>
      <c r="G130" s="44">
        <v>18</v>
      </c>
      <c r="H130" s="44">
        <v>15</v>
      </c>
      <c r="I130" s="44">
        <v>5</v>
      </c>
      <c r="J130" s="44">
        <v>11</v>
      </c>
      <c r="K130" s="44">
        <v>12</v>
      </c>
      <c r="L130" s="44">
        <v>8</v>
      </c>
      <c r="M130" s="44">
        <v>2</v>
      </c>
      <c r="N130" s="44">
        <v>2</v>
      </c>
      <c r="O130" s="44">
        <f t="shared" ref="O130:O161" si="8">SUM(F130:N130)</f>
        <v>84</v>
      </c>
      <c r="P130" s="11">
        <v>69</v>
      </c>
      <c r="Q130" s="11" t="s">
        <v>451</v>
      </c>
      <c r="R130" s="75">
        <v>3</v>
      </c>
      <c r="S130" s="71">
        <v>8</v>
      </c>
      <c r="T130" s="72">
        <f t="shared" si="6"/>
        <v>0.375</v>
      </c>
      <c r="U130" s="77">
        <v>95</v>
      </c>
    </row>
    <row r="131" spans="1:21" x14ac:dyDescent="0.3">
      <c r="A131" s="11">
        <f>_xlfn.IFS(data!C135&lt;=30, 1,data!C135&lt;= 40, 2,data!C135&lt;= 50, 3,data!C135&lt;= 60, 4)</f>
        <v>2</v>
      </c>
      <c r="B131" s="11" t="s">
        <v>9</v>
      </c>
      <c r="C131" s="11" t="s">
        <v>209</v>
      </c>
      <c r="D131" s="11" t="s">
        <v>445</v>
      </c>
      <c r="E131" s="11">
        <f>_xlfn.IFS(data!G135&lt;=50000, 1, data!G135&lt;=80000, 2, data!G135&lt;=1000000, 3, data!G135&lt;=150000, 4)</f>
        <v>3</v>
      </c>
      <c r="F131" s="44">
        <v>9</v>
      </c>
      <c r="G131" s="44">
        <v>10</v>
      </c>
      <c r="H131" s="44">
        <v>11</v>
      </c>
      <c r="I131" s="44">
        <v>6</v>
      </c>
      <c r="J131" s="44">
        <v>5</v>
      </c>
      <c r="K131" s="44">
        <v>8</v>
      </c>
      <c r="L131" s="44">
        <v>3</v>
      </c>
      <c r="M131" s="44">
        <v>4</v>
      </c>
      <c r="N131" s="44">
        <v>5</v>
      </c>
      <c r="O131" s="44">
        <f t="shared" si="8"/>
        <v>61</v>
      </c>
      <c r="P131" s="11">
        <v>55</v>
      </c>
      <c r="Q131" s="11" t="s">
        <v>452</v>
      </c>
      <c r="R131" s="75">
        <v>2</v>
      </c>
      <c r="S131" s="71">
        <v>9</v>
      </c>
      <c r="T131" s="72">
        <f t="shared" ref="T131:T194" si="9">R131/S131</f>
        <v>0.22222222222222221</v>
      </c>
      <c r="U131" s="77">
        <v>60</v>
      </c>
    </row>
    <row r="132" spans="1:21" x14ac:dyDescent="0.3">
      <c r="A132" s="11">
        <f>_xlfn.IFS(data!C136&lt;=30, 1,data!C136&lt;= 40, 2,data!C136&lt;= 50, 3,data!C136&lt;= 60, 4)</f>
        <v>1</v>
      </c>
      <c r="B132" s="11" t="s">
        <v>8</v>
      </c>
      <c r="C132" s="11" t="s">
        <v>207</v>
      </c>
      <c r="D132" s="11" t="s">
        <v>214</v>
      </c>
      <c r="E132" s="11">
        <f>_xlfn.IFS(data!G136&lt;=50000, 1, data!G136&lt;=80000, 2, data!G136&lt;=1000000, 3, data!G136&lt;=150000, 4)</f>
        <v>1</v>
      </c>
      <c r="F132" s="44">
        <v>13</v>
      </c>
      <c r="G132" s="44">
        <v>9</v>
      </c>
      <c r="H132" s="44">
        <v>6</v>
      </c>
      <c r="I132" s="44">
        <v>7</v>
      </c>
      <c r="J132" s="44">
        <v>9</v>
      </c>
      <c r="K132" s="44">
        <v>12</v>
      </c>
      <c r="L132" s="44">
        <v>7</v>
      </c>
      <c r="M132" s="44">
        <v>2</v>
      </c>
      <c r="N132" s="44">
        <v>2</v>
      </c>
      <c r="O132" s="44">
        <f t="shared" si="8"/>
        <v>67</v>
      </c>
      <c r="P132" s="11">
        <v>40</v>
      </c>
      <c r="Q132" s="11" t="s">
        <v>449</v>
      </c>
      <c r="R132" s="75">
        <v>7</v>
      </c>
      <c r="S132" s="71">
        <v>9</v>
      </c>
      <c r="T132" s="72">
        <f t="shared" si="9"/>
        <v>0.77777777777777779</v>
      </c>
      <c r="U132" s="77">
        <v>69</v>
      </c>
    </row>
    <row r="133" spans="1:21" x14ac:dyDescent="0.3">
      <c r="A133" s="11">
        <f>_xlfn.IFS(data!C137&lt;=30, 1,data!C137&lt;= 40, 2,data!C137&lt;= 50, 3,data!C137&lt;= 60, 4)</f>
        <v>1</v>
      </c>
      <c r="B133" s="11" t="s">
        <v>9</v>
      </c>
      <c r="C133" s="11" t="s">
        <v>208</v>
      </c>
      <c r="D133" s="11" t="s">
        <v>214</v>
      </c>
      <c r="E133" s="11">
        <f>_xlfn.IFS(data!G137&lt;=50000, 1, data!G137&lt;=80000, 2, data!G137&lt;=1000000, 3, data!G137&lt;=150000, 4)</f>
        <v>1</v>
      </c>
      <c r="F133" s="44">
        <v>13</v>
      </c>
      <c r="G133" s="44">
        <v>12</v>
      </c>
      <c r="H133" s="44">
        <v>9</v>
      </c>
      <c r="I133" s="44">
        <v>4</v>
      </c>
      <c r="J133" s="44">
        <v>14</v>
      </c>
      <c r="K133" s="44">
        <v>10</v>
      </c>
      <c r="L133" s="44">
        <v>6</v>
      </c>
      <c r="M133" s="44">
        <v>2</v>
      </c>
      <c r="N133" s="44">
        <v>2</v>
      </c>
      <c r="O133" s="44">
        <f t="shared" si="8"/>
        <v>72</v>
      </c>
      <c r="P133" s="11">
        <v>90</v>
      </c>
      <c r="Q133" s="11" t="s">
        <v>449</v>
      </c>
      <c r="R133" s="75">
        <v>7</v>
      </c>
      <c r="S133" s="71">
        <v>8</v>
      </c>
      <c r="T133" s="72">
        <f t="shared" si="9"/>
        <v>0.875</v>
      </c>
      <c r="U133" s="77">
        <v>50</v>
      </c>
    </row>
    <row r="134" spans="1:21" x14ac:dyDescent="0.3">
      <c r="A134" s="11">
        <f>_xlfn.IFS(data!C138&lt;=30, 1,data!C138&lt;= 40, 2,data!C138&lt;= 50, 3,data!C138&lt;= 60, 4)</f>
        <v>3</v>
      </c>
      <c r="B134" s="11" t="s">
        <v>9</v>
      </c>
      <c r="C134" s="11" t="s">
        <v>210</v>
      </c>
      <c r="D134" s="11" t="s">
        <v>215</v>
      </c>
      <c r="E134" s="11">
        <f>_xlfn.IFS(data!G138&lt;=50000, 1, data!G138&lt;=80000, 2, data!G138&lt;=1000000, 3, data!G138&lt;=150000, 4)</f>
        <v>3</v>
      </c>
      <c r="F134" s="44">
        <v>12</v>
      </c>
      <c r="G134" s="44">
        <v>20</v>
      </c>
      <c r="H134" s="44">
        <v>10</v>
      </c>
      <c r="I134" s="44">
        <v>5</v>
      </c>
      <c r="J134" s="44">
        <v>12</v>
      </c>
      <c r="K134" s="44">
        <v>7</v>
      </c>
      <c r="L134" s="44">
        <v>4</v>
      </c>
      <c r="M134" s="44">
        <v>5</v>
      </c>
      <c r="N134" s="44">
        <v>2</v>
      </c>
      <c r="O134" s="44">
        <f t="shared" si="8"/>
        <v>77</v>
      </c>
      <c r="P134" s="11">
        <v>100</v>
      </c>
      <c r="Q134" s="11" t="s">
        <v>451</v>
      </c>
      <c r="R134" s="75">
        <v>2</v>
      </c>
      <c r="S134" s="71">
        <v>6</v>
      </c>
      <c r="T134" s="72">
        <f t="shared" si="9"/>
        <v>0.33333333333333331</v>
      </c>
      <c r="U134" s="77">
        <v>30</v>
      </c>
    </row>
    <row r="135" spans="1:21" x14ac:dyDescent="0.3">
      <c r="A135" s="11">
        <f>_xlfn.IFS(data!C139&lt;=30, 1,data!C139&lt;= 40, 2,data!C139&lt;= 50, 3,data!C139&lt;= 60, 4)</f>
        <v>4</v>
      </c>
      <c r="B135" s="11" t="s">
        <v>8</v>
      </c>
      <c r="C135" s="11" t="s">
        <v>209</v>
      </c>
      <c r="D135" s="11" t="s">
        <v>213</v>
      </c>
      <c r="E135" s="11">
        <f>_xlfn.IFS(data!G139&lt;=50000, 1, data!G139&lt;=80000, 2, data!G139&lt;=1000000, 3, data!G139&lt;=150000, 4)</f>
        <v>3</v>
      </c>
      <c r="F135" s="44">
        <v>15</v>
      </c>
      <c r="G135" s="44">
        <v>7</v>
      </c>
      <c r="H135" s="44">
        <v>13</v>
      </c>
      <c r="I135" s="44">
        <v>3</v>
      </c>
      <c r="J135" s="44">
        <v>9</v>
      </c>
      <c r="K135" s="44">
        <v>6</v>
      </c>
      <c r="L135" s="44">
        <v>2</v>
      </c>
      <c r="M135" s="44">
        <v>3</v>
      </c>
      <c r="N135" s="44">
        <v>1</v>
      </c>
      <c r="O135" s="44">
        <f t="shared" si="8"/>
        <v>59</v>
      </c>
      <c r="P135" s="11">
        <v>80</v>
      </c>
      <c r="Q135" s="11" t="s">
        <v>451</v>
      </c>
      <c r="R135" s="75">
        <v>5</v>
      </c>
      <c r="S135" s="71">
        <v>9</v>
      </c>
      <c r="T135" s="72">
        <f t="shared" si="9"/>
        <v>0.55555555555555558</v>
      </c>
      <c r="U135" s="77">
        <v>87</v>
      </c>
    </row>
    <row r="136" spans="1:21" x14ac:dyDescent="0.3">
      <c r="A136" s="11">
        <f>_xlfn.IFS(data!C140&lt;=30, 1,data!C140&lt;= 40, 2,data!C140&lt;= 50, 3,data!C140&lt;= 60, 4)</f>
        <v>1</v>
      </c>
      <c r="B136" s="11" t="s">
        <v>9</v>
      </c>
      <c r="C136" s="11" t="s">
        <v>209</v>
      </c>
      <c r="D136" s="11" t="s">
        <v>214</v>
      </c>
      <c r="E136" s="11">
        <f>_xlfn.IFS(data!G140&lt;=50000, 1, data!G140&lt;=80000, 2, data!G140&lt;=1000000, 3, data!G140&lt;=150000, 4)</f>
        <v>1</v>
      </c>
      <c r="F136" s="44">
        <v>13</v>
      </c>
      <c r="G136" s="44">
        <v>14</v>
      </c>
      <c r="H136" s="44">
        <v>9</v>
      </c>
      <c r="I136" s="44">
        <v>4</v>
      </c>
      <c r="J136" s="44">
        <v>14</v>
      </c>
      <c r="K136" s="44">
        <v>11</v>
      </c>
      <c r="L136" s="44">
        <v>5</v>
      </c>
      <c r="M136" s="44">
        <v>2</v>
      </c>
      <c r="N136" s="44">
        <v>1</v>
      </c>
      <c r="O136" s="44">
        <f t="shared" si="8"/>
        <v>73</v>
      </c>
      <c r="P136" s="11">
        <v>74</v>
      </c>
      <c r="Q136" s="11" t="s">
        <v>452</v>
      </c>
      <c r="R136" s="75">
        <v>5</v>
      </c>
      <c r="S136" s="71">
        <v>8</v>
      </c>
      <c r="T136" s="72">
        <f t="shared" si="9"/>
        <v>0.625</v>
      </c>
      <c r="U136" s="77">
        <v>76</v>
      </c>
    </row>
    <row r="137" spans="1:21" x14ac:dyDescent="0.3">
      <c r="A137" s="11">
        <f>_xlfn.IFS(data!C141&lt;=30, 1,data!C141&lt;= 40, 2,data!C141&lt;= 50, 3,data!C141&lt;= 60, 4)</f>
        <v>2</v>
      </c>
      <c r="B137" s="11" t="s">
        <v>9</v>
      </c>
      <c r="C137" s="11" t="s">
        <v>208</v>
      </c>
      <c r="D137" s="11" t="s">
        <v>212</v>
      </c>
      <c r="E137" s="11">
        <f>_xlfn.IFS(data!G141&lt;=50000, 1, data!G141&lt;=80000, 2, data!G141&lt;=1000000, 3, data!G141&lt;=150000, 4)</f>
        <v>2</v>
      </c>
      <c r="F137" s="44">
        <v>10</v>
      </c>
      <c r="G137" s="44">
        <v>12</v>
      </c>
      <c r="H137" s="44">
        <v>18</v>
      </c>
      <c r="I137" s="44">
        <v>8</v>
      </c>
      <c r="J137" s="44">
        <v>11</v>
      </c>
      <c r="K137" s="44">
        <v>8</v>
      </c>
      <c r="L137" s="44">
        <v>6</v>
      </c>
      <c r="M137" s="44">
        <v>5</v>
      </c>
      <c r="N137" s="44">
        <v>4</v>
      </c>
      <c r="O137" s="44">
        <f t="shared" si="8"/>
        <v>82</v>
      </c>
      <c r="P137" s="11">
        <v>56</v>
      </c>
      <c r="Q137" s="11" t="s">
        <v>451</v>
      </c>
      <c r="R137" s="75">
        <v>4</v>
      </c>
      <c r="S137" s="71">
        <v>6</v>
      </c>
      <c r="T137" s="72">
        <f t="shared" si="9"/>
        <v>0.66666666666666663</v>
      </c>
      <c r="U137" s="77">
        <v>77</v>
      </c>
    </row>
    <row r="138" spans="1:21" x14ac:dyDescent="0.3">
      <c r="A138" s="11">
        <f>_xlfn.IFS(data!C142&lt;=30, 1,data!C142&lt;= 40, 2,data!C142&lt;= 50, 3,data!C142&lt;= 60, 4)</f>
        <v>3</v>
      </c>
      <c r="B138" s="11" t="s">
        <v>8</v>
      </c>
      <c r="C138" s="11" t="s">
        <v>206</v>
      </c>
      <c r="D138" s="11" t="s">
        <v>215</v>
      </c>
      <c r="E138" s="11">
        <f>_xlfn.IFS(data!G142&lt;=50000, 1, data!G142&lt;=80000, 2, data!G142&lt;=1000000, 3, data!G142&lt;=150000, 4)</f>
        <v>3</v>
      </c>
      <c r="F138" s="44">
        <v>12</v>
      </c>
      <c r="G138" s="44">
        <v>17</v>
      </c>
      <c r="H138" s="44">
        <v>11</v>
      </c>
      <c r="I138" s="44">
        <v>6</v>
      </c>
      <c r="J138" s="44">
        <v>10</v>
      </c>
      <c r="K138" s="44">
        <v>12</v>
      </c>
      <c r="L138" s="44">
        <v>9</v>
      </c>
      <c r="M138" s="44">
        <v>3</v>
      </c>
      <c r="N138" s="44">
        <v>5</v>
      </c>
      <c r="O138" s="44">
        <f t="shared" si="8"/>
        <v>85</v>
      </c>
      <c r="P138" s="11">
        <v>72</v>
      </c>
      <c r="Q138" s="11" t="s">
        <v>450</v>
      </c>
      <c r="R138" s="75">
        <v>6</v>
      </c>
      <c r="S138" s="71">
        <v>6</v>
      </c>
      <c r="T138" s="72">
        <f t="shared" si="9"/>
        <v>1</v>
      </c>
      <c r="U138" s="77">
        <v>93</v>
      </c>
    </row>
    <row r="139" spans="1:21" x14ac:dyDescent="0.3">
      <c r="A139" s="11">
        <f>_xlfn.IFS(data!C143&lt;=30, 1,data!C143&lt;= 40, 2,data!C143&lt;= 50, 3,data!C143&lt;= 60, 4)</f>
        <v>1</v>
      </c>
      <c r="B139" s="11" t="s">
        <v>8</v>
      </c>
      <c r="C139" s="11" t="s">
        <v>207</v>
      </c>
      <c r="D139" s="11" t="s">
        <v>214</v>
      </c>
      <c r="E139" s="11">
        <f>_xlfn.IFS(data!G143&lt;=50000, 1, data!G143&lt;=80000, 2, data!G143&lt;=1000000, 3, data!G143&lt;=150000, 4)</f>
        <v>1</v>
      </c>
      <c r="F139" s="44">
        <v>15</v>
      </c>
      <c r="G139" s="44">
        <v>9</v>
      </c>
      <c r="H139" s="44">
        <v>13</v>
      </c>
      <c r="I139" s="44">
        <v>7</v>
      </c>
      <c r="J139" s="44">
        <v>9</v>
      </c>
      <c r="K139" s="44">
        <v>9</v>
      </c>
      <c r="L139" s="44">
        <v>6</v>
      </c>
      <c r="M139" s="44">
        <v>2</v>
      </c>
      <c r="N139" s="44">
        <v>1</v>
      </c>
      <c r="O139" s="44">
        <f t="shared" si="8"/>
        <v>71</v>
      </c>
      <c r="P139" s="11">
        <v>74</v>
      </c>
      <c r="Q139" s="11" t="s">
        <v>452</v>
      </c>
      <c r="R139" s="75">
        <v>5</v>
      </c>
      <c r="S139" s="71">
        <v>9</v>
      </c>
      <c r="T139" s="72">
        <f t="shared" si="9"/>
        <v>0.55555555555555558</v>
      </c>
      <c r="U139" s="77">
        <v>81</v>
      </c>
    </row>
    <row r="140" spans="1:21" x14ac:dyDescent="0.3">
      <c r="A140" s="11">
        <f>_xlfn.IFS(data!C144&lt;=30, 1,data!C144&lt;= 40, 2,data!C144&lt;= 50, 3,data!C144&lt;= 60, 4)</f>
        <v>3</v>
      </c>
      <c r="B140" s="11" t="s">
        <v>9</v>
      </c>
      <c r="C140" s="11" t="s">
        <v>209</v>
      </c>
      <c r="D140" s="11" t="s">
        <v>213</v>
      </c>
      <c r="E140" s="11">
        <f>_xlfn.IFS(data!G144&lt;=50000, 1, data!G144&lt;=80000, 2, data!G144&lt;=1000000, 3, data!G144&lt;=150000, 4)</f>
        <v>3</v>
      </c>
      <c r="F140" s="44">
        <v>9</v>
      </c>
      <c r="G140" s="44">
        <v>18</v>
      </c>
      <c r="H140" s="44">
        <v>9</v>
      </c>
      <c r="I140" s="44">
        <v>8</v>
      </c>
      <c r="J140" s="44">
        <v>12</v>
      </c>
      <c r="K140" s="44">
        <v>11</v>
      </c>
      <c r="L140" s="44">
        <v>3</v>
      </c>
      <c r="M140" s="44">
        <v>4</v>
      </c>
      <c r="N140" s="44">
        <v>3</v>
      </c>
      <c r="O140" s="44">
        <f t="shared" si="8"/>
        <v>77</v>
      </c>
      <c r="P140" s="11">
        <v>92</v>
      </c>
      <c r="Q140" s="11" t="s">
        <v>452</v>
      </c>
      <c r="R140" s="75">
        <v>3</v>
      </c>
      <c r="S140" s="71">
        <v>8</v>
      </c>
      <c r="T140" s="72">
        <f t="shared" si="9"/>
        <v>0.375</v>
      </c>
      <c r="U140" s="77">
        <v>66</v>
      </c>
    </row>
    <row r="141" spans="1:21" x14ac:dyDescent="0.3">
      <c r="A141" s="11">
        <f>_xlfn.IFS(data!C145&lt;=30, 1,data!C145&lt;= 40, 2,data!C145&lt;= 50, 3,data!C145&lt;= 60, 4)</f>
        <v>1</v>
      </c>
      <c r="B141" s="11" t="s">
        <v>8</v>
      </c>
      <c r="C141" s="11" t="s">
        <v>210</v>
      </c>
      <c r="D141" s="11" t="s">
        <v>212</v>
      </c>
      <c r="E141" s="11">
        <f>_xlfn.IFS(data!G145&lt;=50000, 1, data!G145&lt;=80000, 2, data!G145&lt;=1000000, 3, data!G145&lt;=150000, 4)</f>
        <v>2</v>
      </c>
      <c r="F141" s="44">
        <v>5</v>
      </c>
      <c r="G141" s="44">
        <v>17</v>
      </c>
      <c r="H141" s="44">
        <v>11</v>
      </c>
      <c r="I141" s="44">
        <v>7</v>
      </c>
      <c r="J141" s="44">
        <v>11</v>
      </c>
      <c r="K141" s="44">
        <v>9</v>
      </c>
      <c r="L141" s="44">
        <v>5</v>
      </c>
      <c r="M141" s="44">
        <v>3</v>
      </c>
      <c r="N141" s="44">
        <v>4</v>
      </c>
      <c r="O141" s="44">
        <f t="shared" si="8"/>
        <v>72</v>
      </c>
      <c r="P141" s="11">
        <v>48</v>
      </c>
      <c r="Q141" s="11" t="s">
        <v>452</v>
      </c>
      <c r="R141" s="75">
        <v>5</v>
      </c>
      <c r="S141" s="71">
        <v>9</v>
      </c>
      <c r="T141" s="72">
        <f t="shared" si="9"/>
        <v>0.55555555555555558</v>
      </c>
      <c r="U141" s="77">
        <v>52</v>
      </c>
    </row>
    <row r="142" spans="1:21" x14ac:dyDescent="0.3">
      <c r="A142" s="11">
        <f>_xlfn.IFS(data!C146&lt;=30, 1,data!C146&lt;= 40, 2,data!C146&lt;= 50, 3,data!C146&lt;= 60, 4)</f>
        <v>3</v>
      </c>
      <c r="B142" s="11" t="s">
        <v>8</v>
      </c>
      <c r="C142" s="11" t="s">
        <v>209</v>
      </c>
      <c r="D142" s="11" t="s">
        <v>213</v>
      </c>
      <c r="E142" s="11">
        <f>_xlfn.IFS(data!G146&lt;=50000, 1, data!G146&lt;=80000, 2, data!G146&lt;=1000000, 3, data!G146&lt;=150000, 4)</f>
        <v>3</v>
      </c>
      <c r="F142" s="44">
        <v>12</v>
      </c>
      <c r="G142" s="44">
        <v>11</v>
      </c>
      <c r="H142" s="44">
        <v>11</v>
      </c>
      <c r="I142" s="44">
        <v>6</v>
      </c>
      <c r="J142" s="44">
        <v>12</v>
      </c>
      <c r="K142" s="44">
        <v>9</v>
      </c>
      <c r="L142" s="44">
        <v>8</v>
      </c>
      <c r="M142" s="44">
        <v>5</v>
      </c>
      <c r="N142" s="44">
        <v>5</v>
      </c>
      <c r="O142" s="44">
        <f t="shared" si="8"/>
        <v>79</v>
      </c>
      <c r="P142" s="11">
        <v>53</v>
      </c>
      <c r="Q142" s="11" t="s">
        <v>450</v>
      </c>
      <c r="R142" s="75">
        <v>5</v>
      </c>
      <c r="S142" s="71">
        <v>6</v>
      </c>
      <c r="T142" s="72">
        <f t="shared" si="9"/>
        <v>0.83333333333333337</v>
      </c>
      <c r="U142" s="77">
        <v>91</v>
      </c>
    </row>
    <row r="143" spans="1:21" x14ac:dyDescent="0.3">
      <c r="A143" s="11">
        <f>_xlfn.IFS(data!C147&lt;=30, 1,data!C147&lt;= 40, 2,data!C147&lt;= 50, 3,data!C147&lt;= 60, 4)</f>
        <v>3</v>
      </c>
      <c r="B143" s="11" t="s">
        <v>8</v>
      </c>
      <c r="C143" s="11" t="s">
        <v>208</v>
      </c>
      <c r="D143" s="11" t="s">
        <v>213</v>
      </c>
      <c r="E143" s="11">
        <f>_xlfn.IFS(data!G147&lt;=50000, 1, data!G147&lt;=80000, 2, data!G147&lt;=1000000, 3, data!G147&lt;=150000, 4)</f>
        <v>3</v>
      </c>
      <c r="F143" s="44">
        <v>11</v>
      </c>
      <c r="G143" s="44">
        <v>17</v>
      </c>
      <c r="H143" s="44">
        <v>13</v>
      </c>
      <c r="I143" s="44">
        <v>6</v>
      </c>
      <c r="J143" s="44">
        <v>8</v>
      </c>
      <c r="K143" s="44">
        <v>9</v>
      </c>
      <c r="L143" s="44">
        <v>3</v>
      </c>
      <c r="M143" s="44">
        <v>2</v>
      </c>
      <c r="N143" s="44">
        <v>2</v>
      </c>
      <c r="O143" s="44">
        <f t="shared" si="8"/>
        <v>71</v>
      </c>
      <c r="P143" s="11">
        <v>37</v>
      </c>
      <c r="Q143" s="11" t="s">
        <v>452</v>
      </c>
      <c r="R143" s="75">
        <v>7</v>
      </c>
      <c r="S143" s="71">
        <v>7</v>
      </c>
      <c r="T143" s="72">
        <f t="shared" si="9"/>
        <v>1</v>
      </c>
      <c r="U143" s="77">
        <v>91</v>
      </c>
    </row>
    <row r="144" spans="1:21" x14ac:dyDescent="0.3">
      <c r="A144" s="11">
        <f>_xlfn.IFS(data!C148&lt;=30, 1,data!C148&lt;= 40, 2,data!C148&lt;= 50, 3,data!C148&lt;= 60, 4)</f>
        <v>3</v>
      </c>
      <c r="B144" s="11" t="s">
        <v>8</v>
      </c>
      <c r="C144" s="11" t="s">
        <v>209</v>
      </c>
      <c r="D144" s="11" t="s">
        <v>213</v>
      </c>
      <c r="E144" s="11">
        <f>_xlfn.IFS(data!G148&lt;=50000, 1, data!G148&lt;=80000, 2, data!G148&lt;=1000000, 3, data!G148&lt;=150000, 4)</f>
        <v>3</v>
      </c>
      <c r="F144" s="44">
        <v>11</v>
      </c>
      <c r="G144" s="44">
        <v>11</v>
      </c>
      <c r="H144" s="44">
        <v>11</v>
      </c>
      <c r="I144" s="44">
        <v>6</v>
      </c>
      <c r="J144" s="44">
        <v>12</v>
      </c>
      <c r="K144" s="44">
        <v>7</v>
      </c>
      <c r="L144" s="44">
        <v>5</v>
      </c>
      <c r="M144" s="44">
        <v>4</v>
      </c>
      <c r="N144" s="44">
        <v>5</v>
      </c>
      <c r="O144" s="44">
        <f t="shared" si="8"/>
        <v>72</v>
      </c>
      <c r="P144" s="11">
        <v>76</v>
      </c>
      <c r="Q144" s="11" t="s">
        <v>449</v>
      </c>
      <c r="R144" s="75">
        <v>3</v>
      </c>
      <c r="S144" s="71">
        <v>6</v>
      </c>
      <c r="T144" s="72">
        <f t="shared" si="9"/>
        <v>0.5</v>
      </c>
      <c r="U144" s="77">
        <v>49</v>
      </c>
    </row>
    <row r="145" spans="1:21" x14ac:dyDescent="0.3">
      <c r="A145" s="11">
        <f>_xlfn.IFS(data!C149&lt;=30, 1,data!C149&lt;= 40, 2,data!C149&lt;= 50, 3,data!C149&lt;= 60, 4)</f>
        <v>2</v>
      </c>
      <c r="B145" s="11" t="s">
        <v>8</v>
      </c>
      <c r="C145" s="11" t="s">
        <v>206</v>
      </c>
      <c r="D145" s="11" t="s">
        <v>212</v>
      </c>
      <c r="E145" s="11">
        <f>_xlfn.IFS(data!G149&lt;=50000, 1, data!G149&lt;=80000, 2, data!G149&lt;=1000000, 3, data!G149&lt;=150000, 4)</f>
        <v>2</v>
      </c>
      <c r="F145" s="44">
        <v>13</v>
      </c>
      <c r="G145" s="44">
        <v>16</v>
      </c>
      <c r="H145" s="44">
        <v>14</v>
      </c>
      <c r="I145" s="44">
        <v>7</v>
      </c>
      <c r="J145" s="44">
        <v>14</v>
      </c>
      <c r="K145" s="44">
        <v>10</v>
      </c>
      <c r="L145" s="44">
        <v>5</v>
      </c>
      <c r="M145" s="44">
        <v>5</v>
      </c>
      <c r="N145" s="44">
        <v>3</v>
      </c>
      <c r="O145" s="44">
        <f t="shared" si="8"/>
        <v>87</v>
      </c>
      <c r="P145" s="11">
        <v>75</v>
      </c>
      <c r="Q145" s="11" t="s">
        <v>451</v>
      </c>
      <c r="R145" s="75">
        <v>8</v>
      </c>
      <c r="S145" s="71">
        <v>9</v>
      </c>
      <c r="T145" s="72">
        <f t="shared" si="9"/>
        <v>0.88888888888888884</v>
      </c>
      <c r="U145" s="77">
        <v>40</v>
      </c>
    </row>
    <row r="146" spans="1:21" x14ac:dyDescent="0.3">
      <c r="A146" s="11">
        <f>_xlfn.IFS(data!C150&lt;=30, 1,data!C150&lt;= 40, 2,data!C150&lt;= 50, 3,data!C150&lt;= 60, 4)</f>
        <v>4</v>
      </c>
      <c r="B146" s="11" t="s">
        <v>8</v>
      </c>
      <c r="C146" s="11" t="s">
        <v>207</v>
      </c>
      <c r="D146" s="11" t="s">
        <v>213</v>
      </c>
      <c r="E146" s="11">
        <f>_xlfn.IFS(data!G150&lt;=50000, 1, data!G150&lt;=80000, 2, data!G150&lt;=1000000, 3, data!G150&lt;=150000, 4)</f>
        <v>3</v>
      </c>
      <c r="F146" s="44">
        <v>10</v>
      </c>
      <c r="G146" s="44">
        <v>10</v>
      </c>
      <c r="H146" s="44">
        <v>11</v>
      </c>
      <c r="I146" s="44">
        <v>2</v>
      </c>
      <c r="J146" s="44">
        <v>15</v>
      </c>
      <c r="K146" s="44">
        <v>15</v>
      </c>
      <c r="L146" s="44">
        <v>7</v>
      </c>
      <c r="M146" s="44">
        <v>4</v>
      </c>
      <c r="N146" s="44">
        <v>4</v>
      </c>
      <c r="O146" s="44">
        <f t="shared" si="8"/>
        <v>78</v>
      </c>
      <c r="P146" s="11">
        <v>38</v>
      </c>
      <c r="Q146" s="11" t="s">
        <v>449</v>
      </c>
      <c r="R146" s="75">
        <v>6</v>
      </c>
      <c r="S146" s="71">
        <v>6</v>
      </c>
      <c r="T146" s="72">
        <f t="shared" si="9"/>
        <v>1</v>
      </c>
      <c r="U146" s="77">
        <v>65</v>
      </c>
    </row>
    <row r="147" spans="1:21" x14ac:dyDescent="0.3">
      <c r="A147" s="11">
        <f>_xlfn.IFS(data!C151&lt;=30, 1,data!C151&lt;= 40, 2,data!C151&lt;= 50, 3,data!C151&lt;= 60, 4)</f>
        <v>2</v>
      </c>
      <c r="B147" s="11" t="s">
        <v>9</v>
      </c>
      <c r="C147" s="11" t="s">
        <v>210</v>
      </c>
      <c r="D147" s="11" t="s">
        <v>215</v>
      </c>
      <c r="E147" s="11">
        <f>_xlfn.IFS(data!G151&lt;=50000, 1, data!G151&lt;=80000, 2, data!G151&lt;=1000000, 3, data!G151&lt;=150000, 4)</f>
        <v>3</v>
      </c>
      <c r="F147" s="44">
        <v>14</v>
      </c>
      <c r="G147" s="44">
        <v>13</v>
      </c>
      <c r="H147" s="44">
        <v>11</v>
      </c>
      <c r="I147" s="44">
        <v>7</v>
      </c>
      <c r="J147" s="44">
        <v>14</v>
      </c>
      <c r="K147" s="44">
        <v>8</v>
      </c>
      <c r="L147" s="44">
        <v>8</v>
      </c>
      <c r="M147" s="44">
        <v>1</v>
      </c>
      <c r="N147" s="44">
        <v>5</v>
      </c>
      <c r="O147" s="44">
        <f t="shared" si="8"/>
        <v>81</v>
      </c>
      <c r="P147" s="11">
        <v>68</v>
      </c>
      <c r="Q147" s="11" t="s">
        <v>452</v>
      </c>
      <c r="R147" s="75">
        <v>5</v>
      </c>
      <c r="S147" s="71">
        <v>6</v>
      </c>
      <c r="T147" s="72">
        <f t="shared" si="9"/>
        <v>0.83333333333333337</v>
      </c>
      <c r="U147" s="77">
        <v>97</v>
      </c>
    </row>
    <row r="148" spans="1:21" x14ac:dyDescent="0.3">
      <c r="A148" s="11">
        <f>_xlfn.IFS(data!C152&lt;=30, 1,data!C152&lt;= 40, 2,data!C152&lt;= 50, 3,data!C152&lt;= 60, 4)</f>
        <v>1</v>
      </c>
      <c r="B148" s="11" t="s">
        <v>8</v>
      </c>
      <c r="C148" s="11" t="s">
        <v>206</v>
      </c>
      <c r="D148" s="11" t="s">
        <v>214</v>
      </c>
      <c r="E148" s="11">
        <f>_xlfn.IFS(data!G152&lt;=50000, 1, data!G152&lt;=80000, 2, data!G152&lt;=1000000, 3, data!G152&lt;=150000, 4)</f>
        <v>1</v>
      </c>
      <c r="F148" s="44">
        <v>14</v>
      </c>
      <c r="G148" s="44">
        <v>10</v>
      </c>
      <c r="H148" s="44">
        <v>11</v>
      </c>
      <c r="I148" s="44">
        <v>7</v>
      </c>
      <c r="J148" s="44">
        <v>10</v>
      </c>
      <c r="K148" s="44">
        <v>10</v>
      </c>
      <c r="L148" s="44">
        <v>6</v>
      </c>
      <c r="M148" s="44">
        <v>5</v>
      </c>
      <c r="N148" s="44">
        <v>2</v>
      </c>
      <c r="O148" s="44">
        <f t="shared" si="8"/>
        <v>75</v>
      </c>
      <c r="P148" s="11">
        <v>72</v>
      </c>
      <c r="Q148" s="11" t="s">
        <v>452</v>
      </c>
      <c r="R148" s="75">
        <v>2</v>
      </c>
      <c r="S148" s="71">
        <v>9</v>
      </c>
      <c r="T148" s="72">
        <f t="shared" si="9"/>
        <v>0.22222222222222221</v>
      </c>
      <c r="U148" s="77">
        <v>34</v>
      </c>
    </row>
    <row r="149" spans="1:21" x14ac:dyDescent="0.3">
      <c r="A149" s="11">
        <f>_xlfn.IFS(data!C153&lt;=30, 1,data!C153&lt;= 40, 2,data!C153&lt;= 50, 3,data!C153&lt;= 60, 4)</f>
        <v>2</v>
      </c>
      <c r="B149" s="11" t="s">
        <v>8</v>
      </c>
      <c r="C149" s="11" t="s">
        <v>209</v>
      </c>
      <c r="D149" s="11" t="s">
        <v>445</v>
      </c>
      <c r="E149" s="11">
        <f>_xlfn.IFS(data!G153&lt;=50000, 1, data!G153&lt;=80000, 2, data!G153&lt;=1000000, 3, data!G153&lt;=150000, 4)</f>
        <v>3</v>
      </c>
      <c r="F149" s="44">
        <v>12</v>
      </c>
      <c r="G149" s="44">
        <v>16</v>
      </c>
      <c r="H149" s="44">
        <v>16</v>
      </c>
      <c r="I149" s="44">
        <v>7</v>
      </c>
      <c r="J149" s="44">
        <v>15</v>
      </c>
      <c r="K149" s="44">
        <v>4</v>
      </c>
      <c r="L149" s="44">
        <v>6</v>
      </c>
      <c r="M149" s="44">
        <v>2</v>
      </c>
      <c r="N149" s="44">
        <v>4</v>
      </c>
      <c r="O149" s="44">
        <f t="shared" si="8"/>
        <v>82</v>
      </c>
      <c r="P149" s="11">
        <v>36</v>
      </c>
      <c r="Q149" s="11" t="s">
        <v>452</v>
      </c>
      <c r="R149" s="75">
        <v>3</v>
      </c>
      <c r="S149" s="71">
        <v>6</v>
      </c>
      <c r="T149" s="72">
        <f t="shared" si="9"/>
        <v>0.5</v>
      </c>
      <c r="U149" s="77">
        <v>48</v>
      </c>
    </row>
    <row r="150" spans="1:21" x14ac:dyDescent="0.3">
      <c r="A150" s="11">
        <f>_xlfn.IFS(data!C154&lt;=30, 1,data!C154&lt;= 40, 2,data!C154&lt;= 50, 3,data!C154&lt;= 60, 4)</f>
        <v>1</v>
      </c>
      <c r="B150" s="11" t="s">
        <v>9</v>
      </c>
      <c r="C150" s="11" t="s">
        <v>206</v>
      </c>
      <c r="D150" s="11" t="s">
        <v>446</v>
      </c>
      <c r="E150" s="11">
        <f>_xlfn.IFS(data!G154&lt;=50000, 1, data!G154&lt;=80000, 2, data!G154&lt;=1000000, 3, data!G154&lt;=150000, 4)</f>
        <v>1</v>
      </c>
      <c r="F150" s="44">
        <v>14</v>
      </c>
      <c r="G150" s="44">
        <v>12</v>
      </c>
      <c r="H150" s="44">
        <v>13</v>
      </c>
      <c r="I150" s="44">
        <v>7</v>
      </c>
      <c r="J150" s="44">
        <v>8</v>
      </c>
      <c r="K150" s="44">
        <v>6</v>
      </c>
      <c r="L150" s="44">
        <v>5</v>
      </c>
      <c r="M150" s="44">
        <v>1</v>
      </c>
      <c r="N150" s="44">
        <v>5</v>
      </c>
      <c r="O150" s="44">
        <f t="shared" si="8"/>
        <v>71</v>
      </c>
      <c r="P150" s="11">
        <v>92</v>
      </c>
      <c r="Q150" s="11" t="s">
        <v>449</v>
      </c>
      <c r="R150" s="75">
        <v>6</v>
      </c>
      <c r="S150" s="71">
        <v>7</v>
      </c>
      <c r="T150" s="72">
        <f t="shared" si="9"/>
        <v>0.8571428571428571</v>
      </c>
      <c r="U150" s="77">
        <v>70</v>
      </c>
    </row>
    <row r="151" spans="1:21" x14ac:dyDescent="0.3">
      <c r="A151" s="11">
        <f>_xlfn.IFS(data!C155&lt;=30, 1,data!C155&lt;= 40, 2,data!C155&lt;= 50, 3,data!C155&lt;= 60, 4)</f>
        <v>1</v>
      </c>
      <c r="B151" s="11" t="s">
        <v>9</v>
      </c>
      <c r="C151" s="11" t="s">
        <v>210</v>
      </c>
      <c r="D151" s="11" t="s">
        <v>446</v>
      </c>
      <c r="E151" s="11">
        <f>_xlfn.IFS(data!G155&lt;=50000, 1, data!G155&lt;=80000, 2, data!G155&lt;=1000000, 3, data!G155&lt;=150000, 4)</f>
        <v>2</v>
      </c>
      <c r="F151" s="44">
        <v>14</v>
      </c>
      <c r="G151" s="44">
        <v>8</v>
      </c>
      <c r="H151" s="44">
        <v>16</v>
      </c>
      <c r="I151" s="44">
        <v>4</v>
      </c>
      <c r="J151" s="44">
        <v>10</v>
      </c>
      <c r="K151" s="44">
        <v>7</v>
      </c>
      <c r="L151" s="44">
        <v>6</v>
      </c>
      <c r="M151" s="44">
        <v>4</v>
      </c>
      <c r="N151" s="44">
        <v>2</v>
      </c>
      <c r="O151" s="44">
        <f t="shared" si="8"/>
        <v>71</v>
      </c>
      <c r="P151" s="11">
        <v>58</v>
      </c>
      <c r="Q151" s="11" t="s">
        <v>451</v>
      </c>
      <c r="R151" s="75">
        <v>3</v>
      </c>
      <c r="S151" s="71">
        <v>8</v>
      </c>
      <c r="T151" s="72">
        <f t="shared" si="9"/>
        <v>0.375</v>
      </c>
      <c r="U151" s="77">
        <v>54</v>
      </c>
    </row>
    <row r="152" spans="1:21" x14ac:dyDescent="0.3">
      <c r="A152" s="11">
        <f>_xlfn.IFS(data!C156&lt;=30, 1,data!C156&lt;= 40, 2,data!C156&lt;= 50, 3,data!C156&lt;= 60, 4)</f>
        <v>2</v>
      </c>
      <c r="B152" s="11" t="s">
        <v>9</v>
      </c>
      <c r="C152" s="11" t="s">
        <v>207</v>
      </c>
      <c r="D152" s="11" t="s">
        <v>213</v>
      </c>
      <c r="E152" s="11">
        <f>_xlfn.IFS(data!G156&lt;=50000, 1, data!G156&lt;=80000, 2, data!G156&lt;=1000000, 3, data!G156&lt;=150000, 4)</f>
        <v>3</v>
      </c>
      <c r="F152" s="44">
        <v>11</v>
      </c>
      <c r="G152" s="44">
        <v>9</v>
      </c>
      <c r="H152" s="44">
        <v>16</v>
      </c>
      <c r="I152" s="44">
        <v>7</v>
      </c>
      <c r="J152" s="44">
        <v>12</v>
      </c>
      <c r="K152" s="44">
        <v>5</v>
      </c>
      <c r="L152" s="44">
        <v>9</v>
      </c>
      <c r="M152" s="44">
        <v>4</v>
      </c>
      <c r="N152" s="44">
        <v>3</v>
      </c>
      <c r="O152" s="44">
        <f t="shared" si="8"/>
        <v>76</v>
      </c>
      <c r="P152" s="11">
        <v>35</v>
      </c>
      <c r="Q152" s="11" t="s">
        <v>451</v>
      </c>
      <c r="R152" s="75">
        <v>4</v>
      </c>
      <c r="S152" s="71">
        <v>7</v>
      </c>
      <c r="T152" s="72">
        <f t="shared" si="9"/>
        <v>0.5714285714285714</v>
      </c>
      <c r="U152" s="77">
        <v>90</v>
      </c>
    </row>
    <row r="153" spans="1:21" x14ac:dyDescent="0.3">
      <c r="A153" s="11">
        <f>_xlfn.IFS(data!C157&lt;=30, 1,data!C157&lt;= 40, 2,data!C157&lt;= 50, 3,data!C157&lt;= 60, 4)</f>
        <v>1</v>
      </c>
      <c r="B153" s="11" t="s">
        <v>9</v>
      </c>
      <c r="C153" s="11" t="s">
        <v>209</v>
      </c>
      <c r="D153" s="11" t="s">
        <v>212</v>
      </c>
      <c r="E153" s="11">
        <f>_xlfn.IFS(data!G157&lt;=50000, 1, data!G157&lt;=80000, 2, data!G157&lt;=1000000, 3, data!G157&lt;=150000, 4)</f>
        <v>2</v>
      </c>
      <c r="F153" s="44">
        <v>8</v>
      </c>
      <c r="G153" s="44">
        <v>8</v>
      </c>
      <c r="H153" s="44">
        <v>9</v>
      </c>
      <c r="I153" s="44">
        <v>6</v>
      </c>
      <c r="J153" s="44">
        <v>9</v>
      </c>
      <c r="K153" s="44">
        <v>8</v>
      </c>
      <c r="L153" s="44">
        <v>3</v>
      </c>
      <c r="M153" s="44">
        <v>4</v>
      </c>
      <c r="N153" s="44">
        <v>2</v>
      </c>
      <c r="O153" s="44">
        <f t="shared" si="8"/>
        <v>57</v>
      </c>
      <c r="P153" s="11">
        <v>71</v>
      </c>
      <c r="Q153" s="11" t="s">
        <v>451</v>
      </c>
      <c r="R153" s="75">
        <v>9</v>
      </c>
      <c r="S153" s="71">
        <v>9</v>
      </c>
      <c r="T153" s="72">
        <f t="shared" si="9"/>
        <v>1</v>
      </c>
      <c r="U153" s="77">
        <v>67</v>
      </c>
    </row>
    <row r="154" spans="1:21" x14ac:dyDescent="0.3">
      <c r="A154" s="11">
        <f>_xlfn.IFS(data!C158&lt;=30, 1,data!C158&lt;= 40, 2,data!C158&lt;= 50, 3,data!C158&lt;= 60, 4)</f>
        <v>1</v>
      </c>
      <c r="B154" s="11" t="s">
        <v>8</v>
      </c>
      <c r="C154" s="11" t="s">
        <v>209</v>
      </c>
      <c r="D154" s="11" t="s">
        <v>214</v>
      </c>
      <c r="E154" s="11">
        <f>_xlfn.IFS(data!G158&lt;=50000, 1, data!G158&lt;=80000, 2, data!G158&lt;=1000000, 3, data!G158&lt;=150000, 4)</f>
        <v>1</v>
      </c>
      <c r="F154" s="44">
        <v>14</v>
      </c>
      <c r="G154" s="44">
        <v>8</v>
      </c>
      <c r="H154" s="44">
        <v>11</v>
      </c>
      <c r="I154" s="44">
        <v>4</v>
      </c>
      <c r="J154" s="44">
        <v>8</v>
      </c>
      <c r="K154" s="44">
        <v>10</v>
      </c>
      <c r="L154" s="44">
        <v>5</v>
      </c>
      <c r="M154" s="44">
        <v>1</v>
      </c>
      <c r="N154" s="44">
        <v>2</v>
      </c>
      <c r="O154" s="44">
        <f t="shared" si="8"/>
        <v>63</v>
      </c>
      <c r="P154" s="11">
        <v>71</v>
      </c>
      <c r="Q154" s="11" t="s">
        <v>451</v>
      </c>
      <c r="R154" s="75">
        <v>4</v>
      </c>
      <c r="S154" s="71">
        <v>9</v>
      </c>
      <c r="T154" s="72">
        <f t="shared" si="9"/>
        <v>0.44444444444444442</v>
      </c>
      <c r="U154" s="77">
        <v>42</v>
      </c>
    </row>
    <row r="155" spans="1:21" x14ac:dyDescent="0.3">
      <c r="A155" s="11">
        <f>_xlfn.IFS(data!C159&lt;=30, 1,data!C159&lt;= 40, 2,data!C159&lt;= 50, 3,data!C159&lt;= 60, 4)</f>
        <v>2</v>
      </c>
      <c r="B155" s="11" t="s">
        <v>9</v>
      </c>
      <c r="C155" s="11" t="s">
        <v>206</v>
      </c>
      <c r="D155" s="11" t="s">
        <v>445</v>
      </c>
      <c r="E155" s="11">
        <f>_xlfn.IFS(data!G159&lt;=50000, 1, data!G159&lt;=80000, 2, data!G159&lt;=1000000, 3, data!G159&lt;=150000, 4)</f>
        <v>3</v>
      </c>
      <c r="F155" s="44">
        <v>7</v>
      </c>
      <c r="G155" s="44">
        <v>13</v>
      </c>
      <c r="H155" s="44">
        <v>13</v>
      </c>
      <c r="I155" s="44">
        <v>4</v>
      </c>
      <c r="J155" s="44">
        <v>17</v>
      </c>
      <c r="K155" s="44">
        <v>9</v>
      </c>
      <c r="L155" s="44">
        <v>4</v>
      </c>
      <c r="M155" s="44">
        <v>3</v>
      </c>
      <c r="N155" s="44">
        <v>2</v>
      </c>
      <c r="O155" s="44">
        <f t="shared" si="8"/>
        <v>72</v>
      </c>
      <c r="P155" s="11">
        <v>97</v>
      </c>
      <c r="Q155" s="11" t="s">
        <v>450</v>
      </c>
      <c r="R155" s="75">
        <v>5</v>
      </c>
      <c r="S155" s="71">
        <v>9</v>
      </c>
      <c r="T155" s="72">
        <f t="shared" si="9"/>
        <v>0.55555555555555558</v>
      </c>
      <c r="U155" s="77">
        <v>45</v>
      </c>
    </row>
    <row r="156" spans="1:21" x14ac:dyDescent="0.3">
      <c r="A156" s="11">
        <f>_xlfn.IFS(data!C160&lt;=30, 1,data!C160&lt;= 40, 2,data!C160&lt;= 50, 3,data!C160&lt;= 60, 4)</f>
        <v>1</v>
      </c>
      <c r="B156" s="11" t="s">
        <v>8</v>
      </c>
      <c r="C156" s="11" t="s">
        <v>207</v>
      </c>
      <c r="D156" s="11" t="s">
        <v>446</v>
      </c>
      <c r="E156" s="11">
        <f>_xlfn.IFS(data!G160&lt;=50000, 1, data!G160&lt;=80000, 2, data!G160&lt;=1000000, 3, data!G160&lt;=150000, 4)</f>
        <v>2</v>
      </c>
      <c r="F156" s="44">
        <v>11</v>
      </c>
      <c r="G156" s="44">
        <v>12</v>
      </c>
      <c r="H156" s="44">
        <v>12</v>
      </c>
      <c r="I156" s="44">
        <v>6</v>
      </c>
      <c r="J156" s="44">
        <v>9</v>
      </c>
      <c r="K156" s="44">
        <v>10</v>
      </c>
      <c r="L156" s="44">
        <v>10</v>
      </c>
      <c r="M156" s="44">
        <v>4</v>
      </c>
      <c r="N156" s="44">
        <v>4</v>
      </c>
      <c r="O156" s="44">
        <f t="shared" si="8"/>
        <v>78</v>
      </c>
      <c r="P156" s="11">
        <v>54</v>
      </c>
      <c r="Q156" s="11" t="s">
        <v>452</v>
      </c>
      <c r="R156" s="75">
        <v>9</v>
      </c>
      <c r="S156" s="71">
        <v>9</v>
      </c>
      <c r="T156" s="72">
        <f t="shared" si="9"/>
        <v>1</v>
      </c>
      <c r="U156" s="77">
        <v>40</v>
      </c>
    </row>
    <row r="157" spans="1:21" x14ac:dyDescent="0.3">
      <c r="A157" s="11">
        <f>_xlfn.IFS(data!C161&lt;=30, 1,data!C161&lt;= 40, 2,data!C161&lt;= 50, 3,data!C161&lt;= 60, 4)</f>
        <v>1</v>
      </c>
      <c r="B157" s="11" t="s">
        <v>9</v>
      </c>
      <c r="C157" s="11" t="s">
        <v>206</v>
      </c>
      <c r="D157" s="11" t="s">
        <v>446</v>
      </c>
      <c r="E157" s="11">
        <f>_xlfn.IFS(data!G161&lt;=50000, 1, data!G161&lt;=80000, 2, data!G161&lt;=1000000, 3, data!G161&lt;=150000, 4)</f>
        <v>2</v>
      </c>
      <c r="F157" s="44">
        <v>16</v>
      </c>
      <c r="G157" s="44">
        <v>9</v>
      </c>
      <c r="H157" s="44">
        <v>13</v>
      </c>
      <c r="I157" s="44">
        <v>4</v>
      </c>
      <c r="J157" s="44">
        <v>9</v>
      </c>
      <c r="K157" s="44">
        <v>9</v>
      </c>
      <c r="L157" s="44">
        <v>5</v>
      </c>
      <c r="M157" s="44">
        <v>1</v>
      </c>
      <c r="N157" s="44">
        <v>4</v>
      </c>
      <c r="O157" s="44">
        <f t="shared" si="8"/>
        <v>70</v>
      </c>
      <c r="P157" s="11">
        <v>46</v>
      </c>
      <c r="Q157" s="11" t="s">
        <v>449</v>
      </c>
      <c r="R157" s="75">
        <v>2</v>
      </c>
      <c r="S157" s="71">
        <v>8</v>
      </c>
      <c r="T157" s="72">
        <f t="shared" si="9"/>
        <v>0.25</v>
      </c>
      <c r="U157" s="77">
        <v>65</v>
      </c>
    </row>
    <row r="158" spans="1:21" x14ac:dyDescent="0.3">
      <c r="A158" s="11">
        <f>_xlfn.IFS(data!C162&lt;=30, 1,data!C162&lt;= 40, 2,data!C162&lt;= 50, 3,data!C162&lt;= 60, 4)</f>
        <v>1</v>
      </c>
      <c r="B158" s="11" t="s">
        <v>8</v>
      </c>
      <c r="C158" s="11" t="s">
        <v>206</v>
      </c>
      <c r="D158" s="11" t="s">
        <v>214</v>
      </c>
      <c r="E158" s="11">
        <f>_xlfn.IFS(data!G162&lt;=50000, 1, data!G162&lt;=80000, 2, data!G162&lt;=1000000, 3, data!G162&lt;=150000, 4)</f>
        <v>1</v>
      </c>
      <c r="F158" s="44">
        <v>13</v>
      </c>
      <c r="G158" s="44">
        <v>10</v>
      </c>
      <c r="H158" s="44">
        <v>16</v>
      </c>
      <c r="I158" s="44">
        <v>4</v>
      </c>
      <c r="J158" s="44">
        <v>13</v>
      </c>
      <c r="K158" s="44">
        <v>5</v>
      </c>
      <c r="L158" s="44">
        <v>5</v>
      </c>
      <c r="M158" s="44">
        <v>1</v>
      </c>
      <c r="N158" s="44">
        <v>3</v>
      </c>
      <c r="O158" s="44">
        <f t="shared" si="8"/>
        <v>70</v>
      </c>
      <c r="P158" s="11">
        <v>62</v>
      </c>
      <c r="Q158" s="11" t="s">
        <v>450</v>
      </c>
      <c r="R158" s="75">
        <v>5</v>
      </c>
      <c r="S158" s="71">
        <v>6</v>
      </c>
      <c r="T158" s="72">
        <f t="shared" si="9"/>
        <v>0.83333333333333337</v>
      </c>
      <c r="U158" s="77">
        <v>68</v>
      </c>
    </row>
    <row r="159" spans="1:21" x14ac:dyDescent="0.3">
      <c r="A159" s="11">
        <f>_xlfn.IFS(data!C163&lt;=30, 1,data!C163&lt;= 40, 2,data!C163&lt;= 50, 3,data!C163&lt;= 60, 4)</f>
        <v>1</v>
      </c>
      <c r="B159" s="11" t="s">
        <v>9</v>
      </c>
      <c r="C159" s="11" t="s">
        <v>208</v>
      </c>
      <c r="D159" s="11" t="s">
        <v>214</v>
      </c>
      <c r="E159" s="11">
        <f>_xlfn.IFS(data!G163&lt;=50000, 1, data!G163&lt;=80000, 2, data!G163&lt;=1000000, 3, data!G163&lt;=150000, 4)</f>
        <v>1</v>
      </c>
      <c r="F159" s="44">
        <v>17</v>
      </c>
      <c r="G159" s="44">
        <v>17</v>
      </c>
      <c r="H159" s="44">
        <v>16</v>
      </c>
      <c r="I159" s="44">
        <v>2</v>
      </c>
      <c r="J159" s="44">
        <v>11</v>
      </c>
      <c r="K159" s="44">
        <v>8</v>
      </c>
      <c r="L159" s="44">
        <v>7</v>
      </c>
      <c r="M159" s="44">
        <v>1</v>
      </c>
      <c r="N159" s="44">
        <v>5</v>
      </c>
      <c r="O159" s="44">
        <f t="shared" si="8"/>
        <v>84</v>
      </c>
      <c r="P159" s="11">
        <v>89</v>
      </c>
      <c r="Q159" s="11" t="s">
        <v>452</v>
      </c>
      <c r="R159" s="75">
        <v>6</v>
      </c>
      <c r="S159" s="71">
        <v>6</v>
      </c>
      <c r="T159" s="72">
        <f t="shared" si="9"/>
        <v>1</v>
      </c>
      <c r="U159" s="77">
        <v>82</v>
      </c>
    </row>
    <row r="160" spans="1:21" x14ac:dyDescent="0.3">
      <c r="A160" s="11">
        <f>_xlfn.IFS(data!C164&lt;=30, 1,data!C164&lt;= 40, 2,data!C164&lt;= 50, 3,data!C164&lt;= 60, 4)</f>
        <v>4</v>
      </c>
      <c r="B160" s="11" t="s">
        <v>8</v>
      </c>
      <c r="C160" s="11" t="s">
        <v>208</v>
      </c>
      <c r="D160" s="11" t="s">
        <v>213</v>
      </c>
      <c r="E160" s="11">
        <f>_xlfn.IFS(data!G164&lt;=50000, 1, data!G164&lt;=80000, 2, data!G164&lt;=1000000, 3, data!G164&lt;=150000, 4)</f>
        <v>3</v>
      </c>
      <c r="F160" s="44">
        <v>14</v>
      </c>
      <c r="G160" s="44">
        <v>12</v>
      </c>
      <c r="H160" s="44">
        <v>12</v>
      </c>
      <c r="I160" s="44">
        <v>6</v>
      </c>
      <c r="J160" s="44">
        <v>15</v>
      </c>
      <c r="K160" s="44">
        <v>11</v>
      </c>
      <c r="L160" s="44">
        <v>6</v>
      </c>
      <c r="M160" s="44">
        <v>4</v>
      </c>
      <c r="N160" s="44">
        <v>3</v>
      </c>
      <c r="O160" s="44">
        <f t="shared" si="8"/>
        <v>83</v>
      </c>
      <c r="P160" s="11">
        <v>90</v>
      </c>
      <c r="Q160" s="11" t="s">
        <v>451</v>
      </c>
      <c r="R160" s="75">
        <v>4</v>
      </c>
      <c r="S160" s="71">
        <v>8</v>
      </c>
      <c r="T160" s="72">
        <f t="shared" si="9"/>
        <v>0.5</v>
      </c>
      <c r="U160" s="77">
        <v>44</v>
      </c>
    </row>
    <row r="161" spans="1:21" x14ac:dyDescent="0.3">
      <c r="A161" s="11">
        <f>_xlfn.IFS(data!C165&lt;=30, 1,data!C165&lt;= 40, 2,data!C165&lt;= 50, 3,data!C165&lt;= 60, 4)</f>
        <v>2</v>
      </c>
      <c r="B161" s="11" t="s">
        <v>9</v>
      </c>
      <c r="C161" s="11" t="s">
        <v>206</v>
      </c>
      <c r="D161" s="11" t="s">
        <v>213</v>
      </c>
      <c r="E161" s="11">
        <f>_xlfn.IFS(data!G165&lt;=50000, 1, data!G165&lt;=80000, 2, data!G165&lt;=1000000, 3, data!G165&lt;=150000, 4)</f>
        <v>3</v>
      </c>
      <c r="F161" s="44">
        <v>9</v>
      </c>
      <c r="G161" s="44">
        <v>11</v>
      </c>
      <c r="H161" s="44">
        <v>12</v>
      </c>
      <c r="I161" s="44">
        <v>6</v>
      </c>
      <c r="J161" s="44">
        <v>12</v>
      </c>
      <c r="K161" s="44">
        <v>11</v>
      </c>
      <c r="L161" s="44">
        <v>7</v>
      </c>
      <c r="M161" s="44">
        <v>4</v>
      </c>
      <c r="N161" s="44">
        <v>1</v>
      </c>
      <c r="O161" s="44">
        <f t="shared" si="8"/>
        <v>73</v>
      </c>
      <c r="P161" s="11">
        <v>75</v>
      </c>
      <c r="Q161" s="11" t="s">
        <v>451</v>
      </c>
      <c r="R161" s="75">
        <v>7</v>
      </c>
      <c r="S161" s="71">
        <v>9</v>
      </c>
      <c r="T161" s="72">
        <f t="shared" si="9"/>
        <v>0.77777777777777779</v>
      </c>
      <c r="U161" s="77">
        <v>87</v>
      </c>
    </row>
    <row r="162" spans="1:21" x14ac:dyDescent="0.3">
      <c r="A162" s="11">
        <f>_xlfn.IFS(data!C166&lt;=30, 1,data!C166&lt;= 40, 2,data!C166&lt;= 50, 3,data!C166&lt;= 60, 4)</f>
        <v>2</v>
      </c>
      <c r="B162" s="11" t="s">
        <v>8</v>
      </c>
      <c r="C162" s="11" t="s">
        <v>208</v>
      </c>
      <c r="D162" s="11" t="s">
        <v>445</v>
      </c>
      <c r="E162" s="11">
        <f>_xlfn.IFS(data!G166&lt;=50000, 1, data!G166&lt;=80000, 2, data!G166&lt;=1000000, 3, data!G166&lt;=150000, 4)</f>
        <v>3</v>
      </c>
      <c r="F162" s="44">
        <v>11</v>
      </c>
      <c r="G162" s="44">
        <v>10</v>
      </c>
      <c r="H162" s="44">
        <v>14</v>
      </c>
      <c r="I162" s="44">
        <v>4</v>
      </c>
      <c r="J162" s="44">
        <v>9</v>
      </c>
      <c r="K162" s="44">
        <v>11</v>
      </c>
      <c r="L162" s="44">
        <v>6</v>
      </c>
      <c r="M162" s="44">
        <v>4</v>
      </c>
      <c r="N162" s="44">
        <v>3</v>
      </c>
      <c r="O162" s="44">
        <f t="shared" ref="O162:O193" si="10">SUM(F162:N162)</f>
        <v>72</v>
      </c>
      <c r="P162" s="11">
        <v>82</v>
      </c>
      <c r="Q162" s="11" t="s">
        <v>450</v>
      </c>
      <c r="R162" s="75">
        <v>2</v>
      </c>
      <c r="S162" s="71">
        <v>7</v>
      </c>
      <c r="T162" s="72">
        <f t="shared" si="9"/>
        <v>0.2857142857142857</v>
      </c>
      <c r="U162" s="77">
        <v>53</v>
      </c>
    </row>
    <row r="163" spans="1:21" x14ac:dyDescent="0.3">
      <c r="A163" s="11">
        <f>_xlfn.IFS(data!C167&lt;=30, 1,data!C167&lt;= 40, 2,data!C167&lt;= 50, 3,data!C167&lt;= 60, 4)</f>
        <v>1</v>
      </c>
      <c r="B163" s="11" t="s">
        <v>9</v>
      </c>
      <c r="C163" s="11" t="s">
        <v>210</v>
      </c>
      <c r="D163" s="11" t="s">
        <v>214</v>
      </c>
      <c r="E163" s="11">
        <f>_xlfn.IFS(data!G167&lt;=50000, 1, data!G167&lt;=80000, 2, data!G167&lt;=1000000, 3, data!G167&lt;=150000, 4)</f>
        <v>1</v>
      </c>
      <c r="F163" s="44">
        <v>15</v>
      </c>
      <c r="G163" s="44">
        <v>9</v>
      </c>
      <c r="H163" s="44">
        <v>13</v>
      </c>
      <c r="I163" s="44">
        <v>5</v>
      </c>
      <c r="J163" s="44">
        <v>12</v>
      </c>
      <c r="K163" s="44">
        <v>11</v>
      </c>
      <c r="L163" s="44">
        <v>4</v>
      </c>
      <c r="M163" s="44">
        <v>5</v>
      </c>
      <c r="N163" s="44">
        <v>4</v>
      </c>
      <c r="O163" s="44">
        <f t="shared" si="10"/>
        <v>78</v>
      </c>
      <c r="P163" s="11">
        <v>93</v>
      </c>
      <c r="Q163" s="11" t="s">
        <v>449</v>
      </c>
      <c r="R163" s="75">
        <v>2</v>
      </c>
      <c r="S163" s="71">
        <v>8</v>
      </c>
      <c r="T163" s="72">
        <f t="shared" si="9"/>
        <v>0.25</v>
      </c>
      <c r="U163" s="77">
        <v>68</v>
      </c>
    </row>
    <row r="164" spans="1:21" x14ac:dyDescent="0.3">
      <c r="A164" s="11">
        <f>_xlfn.IFS(data!C168&lt;=30, 1,data!C168&lt;= 40, 2,data!C168&lt;= 50, 3,data!C168&lt;= 60, 4)</f>
        <v>1</v>
      </c>
      <c r="B164" s="11" t="s">
        <v>8</v>
      </c>
      <c r="C164" s="11" t="s">
        <v>208</v>
      </c>
      <c r="D164" s="11" t="s">
        <v>212</v>
      </c>
      <c r="E164" s="11">
        <f>_xlfn.IFS(data!G168&lt;=50000, 1, data!G168&lt;=80000, 2, data!G168&lt;=1000000, 3, data!G168&lt;=150000, 4)</f>
        <v>2</v>
      </c>
      <c r="F164" s="44">
        <v>11</v>
      </c>
      <c r="G164" s="44">
        <v>18</v>
      </c>
      <c r="H164" s="44">
        <v>10</v>
      </c>
      <c r="I164" s="44">
        <v>7</v>
      </c>
      <c r="J164" s="44">
        <v>16</v>
      </c>
      <c r="K164" s="44">
        <v>10</v>
      </c>
      <c r="L164" s="44">
        <v>6</v>
      </c>
      <c r="M164" s="44">
        <v>4</v>
      </c>
      <c r="N164" s="44">
        <v>2</v>
      </c>
      <c r="O164" s="44">
        <f t="shared" si="10"/>
        <v>84</v>
      </c>
      <c r="P164" s="11">
        <v>81</v>
      </c>
      <c r="Q164" s="11" t="s">
        <v>449</v>
      </c>
      <c r="R164" s="75">
        <v>3</v>
      </c>
      <c r="S164" s="71">
        <v>9</v>
      </c>
      <c r="T164" s="72">
        <f t="shared" si="9"/>
        <v>0.33333333333333331</v>
      </c>
      <c r="U164" s="77">
        <v>56</v>
      </c>
    </row>
    <row r="165" spans="1:21" x14ac:dyDescent="0.3">
      <c r="A165" s="11">
        <f>_xlfn.IFS(data!C169&lt;=30, 1,data!C169&lt;= 40, 2,data!C169&lt;= 50, 3,data!C169&lt;= 60, 4)</f>
        <v>2</v>
      </c>
      <c r="B165" s="11" t="s">
        <v>8</v>
      </c>
      <c r="C165" s="11" t="s">
        <v>207</v>
      </c>
      <c r="D165" s="11" t="s">
        <v>213</v>
      </c>
      <c r="E165" s="11">
        <f>_xlfn.IFS(data!G169&lt;=50000, 1, data!G169&lt;=80000, 2, data!G169&lt;=1000000, 3, data!G169&lt;=150000, 4)</f>
        <v>3</v>
      </c>
      <c r="F165" s="44">
        <v>15</v>
      </c>
      <c r="G165" s="44">
        <v>15</v>
      </c>
      <c r="H165" s="44">
        <v>13</v>
      </c>
      <c r="I165" s="44">
        <v>6</v>
      </c>
      <c r="J165" s="44">
        <v>11</v>
      </c>
      <c r="K165" s="44">
        <v>10</v>
      </c>
      <c r="L165" s="44">
        <v>4</v>
      </c>
      <c r="M165" s="44">
        <v>4</v>
      </c>
      <c r="N165" s="44">
        <v>2</v>
      </c>
      <c r="O165" s="44">
        <f t="shared" si="10"/>
        <v>80</v>
      </c>
      <c r="P165" s="11">
        <v>91</v>
      </c>
      <c r="Q165" s="11" t="s">
        <v>451</v>
      </c>
      <c r="R165" s="75">
        <v>4</v>
      </c>
      <c r="S165" s="71">
        <v>8</v>
      </c>
      <c r="T165" s="72">
        <f t="shared" si="9"/>
        <v>0.5</v>
      </c>
      <c r="U165" s="77">
        <v>40</v>
      </c>
    </row>
    <row r="166" spans="1:21" x14ac:dyDescent="0.3">
      <c r="A166" s="11">
        <f>_xlfn.IFS(data!C170&lt;=30, 1,data!C170&lt;= 40, 2,data!C170&lt;= 50, 3,data!C170&lt;= 60, 4)</f>
        <v>1</v>
      </c>
      <c r="B166" s="11" t="s">
        <v>8</v>
      </c>
      <c r="C166" s="11" t="s">
        <v>208</v>
      </c>
      <c r="D166" s="11" t="s">
        <v>446</v>
      </c>
      <c r="E166" s="11">
        <f>_xlfn.IFS(data!G170&lt;=50000, 1, data!G170&lt;=80000, 2, data!G170&lt;=1000000, 3, data!G170&lt;=150000, 4)</f>
        <v>1</v>
      </c>
      <c r="F166" s="44">
        <v>17</v>
      </c>
      <c r="G166" s="44">
        <v>14</v>
      </c>
      <c r="H166" s="44">
        <v>14</v>
      </c>
      <c r="I166" s="44">
        <v>4</v>
      </c>
      <c r="J166" s="44">
        <v>12</v>
      </c>
      <c r="K166" s="44">
        <v>10</v>
      </c>
      <c r="L166" s="44">
        <v>6</v>
      </c>
      <c r="M166" s="44">
        <v>2</v>
      </c>
      <c r="N166" s="44">
        <v>3</v>
      </c>
      <c r="O166" s="44">
        <f t="shared" si="10"/>
        <v>82</v>
      </c>
      <c r="P166" s="11">
        <v>56</v>
      </c>
      <c r="Q166" s="11" t="s">
        <v>450</v>
      </c>
      <c r="R166" s="75">
        <v>2</v>
      </c>
      <c r="S166" s="71">
        <v>8</v>
      </c>
      <c r="T166" s="72">
        <f t="shared" si="9"/>
        <v>0.25</v>
      </c>
      <c r="U166" s="77">
        <v>79</v>
      </c>
    </row>
    <row r="167" spans="1:21" x14ac:dyDescent="0.3">
      <c r="A167" s="11">
        <f>_xlfn.IFS(data!C171&lt;=30, 1,data!C171&lt;= 40, 2,data!C171&lt;= 50, 3,data!C171&lt;= 60, 4)</f>
        <v>1</v>
      </c>
      <c r="B167" s="11" t="s">
        <v>9</v>
      </c>
      <c r="C167" s="11" t="s">
        <v>207</v>
      </c>
      <c r="D167" s="11" t="s">
        <v>445</v>
      </c>
      <c r="E167" s="11">
        <f>_xlfn.IFS(data!G171&lt;=50000, 1, data!G171&lt;=80000, 2, data!G171&lt;=1000000, 3, data!G171&lt;=150000, 4)</f>
        <v>3</v>
      </c>
      <c r="F167" s="44">
        <v>13</v>
      </c>
      <c r="G167" s="44">
        <v>14</v>
      </c>
      <c r="H167" s="44">
        <v>13</v>
      </c>
      <c r="I167" s="44">
        <v>10</v>
      </c>
      <c r="J167" s="44">
        <v>18</v>
      </c>
      <c r="K167" s="44">
        <v>11</v>
      </c>
      <c r="L167" s="44">
        <v>3</v>
      </c>
      <c r="M167" s="44">
        <v>3</v>
      </c>
      <c r="N167" s="44">
        <v>3</v>
      </c>
      <c r="O167" s="44">
        <f t="shared" si="10"/>
        <v>88</v>
      </c>
      <c r="P167" s="11">
        <v>45</v>
      </c>
      <c r="Q167" s="11" t="s">
        <v>451</v>
      </c>
      <c r="R167" s="75">
        <v>5</v>
      </c>
      <c r="S167" s="71">
        <v>6</v>
      </c>
      <c r="T167" s="72">
        <f t="shared" si="9"/>
        <v>0.83333333333333337</v>
      </c>
      <c r="U167" s="77">
        <v>31</v>
      </c>
    </row>
    <row r="168" spans="1:21" x14ac:dyDescent="0.3">
      <c r="A168" s="11">
        <f>_xlfn.IFS(data!C172&lt;=30, 1,data!C172&lt;= 40, 2,data!C172&lt;= 50, 3,data!C172&lt;= 60, 4)</f>
        <v>4</v>
      </c>
      <c r="B168" s="11" t="s">
        <v>8</v>
      </c>
      <c r="C168" s="11" t="s">
        <v>206</v>
      </c>
      <c r="D168" s="11" t="s">
        <v>213</v>
      </c>
      <c r="E168" s="11">
        <f>_xlfn.IFS(data!G172&lt;=50000, 1, data!G172&lt;=80000, 2, data!G172&lt;=1000000, 3, data!G172&lt;=150000, 4)</f>
        <v>3</v>
      </c>
      <c r="F168" s="44">
        <v>11</v>
      </c>
      <c r="G168" s="44">
        <v>18</v>
      </c>
      <c r="H168" s="44">
        <v>11</v>
      </c>
      <c r="I168" s="44">
        <v>6</v>
      </c>
      <c r="J168" s="44">
        <v>14</v>
      </c>
      <c r="K168" s="44">
        <v>7</v>
      </c>
      <c r="L168" s="44">
        <v>7</v>
      </c>
      <c r="M168" s="44">
        <v>2</v>
      </c>
      <c r="N168" s="44">
        <v>1</v>
      </c>
      <c r="O168" s="44">
        <f t="shared" si="10"/>
        <v>77</v>
      </c>
      <c r="P168" s="11">
        <v>100</v>
      </c>
      <c r="Q168" s="11" t="s">
        <v>450</v>
      </c>
      <c r="R168" s="75">
        <v>5</v>
      </c>
      <c r="S168" s="71">
        <v>7</v>
      </c>
      <c r="T168" s="72">
        <f t="shared" si="9"/>
        <v>0.7142857142857143</v>
      </c>
      <c r="U168" s="77">
        <v>65</v>
      </c>
    </row>
    <row r="169" spans="1:21" x14ac:dyDescent="0.3">
      <c r="A169" s="11">
        <f>_xlfn.IFS(data!C173&lt;=30, 1,data!C173&lt;= 40, 2,data!C173&lt;= 50, 3,data!C173&lt;= 60, 4)</f>
        <v>2</v>
      </c>
      <c r="B169" s="11" t="s">
        <v>8</v>
      </c>
      <c r="C169" s="11" t="s">
        <v>207</v>
      </c>
      <c r="D169" s="11" t="s">
        <v>213</v>
      </c>
      <c r="E169" s="11">
        <f>_xlfn.IFS(data!G173&lt;=50000, 1, data!G173&lt;=80000, 2, data!G173&lt;=1000000, 3, data!G173&lt;=150000, 4)</f>
        <v>3</v>
      </c>
      <c r="F169" s="44">
        <v>9</v>
      </c>
      <c r="G169" s="44">
        <v>13</v>
      </c>
      <c r="H169" s="44">
        <v>7</v>
      </c>
      <c r="I169" s="44">
        <v>8</v>
      </c>
      <c r="J169" s="44">
        <v>10</v>
      </c>
      <c r="K169" s="44">
        <v>7</v>
      </c>
      <c r="L169" s="44">
        <v>7</v>
      </c>
      <c r="M169" s="44">
        <v>2</v>
      </c>
      <c r="N169" s="44">
        <v>4</v>
      </c>
      <c r="O169" s="44">
        <f t="shared" si="10"/>
        <v>67</v>
      </c>
      <c r="P169" s="11">
        <v>50</v>
      </c>
      <c r="Q169" s="11" t="s">
        <v>449</v>
      </c>
      <c r="R169" s="75">
        <v>6</v>
      </c>
      <c r="S169" s="71">
        <v>6</v>
      </c>
      <c r="T169" s="72">
        <f t="shared" si="9"/>
        <v>1</v>
      </c>
      <c r="U169" s="77">
        <v>39</v>
      </c>
    </row>
    <row r="170" spans="1:21" x14ac:dyDescent="0.3">
      <c r="A170" s="11">
        <f>_xlfn.IFS(data!C174&lt;=30, 1,data!C174&lt;= 40, 2,data!C174&lt;= 50, 3,data!C174&lt;= 60, 4)</f>
        <v>1</v>
      </c>
      <c r="B170" s="11" t="s">
        <v>9</v>
      </c>
      <c r="C170" s="11" t="s">
        <v>208</v>
      </c>
      <c r="D170" s="11" t="s">
        <v>212</v>
      </c>
      <c r="E170" s="11">
        <f>_xlfn.IFS(data!G174&lt;=50000, 1, data!G174&lt;=80000, 2, data!G174&lt;=1000000, 3, data!G174&lt;=150000, 4)</f>
        <v>2</v>
      </c>
      <c r="F170" s="44">
        <v>12</v>
      </c>
      <c r="G170" s="44">
        <v>9</v>
      </c>
      <c r="H170" s="44">
        <v>12</v>
      </c>
      <c r="I170" s="44">
        <v>5</v>
      </c>
      <c r="J170" s="44">
        <v>14</v>
      </c>
      <c r="K170" s="44">
        <v>9</v>
      </c>
      <c r="L170" s="44">
        <v>6</v>
      </c>
      <c r="M170" s="44">
        <v>4</v>
      </c>
      <c r="N170" s="44">
        <v>4</v>
      </c>
      <c r="O170" s="44">
        <f t="shared" si="10"/>
        <v>75</v>
      </c>
      <c r="P170" s="11">
        <v>87</v>
      </c>
      <c r="Q170" s="11" t="s">
        <v>450</v>
      </c>
      <c r="R170" s="75">
        <v>3</v>
      </c>
      <c r="S170" s="71">
        <v>6</v>
      </c>
      <c r="T170" s="72">
        <f t="shared" si="9"/>
        <v>0.5</v>
      </c>
      <c r="U170" s="77">
        <v>33</v>
      </c>
    </row>
    <row r="171" spans="1:21" x14ac:dyDescent="0.3">
      <c r="A171" s="11">
        <f>_xlfn.IFS(data!C175&lt;=30, 1,data!C175&lt;= 40, 2,data!C175&lt;= 50, 3,data!C175&lt;= 60, 4)</f>
        <v>1</v>
      </c>
      <c r="B171" s="11" t="s">
        <v>9</v>
      </c>
      <c r="C171" s="11" t="s">
        <v>209</v>
      </c>
      <c r="D171" s="11" t="s">
        <v>212</v>
      </c>
      <c r="E171" s="11">
        <f>_xlfn.IFS(data!G175&lt;=50000, 1, data!G175&lt;=80000, 2, data!G175&lt;=1000000, 3, data!G175&lt;=150000, 4)</f>
        <v>2</v>
      </c>
      <c r="F171" s="44">
        <v>18</v>
      </c>
      <c r="G171" s="44">
        <v>15</v>
      </c>
      <c r="H171" s="44">
        <v>8</v>
      </c>
      <c r="I171" s="44">
        <v>8</v>
      </c>
      <c r="J171" s="44">
        <v>13</v>
      </c>
      <c r="K171" s="44">
        <v>11</v>
      </c>
      <c r="L171" s="44">
        <v>6</v>
      </c>
      <c r="M171" s="44">
        <v>1</v>
      </c>
      <c r="N171" s="44">
        <v>3</v>
      </c>
      <c r="O171" s="44">
        <f t="shared" si="10"/>
        <v>83</v>
      </c>
      <c r="P171" s="11">
        <v>85</v>
      </c>
      <c r="Q171" s="11" t="s">
        <v>450</v>
      </c>
      <c r="R171" s="75">
        <v>6</v>
      </c>
      <c r="S171" s="71">
        <v>9</v>
      </c>
      <c r="T171" s="72">
        <f t="shared" si="9"/>
        <v>0.66666666666666663</v>
      </c>
      <c r="U171" s="77">
        <v>70</v>
      </c>
    </row>
    <row r="172" spans="1:21" x14ac:dyDescent="0.3">
      <c r="A172" s="11">
        <f>_xlfn.IFS(data!C176&lt;=30, 1,data!C176&lt;= 40, 2,data!C176&lt;= 50, 3,data!C176&lt;= 60, 4)</f>
        <v>3</v>
      </c>
      <c r="B172" s="11" t="s">
        <v>9</v>
      </c>
      <c r="C172" s="11" t="s">
        <v>206</v>
      </c>
      <c r="D172" s="11" t="s">
        <v>213</v>
      </c>
      <c r="E172" s="11">
        <f>_xlfn.IFS(data!G176&lt;=50000, 1, data!G176&lt;=80000, 2, data!G176&lt;=1000000, 3, data!G176&lt;=150000, 4)</f>
        <v>3</v>
      </c>
      <c r="F172" s="44">
        <v>8</v>
      </c>
      <c r="G172" s="44">
        <v>14</v>
      </c>
      <c r="H172" s="44">
        <v>7</v>
      </c>
      <c r="I172" s="44">
        <v>5</v>
      </c>
      <c r="J172" s="44">
        <v>8</v>
      </c>
      <c r="K172" s="44">
        <v>11</v>
      </c>
      <c r="L172" s="44">
        <v>9</v>
      </c>
      <c r="M172" s="44">
        <v>3</v>
      </c>
      <c r="N172" s="44">
        <v>5</v>
      </c>
      <c r="O172" s="44">
        <f t="shared" si="10"/>
        <v>70</v>
      </c>
      <c r="P172" s="11">
        <v>63</v>
      </c>
      <c r="Q172" s="11" t="s">
        <v>449</v>
      </c>
      <c r="R172" s="75">
        <v>2</v>
      </c>
      <c r="S172" s="71">
        <v>9</v>
      </c>
      <c r="T172" s="72">
        <f t="shared" si="9"/>
        <v>0.22222222222222221</v>
      </c>
      <c r="U172" s="77">
        <v>52</v>
      </c>
    </row>
    <row r="173" spans="1:21" x14ac:dyDescent="0.3">
      <c r="A173" s="11">
        <f>_xlfn.IFS(data!C177&lt;=30, 1,data!C177&lt;= 40, 2,data!C177&lt;= 50, 3,data!C177&lt;= 60, 4)</f>
        <v>1</v>
      </c>
      <c r="B173" s="11" t="s">
        <v>8</v>
      </c>
      <c r="C173" s="11" t="s">
        <v>206</v>
      </c>
      <c r="D173" s="11" t="s">
        <v>214</v>
      </c>
      <c r="E173" s="11">
        <f>_xlfn.IFS(data!G177&lt;=50000, 1, data!G177&lt;=80000, 2, data!G177&lt;=1000000, 3, data!G177&lt;=150000, 4)</f>
        <v>1</v>
      </c>
      <c r="F173" s="44">
        <v>14</v>
      </c>
      <c r="G173" s="44">
        <v>12</v>
      </c>
      <c r="H173" s="44">
        <v>11</v>
      </c>
      <c r="I173" s="44">
        <v>4</v>
      </c>
      <c r="J173" s="44">
        <v>10</v>
      </c>
      <c r="K173" s="44">
        <v>6</v>
      </c>
      <c r="L173" s="44">
        <v>7</v>
      </c>
      <c r="M173" s="44">
        <v>1</v>
      </c>
      <c r="N173" s="44">
        <v>3</v>
      </c>
      <c r="O173" s="44">
        <f t="shared" si="10"/>
        <v>68</v>
      </c>
      <c r="P173" s="11">
        <v>93</v>
      </c>
      <c r="Q173" s="11" t="s">
        <v>449</v>
      </c>
      <c r="R173" s="75">
        <v>7</v>
      </c>
      <c r="S173" s="71">
        <v>8</v>
      </c>
      <c r="T173" s="72">
        <f t="shared" si="9"/>
        <v>0.875</v>
      </c>
      <c r="U173" s="77">
        <v>64</v>
      </c>
    </row>
    <row r="174" spans="1:21" x14ac:dyDescent="0.3">
      <c r="A174" s="11">
        <f>_xlfn.IFS(data!C178&lt;=30, 1,data!C178&lt;= 40, 2,data!C178&lt;= 50, 3,data!C178&lt;= 60, 4)</f>
        <v>4</v>
      </c>
      <c r="B174" s="11" t="s">
        <v>8</v>
      </c>
      <c r="C174" s="11" t="s">
        <v>206</v>
      </c>
      <c r="D174" s="11" t="s">
        <v>213</v>
      </c>
      <c r="E174" s="11">
        <f>_xlfn.IFS(data!G178&lt;=50000, 1, data!G178&lt;=80000, 2, data!G178&lt;=1000000, 3, data!G178&lt;=150000, 4)</f>
        <v>3</v>
      </c>
      <c r="F174" s="44">
        <v>9</v>
      </c>
      <c r="G174" s="44">
        <v>9</v>
      </c>
      <c r="H174" s="44">
        <v>10</v>
      </c>
      <c r="I174" s="44">
        <v>8</v>
      </c>
      <c r="J174" s="44">
        <v>11</v>
      </c>
      <c r="K174" s="44">
        <v>12</v>
      </c>
      <c r="L174" s="44">
        <v>5</v>
      </c>
      <c r="M174" s="44">
        <v>3</v>
      </c>
      <c r="N174" s="44">
        <v>5</v>
      </c>
      <c r="O174" s="44">
        <f t="shared" si="10"/>
        <v>72</v>
      </c>
      <c r="P174" s="11">
        <v>63</v>
      </c>
      <c r="Q174" s="11" t="s">
        <v>449</v>
      </c>
      <c r="R174" s="75">
        <v>6</v>
      </c>
      <c r="S174" s="71">
        <v>9</v>
      </c>
      <c r="T174" s="72">
        <f t="shared" si="9"/>
        <v>0.66666666666666663</v>
      </c>
      <c r="U174" s="77">
        <v>51</v>
      </c>
    </row>
    <row r="175" spans="1:21" x14ac:dyDescent="0.3">
      <c r="A175" s="11">
        <f>_xlfn.IFS(data!C179&lt;=30, 1,data!C179&lt;= 40, 2,data!C179&lt;= 50, 3,data!C179&lt;= 60, 4)</f>
        <v>3</v>
      </c>
      <c r="B175" s="11" t="s">
        <v>8</v>
      </c>
      <c r="C175" s="11" t="s">
        <v>206</v>
      </c>
      <c r="D175" s="11" t="s">
        <v>215</v>
      </c>
      <c r="E175" s="11">
        <f>_xlfn.IFS(data!G179&lt;=50000, 1, data!G179&lt;=80000, 2, data!G179&lt;=1000000, 3, data!G179&lt;=150000, 4)</f>
        <v>3</v>
      </c>
      <c r="F175" s="44">
        <v>10</v>
      </c>
      <c r="G175" s="44">
        <v>11</v>
      </c>
      <c r="H175" s="44">
        <v>13</v>
      </c>
      <c r="I175" s="44">
        <v>7</v>
      </c>
      <c r="J175" s="44">
        <v>15</v>
      </c>
      <c r="K175" s="44">
        <v>10</v>
      </c>
      <c r="L175" s="44">
        <v>5</v>
      </c>
      <c r="M175" s="44">
        <v>3</v>
      </c>
      <c r="N175" s="44">
        <v>5</v>
      </c>
      <c r="O175" s="44">
        <f t="shared" si="10"/>
        <v>79</v>
      </c>
      <c r="P175" s="11">
        <v>99</v>
      </c>
      <c r="Q175" s="11" t="s">
        <v>449</v>
      </c>
      <c r="R175" s="75">
        <v>5</v>
      </c>
      <c r="S175" s="71">
        <v>8</v>
      </c>
      <c r="T175" s="72">
        <f t="shared" si="9"/>
        <v>0.625</v>
      </c>
      <c r="U175" s="77">
        <v>86</v>
      </c>
    </row>
    <row r="176" spans="1:21" x14ac:dyDescent="0.3">
      <c r="A176" s="11">
        <f>_xlfn.IFS(data!C180&lt;=30, 1,data!C180&lt;= 40, 2,data!C180&lt;= 50, 3,data!C180&lt;= 60, 4)</f>
        <v>2</v>
      </c>
      <c r="B176" s="11" t="s">
        <v>8</v>
      </c>
      <c r="C176" s="11" t="s">
        <v>207</v>
      </c>
      <c r="D176" s="11" t="s">
        <v>445</v>
      </c>
      <c r="E176" s="11">
        <f>_xlfn.IFS(data!G180&lt;=50000, 1, data!G180&lt;=80000, 2, data!G180&lt;=1000000, 3, data!G180&lt;=150000, 4)</f>
        <v>3</v>
      </c>
      <c r="F176" s="44">
        <v>15</v>
      </c>
      <c r="G176" s="44">
        <v>11</v>
      </c>
      <c r="H176" s="44">
        <v>11</v>
      </c>
      <c r="I176" s="44">
        <v>2</v>
      </c>
      <c r="J176" s="44">
        <v>12</v>
      </c>
      <c r="K176" s="44">
        <v>9</v>
      </c>
      <c r="L176" s="44">
        <v>6</v>
      </c>
      <c r="M176" s="44">
        <v>4</v>
      </c>
      <c r="N176" s="44">
        <v>3</v>
      </c>
      <c r="O176" s="44">
        <f t="shared" si="10"/>
        <v>73</v>
      </c>
      <c r="P176" s="11">
        <v>62</v>
      </c>
      <c r="Q176" s="11" t="s">
        <v>451</v>
      </c>
      <c r="R176" s="75">
        <v>5</v>
      </c>
      <c r="S176" s="71">
        <v>6</v>
      </c>
      <c r="T176" s="72">
        <f t="shared" si="9"/>
        <v>0.83333333333333337</v>
      </c>
      <c r="U176" s="77">
        <v>99</v>
      </c>
    </row>
    <row r="177" spans="1:21" x14ac:dyDescent="0.3">
      <c r="A177" s="11">
        <f>_xlfn.IFS(data!C181&lt;=30, 1,data!C181&lt;= 40, 2,data!C181&lt;= 50, 3,data!C181&lt;= 60, 4)</f>
        <v>1</v>
      </c>
      <c r="B177" s="11" t="s">
        <v>8</v>
      </c>
      <c r="C177" s="11" t="s">
        <v>210</v>
      </c>
      <c r="D177" s="11" t="s">
        <v>446</v>
      </c>
      <c r="E177" s="11">
        <f>_xlfn.IFS(data!G181&lt;=50000, 1, data!G181&lt;=80000, 2, data!G181&lt;=1000000, 3, data!G181&lt;=150000, 4)</f>
        <v>2</v>
      </c>
      <c r="F177" s="44">
        <v>15</v>
      </c>
      <c r="G177" s="44">
        <v>13</v>
      </c>
      <c r="H177" s="44">
        <v>14</v>
      </c>
      <c r="I177" s="44">
        <v>3</v>
      </c>
      <c r="J177" s="44">
        <v>16</v>
      </c>
      <c r="K177" s="44">
        <v>12</v>
      </c>
      <c r="L177" s="44">
        <v>6</v>
      </c>
      <c r="M177" s="44">
        <v>5</v>
      </c>
      <c r="N177" s="44">
        <v>2</v>
      </c>
      <c r="O177" s="44">
        <f t="shared" si="10"/>
        <v>86</v>
      </c>
      <c r="P177" s="11">
        <v>34</v>
      </c>
      <c r="Q177" s="11" t="s">
        <v>451</v>
      </c>
      <c r="R177" s="75">
        <v>8</v>
      </c>
      <c r="S177" s="71">
        <v>9</v>
      </c>
      <c r="T177" s="72">
        <f t="shared" si="9"/>
        <v>0.88888888888888884</v>
      </c>
      <c r="U177" s="77">
        <v>60</v>
      </c>
    </row>
    <row r="178" spans="1:21" x14ac:dyDescent="0.3">
      <c r="A178" s="11">
        <f>_xlfn.IFS(data!C182&lt;=30, 1,data!C182&lt;= 40, 2,data!C182&lt;= 50, 3,data!C182&lt;= 60, 4)</f>
        <v>2</v>
      </c>
      <c r="B178" s="11" t="s">
        <v>8</v>
      </c>
      <c r="C178" s="11" t="s">
        <v>206</v>
      </c>
      <c r="D178" s="11" t="s">
        <v>212</v>
      </c>
      <c r="E178" s="11">
        <f>_xlfn.IFS(data!G182&lt;=50000, 1, data!G182&lt;=80000, 2, data!G182&lt;=1000000, 3, data!G182&lt;=150000, 4)</f>
        <v>2</v>
      </c>
      <c r="F178" s="44">
        <v>11</v>
      </c>
      <c r="G178" s="44">
        <v>12</v>
      </c>
      <c r="H178" s="44">
        <v>15</v>
      </c>
      <c r="I178" s="44">
        <v>6</v>
      </c>
      <c r="J178" s="44">
        <v>14</v>
      </c>
      <c r="K178" s="44">
        <v>9</v>
      </c>
      <c r="L178" s="44">
        <v>7</v>
      </c>
      <c r="M178" s="44">
        <v>2</v>
      </c>
      <c r="N178" s="44">
        <v>2</v>
      </c>
      <c r="O178" s="44">
        <f t="shared" si="10"/>
        <v>78</v>
      </c>
      <c r="P178" s="11">
        <v>71</v>
      </c>
      <c r="Q178" s="11" t="s">
        <v>450</v>
      </c>
      <c r="R178" s="75">
        <v>3</v>
      </c>
      <c r="S178" s="71">
        <v>9</v>
      </c>
      <c r="T178" s="72">
        <f t="shared" si="9"/>
        <v>0.33333333333333331</v>
      </c>
      <c r="U178" s="77">
        <v>97</v>
      </c>
    </row>
    <row r="179" spans="1:21" x14ac:dyDescent="0.3">
      <c r="A179" s="11">
        <f>_xlfn.IFS(data!C183&lt;=30, 1,data!C183&lt;= 40, 2,data!C183&lt;= 50, 3,data!C183&lt;= 60, 4)</f>
        <v>3</v>
      </c>
      <c r="B179" s="11" t="s">
        <v>9</v>
      </c>
      <c r="C179" s="11" t="s">
        <v>208</v>
      </c>
      <c r="D179" s="11" t="s">
        <v>213</v>
      </c>
      <c r="E179" s="11">
        <f>_xlfn.IFS(data!G183&lt;=50000, 1, data!G183&lt;=80000, 2, data!G183&lt;=1000000, 3, data!G183&lt;=150000, 4)</f>
        <v>3</v>
      </c>
      <c r="F179" s="44">
        <v>14</v>
      </c>
      <c r="G179" s="44">
        <v>10</v>
      </c>
      <c r="H179" s="44">
        <v>12</v>
      </c>
      <c r="I179" s="44">
        <v>7</v>
      </c>
      <c r="J179" s="44">
        <v>11</v>
      </c>
      <c r="K179" s="44">
        <v>12</v>
      </c>
      <c r="L179" s="44">
        <v>4</v>
      </c>
      <c r="M179" s="44">
        <v>4</v>
      </c>
      <c r="N179" s="44">
        <v>2</v>
      </c>
      <c r="O179" s="44">
        <f t="shared" si="10"/>
        <v>76</v>
      </c>
      <c r="P179" s="11">
        <v>100</v>
      </c>
      <c r="Q179" s="11" t="s">
        <v>452</v>
      </c>
      <c r="R179" s="75">
        <v>2</v>
      </c>
      <c r="S179" s="71">
        <v>6</v>
      </c>
      <c r="T179" s="72">
        <f t="shared" si="9"/>
        <v>0.33333333333333331</v>
      </c>
      <c r="U179" s="77">
        <v>91</v>
      </c>
    </row>
    <row r="180" spans="1:21" x14ac:dyDescent="0.3">
      <c r="A180" s="11">
        <f>_xlfn.IFS(data!C184&lt;=30, 1,data!C184&lt;= 40, 2,data!C184&lt;= 50, 3,data!C184&lt;= 60, 4)</f>
        <v>4</v>
      </c>
      <c r="B180" s="11" t="s">
        <v>9</v>
      </c>
      <c r="C180" s="11" t="s">
        <v>210</v>
      </c>
      <c r="D180" s="11" t="s">
        <v>213</v>
      </c>
      <c r="E180" s="11">
        <f>_xlfn.IFS(data!G184&lt;=50000, 1, data!G184&lt;=80000, 2, data!G184&lt;=1000000, 3, data!G184&lt;=150000, 4)</f>
        <v>3</v>
      </c>
      <c r="F180" s="44">
        <v>12</v>
      </c>
      <c r="G180" s="44">
        <v>14</v>
      </c>
      <c r="H180" s="44">
        <v>13</v>
      </c>
      <c r="I180" s="44">
        <v>3</v>
      </c>
      <c r="J180" s="44">
        <v>13</v>
      </c>
      <c r="K180" s="44">
        <v>10</v>
      </c>
      <c r="L180" s="44">
        <v>7</v>
      </c>
      <c r="M180" s="44">
        <v>4</v>
      </c>
      <c r="N180" s="44">
        <v>1</v>
      </c>
      <c r="O180" s="44">
        <f t="shared" si="10"/>
        <v>77</v>
      </c>
      <c r="P180" s="11">
        <v>86</v>
      </c>
      <c r="Q180" s="11" t="s">
        <v>450</v>
      </c>
      <c r="R180" s="75">
        <v>2</v>
      </c>
      <c r="S180" s="71">
        <v>7</v>
      </c>
      <c r="T180" s="72">
        <f t="shared" si="9"/>
        <v>0.2857142857142857</v>
      </c>
      <c r="U180" s="77">
        <v>77</v>
      </c>
    </row>
    <row r="181" spans="1:21" x14ac:dyDescent="0.3">
      <c r="A181" s="11">
        <f>_xlfn.IFS(data!C185&lt;=30, 1,data!C185&lt;= 40, 2,data!C185&lt;= 50, 3,data!C185&lt;= 60, 4)</f>
        <v>1</v>
      </c>
      <c r="B181" s="11" t="s">
        <v>9</v>
      </c>
      <c r="C181" s="11" t="s">
        <v>209</v>
      </c>
      <c r="D181" s="11" t="s">
        <v>214</v>
      </c>
      <c r="E181" s="11">
        <f>_xlfn.IFS(data!G185&lt;=50000, 1, data!G185&lt;=80000, 2, data!G185&lt;=1000000, 3, data!G185&lt;=150000, 4)</f>
        <v>1</v>
      </c>
      <c r="F181" s="44">
        <v>12</v>
      </c>
      <c r="G181" s="44">
        <v>16</v>
      </c>
      <c r="H181" s="44">
        <v>11</v>
      </c>
      <c r="I181" s="44">
        <v>7</v>
      </c>
      <c r="J181" s="44">
        <v>13</v>
      </c>
      <c r="K181" s="44">
        <v>7</v>
      </c>
      <c r="L181" s="44">
        <v>4</v>
      </c>
      <c r="M181" s="44">
        <v>2</v>
      </c>
      <c r="N181" s="44">
        <v>2</v>
      </c>
      <c r="O181" s="44">
        <f t="shared" si="10"/>
        <v>74</v>
      </c>
      <c r="P181" s="11">
        <v>43</v>
      </c>
      <c r="Q181" s="11" t="s">
        <v>451</v>
      </c>
      <c r="R181" s="75">
        <v>4</v>
      </c>
      <c r="S181" s="71">
        <v>6</v>
      </c>
      <c r="T181" s="72">
        <f t="shared" si="9"/>
        <v>0.66666666666666663</v>
      </c>
      <c r="U181" s="77">
        <v>92</v>
      </c>
    </row>
    <row r="182" spans="1:21" x14ac:dyDescent="0.3">
      <c r="A182" s="11">
        <f>_xlfn.IFS(data!C186&lt;=30, 1,data!C186&lt;= 40, 2,data!C186&lt;= 50, 3,data!C186&lt;= 60, 4)</f>
        <v>1</v>
      </c>
      <c r="B182" s="11" t="s">
        <v>8</v>
      </c>
      <c r="C182" s="11" t="s">
        <v>210</v>
      </c>
      <c r="D182" s="11" t="s">
        <v>212</v>
      </c>
      <c r="E182" s="11">
        <f>_xlfn.IFS(data!G186&lt;=50000, 1, data!G186&lt;=80000, 2, data!G186&lt;=1000000, 3, data!G186&lt;=150000, 4)</f>
        <v>2</v>
      </c>
      <c r="F182" s="44">
        <v>15</v>
      </c>
      <c r="G182" s="44">
        <v>8</v>
      </c>
      <c r="H182" s="44">
        <v>11</v>
      </c>
      <c r="I182" s="44">
        <v>8</v>
      </c>
      <c r="J182" s="44">
        <v>9</v>
      </c>
      <c r="K182" s="44">
        <v>8</v>
      </c>
      <c r="L182" s="44">
        <v>3</v>
      </c>
      <c r="M182" s="44">
        <v>1</v>
      </c>
      <c r="N182" s="44">
        <v>3</v>
      </c>
      <c r="O182" s="44">
        <f t="shared" si="10"/>
        <v>66</v>
      </c>
      <c r="P182" s="11">
        <v>47</v>
      </c>
      <c r="Q182" s="11" t="s">
        <v>450</v>
      </c>
      <c r="R182" s="75">
        <v>2</v>
      </c>
      <c r="S182" s="71">
        <v>9</v>
      </c>
      <c r="T182" s="72">
        <f t="shared" si="9"/>
        <v>0.22222222222222221</v>
      </c>
      <c r="U182" s="77">
        <v>43</v>
      </c>
    </row>
    <row r="183" spans="1:21" x14ac:dyDescent="0.3">
      <c r="A183" s="11">
        <f>_xlfn.IFS(data!C187&lt;=30, 1,data!C187&lt;= 40, 2,data!C187&lt;= 50, 3,data!C187&lt;= 60, 4)</f>
        <v>2</v>
      </c>
      <c r="B183" s="11" t="s">
        <v>8</v>
      </c>
      <c r="C183" s="11" t="s">
        <v>208</v>
      </c>
      <c r="D183" s="11" t="s">
        <v>215</v>
      </c>
      <c r="E183" s="11">
        <f>_xlfn.IFS(data!G187&lt;=50000, 1, data!G187&lt;=80000, 2, data!G187&lt;=1000000, 3, data!G187&lt;=150000, 4)</f>
        <v>3</v>
      </c>
      <c r="F183" s="44">
        <v>13</v>
      </c>
      <c r="G183" s="44">
        <v>9</v>
      </c>
      <c r="H183" s="44">
        <v>13</v>
      </c>
      <c r="I183" s="44">
        <v>8</v>
      </c>
      <c r="J183" s="44">
        <v>15</v>
      </c>
      <c r="K183" s="44">
        <v>7</v>
      </c>
      <c r="L183" s="44">
        <v>6</v>
      </c>
      <c r="M183" s="44">
        <v>3</v>
      </c>
      <c r="N183" s="44">
        <v>4</v>
      </c>
      <c r="O183" s="44">
        <f t="shared" si="10"/>
        <v>78</v>
      </c>
      <c r="P183" s="11">
        <v>97</v>
      </c>
      <c r="Q183" s="11" t="s">
        <v>449</v>
      </c>
      <c r="R183" s="75">
        <v>8</v>
      </c>
      <c r="S183" s="71">
        <v>8</v>
      </c>
      <c r="T183" s="72">
        <f t="shared" si="9"/>
        <v>1</v>
      </c>
      <c r="U183" s="77">
        <v>92</v>
      </c>
    </row>
    <row r="184" spans="1:21" x14ac:dyDescent="0.3">
      <c r="A184" s="11">
        <f>_xlfn.IFS(data!C188&lt;=30, 1,data!C188&lt;= 40, 2,data!C188&lt;= 50, 3,data!C188&lt;= 60, 4)</f>
        <v>1</v>
      </c>
      <c r="B184" s="11" t="s">
        <v>9</v>
      </c>
      <c r="C184" s="11" t="s">
        <v>208</v>
      </c>
      <c r="D184" s="11" t="s">
        <v>445</v>
      </c>
      <c r="E184" s="11">
        <f>_xlfn.IFS(data!G188&lt;=50000, 1, data!G188&lt;=80000, 2, data!G188&lt;=1000000, 3, data!G188&lt;=150000, 4)</f>
        <v>3</v>
      </c>
      <c r="F184" s="44">
        <v>11</v>
      </c>
      <c r="G184" s="44">
        <v>14</v>
      </c>
      <c r="H184" s="44">
        <v>15</v>
      </c>
      <c r="I184" s="44">
        <v>8</v>
      </c>
      <c r="J184" s="44">
        <v>12</v>
      </c>
      <c r="K184" s="44">
        <v>9</v>
      </c>
      <c r="L184" s="44">
        <v>8</v>
      </c>
      <c r="M184" s="44">
        <v>2</v>
      </c>
      <c r="N184" s="44">
        <v>5</v>
      </c>
      <c r="O184" s="44">
        <f t="shared" si="10"/>
        <v>84</v>
      </c>
      <c r="P184" s="11">
        <v>37</v>
      </c>
      <c r="Q184" s="11" t="s">
        <v>451</v>
      </c>
      <c r="R184" s="75">
        <v>6</v>
      </c>
      <c r="S184" s="71">
        <v>6</v>
      </c>
      <c r="T184" s="72">
        <f t="shared" si="9"/>
        <v>1</v>
      </c>
      <c r="U184" s="77">
        <v>45</v>
      </c>
    </row>
    <row r="185" spans="1:21" x14ac:dyDescent="0.3">
      <c r="A185" s="11">
        <f>_xlfn.IFS(data!C189&lt;=30, 1,data!C189&lt;= 40, 2,data!C189&lt;= 50, 3,data!C189&lt;= 60, 4)</f>
        <v>1</v>
      </c>
      <c r="B185" s="11" t="s">
        <v>8</v>
      </c>
      <c r="C185" s="11" t="s">
        <v>207</v>
      </c>
      <c r="D185" s="11" t="s">
        <v>446</v>
      </c>
      <c r="E185" s="11">
        <f>_xlfn.IFS(data!G189&lt;=50000, 1, data!G189&lt;=80000, 2, data!G189&lt;=1000000, 3, data!G189&lt;=150000, 4)</f>
        <v>2</v>
      </c>
      <c r="F185" s="44">
        <v>15</v>
      </c>
      <c r="G185" s="44">
        <v>12</v>
      </c>
      <c r="H185" s="44">
        <v>13</v>
      </c>
      <c r="I185" s="44">
        <v>8</v>
      </c>
      <c r="J185" s="44">
        <v>12</v>
      </c>
      <c r="K185" s="44">
        <v>15</v>
      </c>
      <c r="L185" s="44">
        <v>9</v>
      </c>
      <c r="M185" s="44">
        <v>2</v>
      </c>
      <c r="N185" s="44">
        <v>3</v>
      </c>
      <c r="O185" s="44">
        <f t="shared" si="10"/>
        <v>89</v>
      </c>
      <c r="P185" s="11">
        <v>61</v>
      </c>
      <c r="Q185" s="11" t="s">
        <v>450</v>
      </c>
      <c r="R185" s="75">
        <v>4</v>
      </c>
      <c r="S185" s="71">
        <v>7</v>
      </c>
      <c r="T185" s="72">
        <f t="shared" si="9"/>
        <v>0.5714285714285714</v>
      </c>
      <c r="U185" s="77">
        <v>75</v>
      </c>
    </row>
    <row r="186" spans="1:21" x14ac:dyDescent="0.3">
      <c r="A186" s="11">
        <f>_xlfn.IFS(data!C190&lt;=30, 1,data!C190&lt;= 40, 2,data!C190&lt;= 50, 3,data!C190&lt;= 60, 4)</f>
        <v>3</v>
      </c>
      <c r="B186" s="11" t="s">
        <v>9</v>
      </c>
      <c r="C186" s="11" t="s">
        <v>206</v>
      </c>
      <c r="D186" s="11" t="s">
        <v>215</v>
      </c>
      <c r="E186" s="11">
        <f>_xlfn.IFS(data!G190&lt;=50000, 1, data!G190&lt;=80000, 2, data!G190&lt;=1000000, 3, data!G190&lt;=150000, 4)</f>
        <v>3</v>
      </c>
      <c r="F186" s="44">
        <v>9</v>
      </c>
      <c r="G186" s="44">
        <v>13</v>
      </c>
      <c r="H186" s="44">
        <v>13</v>
      </c>
      <c r="I186" s="44">
        <v>6</v>
      </c>
      <c r="J186" s="44">
        <v>13</v>
      </c>
      <c r="K186" s="44">
        <v>6</v>
      </c>
      <c r="L186" s="44">
        <v>5</v>
      </c>
      <c r="M186" s="44">
        <v>1</v>
      </c>
      <c r="N186" s="44">
        <v>3</v>
      </c>
      <c r="O186" s="44">
        <f t="shared" si="10"/>
        <v>69</v>
      </c>
      <c r="P186" s="11">
        <v>46</v>
      </c>
      <c r="Q186" s="11" t="s">
        <v>452</v>
      </c>
      <c r="R186" s="75">
        <v>8</v>
      </c>
      <c r="S186" s="71">
        <v>9</v>
      </c>
      <c r="T186" s="72">
        <f t="shared" si="9"/>
        <v>0.88888888888888884</v>
      </c>
      <c r="U186" s="77">
        <v>62</v>
      </c>
    </row>
    <row r="187" spans="1:21" x14ac:dyDescent="0.3">
      <c r="A187" s="11">
        <f>_xlfn.IFS(data!C191&lt;=30, 1,data!C191&lt;= 40, 2,data!C191&lt;= 50, 3,data!C191&lt;= 60, 4)</f>
        <v>2</v>
      </c>
      <c r="B187" s="11" t="s">
        <v>9</v>
      </c>
      <c r="C187" s="11" t="s">
        <v>206</v>
      </c>
      <c r="D187" s="11" t="s">
        <v>215</v>
      </c>
      <c r="E187" s="11">
        <f>_xlfn.IFS(data!G191&lt;=50000, 1, data!G191&lt;=80000, 2, data!G191&lt;=1000000, 3, data!G191&lt;=150000, 4)</f>
        <v>3</v>
      </c>
      <c r="F187" s="44">
        <v>8</v>
      </c>
      <c r="G187" s="44">
        <v>8</v>
      </c>
      <c r="H187" s="44">
        <v>14</v>
      </c>
      <c r="I187" s="44">
        <v>4</v>
      </c>
      <c r="J187" s="44">
        <v>9</v>
      </c>
      <c r="K187" s="44">
        <v>6</v>
      </c>
      <c r="L187" s="44">
        <v>7</v>
      </c>
      <c r="M187" s="44">
        <v>2</v>
      </c>
      <c r="N187" s="44">
        <v>3</v>
      </c>
      <c r="O187" s="44">
        <f t="shared" si="10"/>
        <v>61</v>
      </c>
      <c r="P187" s="11">
        <v>35</v>
      </c>
      <c r="Q187" s="11" t="s">
        <v>452</v>
      </c>
      <c r="R187" s="75">
        <v>5</v>
      </c>
      <c r="S187" s="71">
        <v>8</v>
      </c>
      <c r="T187" s="72">
        <f t="shared" si="9"/>
        <v>0.625</v>
      </c>
      <c r="U187" s="77">
        <v>33</v>
      </c>
    </row>
    <row r="188" spans="1:21" x14ac:dyDescent="0.3">
      <c r="A188" s="11">
        <f>_xlfn.IFS(data!C192&lt;=30, 1,data!C192&lt;= 40, 2,data!C192&lt;= 50, 3,data!C192&lt;= 60, 4)</f>
        <v>3</v>
      </c>
      <c r="B188" s="11" t="s">
        <v>9</v>
      </c>
      <c r="C188" s="11" t="s">
        <v>210</v>
      </c>
      <c r="D188" s="11" t="s">
        <v>215</v>
      </c>
      <c r="E188" s="11">
        <f>_xlfn.IFS(data!G192&lt;=50000, 1, data!G192&lt;=80000, 2, data!G192&lt;=1000000, 3, data!G192&lt;=150000, 4)</f>
        <v>3</v>
      </c>
      <c r="F188" s="44">
        <v>14</v>
      </c>
      <c r="G188" s="44">
        <v>11</v>
      </c>
      <c r="H188" s="44">
        <v>13</v>
      </c>
      <c r="I188" s="44">
        <v>5</v>
      </c>
      <c r="J188" s="44">
        <v>12</v>
      </c>
      <c r="K188" s="44">
        <v>7</v>
      </c>
      <c r="L188" s="44">
        <v>5</v>
      </c>
      <c r="M188" s="44">
        <v>4</v>
      </c>
      <c r="N188" s="44">
        <v>3</v>
      </c>
      <c r="O188" s="44">
        <f t="shared" si="10"/>
        <v>74</v>
      </c>
      <c r="P188" s="11">
        <v>92</v>
      </c>
      <c r="Q188" s="11" t="s">
        <v>451</v>
      </c>
      <c r="R188" s="75">
        <v>4</v>
      </c>
      <c r="S188" s="71">
        <v>9</v>
      </c>
      <c r="T188" s="72">
        <f t="shared" si="9"/>
        <v>0.44444444444444442</v>
      </c>
      <c r="U188" s="77">
        <v>39</v>
      </c>
    </row>
    <row r="189" spans="1:21" x14ac:dyDescent="0.3">
      <c r="A189" s="11">
        <f>_xlfn.IFS(data!C193&lt;=30, 1,data!C193&lt;= 40, 2,data!C193&lt;= 50, 3,data!C193&lt;= 60, 4)</f>
        <v>2</v>
      </c>
      <c r="B189" s="11" t="s">
        <v>9</v>
      </c>
      <c r="C189" s="11" t="s">
        <v>209</v>
      </c>
      <c r="D189" s="11" t="s">
        <v>215</v>
      </c>
      <c r="E189" s="11">
        <f>_xlfn.IFS(data!G193&lt;=50000, 1, data!G193&lt;=80000, 2, data!G193&lt;=1000000, 3, data!G193&lt;=150000, 4)</f>
        <v>3</v>
      </c>
      <c r="F189" s="44">
        <v>11</v>
      </c>
      <c r="G189" s="44">
        <v>9</v>
      </c>
      <c r="H189" s="44">
        <v>7</v>
      </c>
      <c r="I189" s="44">
        <v>4</v>
      </c>
      <c r="J189" s="44">
        <v>11</v>
      </c>
      <c r="K189" s="44">
        <v>9</v>
      </c>
      <c r="L189" s="44">
        <v>8</v>
      </c>
      <c r="M189" s="44">
        <v>5</v>
      </c>
      <c r="N189" s="44">
        <v>3</v>
      </c>
      <c r="O189" s="44">
        <f t="shared" si="10"/>
        <v>67</v>
      </c>
      <c r="P189" s="11">
        <v>65</v>
      </c>
      <c r="Q189" s="11" t="s">
        <v>449</v>
      </c>
      <c r="R189" s="75">
        <v>6</v>
      </c>
      <c r="S189" s="71">
        <v>9</v>
      </c>
      <c r="T189" s="72">
        <f t="shared" si="9"/>
        <v>0.66666666666666663</v>
      </c>
      <c r="U189" s="77">
        <v>52</v>
      </c>
    </row>
    <row r="190" spans="1:21" x14ac:dyDescent="0.3">
      <c r="A190" s="11">
        <f>_xlfn.IFS(data!C194&lt;=30, 1,data!C194&lt;= 40, 2,data!C194&lt;= 50, 3,data!C194&lt;= 60, 4)</f>
        <v>1</v>
      </c>
      <c r="B190" s="11" t="s">
        <v>9</v>
      </c>
      <c r="C190" s="11" t="s">
        <v>207</v>
      </c>
      <c r="D190" s="11" t="s">
        <v>446</v>
      </c>
      <c r="E190" s="11">
        <f>_xlfn.IFS(data!G194&lt;=50000, 1, data!G194&lt;=80000, 2, data!G194&lt;=1000000, 3, data!G194&lt;=150000, 4)</f>
        <v>2</v>
      </c>
      <c r="F190" s="44">
        <v>12</v>
      </c>
      <c r="G190" s="44">
        <v>17</v>
      </c>
      <c r="H190" s="44">
        <v>13</v>
      </c>
      <c r="I190" s="44">
        <v>4</v>
      </c>
      <c r="J190" s="44">
        <v>9</v>
      </c>
      <c r="K190" s="44">
        <v>9</v>
      </c>
      <c r="L190" s="44">
        <v>10</v>
      </c>
      <c r="M190" s="44">
        <v>1</v>
      </c>
      <c r="N190" s="44">
        <v>1</v>
      </c>
      <c r="O190" s="44">
        <f t="shared" si="10"/>
        <v>76</v>
      </c>
      <c r="P190" s="11">
        <v>52</v>
      </c>
      <c r="Q190" s="11" t="s">
        <v>449</v>
      </c>
      <c r="R190" s="75">
        <v>5</v>
      </c>
      <c r="S190" s="71">
        <v>7</v>
      </c>
      <c r="T190" s="72">
        <f t="shared" si="9"/>
        <v>0.7142857142857143</v>
      </c>
      <c r="U190" s="77">
        <v>91</v>
      </c>
    </row>
    <row r="191" spans="1:21" x14ac:dyDescent="0.3">
      <c r="A191" s="11">
        <f>_xlfn.IFS(data!C195&lt;=30, 1,data!C195&lt;= 40, 2,data!C195&lt;= 50, 3,data!C195&lt;= 60, 4)</f>
        <v>1</v>
      </c>
      <c r="B191" s="11" t="s">
        <v>9</v>
      </c>
      <c r="C191" s="11" t="s">
        <v>207</v>
      </c>
      <c r="D191" s="11" t="s">
        <v>446</v>
      </c>
      <c r="E191" s="11">
        <f>_xlfn.IFS(data!G195&lt;=50000, 1, data!G195&lt;=80000, 2, data!G195&lt;=1000000, 3, data!G195&lt;=150000, 4)</f>
        <v>2</v>
      </c>
      <c r="F191" s="44">
        <v>18</v>
      </c>
      <c r="G191" s="44">
        <v>13</v>
      </c>
      <c r="H191" s="44">
        <v>14</v>
      </c>
      <c r="I191" s="44">
        <v>3</v>
      </c>
      <c r="J191" s="44">
        <v>11</v>
      </c>
      <c r="K191" s="44">
        <v>7</v>
      </c>
      <c r="L191" s="44">
        <v>6</v>
      </c>
      <c r="M191" s="44">
        <v>3</v>
      </c>
      <c r="N191" s="44">
        <v>3</v>
      </c>
      <c r="O191" s="44">
        <f t="shared" si="10"/>
        <v>78</v>
      </c>
      <c r="P191" s="11">
        <v>93</v>
      </c>
      <c r="Q191" s="11" t="s">
        <v>451</v>
      </c>
      <c r="R191" s="75">
        <v>4</v>
      </c>
      <c r="S191" s="71">
        <v>6</v>
      </c>
      <c r="T191" s="72">
        <f t="shared" si="9"/>
        <v>0.66666666666666663</v>
      </c>
      <c r="U191" s="77">
        <v>89</v>
      </c>
    </row>
    <row r="192" spans="1:21" x14ac:dyDescent="0.3">
      <c r="A192" s="11">
        <f>_xlfn.IFS(data!C196&lt;=30, 1,data!C196&lt;= 40, 2,data!C196&lt;= 50, 3,data!C196&lt;= 60, 4)</f>
        <v>2</v>
      </c>
      <c r="B192" s="11" t="s">
        <v>8</v>
      </c>
      <c r="C192" s="11" t="s">
        <v>210</v>
      </c>
      <c r="D192" s="11" t="s">
        <v>215</v>
      </c>
      <c r="E192" s="11">
        <f>_xlfn.IFS(data!G196&lt;=50000, 1, data!G196&lt;=80000, 2, data!G196&lt;=1000000, 3, data!G196&lt;=150000, 4)</f>
        <v>3</v>
      </c>
      <c r="F192" s="44">
        <v>11</v>
      </c>
      <c r="G192" s="44">
        <v>9</v>
      </c>
      <c r="H192" s="44">
        <v>12</v>
      </c>
      <c r="I192" s="44">
        <v>5</v>
      </c>
      <c r="J192" s="44">
        <v>15</v>
      </c>
      <c r="K192" s="44">
        <v>8</v>
      </c>
      <c r="L192" s="44">
        <v>7</v>
      </c>
      <c r="M192" s="44">
        <v>5</v>
      </c>
      <c r="N192" s="44">
        <v>1</v>
      </c>
      <c r="O192" s="44">
        <f t="shared" si="10"/>
        <v>73</v>
      </c>
      <c r="P192" s="11">
        <v>41</v>
      </c>
      <c r="Q192" s="11" t="s">
        <v>450</v>
      </c>
      <c r="R192" s="75">
        <v>6</v>
      </c>
      <c r="S192" s="71">
        <v>7</v>
      </c>
      <c r="T192" s="72">
        <f t="shared" si="9"/>
        <v>0.8571428571428571</v>
      </c>
      <c r="U192" s="77">
        <v>36</v>
      </c>
    </row>
    <row r="193" spans="1:21" x14ac:dyDescent="0.3">
      <c r="A193" s="11">
        <f>_xlfn.IFS(data!C197&lt;=30, 1,data!C197&lt;= 40, 2,data!C197&lt;= 50, 3,data!C197&lt;= 60, 4)</f>
        <v>3</v>
      </c>
      <c r="B193" s="11" t="s">
        <v>8</v>
      </c>
      <c r="C193" s="11" t="s">
        <v>208</v>
      </c>
      <c r="D193" s="11" t="s">
        <v>445</v>
      </c>
      <c r="E193" s="11">
        <f>_xlfn.IFS(data!G197&lt;=50000, 1, data!G197&lt;=80000, 2, data!G197&lt;=1000000, 3, data!G197&lt;=150000, 4)</f>
        <v>3</v>
      </c>
      <c r="F193" s="44">
        <v>10</v>
      </c>
      <c r="G193" s="44">
        <v>12</v>
      </c>
      <c r="H193" s="44">
        <v>13</v>
      </c>
      <c r="I193" s="44">
        <v>8</v>
      </c>
      <c r="J193" s="44">
        <v>12</v>
      </c>
      <c r="K193" s="44">
        <v>6</v>
      </c>
      <c r="L193" s="44">
        <v>6</v>
      </c>
      <c r="M193" s="44">
        <v>1</v>
      </c>
      <c r="N193" s="44">
        <v>1</v>
      </c>
      <c r="O193" s="44">
        <f t="shared" si="10"/>
        <v>69</v>
      </c>
      <c r="P193" s="11">
        <v>87</v>
      </c>
      <c r="Q193" s="11" t="s">
        <v>452</v>
      </c>
      <c r="R193" s="75">
        <v>5</v>
      </c>
      <c r="S193" s="71">
        <v>8</v>
      </c>
      <c r="T193" s="72">
        <f t="shared" si="9"/>
        <v>0.625</v>
      </c>
      <c r="U193" s="77">
        <v>44</v>
      </c>
    </row>
    <row r="194" spans="1:21" x14ac:dyDescent="0.3">
      <c r="A194" s="11">
        <f>_xlfn.IFS(data!C198&lt;=30, 1,data!C198&lt;= 40, 2,data!C198&lt;= 50, 3,data!C198&lt;= 60, 4)</f>
        <v>2</v>
      </c>
      <c r="B194" s="11" t="s">
        <v>8</v>
      </c>
      <c r="C194" s="11" t="s">
        <v>208</v>
      </c>
      <c r="D194" s="11" t="s">
        <v>212</v>
      </c>
      <c r="E194" s="11">
        <f>_xlfn.IFS(data!G198&lt;=50000, 1, data!G198&lt;=80000, 2, data!G198&lt;=1000000, 3, data!G198&lt;=150000, 4)</f>
        <v>2</v>
      </c>
      <c r="F194" s="44">
        <v>8</v>
      </c>
      <c r="G194" s="44">
        <v>14</v>
      </c>
      <c r="H194" s="44">
        <v>15</v>
      </c>
      <c r="I194" s="44">
        <v>7</v>
      </c>
      <c r="J194" s="44">
        <v>9</v>
      </c>
      <c r="K194" s="44">
        <v>10</v>
      </c>
      <c r="L194" s="44">
        <v>4</v>
      </c>
      <c r="M194" s="44">
        <v>5</v>
      </c>
      <c r="N194" s="44">
        <v>1</v>
      </c>
      <c r="O194" s="44">
        <f t="shared" ref="O194:O201" si="11">SUM(F194:N194)</f>
        <v>73</v>
      </c>
      <c r="P194" s="11">
        <v>49</v>
      </c>
      <c r="Q194" s="11" t="s">
        <v>449</v>
      </c>
      <c r="R194" s="75">
        <v>6</v>
      </c>
      <c r="S194" s="71">
        <v>7</v>
      </c>
      <c r="T194" s="72">
        <f t="shared" si="9"/>
        <v>0.8571428571428571</v>
      </c>
      <c r="U194" s="77">
        <v>87</v>
      </c>
    </row>
    <row r="195" spans="1:21" x14ac:dyDescent="0.3">
      <c r="A195" s="11">
        <f>_xlfn.IFS(data!C199&lt;=30, 1,data!C199&lt;= 40, 2,data!C199&lt;= 50, 3,data!C199&lt;= 60, 4)</f>
        <v>2</v>
      </c>
      <c r="B195" s="11" t="s">
        <v>9</v>
      </c>
      <c r="C195" s="11" t="s">
        <v>207</v>
      </c>
      <c r="D195" s="11" t="s">
        <v>213</v>
      </c>
      <c r="E195" s="11">
        <f>_xlfn.IFS(data!G199&lt;=50000, 1, data!G199&lt;=80000, 2, data!G199&lt;=1000000, 3, data!G199&lt;=150000, 4)</f>
        <v>3</v>
      </c>
      <c r="F195" s="44">
        <v>9</v>
      </c>
      <c r="G195" s="44">
        <v>13</v>
      </c>
      <c r="H195" s="44">
        <v>11</v>
      </c>
      <c r="I195" s="44">
        <v>4</v>
      </c>
      <c r="J195" s="44">
        <v>16</v>
      </c>
      <c r="K195" s="44">
        <v>10</v>
      </c>
      <c r="L195" s="44">
        <v>6</v>
      </c>
      <c r="M195" s="44">
        <v>5</v>
      </c>
      <c r="N195" s="44">
        <v>2</v>
      </c>
      <c r="O195" s="44">
        <f t="shared" si="11"/>
        <v>76</v>
      </c>
      <c r="P195" s="11">
        <v>94</v>
      </c>
      <c r="Q195" s="11" t="s">
        <v>449</v>
      </c>
      <c r="R195" s="75">
        <v>6</v>
      </c>
      <c r="S195" s="71">
        <v>9</v>
      </c>
      <c r="T195" s="72">
        <f t="shared" ref="T195:T201" si="12">R195/S195</f>
        <v>0.66666666666666663</v>
      </c>
      <c r="U195" s="77">
        <v>49</v>
      </c>
    </row>
    <row r="196" spans="1:21" x14ac:dyDescent="0.3">
      <c r="A196" s="11">
        <f>_xlfn.IFS(data!C200&lt;=30, 1,data!C200&lt;= 40, 2,data!C200&lt;= 50, 3,data!C200&lt;= 60, 4)</f>
        <v>1</v>
      </c>
      <c r="B196" s="11" t="s">
        <v>9</v>
      </c>
      <c r="C196" s="11" t="s">
        <v>207</v>
      </c>
      <c r="D196" s="11" t="s">
        <v>214</v>
      </c>
      <c r="E196" s="11">
        <f>_xlfn.IFS(data!G200&lt;=50000, 1, data!G200&lt;=80000, 2, data!G200&lt;=1000000, 3, data!G200&lt;=150000, 4)</f>
        <v>1</v>
      </c>
      <c r="F196" s="44">
        <v>15</v>
      </c>
      <c r="G196" s="44">
        <v>13</v>
      </c>
      <c r="H196" s="44">
        <v>10</v>
      </c>
      <c r="I196" s="44">
        <v>9</v>
      </c>
      <c r="J196" s="44">
        <v>10</v>
      </c>
      <c r="K196" s="44">
        <v>6</v>
      </c>
      <c r="L196" s="44">
        <v>8</v>
      </c>
      <c r="M196" s="44">
        <v>4</v>
      </c>
      <c r="N196" s="44">
        <v>4</v>
      </c>
      <c r="O196" s="44">
        <f t="shared" si="11"/>
        <v>79</v>
      </c>
      <c r="P196" s="11">
        <v>51</v>
      </c>
      <c r="Q196" s="11" t="s">
        <v>449</v>
      </c>
      <c r="R196" s="75">
        <v>2</v>
      </c>
      <c r="S196" s="71">
        <v>7</v>
      </c>
      <c r="T196" s="72">
        <f t="shared" si="12"/>
        <v>0.2857142857142857</v>
      </c>
      <c r="U196" s="77">
        <v>62</v>
      </c>
    </row>
    <row r="197" spans="1:21" x14ac:dyDescent="0.3">
      <c r="A197" s="11">
        <f>_xlfn.IFS(data!C201&lt;=30, 1,data!C201&lt;= 40, 2,data!C201&lt;= 50, 3,data!C201&lt;= 60, 4)</f>
        <v>1</v>
      </c>
      <c r="B197" s="11" t="s">
        <v>9</v>
      </c>
      <c r="C197" s="11" t="s">
        <v>209</v>
      </c>
      <c r="D197" s="11" t="s">
        <v>446</v>
      </c>
      <c r="E197" s="11">
        <f>_xlfn.IFS(data!G201&lt;=50000, 1, data!G201&lt;=80000, 2, data!G201&lt;=1000000, 3, data!G201&lt;=150000, 4)</f>
        <v>2</v>
      </c>
      <c r="F197" s="44">
        <v>10</v>
      </c>
      <c r="G197" s="44">
        <v>12</v>
      </c>
      <c r="H197" s="44">
        <v>16</v>
      </c>
      <c r="I197" s="44">
        <v>2</v>
      </c>
      <c r="J197" s="44">
        <v>19</v>
      </c>
      <c r="K197" s="44">
        <v>8</v>
      </c>
      <c r="L197" s="44">
        <v>9</v>
      </c>
      <c r="M197" s="44">
        <v>1</v>
      </c>
      <c r="N197" s="44">
        <v>5</v>
      </c>
      <c r="O197" s="44">
        <f t="shared" si="11"/>
        <v>82</v>
      </c>
      <c r="P197" s="11">
        <v>91</v>
      </c>
      <c r="Q197" s="11" t="s">
        <v>451</v>
      </c>
      <c r="R197" s="75">
        <v>7</v>
      </c>
      <c r="S197" s="71">
        <v>7</v>
      </c>
      <c r="T197" s="72">
        <f t="shared" si="12"/>
        <v>1</v>
      </c>
      <c r="U197" s="77">
        <v>60</v>
      </c>
    </row>
    <row r="198" spans="1:21" x14ac:dyDescent="0.3">
      <c r="A198" s="11">
        <f>_xlfn.IFS(data!C202&lt;=30, 1,data!C202&lt;= 40, 2,data!C202&lt;= 50, 3,data!C202&lt;= 60, 4)</f>
        <v>1</v>
      </c>
      <c r="B198" s="11" t="s">
        <v>8</v>
      </c>
      <c r="C198" s="11" t="s">
        <v>207</v>
      </c>
      <c r="D198" s="11" t="s">
        <v>446</v>
      </c>
      <c r="E198" s="11">
        <f>_xlfn.IFS(data!G202&lt;=50000, 1, data!G202&lt;=80000, 2, data!G202&lt;=1000000, 3, data!G202&lt;=150000, 4)</f>
        <v>1</v>
      </c>
      <c r="F198" s="44">
        <v>9</v>
      </c>
      <c r="G198" s="44">
        <v>13</v>
      </c>
      <c r="H198" s="44">
        <v>13</v>
      </c>
      <c r="I198" s="44">
        <v>6</v>
      </c>
      <c r="J198" s="44">
        <v>12</v>
      </c>
      <c r="K198" s="44">
        <v>11</v>
      </c>
      <c r="L198" s="44">
        <v>5</v>
      </c>
      <c r="M198" s="44">
        <v>3</v>
      </c>
      <c r="N198" s="44">
        <v>1</v>
      </c>
      <c r="O198" s="44">
        <f t="shared" si="11"/>
        <v>73</v>
      </c>
      <c r="P198" s="11">
        <v>98</v>
      </c>
      <c r="Q198" s="11" t="s">
        <v>451</v>
      </c>
      <c r="R198" s="75">
        <v>4</v>
      </c>
      <c r="S198" s="71">
        <v>6</v>
      </c>
      <c r="T198" s="72">
        <f t="shared" si="12"/>
        <v>0.66666666666666663</v>
      </c>
      <c r="U198" s="77">
        <v>99</v>
      </c>
    </row>
    <row r="199" spans="1:21" x14ac:dyDescent="0.3">
      <c r="A199" s="11">
        <f>_xlfn.IFS(data!C203&lt;=30, 1,data!C203&lt;= 40, 2,data!C203&lt;= 50, 3,data!C203&lt;= 60, 4)</f>
        <v>1</v>
      </c>
      <c r="B199" s="11" t="s">
        <v>8</v>
      </c>
      <c r="C199" s="11" t="s">
        <v>210</v>
      </c>
      <c r="D199" s="11" t="s">
        <v>214</v>
      </c>
      <c r="E199" s="11">
        <f>_xlfn.IFS(data!G203&lt;=50000, 1, data!G203&lt;=80000, 2, data!G203&lt;=1000000, 3, data!G203&lt;=150000, 4)</f>
        <v>1</v>
      </c>
      <c r="F199" s="44">
        <v>13</v>
      </c>
      <c r="G199" s="44">
        <v>15</v>
      </c>
      <c r="H199" s="44">
        <v>9</v>
      </c>
      <c r="I199" s="44">
        <v>7</v>
      </c>
      <c r="J199" s="44">
        <v>14</v>
      </c>
      <c r="K199" s="44">
        <v>8</v>
      </c>
      <c r="L199" s="44">
        <v>6</v>
      </c>
      <c r="M199" s="44">
        <v>3</v>
      </c>
      <c r="N199" s="44">
        <v>5</v>
      </c>
      <c r="O199" s="44">
        <f t="shared" si="11"/>
        <v>80</v>
      </c>
      <c r="P199" s="11">
        <v>83</v>
      </c>
      <c r="Q199" s="11" t="s">
        <v>451</v>
      </c>
      <c r="R199" s="75">
        <v>3</v>
      </c>
      <c r="S199" s="71">
        <v>6</v>
      </c>
      <c r="T199" s="72">
        <f t="shared" si="12"/>
        <v>0.5</v>
      </c>
      <c r="U199" s="77">
        <v>67</v>
      </c>
    </row>
    <row r="200" spans="1:21" x14ac:dyDescent="0.3">
      <c r="A200" s="11">
        <f>_xlfn.IFS(data!C204&lt;=30, 1,data!C204&lt;= 40, 2,data!C204&lt;= 50, 3,data!C204&lt;= 60, 4)</f>
        <v>2</v>
      </c>
      <c r="B200" s="11" t="s">
        <v>9</v>
      </c>
      <c r="C200" s="11" t="s">
        <v>206</v>
      </c>
      <c r="D200" s="11" t="s">
        <v>213</v>
      </c>
      <c r="E200" s="11">
        <f>_xlfn.IFS(data!G204&lt;=50000, 1, data!G204&lt;=80000, 2, data!G204&lt;=1000000, 3, data!G204&lt;=150000, 4)</f>
        <v>3</v>
      </c>
      <c r="F200" s="44">
        <v>16</v>
      </c>
      <c r="G200" s="44">
        <v>14</v>
      </c>
      <c r="H200" s="44">
        <v>11</v>
      </c>
      <c r="I200" s="44">
        <v>6</v>
      </c>
      <c r="J200" s="44">
        <v>17</v>
      </c>
      <c r="K200" s="44">
        <v>8</v>
      </c>
      <c r="L200" s="44">
        <v>5</v>
      </c>
      <c r="M200" s="44">
        <v>4</v>
      </c>
      <c r="N200" s="44">
        <v>5</v>
      </c>
      <c r="O200" s="44">
        <f t="shared" si="11"/>
        <v>86</v>
      </c>
      <c r="P200" s="11">
        <v>77</v>
      </c>
      <c r="Q200" s="11" t="s">
        <v>451</v>
      </c>
      <c r="R200" s="75">
        <v>5</v>
      </c>
      <c r="S200" s="71">
        <v>9</v>
      </c>
      <c r="T200" s="72">
        <f t="shared" si="12"/>
        <v>0.55555555555555558</v>
      </c>
      <c r="U200" s="77">
        <v>45</v>
      </c>
    </row>
    <row r="201" spans="1:21" x14ac:dyDescent="0.3">
      <c r="A201" s="11">
        <f>_xlfn.IFS(data!C205&lt;=30, 1,data!C205&lt;= 40, 2,data!C205&lt;= 50, 3,data!C205&lt;= 60, 4)</f>
        <v>2</v>
      </c>
      <c r="B201" s="11" t="s">
        <v>8</v>
      </c>
      <c r="C201" s="11" t="s">
        <v>207</v>
      </c>
      <c r="D201" s="11" t="s">
        <v>215</v>
      </c>
      <c r="E201" s="11">
        <f>_xlfn.IFS(data!G205&lt;=50000, 1, data!G205&lt;=80000, 2, data!G205&lt;=1000000, 3, data!G205&lt;=150000, 4)</f>
        <v>3</v>
      </c>
      <c r="F201" s="44">
        <v>6</v>
      </c>
      <c r="G201" s="44">
        <v>10</v>
      </c>
      <c r="H201" s="44">
        <v>12</v>
      </c>
      <c r="I201" s="44">
        <v>6</v>
      </c>
      <c r="J201" s="44">
        <v>14</v>
      </c>
      <c r="K201" s="44">
        <v>8</v>
      </c>
      <c r="L201" s="44">
        <v>6</v>
      </c>
      <c r="M201" s="44">
        <v>2</v>
      </c>
      <c r="N201" s="44">
        <v>2</v>
      </c>
      <c r="O201" s="44">
        <f t="shared" si="11"/>
        <v>66</v>
      </c>
      <c r="P201" s="11">
        <v>37</v>
      </c>
      <c r="Q201" s="11" t="s">
        <v>451</v>
      </c>
      <c r="R201" s="75">
        <v>2</v>
      </c>
      <c r="S201" s="71">
        <v>6</v>
      </c>
      <c r="T201" s="72">
        <f t="shared" si="12"/>
        <v>0.33333333333333331</v>
      </c>
      <c r="U201" s="77">
        <v>40</v>
      </c>
    </row>
    <row r="202" spans="1:21" x14ac:dyDescent="0.3">
      <c r="A202" s="66"/>
      <c r="B202" s="66"/>
      <c r="C202" s="66"/>
      <c r="D202" s="66"/>
      <c r="E202" s="66"/>
    </row>
  </sheetData>
  <conditionalFormatting sqref="O1">
    <cfRule type="cellIs" dxfId="7" priority="3" operator="lessThan">
      <formula>70</formula>
    </cfRule>
    <cfRule type="cellIs" dxfId="6" priority="4" operator="between">
      <formula>70</formula>
      <formula>75</formula>
    </cfRule>
  </conditionalFormatting>
  <conditionalFormatting sqref="T2:T201">
    <cfRule type="cellIs" dxfId="5" priority="1" operator="greaterThan">
      <formula>1</formula>
    </cfRule>
    <cfRule type="cellIs" dxfId="4" priority="2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E21B-89E8-40AE-BDFD-CF1FA96131BD}">
  <dimension ref="A1:V51"/>
  <sheetViews>
    <sheetView tabSelected="1" topLeftCell="J1" workbookViewId="0">
      <selection activeCell="K2" sqref="K2"/>
    </sheetView>
  </sheetViews>
  <sheetFormatPr defaultRowHeight="14.4" x14ac:dyDescent="0.3"/>
  <cols>
    <col min="1" max="1" width="10.21875" bestFit="1" customWidth="1"/>
    <col min="2" max="2" width="18.44140625" bestFit="1" customWidth="1"/>
    <col min="3" max="3" width="29.33203125" bestFit="1" customWidth="1"/>
    <col min="4" max="4" width="11" customWidth="1"/>
    <col min="6" max="6" width="14.44140625" customWidth="1"/>
    <col min="7" max="7" width="14.44140625" bestFit="1" customWidth="1"/>
    <col min="8" max="8" width="14.44140625" customWidth="1"/>
    <col min="9" max="9" width="19.5546875" bestFit="1" customWidth="1"/>
    <col min="10" max="10" width="27.109375" bestFit="1" customWidth="1"/>
    <col min="11" max="11" width="17.5546875" bestFit="1" customWidth="1"/>
    <col min="12" max="12" width="17.44140625" bestFit="1" customWidth="1"/>
    <col min="13" max="13" width="10" bestFit="1" customWidth="1"/>
    <col min="15" max="15" width="10.5546875" bestFit="1" customWidth="1"/>
    <col min="16" max="16" width="12.33203125" customWidth="1"/>
    <col min="17" max="17" width="13.33203125" customWidth="1"/>
    <col min="18" max="19" width="10.5546875" customWidth="1"/>
    <col min="20" max="20" width="21.5546875" bestFit="1" customWidth="1"/>
    <col min="21" max="21" width="35.44140625" bestFit="1" customWidth="1"/>
    <col min="22" max="22" width="11.33203125" customWidth="1"/>
    <col min="23" max="23" width="14.109375" bestFit="1" customWidth="1"/>
    <col min="24" max="24" width="17.33203125" bestFit="1" customWidth="1"/>
  </cols>
  <sheetData>
    <row r="1" spans="1:22" ht="50.4" customHeight="1" x14ac:dyDescent="0.3">
      <c r="A1" s="78" t="s">
        <v>464</v>
      </c>
      <c r="B1" s="78" t="s">
        <v>465</v>
      </c>
      <c r="C1" s="78" t="s">
        <v>419</v>
      </c>
      <c r="D1" s="78" t="s">
        <v>6</v>
      </c>
      <c r="E1" s="78" t="s">
        <v>7</v>
      </c>
      <c r="F1" s="78" t="s">
        <v>205</v>
      </c>
      <c r="G1" s="78" t="s">
        <v>211</v>
      </c>
      <c r="H1" s="78" t="s">
        <v>218</v>
      </c>
      <c r="I1" s="78" t="s">
        <v>474</v>
      </c>
      <c r="J1" s="78" t="s">
        <v>473</v>
      </c>
      <c r="K1" s="78" t="s">
        <v>467</v>
      </c>
      <c r="L1" s="78" t="s">
        <v>468</v>
      </c>
      <c r="M1" s="79" t="s">
        <v>480</v>
      </c>
      <c r="N1" s="79" t="s">
        <v>488</v>
      </c>
      <c r="O1" s="79" t="s">
        <v>489</v>
      </c>
      <c r="P1" s="79" t="s">
        <v>484</v>
      </c>
      <c r="Q1" s="79" t="s">
        <v>485</v>
      </c>
      <c r="R1" s="79" t="s">
        <v>486</v>
      </c>
      <c r="S1" s="79" t="s">
        <v>490</v>
      </c>
      <c r="T1" s="78" t="s">
        <v>472</v>
      </c>
      <c r="U1" s="78" t="s">
        <v>466</v>
      </c>
      <c r="V1" s="85" t="s">
        <v>479</v>
      </c>
    </row>
    <row r="2" spans="1:22" x14ac:dyDescent="0.3">
      <c r="A2" s="78">
        <v>50</v>
      </c>
      <c r="B2" s="78" t="s">
        <v>147</v>
      </c>
      <c r="C2" s="78" t="s">
        <v>365</v>
      </c>
      <c r="D2" s="78">
        <v>35</v>
      </c>
      <c r="E2" s="78" t="s">
        <v>8</v>
      </c>
      <c r="F2" s="78" t="s">
        <v>209</v>
      </c>
      <c r="G2" s="78" t="s">
        <v>217</v>
      </c>
      <c r="H2" s="78">
        <v>41714</v>
      </c>
      <c r="I2" s="78">
        <v>19811</v>
      </c>
      <c r="J2" s="78">
        <v>13385</v>
      </c>
      <c r="K2" s="78">
        <v>7</v>
      </c>
      <c r="L2" s="78" t="s">
        <v>476</v>
      </c>
      <c r="M2" s="78" t="s">
        <v>482</v>
      </c>
      <c r="N2" s="78">
        <v>3</v>
      </c>
      <c r="O2" s="78">
        <v>4</v>
      </c>
      <c r="P2" s="78">
        <v>5</v>
      </c>
      <c r="Q2" s="78">
        <v>5</v>
      </c>
      <c r="R2" s="78">
        <v>1</v>
      </c>
      <c r="S2" s="78">
        <v>3</v>
      </c>
      <c r="T2" s="78">
        <f>[1]data!P2-[1]data!O2</f>
        <v>3</v>
      </c>
      <c r="U2" s="78">
        <v>37</v>
      </c>
      <c r="V2" s="86" t="s">
        <v>435</v>
      </c>
    </row>
    <row r="3" spans="1:22" x14ac:dyDescent="0.3">
      <c r="A3" s="78"/>
      <c r="B3" s="78" t="s">
        <v>132</v>
      </c>
      <c r="C3" s="78" t="s">
        <v>252</v>
      </c>
      <c r="D3" s="78">
        <v>20</v>
      </c>
      <c r="E3" s="78" t="s">
        <v>8</v>
      </c>
      <c r="F3" s="78" t="s">
        <v>208</v>
      </c>
      <c r="G3" s="78" t="s">
        <v>215</v>
      </c>
      <c r="H3" s="78">
        <v>24748</v>
      </c>
      <c r="I3" s="78">
        <v>25133</v>
      </c>
      <c r="J3" s="78">
        <v>11972</v>
      </c>
      <c r="K3" s="78">
        <v>10</v>
      </c>
      <c r="L3" s="78" t="s">
        <v>477</v>
      </c>
      <c r="M3" s="78" t="s">
        <v>483</v>
      </c>
      <c r="N3" s="78">
        <v>7</v>
      </c>
      <c r="O3" s="78">
        <v>1</v>
      </c>
      <c r="P3" s="78">
        <v>5</v>
      </c>
      <c r="Q3" s="78">
        <v>2</v>
      </c>
      <c r="R3" s="78">
        <v>5</v>
      </c>
      <c r="S3" s="78">
        <v>3</v>
      </c>
      <c r="T3" s="78">
        <f>[1]data!P3-[1]data!O3</f>
        <v>2</v>
      </c>
      <c r="U3" s="78">
        <v>65</v>
      </c>
      <c r="V3" s="86" t="s">
        <v>433</v>
      </c>
    </row>
    <row r="4" spans="1:22" x14ac:dyDescent="0.3">
      <c r="A4" s="78"/>
      <c r="B4" s="78" t="s">
        <v>76</v>
      </c>
      <c r="C4" s="78" t="s">
        <v>261</v>
      </c>
      <c r="D4" s="78">
        <v>26</v>
      </c>
      <c r="E4" s="78" t="s">
        <v>8</v>
      </c>
      <c r="F4" s="78" t="s">
        <v>209</v>
      </c>
      <c r="G4" s="78" t="s">
        <v>214</v>
      </c>
      <c r="H4" s="78">
        <v>16326</v>
      </c>
      <c r="I4" s="78">
        <v>16623</v>
      </c>
      <c r="J4" s="78">
        <v>19183</v>
      </c>
      <c r="K4" s="78">
        <v>5</v>
      </c>
      <c r="L4" s="78" t="s">
        <v>477</v>
      </c>
      <c r="M4" s="78" t="s">
        <v>482</v>
      </c>
      <c r="N4" s="78">
        <v>6</v>
      </c>
      <c r="O4" s="78">
        <v>3</v>
      </c>
      <c r="P4" s="78">
        <v>2</v>
      </c>
      <c r="Q4" s="78">
        <v>2</v>
      </c>
      <c r="R4" s="78">
        <v>5</v>
      </c>
      <c r="S4" s="78">
        <v>2</v>
      </c>
      <c r="T4" s="78">
        <f>[1]data!P4-[1]data!O4</f>
        <v>3</v>
      </c>
      <c r="U4" s="78">
        <v>74</v>
      </c>
      <c r="V4" s="86" t="s">
        <v>433</v>
      </c>
    </row>
    <row r="5" spans="1:22" x14ac:dyDescent="0.3">
      <c r="A5" s="78"/>
      <c r="B5" s="78" t="s">
        <v>162</v>
      </c>
      <c r="C5" s="78" t="s">
        <v>368</v>
      </c>
      <c r="D5" s="78">
        <v>28</v>
      </c>
      <c r="E5" s="78" t="s">
        <v>9</v>
      </c>
      <c r="F5" s="78" t="s">
        <v>206</v>
      </c>
      <c r="G5" s="78" t="s">
        <v>212</v>
      </c>
      <c r="H5" s="78">
        <v>18922</v>
      </c>
      <c r="I5" s="78">
        <v>14788</v>
      </c>
      <c r="J5" s="78">
        <v>15106</v>
      </c>
      <c r="K5" s="78">
        <v>7</v>
      </c>
      <c r="L5" s="78" t="s">
        <v>475</v>
      </c>
      <c r="M5" s="78" t="s">
        <v>482</v>
      </c>
      <c r="N5" s="78">
        <v>2</v>
      </c>
      <c r="O5" s="78">
        <v>2</v>
      </c>
      <c r="P5" s="78">
        <v>5</v>
      </c>
      <c r="Q5" s="78">
        <v>1</v>
      </c>
      <c r="R5" s="78">
        <v>1</v>
      </c>
      <c r="S5" s="78">
        <v>1</v>
      </c>
      <c r="T5" s="78">
        <f>[1]data!P5-[1]data!O5</f>
        <v>6</v>
      </c>
      <c r="U5" s="78">
        <v>38</v>
      </c>
      <c r="V5" s="86" t="s">
        <v>433</v>
      </c>
    </row>
    <row r="6" spans="1:22" x14ac:dyDescent="0.3">
      <c r="A6" s="78"/>
      <c r="B6" s="78" t="s">
        <v>5</v>
      </c>
      <c r="C6" s="78" t="s">
        <v>235</v>
      </c>
      <c r="D6" s="78">
        <v>25</v>
      </c>
      <c r="E6" s="78" t="s">
        <v>8</v>
      </c>
      <c r="F6" s="78" t="s">
        <v>208</v>
      </c>
      <c r="G6" s="78" t="s">
        <v>215</v>
      </c>
      <c r="H6" s="78">
        <v>28254</v>
      </c>
      <c r="I6" s="78">
        <v>19224</v>
      </c>
      <c r="J6" s="78">
        <v>19063</v>
      </c>
      <c r="K6" s="78">
        <v>8</v>
      </c>
      <c r="L6" s="78" t="s">
        <v>477</v>
      </c>
      <c r="M6" s="78" t="s">
        <v>482</v>
      </c>
      <c r="N6" s="78">
        <v>8</v>
      </c>
      <c r="O6" s="78">
        <v>5</v>
      </c>
      <c r="P6" s="78">
        <v>1</v>
      </c>
      <c r="Q6" s="78">
        <v>3</v>
      </c>
      <c r="R6" s="78">
        <v>1</v>
      </c>
      <c r="S6" s="78">
        <v>2</v>
      </c>
      <c r="T6" s="78">
        <f>[1]data!P6-[1]data!O6</f>
        <v>1</v>
      </c>
      <c r="U6" s="78">
        <v>37</v>
      </c>
      <c r="V6" s="86" t="s">
        <v>435</v>
      </c>
    </row>
    <row r="7" spans="1:22" x14ac:dyDescent="0.3">
      <c r="A7" s="78"/>
      <c r="B7" s="78" t="s">
        <v>56</v>
      </c>
      <c r="C7" s="78" t="s">
        <v>352</v>
      </c>
      <c r="D7" s="78">
        <v>20</v>
      </c>
      <c r="E7" s="78" t="s">
        <v>8</v>
      </c>
      <c r="F7" s="78" t="s">
        <v>208</v>
      </c>
      <c r="G7" s="78" t="s">
        <v>216</v>
      </c>
      <c r="H7" s="78">
        <v>23140</v>
      </c>
      <c r="I7" s="78">
        <v>23627</v>
      </c>
      <c r="J7" s="78">
        <v>15689</v>
      </c>
      <c r="K7" s="78">
        <v>4</v>
      </c>
      <c r="L7" s="78" t="s">
        <v>477</v>
      </c>
      <c r="M7" s="78" t="s">
        <v>482</v>
      </c>
      <c r="N7" s="78">
        <v>2</v>
      </c>
      <c r="O7" s="78">
        <v>5</v>
      </c>
      <c r="P7" s="78">
        <v>4</v>
      </c>
      <c r="Q7" s="78">
        <v>1</v>
      </c>
      <c r="R7" s="78">
        <v>5</v>
      </c>
      <c r="S7" s="78">
        <v>2</v>
      </c>
      <c r="T7" s="78">
        <f>[1]data!P7-[1]data!O7</f>
        <v>2</v>
      </c>
      <c r="U7" s="78">
        <v>86</v>
      </c>
      <c r="V7" s="86" t="s">
        <v>435</v>
      </c>
    </row>
    <row r="8" spans="1:22" x14ac:dyDescent="0.3">
      <c r="A8" s="78"/>
      <c r="B8" s="78" t="s">
        <v>43</v>
      </c>
      <c r="C8" s="78" t="s">
        <v>353</v>
      </c>
      <c r="D8" s="78">
        <v>34</v>
      </c>
      <c r="E8" s="78" t="s">
        <v>8</v>
      </c>
      <c r="F8" s="78" t="s">
        <v>206</v>
      </c>
      <c r="G8" s="78" t="s">
        <v>212</v>
      </c>
      <c r="H8" s="78">
        <v>49237</v>
      </c>
      <c r="I8" s="78">
        <v>27308</v>
      </c>
      <c r="J8" s="78">
        <v>19145</v>
      </c>
      <c r="K8" s="78">
        <v>1</v>
      </c>
      <c r="L8" s="78" t="s">
        <v>476</v>
      </c>
      <c r="M8" s="78" t="s">
        <v>482</v>
      </c>
      <c r="N8" s="78">
        <v>7</v>
      </c>
      <c r="O8" s="78">
        <v>2</v>
      </c>
      <c r="P8" s="78">
        <v>2</v>
      </c>
      <c r="Q8" s="78">
        <v>1</v>
      </c>
      <c r="R8" s="78">
        <v>4</v>
      </c>
      <c r="S8" s="78">
        <v>4</v>
      </c>
      <c r="T8" s="78">
        <f>[1]data!P8-[1]data!O8</f>
        <v>-1</v>
      </c>
      <c r="U8" s="78">
        <v>54</v>
      </c>
      <c r="V8" s="86" t="s">
        <v>481</v>
      </c>
    </row>
    <row r="9" spans="1:22" x14ac:dyDescent="0.3">
      <c r="A9" s="78"/>
      <c r="B9" s="78" t="s">
        <v>166</v>
      </c>
      <c r="C9" s="78" t="s">
        <v>354</v>
      </c>
      <c r="D9" s="78">
        <v>21</v>
      </c>
      <c r="E9" s="78" t="s">
        <v>8</v>
      </c>
      <c r="F9" s="78" t="s">
        <v>208</v>
      </c>
      <c r="G9" s="78" t="s">
        <v>217</v>
      </c>
      <c r="H9" s="78">
        <v>22228</v>
      </c>
      <c r="I9" s="78">
        <v>24055</v>
      </c>
      <c r="J9" s="78">
        <v>12447</v>
      </c>
      <c r="K9" s="78">
        <v>5</v>
      </c>
      <c r="L9" s="78" t="s">
        <v>477</v>
      </c>
      <c r="M9" s="78" t="s">
        <v>483</v>
      </c>
      <c r="N9" s="78">
        <v>6</v>
      </c>
      <c r="O9" s="78">
        <v>1</v>
      </c>
      <c r="P9" s="78">
        <v>5</v>
      </c>
      <c r="Q9" s="78">
        <v>5</v>
      </c>
      <c r="R9" s="78">
        <v>3</v>
      </c>
      <c r="S9" s="78">
        <v>4</v>
      </c>
      <c r="T9" s="78">
        <f>[1]data!P9-[1]data!O9</f>
        <v>6</v>
      </c>
      <c r="U9" s="78">
        <v>49</v>
      </c>
      <c r="V9" s="86" t="s">
        <v>481</v>
      </c>
    </row>
    <row r="10" spans="1:22" x14ac:dyDescent="0.3">
      <c r="A10" s="78"/>
      <c r="B10" s="78" t="s">
        <v>53</v>
      </c>
      <c r="C10" s="78" t="s">
        <v>380</v>
      </c>
      <c r="D10" s="78">
        <v>33</v>
      </c>
      <c r="E10" s="78" t="s">
        <v>8</v>
      </c>
      <c r="F10" s="78" t="s">
        <v>207</v>
      </c>
      <c r="G10" s="78" t="s">
        <v>215</v>
      </c>
      <c r="H10" s="78">
        <v>13417</v>
      </c>
      <c r="I10" s="78">
        <v>25936</v>
      </c>
      <c r="J10" s="78">
        <v>15950</v>
      </c>
      <c r="K10" s="78">
        <v>6</v>
      </c>
      <c r="L10" s="78" t="s">
        <v>469</v>
      </c>
      <c r="M10" s="78" t="s">
        <v>482</v>
      </c>
      <c r="N10" s="78">
        <v>5</v>
      </c>
      <c r="O10" s="78">
        <v>5</v>
      </c>
      <c r="P10" s="78">
        <v>5</v>
      </c>
      <c r="Q10" s="78">
        <v>3</v>
      </c>
      <c r="R10" s="78">
        <v>1</v>
      </c>
      <c r="S10" s="78">
        <v>5</v>
      </c>
      <c r="T10" s="78">
        <f>[1]data!P10-[1]data!O10</f>
        <v>3</v>
      </c>
      <c r="U10" s="78">
        <v>74</v>
      </c>
      <c r="V10" s="86" t="s">
        <v>481</v>
      </c>
    </row>
    <row r="11" spans="1:22" x14ac:dyDescent="0.3">
      <c r="A11" s="78"/>
      <c r="B11" s="78" t="s">
        <v>83</v>
      </c>
      <c r="C11" s="78" t="s">
        <v>374</v>
      </c>
      <c r="D11" s="78">
        <v>23</v>
      </c>
      <c r="E11" s="78" t="s">
        <v>8</v>
      </c>
      <c r="F11" s="78" t="s">
        <v>208</v>
      </c>
      <c r="G11" s="78" t="s">
        <v>214</v>
      </c>
      <c r="H11" s="78">
        <v>41315</v>
      </c>
      <c r="I11" s="78">
        <v>16709</v>
      </c>
      <c r="J11" s="78">
        <v>12753</v>
      </c>
      <c r="K11" s="78">
        <v>10</v>
      </c>
      <c r="L11" s="78" t="s">
        <v>476</v>
      </c>
      <c r="M11" s="78" t="s">
        <v>483</v>
      </c>
      <c r="N11" s="78">
        <v>3</v>
      </c>
      <c r="O11" s="78">
        <v>4</v>
      </c>
      <c r="P11" s="78">
        <v>3</v>
      </c>
      <c r="Q11" s="78">
        <v>5</v>
      </c>
      <c r="R11" s="78">
        <v>3</v>
      </c>
      <c r="S11" s="78">
        <v>3</v>
      </c>
      <c r="T11" s="78">
        <f>[1]data!P11-[1]data!O11</f>
        <v>2</v>
      </c>
      <c r="U11" s="78">
        <v>36</v>
      </c>
      <c r="V11" s="86" t="s">
        <v>435</v>
      </c>
    </row>
    <row r="12" spans="1:22" x14ac:dyDescent="0.3">
      <c r="A12" s="78"/>
      <c r="B12" s="78" t="s">
        <v>61</v>
      </c>
      <c r="C12" s="78" t="s">
        <v>380</v>
      </c>
      <c r="D12" s="78">
        <v>34</v>
      </c>
      <c r="E12" s="78" t="s">
        <v>8</v>
      </c>
      <c r="F12" s="78" t="s">
        <v>208</v>
      </c>
      <c r="G12" s="78" t="s">
        <v>215</v>
      </c>
      <c r="H12" s="78">
        <v>45438</v>
      </c>
      <c r="I12" s="78">
        <v>14340</v>
      </c>
      <c r="J12" s="78">
        <v>11051</v>
      </c>
      <c r="K12" s="78">
        <v>9</v>
      </c>
      <c r="L12" s="78" t="s">
        <v>475</v>
      </c>
      <c r="M12" s="78" t="s">
        <v>483</v>
      </c>
      <c r="N12" s="78">
        <v>3</v>
      </c>
      <c r="O12" s="78">
        <v>5</v>
      </c>
      <c r="P12" s="78">
        <v>3</v>
      </c>
      <c r="Q12" s="78">
        <v>1</v>
      </c>
      <c r="R12" s="78">
        <v>2</v>
      </c>
      <c r="S12" s="78">
        <v>3</v>
      </c>
      <c r="T12" s="78">
        <f>[1]data!P12-[1]data!O12</f>
        <v>-1</v>
      </c>
      <c r="U12" s="78">
        <v>30</v>
      </c>
      <c r="V12" s="86" t="s">
        <v>481</v>
      </c>
    </row>
    <row r="13" spans="1:22" x14ac:dyDescent="0.3">
      <c r="A13" s="78"/>
      <c r="B13" s="78" t="s">
        <v>92</v>
      </c>
      <c r="C13" s="78" t="s">
        <v>270</v>
      </c>
      <c r="D13" s="78">
        <v>34</v>
      </c>
      <c r="E13" s="78" t="s">
        <v>8</v>
      </c>
      <c r="F13" s="78" t="s">
        <v>206</v>
      </c>
      <c r="G13" s="78" t="s">
        <v>214</v>
      </c>
      <c r="H13" s="78">
        <v>22548</v>
      </c>
      <c r="I13" s="78">
        <v>14405</v>
      </c>
      <c r="J13" s="78">
        <v>15820</v>
      </c>
      <c r="K13" s="78">
        <v>5</v>
      </c>
      <c r="L13" s="78" t="s">
        <v>478</v>
      </c>
      <c r="M13" s="78" t="s">
        <v>482</v>
      </c>
      <c r="N13" s="78">
        <v>6</v>
      </c>
      <c r="O13" s="78">
        <v>2</v>
      </c>
      <c r="P13" s="78">
        <v>5</v>
      </c>
      <c r="Q13" s="78">
        <v>4</v>
      </c>
      <c r="R13" s="78">
        <v>4</v>
      </c>
      <c r="S13" s="78">
        <v>2</v>
      </c>
      <c r="T13" s="78">
        <f>[1]data!P13-[1]data!O13</f>
        <v>0</v>
      </c>
      <c r="U13" s="78">
        <v>41</v>
      </c>
      <c r="V13" s="86" t="s">
        <v>481</v>
      </c>
    </row>
    <row r="14" spans="1:22" x14ac:dyDescent="0.3">
      <c r="A14" s="78"/>
      <c r="B14" s="78" t="s">
        <v>5</v>
      </c>
      <c r="C14" s="78" t="s">
        <v>237</v>
      </c>
      <c r="D14" s="78">
        <v>32</v>
      </c>
      <c r="E14" s="78" t="s">
        <v>8</v>
      </c>
      <c r="F14" s="78" t="s">
        <v>209</v>
      </c>
      <c r="G14" s="78" t="s">
        <v>216</v>
      </c>
      <c r="H14" s="78">
        <v>14259</v>
      </c>
      <c r="I14" s="78">
        <v>20002</v>
      </c>
      <c r="J14" s="78">
        <v>10782</v>
      </c>
      <c r="K14" s="78">
        <v>1</v>
      </c>
      <c r="L14" s="78" t="s">
        <v>469</v>
      </c>
      <c r="M14" s="78" t="s">
        <v>482</v>
      </c>
      <c r="N14" s="78">
        <v>7</v>
      </c>
      <c r="O14" s="78">
        <v>1</v>
      </c>
      <c r="P14" s="78">
        <v>4</v>
      </c>
      <c r="Q14" s="78">
        <v>3</v>
      </c>
      <c r="R14" s="78">
        <v>2</v>
      </c>
      <c r="S14" s="78">
        <v>2</v>
      </c>
      <c r="T14" s="78">
        <f>[1]data!P14-[1]data!O14</f>
        <v>4</v>
      </c>
      <c r="U14" s="78">
        <v>26</v>
      </c>
      <c r="V14" s="86" t="s">
        <v>433</v>
      </c>
    </row>
    <row r="15" spans="1:22" x14ac:dyDescent="0.3">
      <c r="A15" s="78"/>
      <c r="B15" s="78" t="s">
        <v>58</v>
      </c>
      <c r="C15" s="78" t="s">
        <v>264</v>
      </c>
      <c r="D15" s="78">
        <v>24</v>
      </c>
      <c r="E15" s="78" t="s">
        <v>8</v>
      </c>
      <c r="F15" s="78" t="s">
        <v>206</v>
      </c>
      <c r="G15" s="78" t="s">
        <v>216</v>
      </c>
      <c r="H15" s="78">
        <v>42836</v>
      </c>
      <c r="I15" s="78">
        <v>10906</v>
      </c>
      <c r="J15" s="78">
        <v>11751</v>
      </c>
      <c r="K15" s="78">
        <v>4</v>
      </c>
      <c r="L15" s="78" t="s">
        <v>477</v>
      </c>
      <c r="M15" s="78" t="s">
        <v>482</v>
      </c>
      <c r="N15" s="78">
        <v>7</v>
      </c>
      <c r="O15" s="78">
        <v>4</v>
      </c>
      <c r="P15" s="78">
        <v>4</v>
      </c>
      <c r="Q15" s="78">
        <v>4</v>
      </c>
      <c r="R15" s="78">
        <v>5</v>
      </c>
      <c r="S15" s="78">
        <v>4</v>
      </c>
      <c r="T15" s="78">
        <f>[1]data!P15-[1]data!O15</f>
        <v>1</v>
      </c>
      <c r="U15" s="78">
        <v>90</v>
      </c>
      <c r="V15" s="86" t="s">
        <v>433</v>
      </c>
    </row>
    <row r="16" spans="1:22" x14ac:dyDescent="0.3">
      <c r="A16" s="78"/>
      <c r="B16" s="78" t="s">
        <v>50</v>
      </c>
      <c r="C16" s="78" t="s">
        <v>273</v>
      </c>
      <c r="D16" s="78">
        <v>22</v>
      </c>
      <c r="E16" s="78" t="s">
        <v>9</v>
      </c>
      <c r="F16" s="78" t="s">
        <v>207</v>
      </c>
      <c r="G16" s="78" t="s">
        <v>213</v>
      </c>
      <c r="H16" s="78">
        <v>38308</v>
      </c>
      <c r="I16" s="78">
        <v>24860</v>
      </c>
      <c r="J16" s="78">
        <v>12598</v>
      </c>
      <c r="K16" s="78">
        <v>4</v>
      </c>
      <c r="L16" s="78" t="s">
        <v>475</v>
      </c>
      <c r="M16" s="78" t="s">
        <v>483</v>
      </c>
      <c r="N16" s="78">
        <v>8</v>
      </c>
      <c r="O16" s="78">
        <v>3</v>
      </c>
      <c r="P16" s="78">
        <v>1</v>
      </c>
      <c r="Q16" s="78">
        <v>3</v>
      </c>
      <c r="R16" s="78">
        <v>2</v>
      </c>
      <c r="S16" s="78">
        <v>3</v>
      </c>
      <c r="T16" s="78">
        <f>[1]data!P16-[1]data!O16</f>
        <v>3</v>
      </c>
      <c r="U16" s="78">
        <v>80</v>
      </c>
      <c r="V16" s="86" t="s">
        <v>435</v>
      </c>
    </row>
    <row r="17" spans="1:22" x14ac:dyDescent="0.3">
      <c r="A17" s="78"/>
      <c r="B17" s="78" t="s">
        <v>146</v>
      </c>
      <c r="C17" s="78" t="s">
        <v>380</v>
      </c>
      <c r="D17" s="78">
        <v>31</v>
      </c>
      <c r="E17" s="78" t="s">
        <v>8</v>
      </c>
      <c r="F17" s="78" t="s">
        <v>208</v>
      </c>
      <c r="G17" s="78" t="s">
        <v>216</v>
      </c>
      <c r="H17" s="78">
        <v>22646</v>
      </c>
      <c r="I17" s="78">
        <v>23519</v>
      </c>
      <c r="J17" s="78">
        <v>14192</v>
      </c>
      <c r="K17" s="78">
        <v>4</v>
      </c>
      <c r="L17" s="78" t="s">
        <v>469</v>
      </c>
      <c r="M17" s="78" t="s">
        <v>482</v>
      </c>
      <c r="N17" s="78">
        <v>5</v>
      </c>
      <c r="O17" s="78">
        <v>5</v>
      </c>
      <c r="P17" s="78">
        <v>4</v>
      </c>
      <c r="Q17" s="78">
        <v>5</v>
      </c>
      <c r="R17" s="78">
        <v>3</v>
      </c>
      <c r="S17" s="78">
        <v>3</v>
      </c>
      <c r="T17" s="78">
        <f>[1]data!P17-[1]data!O17</f>
        <v>3</v>
      </c>
      <c r="U17" s="78">
        <v>65</v>
      </c>
      <c r="V17" s="86" t="s">
        <v>433</v>
      </c>
    </row>
    <row r="18" spans="1:22" x14ac:dyDescent="0.3">
      <c r="A18" s="78"/>
      <c r="B18" s="78" t="s">
        <v>97</v>
      </c>
      <c r="C18" s="78" t="s">
        <v>363</v>
      </c>
      <c r="D18" s="78">
        <v>29</v>
      </c>
      <c r="E18" s="78" t="s">
        <v>8</v>
      </c>
      <c r="F18" s="78" t="s">
        <v>206</v>
      </c>
      <c r="G18" s="78" t="s">
        <v>215</v>
      </c>
      <c r="H18" s="78">
        <v>15192</v>
      </c>
      <c r="I18" s="78">
        <v>29492</v>
      </c>
      <c r="J18" s="78">
        <v>15279</v>
      </c>
      <c r="K18" s="78">
        <v>2</v>
      </c>
      <c r="L18" s="78" t="s">
        <v>469</v>
      </c>
      <c r="M18" s="78" t="s">
        <v>483</v>
      </c>
      <c r="N18" s="78">
        <v>6</v>
      </c>
      <c r="O18" s="78">
        <v>5</v>
      </c>
      <c r="P18" s="78">
        <v>1</v>
      </c>
      <c r="Q18" s="78">
        <v>5</v>
      </c>
      <c r="R18" s="78">
        <v>4</v>
      </c>
      <c r="S18" s="78">
        <v>4</v>
      </c>
      <c r="T18" s="78">
        <f>[1]data!P18-[1]data!O18</f>
        <v>4</v>
      </c>
      <c r="U18" s="78">
        <v>71</v>
      </c>
      <c r="V18" s="86" t="s">
        <v>435</v>
      </c>
    </row>
    <row r="19" spans="1:22" x14ac:dyDescent="0.3">
      <c r="A19" s="78"/>
      <c r="B19" s="78" t="s">
        <v>164</v>
      </c>
      <c r="C19" s="78" t="s">
        <v>364</v>
      </c>
      <c r="D19" s="78">
        <v>31</v>
      </c>
      <c r="E19" s="78" t="s">
        <v>8</v>
      </c>
      <c r="F19" s="78" t="s">
        <v>210</v>
      </c>
      <c r="G19" s="78" t="s">
        <v>216</v>
      </c>
      <c r="H19" s="78">
        <v>19534</v>
      </c>
      <c r="I19" s="78">
        <v>18205</v>
      </c>
      <c r="J19" s="78">
        <v>18132</v>
      </c>
      <c r="K19" s="78">
        <v>2</v>
      </c>
      <c r="L19" s="78" t="s">
        <v>477</v>
      </c>
      <c r="M19" s="78" t="s">
        <v>482</v>
      </c>
      <c r="N19" s="78">
        <v>8</v>
      </c>
      <c r="O19" s="78">
        <v>1</v>
      </c>
      <c r="P19" s="78">
        <v>4</v>
      </c>
      <c r="Q19" s="78">
        <v>1</v>
      </c>
      <c r="R19" s="78">
        <v>2</v>
      </c>
      <c r="S19" s="78">
        <v>1</v>
      </c>
      <c r="T19" s="78">
        <f>[1]data!P19-[1]data!O19</f>
        <v>1</v>
      </c>
      <c r="U19" s="78">
        <v>39</v>
      </c>
      <c r="V19" s="86" t="s">
        <v>435</v>
      </c>
    </row>
    <row r="20" spans="1:22" x14ac:dyDescent="0.3">
      <c r="A20" s="78"/>
      <c r="B20" s="78" t="s">
        <v>177</v>
      </c>
      <c r="C20" s="78" t="s">
        <v>249</v>
      </c>
      <c r="D20" s="78">
        <v>23</v>
      </c>
      <c r="E20" s="78" t="s">
        <v>8</v>
      </c>
      <c r="F20" s="78" t="s">
        <v>208</v>
      </c>
      <c r="G20" s="78" t="s">
        <v>214</v>
      </c>
      <c r="H20" s="78">
        <v>39719</v>
      </c>
      <c r="I20" s="78">
        <v>19964</v>
      </c>
      <c r="J20" s="78">
        <v>15820</v>
      </c>
      <c r="K20" s="78">
        <v>2</v>
      </c>
      <c r="L20" s="78" t="s">
        <v>477</v>
      </c>
      <c r="M20" s="78" t="s">
        <v>483</v>
      </c>
      <c r="N20" s="78">
        <v>2</v>
      </c>
      <c r="O20" s="78">
        <v>5</v>
      </c>
      <c r="P20" s="78">
        <v>2</v>
      </c>
      <c r="Q20" s="78">
        <v>3</v>
      </c>
      <c r="R20" s="78">
        <v>2</v>
      </c>
      <c r="S20" s="78">
        <v>5</v>
      </c>
      <c r="T20" s="78">
        <f>[1]data!P20-[1]data!O20</f>
        <v>2</v>
      </c>
      <c r="U20" s="78">
        <v>91</v>
      </c>
      <c r="V20" s="86" t="s">
        <v>433</v>
      </c>
    </row>
    <row r="21" spans="1:22" x14ac:dyDescent="0.3">
      <c r="A21" s="78"/>
      <c r="B21" s="78" t="s">
        <v>166</v>
      </c>
      <c r="C21" s="78" t="s">
        <v>363</v>
      </c>
      <c r="D21" s="78">
        <v>28</v>
      </c>
      <c r="E21" s="78" t="s">
        <v>8</v>
      </c>
      <c r="F21" s="78" t="s">
        <v>208</v>
      </c>
      <c r="G21" s="78" t="s">
        <v>216</v>
      </c>
      <c r="H21" s="78">
        <v>42035</v>
      </c>
      <c r="I21" s="78">
        <v>27104</v>
      </c>
      <c r="J21" s="78">
        <v>13540</v>
      </c>
      <c r="K21" s="78">
        <v>1</v>
      </c>
      <c r="L21" s="78" t="s">
        <v>477</v>
      </c>
      <c r="M21" s="78" t="s">
        <v>482</v>
      </c>
      <c r="N21" s="78">
        <v>8</v>
      </c>
      <c r="O21" s="78">
        <v>5</v>
      </c>
      <c r="P21" s="78">
        <v>4</v>
      </c>
      <c r="Q21" s="78">
        <v>5</v>
      </c>
      <c r="R21" s="78">
        <v>2</v>
      </c>
      <c r="S21" s="78">
        <v>3</v>
      </c>
      <c r="T21" s="78">
        <f>[1]data!P21-[1]data!O21</f>
        <v>0</v>
      </c>
      <c r="U21" s="78">
        <v>100</v>
      </c>
      <c r="V21" s="86" t="s">
        <v>433</v>
      </c>
    </row>
    <row r="22" spans="1:22" x14ac:dyDescent="0.3">
      <c r="A22" s="78"/>
      <c r="B22" s="78" t="s">
        <v>56</v>
      </c>
      <c r="C22" s="78" t="s">
        <v>279</v>
      </c>
      <c r="D22" s="78">
        <v>21</v>
      </c>
      <c r="E22" s="78" t="s">
        <v>9</v>
      </c>
      <c r="F22" s="78" t="s">
        <v>210</v>
      </c>
      <c r="G22" s="78" t="s">
        <v>213</v>
      </c>
      <c r="H22" s="78">
        <v>20951</v>
      </c>
      <c r="I22" s="78">
        <v>27907</v>
      </c>
      <c r="J22" s="78">
        <v>18101</v>
      </c>
      <c r="K22" s="78">
        <v>5</v>
      </c>
      <c r="L22" s="78" t="s">
        <v>469</v>
      </c>
      <c r="M22" s="78" t="s">
        <v>483</v>
      </c>
      <c r="N22" s="78">
        <v>6</v>
      </c>
      <c r="O22" s="78">
        <v>1</v>
      </c>
      <c r="P22" s="78">
        <v>5</v>
      </c>
      <c r="Q22" s="78">
        <v>1</v>
      </c>
      <c r="R22" s="78">
        <v>4</v>
      </c>
      <c r="S22" s="78">
        <v>1</v>
      </c>
      <c r="T22" s="78">
        <f>[1]data!P22-[1]data!O22</f>
        <v>4</v>
      </c>
      <c r="U22" s="78">
        <v>68</v>
      </c>
      <c r="V22" s="86" t="s">
        <v>433</v>
      </c>
    </row>
    <row r="23" spans="1:22" x14ac:dyDescent="0.3">
      <c r="A23" s="78"/>
      <c r="B23" s="78" t="s">
        <v>180</v>
      </c>
      <c r="C23" s="78" t="s">
        <v>386</v>
      </c>
      <c r="D23" s="78">
        <v>28</v>
      </c>
      <c r="E23" s="78" t="s">
        <v>8</v>
      </c>
      <c r="F23" s="78" t="s">
        <v>208</v>
      </c>
      <c r="G23" s="78" t="s">
        <v>216</v>
      </c>
      <c r="H23" s="78">
        <v>21676</v>
      </c>
      <c r="I23" s="78">
        <v>14059</v>
      </c>
      <c r="J23" s="78">
        <v>10676</v>
      </c>
      <c r="K23" s="78">
        <v>4</v>
      </c>
      <c r="L23" s="78" t="s">
        <v>476</v>
      </c>
      <c r="M23" s="78" t="s">
        <v>483</v>
      </c>
      <c r="N23" s="78">
        <v>6</v>
      </c>
      <c r="O23" s="78">
        <v>4</v>
      </c>
      <c r="P23" s="78">
        <v>2</v>
      </c>
      <c r="Q23" s="78">
        <v>1</v>
      </c>
      <c r="R23" s="78">
        <v>1</v>
      </c>
      <c r="S23" s="78">
        <v>5</v>
      </c>
      <c r="T23" s="78">
        <f>[1]data!P23-[1]data!O23</f>
        <v>4</v>
      </c>
      <c r="U23" s="78">
        <v>39</v>
      </c>
      <c r="V23" s="86" t="s">
        <v>433</v>
      </c>
    </row>
    <row r="24" spans="1:22" x14ac:dyDescent="0.3">
      <c r="A24" s="78"/>
      <c r="B24" s="78" t="s">
        <v>58</v>
      </c>
      <c r="C24" s="78" t="s">
        <v>394</v>
      </c>
      <c r="D24" s="78">
        <v>34</v>
      </c>
      <c r="E24" s="78" t="s">
        <v>9</v>
      </c>
      <c r="F24" s="78" t="s">
        <v>206</v>
      </c>
      <c r="G24" s="78" t="s">
        <v>216</v>
      </c>
      <c r="H24" s="78">
        <v>43008</v>
      </c>
      <c r="I24" s="78">
        <v>21979</v>
      </c>
      <c r="J24" s="78">
        <v>10143</v>
      </c>
      <c r="K24" s="78">
        <v>3</v>
      </c>
      <c r="L24" s="78" t="s">
        <v>478</v>
      </c>
      <c r="M24" s="78" t="s">
        <v>482</v>
      </c>
      <c r="N24" s="78">
        <v>8</v>
      </c>
      <c r="O24" s="78">
        <v>4</v>
      </c>
      <c r="P24" s="78">
        <v>1</v>
      </c>
      <c r="Q24" s="78">
        <v>2</v>
      </c>
      <c r="R24" s="78">
        <v>4</v>
      </c>
      <c r="S24" s="78">
        <v>4</v>
      </c>
      <c r="T24" s="78">
        <f>[1]data!P24-[1]data!O24</f>
        <v>-1</v>
      </c>
      <c r="U24" s="78">
        <v>39</v>
      </c>
      <c r="V24" s="86" t="s">
        <v>435</v>
      </c>
    </row>
    <row r="25" spans="1:22" x14ac:dyDescent="0.3">
      <c r="A25" s="78"/>
      <c r="B25" s="78" t="s">
        <v>104</v>
      </c>
      <c r="C25" s="78" t="s">
        <v>395</v>
      </c>
      <c r="D25" s="78">
        <v>33</v>
      </c>
      <c r="E25" s="78" t="s">
        <v>8</v>
      </c>
      <c r="F25" s="78" t="s">
        <v>208</v>
      </c>
      <c r="G25" s="78" t="s">
        <v>214</v>
      </c>
      <c r="H25" s="78">
        <v>23301</v>
      </c>
      <c r="I25" s="78">
        <v>25571</v>
      </c>
      <c r="J25" s="78">
        <v>10732</v>
      </c>
      <c r="K25" s="78">
        <v>7</v>
      </c>
      <c r="L25" s="78" t="s">
        <v>475</v>
      </c>
      <c r="M25" s="78" t="s">
        <v>483</v>
      </c>
      <c r="N25" s="78">
        <v>8</v>
      </c>
      <c r="O25" s="78">
        <v>1</v>
      </c>
      <c r="P25" s="78">
        <v>5</v>
      </c>
      <c r="Q25" s="78">
        <v>5</v>
      </c>
      <c r="R25" s="78">
        <v>5</v>
      </c>
      <c r="S25" s="78">
        <v>1</v>
      </c>
      <c r="T25" s="78">
        <f>[1]data!P25-[1]data!O25</f>
        <v>2</v>
      </c>
      <c r="U25" s="78">
        <v>75</v>
      </c>
      <c r="V25" s="86" t="s">
        <v>433</v>
      </c>
    </row>
    <row r="26" spans="1:22" x14ac:dyDescent="0.3">
      <c r="A26" s="78"/>
      <c r="B26" s="78" t="s">
        <v>60</v>
      </c>
      <c r="C26" s="78" t="s">
        <v>371</v>
      </c>
      <c r="D26" s="78">
        <v>28</v>
      </c>
      <c r="E26" s="78" t="s">
        <v>8</v>
      </c>
      <c r="F26" s="78" t="s">
        <v>207</v>
      </c>
      <c r="G26" s="78" t="s">
        <v>213</v>
      </c>
      <c r="H26" s="78">
        <v>19898</v>
      </c>
      <c r="I26" s="78">
        <v>19505</v>
      </c>
      <c r="J26" s="78">
        <v>14511</v>
      </c>
      <c r="K26" s="78">
        <v>3</v>
      </c>
      <c r="L26" s="78" t="s">
        <v>469</v>
      </c>
      <c r="M26" s="78" t="s">
        <v>482</v>
      </c>
      <c r="N26" s="78">
        <v>6</v>
      </c>
      <c r="O26" s="78">
        <v>4</v>
      </c>
      <c r="P26" s="78">
        <v>1</v>
      </c>
      <c r="Q26" s="78">
        <v>1</v>
      </c>
      <c r="R26" s="78">
        <v>5</v>
      </c>
      <c r="S26" s="78">
        <v>2</v>
      </c>
      <c r="T26" s="78">
        <f>[1]data!P26-[1]data!O26</f>
        <v>-3</v>
      </c>
      <c r="U26" s="78">
        <v>65</v>
      </c>
      <c r="V26" s="86" t="s">
        <v>435</v>
      </c>
    </row>
    <row r="27" spans="1:22" x14ac:dyDescent="0.3">
      <c r="A27" s="78"/>
      <c r="B27" s="78" t="s">
        <v>99</v>
      </c>
      <c r="C27" s="78" t="s">
        <v>284</v>
      </c>
      <c r="D27" s="78">
        <v>35</v>
      </c>
      <c r="E27" s="78" t="s">
        <v>8</v>
      </c>
      <c r="F27" s="78" t="s">
        <v>210</v>
      </c>
      <c r="G27" s="78" t="s">
        <v>216</v>
      </c>
      <c r="H27" s="78">
        <v>36121</v>
      </c>
      <c r="I27" s="78">
        <v>11072</v>
      </c>
      <c r="J27" s="78">
        <v>15503</v>
      </c>
      <c r="K27" s="78">
        <v>3</v>
      </c>
      <c r="L27" s="78" t="s">
        <v>478</v>
      </c>
      <c r="M27" s="78" t="s">
        <v>482</v>
      </c>
      <c r="N27" s="78">
        <v>8</v>
      </c>
      <c r="O27" s="78">
        <v>3</v>
      </c>
      <c r="P27" s="78">
        <v>2</v>
      </c>
      <c r="Q27" s="78">
        <v>2</v>
      </c>
      <c r="R27" s="78">
        <v>4</v>
      </c>
      <c r="S27" s="78">
        <v>3</v>
      </c>
      <c r="T27" s="78">
        <f>[1]data!P27-[1]data!O27</f>
        <v>2</v>
      </c>
      <c r="U27" s="78">
        <v>74</v>
      </c>
      <c r="V27" s="86" t="s">
        <v>481</v>
      </c>
    </row>
    <row r="28" spans="1:22" x14ac:dyDescent="0.3">
      <c r="A28" s="78"/>
      <c r="B28" s="78" t="s">
        <v>185</v>
      </c>
      <c r="C28" s="78" t="s">
        <v>277</v>
      </c>
      <c r="D28" s="78">
        <v>28</v>
      </c>
      <c r="E28" s="78" t="s">
        <v>9</v>
      </c>
      <c r="F28" s="78" t="s">
        <v>206</v>
      </c>
      <c r="G28" s="78" t="s">
        <v>217</v>
      </c>
      <c r="H28" s="78">
        <v>43879</v>
      </c>
      <c r="I28" s="78">
        <v>13877</v>
      </c>
      <c r="J28" s="78">
        <v>19043</v>
      </c>
      <c r="K28" s="78">
        <v>6</v>
      </c>
      <c r="L28" s="78" t="s">
        <v>477</v>
      </c>
      <c r="M28" s="78" t="s">
        <v>483</v>
      </c>
      <c r="N28" s="78">
        <v>6</v>
      </c>
      <c r="O28" s="78">
        <v>5</v>
      </c>
      <c r="P28" s="78">
        <v>2</v>
      </c>
      <c r="Q28" s="78">
        <v>1</v>
      </c>
      <c r="R28" s="78">
        <v>4</v>
      </c>
      <c r="S28" s="78">
        <v>5</v>
      </c>
      <c r="T28" s="78">
        <f>[1]data!P28-[1]data!O28</f>
        <v>3</v>
      </c>
      <c r="U28" s="78">
        <v>39</v>
      </c>
      <c r="V28" s="86" t="s">
        <v>433</v>
      </c>
    </row>
    <row r="29" spans="1:22" x14ac:dyDescent="0.3">
      <c r="A29" s="78"/>
      <c r="B29" s="78" t="s">
        <v>108</v>
      </c>
      <c r="C29" s="78" t="s">
        <v>399</v>
      </c>
      <c r="D29" s="78">
        <v>24</v>
      </c>
      <c r="E29" s="78" t="s">
        <v>9</v>
      </c>
      <c r="F29" s="78" t="s">
        <v>207</v>
      </c>
      <c r="G29" s="78" t="s">
        <v>213</v>
      </c>
      <c r="H29" s="78">
        <v>35386</v>
      </c>
      <c r="I29" s="78">
        <v>13368</v>
      </c>
      <c r="J29" s="78">
        <v>14297</v>
      </c>
      <c r="K29" s="78">
        <v>3</v>
      </c>
      <c r="L29" s="78" t="s">
        <v>469</v>
      </c>
      <c r="M29" s="78" t="s">
        <v>482</v>
      </c>
      <c r="N29" s="78">
        <v>8</v>
      </c>
      <c r="O29" s="78">
        <v>1</v>
      </c>
      <c r="P29" s="78">
        <v>3</v>
      </c>
      <c r="Q29" s="78">
        <v>4</v>
      </c>
      <c r="R29" s="78">
        <v>1</v>
      </c>
      <c r="S29" s="78">
        <v>4</v>
      </c>
      <c r="T29" s="78">
        <f>[1]data!P29-[1]data!O29</f>
        <v>2</v>
      </c>
      <c r="U29" s="78">
        <v>96</v>
      </c>
      <c r="V29" s="86" t="s">
        <v>435</v>
      </c>
    </row>
    <row r="30" spans="1:22" x14ac:dyDescent="0.3">
      <c r="A30" s="78"/>
      <c r="B30" s="78" t="s">
        <v>145</v>
      </c>
      <c r="C30" s="78" t="s">
        <v>249</v>
      </c>
      <c r="D30" s="78">
        <v>29</v>
      </c>
      <c r="E30" s="78" t="s">
        <v>8</v>
      </c>
      <c r="F30" s="78" t="s">
        <v>208</v>
      </c>
      <c r="G30" s="78" t="s">
        <v>213</v>
      </c>
      <c r="H30" s="78">
        <v>41022</v>
      </c>
      <c r="I30" s="78">
        <v>10833</v>
      </c>
      <c r="J30" s="78">
        <v>16569</v>
      </c>
      <c r="K30" s="78">
        <v>10</v>
      </c>
      <c r="L30" s="78" t="s">
        <v>478</v>
      </c>
      <c r="M30" s="78" t="s">
        <v>483</v>
      </c>
      <c r="N30" s="78">
        <v>6</v>
      </c>
      <c r="O30" s="78">
        <v>3</v>
      </c>
      <c r="P30" s="78">
        <v>2</v>
      </c>
      <c r="Q30" s="78">
        <v>4</v>
      </c>
      <c r="R30" s="78">
        <v>1</v>
      </c>
      <c r="S30" s="78">
        <v>2</v>
      </c>
      <c r="T30" s="78">
        <f>[1]data!P30-[1]data!O30</f>
        <v>6</v>
      </c>
      <c r="U30" s="78">
        <v>76</v>
      </c>
      <c r="V30" s="86" t="s">
        <v>481</v>
      </c>
    </row>
    <row r="31" spans="1:22" x14ac:dyDescent="0.3">
      <c r="A31" s="78"/>
      <c r="B31" s="78" t="s">
        <v>110</v>
      </c>
      <c r="C31" s="78" t="s">
        <v>376</v>
      </c>
      <c r="D31" s="78">
        <v>31</v>
      </c>
      <c r="E31" s="78" t="s">
        <v>8</v>
      </c>
      <c r="F31" s="78" t="s">
        <v>206</v>
      </c>
      <c r="G31" s="78" t="s">
        <v>216</v>
      </c>
      <c r="H31" s="78">
        <v>14033</v>
      </c>
      <c r="I31" s="78">
        <v>21356</v>
      </c>
      <c r="J31" s="78">
        <v>14902</v>
      </c>
      <c r="K31" s="78">
        <v>2</v>
      </c>
      <c r="L31" s="78" t="s">
        <v>469</v>
      </c>
      <c r="M31" s="78" t="s">
        <v>483</v>
      </c>
      <c r="N31" s="78">
        <v>7</v>
      </c>
      <c r="O31" s="78">
        <v>5</v>
      </c>
      <c r="P31" s="78">
        <v>2</v>
      </c>
      <c r="Q31" s="78">
        <v>1</v>
      </c>
      <c r="R31" s="78">
        <v>3</v>
      </c>
      <c r="S31" s="78">
        <v>5</v>
      </c>
      <c r="T31" s="78">
        <f>[1]data!P31-[1]data!O31</f>
        <v>-2</v>
      </c>
      <c r="U31" s="78">
        <v>29</v>
      </c>
      <c r="V31" s="86" t="s">
        <v>433</v>
      </c>
    </row>
    <row r="32" spans="1:22" x14ac:dyDescent="0.3">
      <c r="A32" s="78"/>
      <c r="B32" s="78" t="s">
        <v>58</v>
      </c>
      <c r="C32" s="78" t="s">
        <v>377</v>
      </c>
      <c r="D32" s="78">
        <v>21</v>
      </c>
      <c r="E32" s="78" t="s">
        <v>9</v>
      </c>
      <c r="F32" s="78" t="s">
        <v>206</v>
      </c>
      <c r="G32" s="78" t="s">
        <v>214</v>
      </c>
      <c r="H32" s="78">
        <v>36150</v>
      </c>
      <c r="I32" s="78">
        <v>27733</v>
      </c>
      <c r="J32" s="78">
        <v>18967</v>
      </c>
      <c r="K32" s="78">
        <v>6</v>
      </c>
      <c r="L32" s="78" t="s">
        <v>469</v>
      </c>
      <c r="M32" s="78" t="s">
        <v>483</v>
      </c>
      <c r="N32" s="78">
        <v>2</v>
      </c>
      <c r="O32" s="78">
        <v>3</v>
      </c>
      <c r="P32" s="78">
        <v>3</v>
      </c>
      <c r="Q32" s="78">
        <v>2</v>
      </c>
      <c r="R32" s="78">
        <v>2</v>
      </c>
      <c r="S32" s="78">
        <v>1</v>
      </c>
      <c r="T32" s="78">
        <f>[1]data!P32-[1]data!O32</f>
        <v>-1</v>
      </c>
      <c r="U32" s="78">
        <v>95</v>
      </c>
      <c r="V32" s="86" t="s">
        <v>435</v>
      </c>
    </row>
    <row r="33" spans="1:22" x14ac:dyDescent="0.3">
      <c r="A33" s="78"/>
      <c r="B33" s="78" t="s">
        <v>178</v>
      </c>
      <c r="C33" s="78" t="s">
        <v>282</v>
      </c>
      <c r="D33" s="78">
        <v>23</v>
      </c>
      <c r="E33" s="78" t="s">
        <v>8</v>
      </c>
      <c r="F33" s="78" t="s">
        <v>207</v>
      </c>
      <c r="G33" s="78" t="s">
        <v>212</v>
      </c>
      <c r="H33" s="78">
        <v>11841</v>
      </c>
      <c r="I33" s="78">
        <v>12051</v>
      </c>
      <c r="J33" s="78">
        <v>11939</v>
      </c>
      <c r="K33" s="78">
        <v>10</v>
      </c>
      <c r="L33" s="78" t="s">
        <v>475</v>
      </c>
      <c r="M33" s="78" t="s">
        <v>482</v>
      </c>
      <c r="N33" s="78">
        <v>8</v>
      </c>
      <c r="O33" s="78">
        <v>4</v>
      </c>
      <c r="P33" s="78">
        <v>1</v>
      </c>
      <c r="Q33" s="78">
        <v>1</v>
      </c>
      <c r="R33" s="78">
        <v>3</v>
      </c>
      <c r="S33" s="78">
        <v>5</v>
      </c>
      <c r="T33" s="78">
        <f>[1]data!P33-[1]data!O33</f>
        <v>3</v>
      </c>
      <c r="U33" s="78">
        <v>87</v>
      </c>
      <c r="V33" s="86" t="s">
        <v>481</v>
      </c>
    </row>
    <row r="34" spans="1:22" x14ac:dyDescent="0.3">
      <c r="A34" s="78"/>
      <c r="B34" s="78" t="s">
        <v>106</v>
      </c>
      <c r="C34" s="78" t="s">
        <v>263</v>
      </c>
      <c r="D34" s="78">
        <v>28</v>
      </c>
      <c r="E34" s="78" t="s">
        <v>9</v>
      </c>
      <c r="F34" s="78" t="s">
        <v>207</v>
      </c>
      <c r="G34" s="78" t="s">
        <v>216</v>
      </c>
      <c r="H34" s="78">
        <v>11753</v>
      </c>
      <c r="I34" s="78">
        <v>16538</v>
      </c>
      <c r="J34" s="78">
        <v>19775</v>
      </c>
      <c r="K34" s="78">
        <v>4</v>
      </c>
      <c r="L34" s="78" t="s">
        <v>469</v>
      </c>
      <c r="M34" s="78" t="s">
        <v>482</v>
      </c>
      <c r="N34" s="78">
        <v>2</v>
      </c>
      <c r="O34" s="78">
        <v>5</v>
      </c>
      <c r="P34" s="78">
        <v>1</v>
      </c>
      <c r="Q34" s="78">
        <v>4</v>
      </c>
      <c r="R34" s="78">
        <v>1</v>
      </c>
      <c r="S34" s="78">
        <v>5</v>
      </c>
      <c r="T34" s="78">
        <f>[1]data!P34-[1]data!O34</f>
        <v>0</v>
      </c>
      <c r="U34" s="78">
        <v>39</v>
      </c>
      <c r="V34" s="86" t="s">
        <v>481</v>
      </c>
    </row>
    <row r="35" spans="1:22" x14ac:dyDescent="0.3">
      <c r="A35" s="78"/>
      <c r="B35" s="78" t="s">
        <v>149</v>
      </c>
      <c r="C35" s="78" t="s">
        <v>292</v>
      </c>
      <c r="D35" s="78">
        <v>28</v>
      </c>
      <c r="E35" s="78" t="s">
        <v>8</v>
      </c>
      <c r="F35" s="78" t="s">
        <v>208</v>
      </c>
      <c r="G35" s="78" t="s">
        <v>212</v>
      </c>
      <c r="H35" s="78">
        <v>41475</v>
      </c>
      <c r="I35" s="78">
        <v>28316</v>
      </c>
      <c r="J35" s="78">
        <v>17197</v>
      </c>
      <c r="K35" s="78">
        <v>1</v>
      </c>
      <c r="L35" s="78" t="s">
        <v>475</v>
      </c>
      <c r="M35" s="78" t="s">
        <v>482</v>
      </c>
      <c r="N35" s="78">
        <v>2</v>
      </c>
      <c r="O35" s="78">
        <v>3</v>
      </c>
      <c r="P35" s="78">
        <v>2</v>
      </c>
      <c r="Q35" s="78">
        <v>1</v>
      </c>
      <c r="R35" s="78">
        <v>2</v>
      </c>
      <c r="S35" s="78">
        <v>4</v>
      </c>
      <c r="T35" s="78">
        <f>[1]data!P35-[1]data!O35</f>
        <v>1</v>
      </c>
      <c r="U35" s="78">
        <v>80</v>
      </c>
      <c r="V35" s="86" t="s">
        <v>435</v>
      </c>
    </row>
    <row r="36" spans="1:22" x14ac:dyDescent="0.3">
      <c r="A36" s="78"/>
      <c r="B36" s="78" t="s">
        <v>150</v>
      </c>
      <c r="C36" s="78" t="s">
        <v>297</v>
      </c>
      <c r="D36" s="78">
        <v>35</v>
      </c>
      <c r="E36" s="78" t="s">
        <v>9</v>
      </c>
      <c r="F36" s="78" t="s">
        <v>206</v>
      </c>
      <c r="G36" s="78" t="s">
        <v>212</v>
      </c>
      <c r="H36" s="78">
        <v>39472</v>
      </c>
      <c r="I36" s="78">
        <v>14731</v>
      </c>
      <c r="J36" s="78">
        <v>16608</v>
      </c>
      <c r="K36" s="78">
        <v>4</v>
      </c>
      <c r="L36" s="78" t="s">
        <v>475</v>
      </c>
      <c r="M36" s="78" t="s">
        <v>482</v>
      </c>
      <c r="N36" s="78">
        <v>8</v>
      </c>
      <c r="O36" s="78">
        <v>2</v>
      </c>
      <c r="P36" s="78">
        <v>4</v>
      </c>
      <c r="Q36" s="78">
        <v>2</v>
      </c>
      <c r="R36" s="78">
        <v>2</v>
      </c>
      <c r="S36" s="78">
        <v>5</v>
      </c>
      <c r="T36" s="78">
        <f>[1]data!P36-[1]data!O36</f>
        <v>3</v>
      </c>
      <c r="U36" s="78">
        <v>54</v>
      </c>
      <c r="V36" s="86" t="s">
        <v>435</v>
      </c>
    </row>
    <row r="37" spans="1:22" x14ac:dyDescent="0.3">
      <c r="A37" s="78"/>
      <c r="B37" s="78" t="s">
        <v>109</v>
      </c>
      <c r="C37" s="78" t="s">
        <v>254</v>
      </c>
      <c r="D37" s="78">
        <v>26</v>
      </c>
      <c r="E37" s="78" t="s">
        <v>9</v>
      </c>
      <c r="F37" s="78" t="s">
        <v>206</v>
      </c>
      <c r="G37" s="78" t="s">
        <v>213</v>
      </c>
      <c r="H37" s="78">
        <v>41850</v>
      </c>
      <c r="I37" s="78">
        <v>11640</v>
      </c>
      <c r="J37" s="78">
        <v>13264</v>
      </c>
      <c r="K37" s="78">
        <v>5</v>
      </c>
      <c r="L37" s="78" t="s">
        <v>475</v>
      </c>
      <c r="M37" s="78" t="s">
        <v>483</v>
      </c>
      <c r="N37" s="78">
        <v>7</v>
      </c>
      <c r="O37" s="78">
        <v>2</v>
      </c>
      <c r="P37" s="78">
        <v>4</v>
      </c>
      <c r="Q37" s="78">
        <v>4</v>
      </c>
      <c r="R37" s="78">
        <v>2</v>
      </c>
      <c r="S37" s="78">
        <v>3</v>
      </c>
      <c r="T37" s="78">
        <f>[1]data!P37-[1]data!O37</f>
        <v>0</v>
      </c>
      <c r="U37" s="78">
        <v>72</v>
      </c>
      <c r="V37" s="86" t="s">
        <v>433</v>
      </c>
    </row>
    <row r="38" spans="1:22" x14ac:dyDescent="0.3">
      <c r="A38" s="78"/>
      <c r="B38" s="78" t="s">
        <v>72</v>
      </c>
      <c r="C38" s="78" t="s">
        <v>408</v>
      </c>
      <c r="D38" s="78">
        <v>30</v>
      </c>
      <c r="E38" s="78" t="s">
        <v>8</v>
      </c>
      <c r="F38" s="78" t="s">
        <v>207</v>
      </c>
      <c r="G38" s="78" t="s">
        <v>217</v>
      </c>
      <c r="H38" s="78">
        <v>21717</v>
      </c>
      <c r="I38" s="78">
        <v>16737</v>
      </c>
      <c r="J38" s="78">
        <v>10623</v>
      </c>
      <c r="K38" s="78">
        <v>5</v>
      </c>
      <c r="L38" s="78" t="s">
        <v>475</v>
      </c>
      <c r="M38" s="78" t="s">
        <v>483</v>
      </c>
      <c r="N38" s="78">
        <v>3</v>
      </c>
      <c r="O38" s="78">
        <v>1</v>
      </c>
      <c r="P38" s="78">
        <v>4</v>
      </c>
      <c r="Q38" s="78">
        <v>4</v>
      </c>
      <c r="R38" s="78">
        <v>5</v>
      </c>
      <c r="S38" s="78">
        <v>5</v>
      </c>
      <c r="T38" s="78">
        <f>[1]data!P38-[1]data!O38</f>
        <v>2</v>
      </c>
      <c r="U38" s="78">
        <v>35</v>
      </c>
      <c r="V38" s="86" t="s">
        <v>481</v>
      </c>
    </row>
    <row r="39" spans="1:22" x14ac:dyDescent="0.3">
      <c r="A39" s="78"/>
      <c r="B39" s="78" t="s">
        <v>167</v>
      </c>
      <c r="C39" s="78" t="s">
        <v>264</v>
      </c>
      <c r="D39" s="78">
        <v>20</v>
      </c>
      <c r="E39" s="78" t="s">
        <v>8</v>
      </c>
      <c r="F39" s="78" t="s">
        <v>208</v>
      </c>
      <c r="G39" s="78" t="s">
        <v>213</v>
      </c>
      <c r="H39" s="78">
        <v>33273</v>
      </c>
      <c r="I39" s="78">
        <v>15628</v>
      </c>
      <c r="J39" s="78">
        <v>16145</v>
      </c>
      <c r="K39" s="78">
        <v>9</v>
      </c>
      <c r="L39" s="78" t="s">
        <v>478</v>
      </c>
      <c r="M39" s="78" t="s">
        <v>483</v>
      </c>
      <c r="N39" s="78">
        <v>5</v>
      </c>
      <c r="O39" s="78">
        <v>2</v>
      </c>
      <c r="P39" s="78">
        <v>3</v>
      </c>
      <c r="Q39" s="78">
        <v>2</v>
      </c>
      <c r="R39" s="78">
        <v>4</v>
      </c>
      <c r="S39" s="78">
        <v>3</v>
      </c>
      <c r="T39" s="78">
        <f>[1]data!P39-[1]data!O39</f>
        <v>1</v>
      </c>
      <c r="U39" s="78">
        <v>37</v>
      </c>
      <c r="V39" s="86" t="s">
        <v>481</v>
      </c>
    </row>
    <row r="40" spans="1:22" x14ac:dyDescent="0.3">
      <c r="A40" s="78"/>
      <c r="B40" s="78" t="s">
        <v>168</v>
      </c>
      <c r="C40" s="78" t="s">
        <v>259</v>
      </c>
      <c r="D40" s="78">
        <v>35</v>
      </c>
      <c r="E40" s="78" t="s">
        <v>9</v>
      </c>
      <c r="F40" s="78" t="s">
        <v>210</v>
      </c>
      <c r="G40" s="78" t="s">
        <v>215</v>
      </c>
      <c r="H40" s="78">
        <v>47343</v>
      </c>
      <c r="I40" s="78">
        <v>25219</v>
      </c>
      <c r="J40" s="78">
        <v>17126</v>
      </c>
      <c r="K40" s="78">
        <v>1</v>
      </c>
      <c r="L40" s="78" t="s">
        <v>476</v>
      </c>
      <c r="M40" s="78" t="s">
        <v>482</v>
      </c>
      <c r="N40" s="78">
        <v>2</v>
      </c>
      <c r="O40" s="78">
        <v>2</v>
      </c>
      <c r="P40" s="78">
        <v>2</v>
      </c>
      <c r="Q40" s="78">
        <v>1</v>
      </c>
      <c r="R40" s="78">
        <v>4</v>
      </c>
      <c r="S40" s="78">
        <v>5</v>
      </c>
      <c r="T40" s="78">
        <f>[1]data!P40-[1]data!O40</f>
        <v>-2</v>
      </c>
      <c r="U40" s="78">
        <v>67</v>
      </c>
      <c r="V40" s="86" t="s">
        <v>433</v>
      </c>
    </row>
    <row r="41" spans="1:22" x14ac:dyDescent="0.3">
      <c r="A41" s="78"/>
      <c r="B41" s="78" t="s">
        <v>90</v>
      </c>
      <c r="C41" s="78" t="s">
        <v>290</v>
      </c>
      <c r="D41" s="78">
        <v>35</v>
      </c>
      <c r="E41" s="78" t="s">
        <v>8</v>
      </c>
      <c r="F41" s="78" t="s">
        <v>207</v>
      </c>
      <c r="G41" s="78" t="s">
        <v>215</v>
      </c>
      <c r="H41" s="78">
        <v>33901</v>
      </c>
      <c r="I41" s="78">
        <v>18643</v>
      </c>
      <c r="J41" s="78">
        <v>17577</v>
      </c>
      <c r="K41" s="78">
        <v>5</v>
      </c>
      <c r="L41" s="78" t="s">
        <v>476</v>
      </c>
      <c r="M41" s="78" t="s">
        <v>483</v>
      </c>
      <c r="N41" s="78">
        <v>6</v>
      </c>
      <c r="O41" s="78">
        <v>1</v>
      </c>
      <c r="P41" s="78">
        <v>3</v>
      </c>
      <c r="Q41" s="78">
        <v>5</v>
      </c>
      <c r="R41" s="78">
        <v>2</v>
      </c>
      <c r="S41" s="78">
        <v>5</v>
      </c>
      <c r="T41" s="78">
        <f>[1]data!P41-[1]data!O41</f>
        <v>2</v>
      </c>
      <c r="U41" s="78">
        <v>53</v>
      </c>
      <c r="V41" s="86" t="s">
        <v>435</v>
      </c>
    </row>
    <row r="42" spans="1:22" x14ac:dyDescent="0.3">
      <c r="A42" s="78"/>
      <c r="B42" s="78" t="s">
        <v>156</v>
      </c>
      <c r="C42" s="78" t="s">
        <v>405</v>
      </c>
      <c r="D42" s="78">
        <v>34</v>
      </c>
      <c r="E42" s="78" t="s">
        <v>8</v>
      </c>
      <c r="F42" s="78" t="s">
        <v>207</v>
      </c>
      <c r="G42" s="78" t="s">
        <v>215</v>
      </c>
      <c r="H42" s="78">
        <v>48803</v>
      </c>
      <c r="I42" s="78">
        <v>18055</v>
      </c>
      <c r="J42" s="78">
        <v>10215</v>
      </c>
      <c r="K42" s="78">
        <v>7</v>
      </c>
      <c r="L42" s="78" t="s">
        <v>477</v>
      </c>
      <c r="M42" s="78" t="s">
        <v>483</v>
      </c>
      <c r="N42" s="78">
        <v>8</v>
      </c>
      <c r="O42" s="78">
        <v>2</v>
      </c>
      <c r="P42" s="78">
        <v>1</v>
      </c>
      <c r="Q42" s="78">
        <v>4</v>
      </c>
      <c r="R42" s="78">
        <v>5</v>
      </c>
      <c r="S42" s="78">
        <v>2</v>
      </c>
      <c r="T42" s="78">
        <f>[1]data!P42-[1]data!O42</f>
        <v>-1</v>
      </c>
      <c r="U42" s="78">
        <v>85</v>
      </c>
      <c r="V42" s="86" t="s">
        <v>433</v>
      </c>
    </row>
    <row r="43" spans="1:22" x14ac:dyDescent="0.3">
      <c r="A43" s="78"/>
      <c r="B43" s="78" t="s">
        <v>92</v>
      </c>
      <c r="C43" s="78" t="s">
        <v>260</v>
      </c>
      <c r="D43" s="78">
        <v>25</v>
      </c>
      <c r="E43" s="78" t="s">
        <v>8</v>
      </c>
      <c r="F43" s="78" t="s">
        <v>208</v>
      </c>
      <c r="G43" s="78" t="s">
        <v>216</v>
      </c>
      <c r="H43" s="78">
        <v>13174</v>
      </c>
      <c r="I43" s="78">
        <v>13616</v>
      </c>
      <c r="J43" s="78">
        <v>17344</v>
      </c>
      <c r="K43" s="78">
        <v>5</v>
      </c>
      <c r="L43" s="78" t="s">
        <v>475</v>
      </c>
      <c r="M43" s="78" t="s">
        <v>482</v>
      </c>
      <c r="N43" s="78">
        <v>8</v>
      </c>
      <c r="O43" s="78">
        <v>2</v>
      </c>
      <c r="P43" s="78">
        <v>3</v>
      </c>
      <c r="Q43" s="78">
        <v>2</v>
      </c>
      <c r="R43" s="78">
        <v>1</v>
      </c>
      <c r="S43" s="78">
        <v>2</v>
      </c>
      <c r="T43" s="78">
        <f>[1]data!P43-[1]data!O43</f>
        <v>2</v>
      </c>
      <c r="U43" s="78">
        <v>28</v>
      </c>
      <c r="V43" s="86" t="s">
        <v>481</v>
      </c>
    </row>
    <row r="44" spans="1:22" x14ac:dyDescent="0.3">
      <c r="A44" s="78"/>
      <c r="B44" s="78" t="s">
        <v>93</v>
      </c>
      <c r="C44" s="78" t="s">
        <v>293</v>
      </c>
      <c r="D44" s="78">
        <v>34</v>
      </c>
      <c r="E44" s="78" t="s">
        <v>8</v>
      </c>
      <c r="F44" s="78" t="s">
        <v>208</v>
      </c>
      <c r="G44" s="78" t="s">
        <v>216</v>
      </c>
      <c r="H44" s="78">
        <v>37174</v>
      </c>
      <c r="I44" s="78">
        <v>21283</v>
      </c>
      <c r="J44" s="78">
        <v>17370</v>
      </c>
      <c r="K44" s="78">
        <v>9</v>
      </c>
      <c r="L44" s="78" t="s">
        <v>475</v>
      </c>
      <c r="M44" s="78" t="s">
        <v>483</v>
      </c>
      <c r="N44" s="78">
        <v>7</v>
      </c>
      <c r="O44" s="78">
        <v>2</v>
      </c>
      <c r="P44" s="78">
        <v>5</v>
      </c>
      <c r="Q44" s="78">
        <v>1</v>
      </c>
      <c r="R44" s="78">
        <v>1</v>
      </c>
      <c r="S44" s="78">
        <v>1</v>
      </c>
      <c r="T44" s="78">
        <f>[1]data!P44-[1]data!O44</f>
        <v>4</v>
      </c>
      <c r="U44" s="78">
        <v>50</v>
      </c>
      <c r="V44" s="86" t="s">
        <v>481</v>
      </c>
    </row>
    <row r="45" spans="1:22" x14ac:dyDescent="0.3">
      <c r="A45" s="78"/>
      <c r="B45" s="78" t="s">
        <v>124</v>
      </c>
      <c r="C45" s="78" t="s">
        <v>264</v>
      </c>
      <c r="D45" s="78">
        <v>33</v>
      </c>
      <c r="E45" s="78" t="s">
        <v>8</v>
      </c>
      <c r="F45" s="78" t="s">
        <v>209</v>
      </c>
      <c r="G45" s="78" t="s">
        <v>212</v>
      </c>
      <c r="H45" s="78">
        <v>29353</v>
      </c>
      <c r="I45" s="78">
        <v>21110</v>
      </c>
      <c r="J45" s="78">
        <v>14867</v>
      </c>
      <c r="K45" s="78">
        <v>2</v>
      </c>
      <c r="L45" s="78" t="s">
        <v>469</v>
      </c>
      <c r="M45" s="78" t="s">
        <v>483</v>
      </c>
      <c r="N45" s="78">
        <v>5</v>
      </c>
      <c r="O45" s="78">
        <v>5</v>
      </c>
      <c r="P45" s="78">
        <v>2</v>
      </c>
      <c r="Q45" s="78">
        <v>4</v>
      </c>
      <c r="R45" s="78">
        <v>4</v>
      </c>
      <c r="S45" s="78">
        <v>3</v>
      </c>
      <c r="T45" s="78">
        <f>[1]data!P45-[1]data!O45</f>
        <v>5</v>
      </c>
      <c r="U45" s="78">
        <v>90</v>
      </c>
      <c r="V45" s="86" t="s">
        <v>433</v>
      </c>
    </row>
    <row r="46" spans="1:22" x14ac:dyDescent="0.3">
      <c r="A46" s="78"/>
      <c r="B46" s="78" t="s">
        <v>160</v>
      </c>
      <c r="C46" s="78" t="s">
        <v>265</v>
      </c>
      <c r="D46" s="78">
        <v>32</v>
      </c>
      <c r="E46" s="78" t="s">
        <v>8</v>
      </c>
      <c r="F46" s="78" t="s">
        <v>210</v>
      </c>
      <c r="G46" s="78" t="s">
        <v>215</v>
      </c>
      <c r="H46" s="78">
        <v>12839</v>
      </c>
      <c r="I46" s="78">
        <v>11722</v>
      </c>
      <c r="J46" s="78">
        <v>19432</v>
      </c>
      <c r="K46" s="78">
        <v>5</v>
      </c>
      <c r="L46" s="78" t="s">
        <v>478</v>
      </c>
      <c r="M46" s="78" t="s">
        <v>483</v>
      </c>
      <c r="N46" s="78">
        <v>5</v>
      </c>
      <c r="O46" s="78">
        <v>3</v>
      </c>
      <c r="P46" s="78">
        <v>3</v>
      </c>
      <c r="Q46" s="78">
        <v>5</v>
      </c>
      <c r="R46" s="78">
        <v>5</v>
      </c>
      <c r="S46" s="78">
        <v>3</v>
      </c>
      <c r="T46" s="78">
        <f>[1]data!P46-[1]data!O46</f>
        <v>7</v>
      </c>
      <c r="U46" s="78">
        <v>51</v>
      </c>
      <c r="V46" s="86" t="s">
        <v>481</v>
      </c>
    </row>
    <row r="47" spans="1:22" x14ac:dyDescent="0.3">
      <c r="A47" s="78"/>
      <c r="B47" s="78" t="s">
        <v>73</v>
      </c>
      <c r="C47" s="78" t="s">
        <v>266</v>
      </c>
      <c r="D47" s="78">
        <v>20</v>
      </c>
      <c r="E47" s="78" t="s">
        <v>8</v>
      </c>
      <c r="F47" s="78" t="s">
        <v>210</v>
      </c>
      <c r="G47" s="78" t="s">
        <v>217</v>
      </c>
      <c r="H47" s="78">
        <v>31361</v>
      </c>
      <c r="I47" s="78">
        <v>23911</v>
      </c>
      <c r="J47" s="78">
        <v>15733</v>
      </c>
      <c r="K47" s="78">
        <v>8</v>
      </c>
      <c r="L47" s="78" t="s">
        <v>475</v>
      </c>
      <c r="M47" s="78" t="s">
        <v>483</v>
      </c>
      <c r="N47" s="78">
        <v>4</v>
      </c>
      <c r="O47" s="78">
        <v>3</v>
      </c>
      <c r="P47" s="78">
        <v>2</v>
      </c>
      <c r="Q47" s="78">
        <v>2</v>
      </c>
      <c r="R47" s="78">
        <v>2</v>
      </c>
      <c r="S47" s="78">
        <v>5</v>
      </c>
      <c r="T47" s="78">
        <f>[1]data!P47-[1]data!O47</f>
        <v>3</v>
      </c>
      <c r="U47" s="78">
        <v>59</v>
      </c>
      <c r="V47" s="86" t="s">
        <v>435</v>
      </c>
    </row>
    <row r="48" spans="1:22" x14ac:dyDescent="0.3">
      <c r="A48" s="78"/>
      <c r="B48" s="78" t="s">
        <v>97</v>
      </c>
      <c r="C48" s="78" t="s">
        <v>297</v>
      </c>
      <c r="D48" s="78">
        <v>25</v>
      </c>
      <c r="E48" s="78" t="s">
        <v>8</v>
      </c>
      <c r="F48" s="78" t="s">
        <v>209</v>
      </c>
      <c r="G48" s="78" t="s">
        <v>217</v>
      </c>
      <c r="H48" s="78">
        <v>11392</v>
      </c>
      <c r="I48" s="78">
        <v>10460</v>
      </c>
      <c r="J48" s="78">
        <v>17677</v>
      </c>
      <c r="K48" s="78">
        <v>8</v>
      </c>
      <c r="L48" s="78" t="s">
        <v>476</v>
      </c>
      <c r="M48" s="78" t="s">
        <v>482</v>
      </c>
      <c r="N48" s="78">
        <v>8</v>
      </c>
      <c r="O48" s="78">
        <v>2</v>
      </c>
      <c r="P48" s="78">
        <v>5</v>
      </c>
      <c r="Q48" s="78">
        <v>5</v>
      </c>
      <c r="R48" s="78">
        <v>4</v>
      </c>
      <c r="S48" s="78">
        <v>2</v>
      </c>
      <c r="T48" s="78">
        <f>[1]data!P48-[1]data!O48</f>
        <v>4</v>
      </c>
      <c r="U48" s="78">
        <v>63</v>
      </c>
      <c r="V48" s="86" t="s">
        <v>433</v>
      </c>
    </row>
    <row r="49" spans="1:22" x14ac:dyDescent="0.3">
      <c r="A49" s="78"/>
      <c r="B49" s="78" t="s">
        <v>128</v>
      </c>
      <c r="C49" s="78" t="s">
        <v>272</v>
      </c>
      <c r="D49" s="78">
        <v>25</v>
      </c>
      <c r="E49" s="78" t="s">
        <v>9</v>
      </c>
      <c r="F49" s="78" t="s">
        <v>208</v>
      </c>
      <c r="G49" s="78" t="s">
        <v>217</v>
      </c>
      <c r="H49" s="78">
        <v>46583</v>
      </c>
      <c r="I49" s="78">
        <v>25739</v>
      </c>
      <c r="J49" s="78">
        <v>16576</v>
      </c>
      <c r="K49" s="78">
        <v>3</v>
      </c>
      <c r="L49" s="78" t="s">
        <v>469</v>
      </c>
      <c r="M49" s="78" t="s">
        <v>482</v>
      </c>
      <c r="N49" s="78">
        <v>3</v>
      </c>
      <c r="O49" s="78">
        <v>1</v>
      </c>
      <c r="P49" s="78">
        <v>5</v>
      </c>
      <c r="Q49" s="78">
        <v>1</v>
      </c>
      <c r="R49" s="78">
        <v>4</v>
      </c>
      <c r="S49" s="78">
        <v>1</v>
      </c>
      <c r="T49" s="78">
        <f>[1]data!P49-[1]data!O49</f>
        <v>3</v>
      </c>
      <c r="U49" s="78">
        <v>44</v>
      </c>
      <c r="V49" s="86" t="s">
        <v>481</v>
      </c>
    </row>
    <row r="50" spans="1:22" x14ac:dyDescent="0.3">
      <c r="A50" s="78"/>
      <c r="B50" s="78" t="s">
        <v>93</v>
      </c>
      <c r="C50" s="78" t="s">
        <v>279</v>
      </c>
      <c r="D50" s="78">
        <v>25</v>
      </c>
      <c r="E50" s="78" t="s">
        <v>8</v>
      </c>
      <c r="F50" s="78" t="s">
        <v>209</v>
      </c>
      <c r="G50" s="78" t="s">
        <v>214</v>
      </c>
      <c r="H50" s="78">
        <v>11798</v>
      </c>
      <c r="I50" s="78">
        <v>23444</v>
      </c>
      <c r="J50" s="78">
        <v>16407</v>
      </c>
      <c r="K50" s="78">
        <v>1</v>
      </c>
      <c r="L50" s="78" t="s">
        <v>476</v>
      </c>
      <c r="M50" s="78" t="s">
        <v>483</v>
      </c>
      <c r="N50" s="78">
        <v>4</v>
      </c>
      <c r="O50" s="78">
        <v>3</v>
      </c>
      <c r="P50" s="78">
        <v>5</v>
      </c>
      <c r="Q50" s="78">
        <v>4</v>
      </c>
      <c r="R50" s="78">
        <v>5</v>
      </c>
      <c r="S50" s="78">
        <v>1</v>
      </c>
      <c r="T50" s="78">
        <f>[1]data!P50-[1]data!O50</f>
        <v>3</v>
      </c>
      <c r="U50" s="78">
        <v>53</v>
      </c>
      <c r="V50" s="86" t="s">
        <v>435</v>
      </c>
    </row>
    <row r="51" spans="1:22" x14ac:dyDescent="0.3">
      <c r="A51" s="78"/>
      <c r="B51" s="78" t="s">
        <v>130</v>
      </c>
      <c r="C51" s="78" t="s">
        <v>268</v>
      </c>
      <c r="D51" s="78">
        <v>24</v>
      </c>
      <c r="E51" s="78" t="s">
        <v>8</v>
      </c>
      <c r="F51" s="78" t="s">
        <v>210</v>
      </c>
      <c r="G51" s="78" t="s">
        <v>216</v>
      </c>
      <c r="H51" s="78">
        <v>23931</v>
      </c>
      <c r="I51" s="78">
        <v>14374</v>
      </c>
      <c r="J51" s="78">
        <v>14752</v>
      </c>
      <c r="K51" s="78">
        <v>3</v>
      </c>
      <c r="L51" s="78" t="s">
        <v>469</v>
      </c>
      <c r="M51" s="78" t="s">
        <v>483</v>
      </c>
      <c r="N51" s="78">
        <v>2</v>
      </c>
      <c r="O51" s="78">
        <v>3</v>
      </c>
      <c r="P51" s="78">
        <v>4</v>
      </c>
      <c r="Q51" s="78">
        <v>2</v>
      </c>
      <c r="R51" s="78">
        <v>1</v>
      </c>
      <c r="S51" s="78">
        <v>2</v>
      </c>
      <c r="T51" s="78">
        <f>[1]data!P51-[1]data!O51</f>
        <v>3</v>
      </c>
      <c r="U51" s="78">
        <v>69</v>
      </c>
      <c r="V51" s="86" t="s">
        <v>433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AA24-609F-4D09-877E-2E657639EBC8}">
  <dimension ref="A1:Z252"/>
  <sheetViews>
    <sheetView topLeftCell="R1" workbookViewId="0">
      <selection activeCell="T1" sqref="T1"/>
    </sheetView>
  </sheetViews>
  <sheetFormatPr defaultRowHeight="14.4" x14ac:dyDescent="0.3"/>
  <cols>
    <col min="1" max="1" width="18.6640625" bestFit="1" customWidth="1"/>
    <col min="2" max="2" width="34.88671875" bestFit="1" customWidth="1"/>
    <col min="3" max="3" width="11.21875" bestFit="1" customWidth="1"/>
    <col min="4" max="4" width="10.44140625" customWidth="1"/>
    <col min="5" max="5" width="12.44140625" customWidth="1"/>
    <col min="6" max="6" width="15" bestFit="1" customWidth="1"/>
    <col min="8" max="8" width="11.6640625" customWidth="1"/>
    <col min="11" max="11" width="11.6640625" customWidth="1"/>
    <col min="12" max="12" width="11.33203125" customWidth="1"/>
    <col min="13" max="13" width="13.77734375" customWidth="1"/>
    <col min="14" max="14" width="13.88671875" customWidth="1"/>
    <col min="15" max="15" width="10.109375" customWidth="1"/>
    <col min="16" max="16" width="10.6640625" customWidth="1"/>
    <col min="17" max="18" width="11.5546875" customWidth="1"/>
    <col min="20" max="20" width="12.6640625" customWidth="1"/>
    <col min="21" max="21" width="10.77734375" customWidth="1"/>
    <col min="22" max="22" width="8.88671875" style="87"/>
    <col min="23" max="23" width="9.6640625" customWidth="1"/>
    <col min="24" max="24" width="9.88671875" customWidth="1"/>
    <col min="25" max="25" width="9.77734375" customWidth="1"/>
  </cols>
  <sheetData>
    <row r="1" spans="1:26" ht="50.4" customHeight="1" x14ac:dyDescent="0.3">
      <c r="A1" s="80" t="s">
        <v>10</v>
      </c>
      <c r="B1" s="80" t="s">
        <v>419</v>
      </c>
      <c r="C1" s="80" t="s">
        <v>6</v>
      </c>
      <c r="D1" s="80" t="s">
        <v>7</v>
      </c>
      <c r="E1" s="80" t="s">
        <v>205</v>
      </c>
      <c r="F1" s="80" t="s">
        <v>211</v>
      </c>
      <c r="G1" s="80" t="s">
        <v>218</v>
      </c>
      <c r="H1" s="81" t="s">
        <v>487</v>
      </c>
      <c r="I1" s="80" t="s">
        <v>447</v>
      </c>
      <c r="J1" s="80" t="s">
        <v>448</v>
      </c>
      <c r="K1" s="81" t="s">
        <v>455</v>
      </c>
      <c r="L1" s="81" t="s">
        <v>454</v>
      </c>
      <c r="M1" s="81" t="s">
        <v>459</v>
      </c>
      <c r="N1" s="81" t="s">
        <v>458</v>
      </c>
      <c r="O1" s="81" t="s">
        <v>470</v>
      </c>
      <c r="P1" s="81" t="s">
        <v>471</v>
      </c>
      <c r="Q1" s="81" t="s">
        <v>479</v>
      </c>
      <c r="R1" s="81" t="s">
        <v>499</v>
      </c>
      <c r="S1" s="81" t="s">
        <v>495</v>
      </c>
      <c r="T1" s="81" t="s">
        <v>498</v>
      </c>
      <c r="U1" s="81" t="s">
        <v>500</v>
      </c>
      <c r="V1" s="81" t="s">
        <v>501</v>
      </c>
      <c r="W1" s="81" t="s">
        <v>502</v>
      </c>
      <c r="X1" s="81" t="s">
        <v>503</v>
      </c>
      <c r="Y1" s="81" t="s">
        <v>504</v>
      </c>
      <c r="Z1" s="81" t="s">
        <v>505</v>
      </c>
    </row>
    <row r="2" spans="1:26" x14ac:dyDescent="0.3">
      <c r="A2" s="82" t="s">
        <v>11</v>
      </c>
      <c r="B2" s="82" t="s">
        <v>219</v>
      </c>
      <c r="C2" s="82">
        <v>25</v>
      </c>
      <c r="D2" s="82" t="s">
        <v>8</v>
      </c>
      <c r="E2" s="82" t="s">
        <v>206</v>
      </c>
      <c r="F2" s="82" t="s">
        <v>212</v>
      </c>
      <c r="G2" s="82">
        <v>63596</v>
      </c>
      <c r="H2" s="82">
        <v>74</v>
      </c>
      <c r="I2" s="82">
        <v>98</v>
      </c>
      <c r="J2" s="82" t="s">
        <v>449</v>
      </c>
      <c r="K2" s="82">
        <v>6</v>
      </c>
      <c r="L2" s="82">
        <v>8</v>
      </c>
      <c r="M2" s="83">
        <f>K2/L2</f>
        <v>0.75</v>
      </c>
      <c r="N2" s="82">
        <v>42</v>
      </c>
      <c r="O2" s="82">
        <v>3</v>
      </c>
      <c r="P2" s="82">
        <v>6</v>
      </c>
      <c r="Q2" s="82" t="s">
        <v>433</v>
      </c>
      <c r="R2" s="82">
        <v>5</v>
      </c>
      <c r="S2" s="82" t="s">
        <v>497</v>
      </c>
      <c r="T2" s="88">
        <v>3</v>
      </c>
      <c r="U2" s="88">
        <v>9</v>
      </c>
      <c r="V2" s="88">
        <v>37</v>
      </c>
      <c r="W2" s="88">
        <v>1</v>
      </c>
      <c r="X2" s="88">
        <v>0</v>
      </c>
      <c r="Y2" s="88">
        <v>0</v>
      </c>
      <c r="Z2" s="88">
        <v>66</v>
      </c>
    </row>
    <row r="3" spans="1:26" x14ac:dyDescent="0.3">
      <c r="A3" s="82" t="s">
        <v>12</v>
      </c>
      <c r="B3" s="82" t="s">
        <v>220</v>
      </c>
      <c r="C3" s="82">
        <v>59</v>
      </c>
      <c r="D3" s="82" t="s">
        <v>9</v>
      </c>
      <c r="E3" s="82" t="s">
        <v>207</v>
      </c>
      <c r="F3" s="82" t="s">
        <v>213</v>
      </c>
      <c r="G3" s="82">
        <v>112540</v>
      </c>
      <c r="H3" s="82">
        <v>74</v>
      </c>
      <c r="I3" s="82">
        <v>34</v>
      </c>
      <c r="J3" s="82" t="s">
        <v>450</v>
      </c>
      <c r="K3" s="82">
        <v>2</v>
      </c>
      <c r="L3" s="82">
        <v>6</v>
      </c>
      <c r="M3" s="83">
        <f t="shared" ref="M3:M66" si="0">K3/L3</f>
        <v>0.33333333333333331</v>
      </c>
      <c r="N3" s="82">
        <v>53</v>
      </c>
      <c r="O3" s="82">
        <v>2</v>
      </c>
      <c r="P3" s="82">
        <v>2</v>
      </c>
      <c r="Q3" s="82" t="s">
        <v>433</v>
      </c>
      <c r="R3" s="82">
        <v>6</v>
      </c>
      <c r="S3" s="82" t="s">
        <v>497</v>
      </c>
      <c r="T3" s="88">
        <v>2</v>
      </c>
      <c r="U3" s="88">
        <v>7</v>
      </c>
      <c r="V3" s="88">
        <v>33</v>
      </c>
      <c r="W3" s="88">
        <v>1</v>
      </c>
      <c r="X3" s="88">
        <v>0</v>
      </c>
      <c r="Y3" s="88">
        <v>0</v>
      </c>
      <c r="Z3" s="88">
        <v>54</v>
      </c>
    </row>
    <row r="4" spans="1:26" x14ac:dyDescent="0.3">
      <c r="A4" s="82" t="s">
        <v>13</v>
      </c>
      <c r="B4" s="82" t="s">
        <v>221</v>
      </c>
      <c r="C4" s="82">
        <v>30</v>
      </c>
      <c r="D4" s="82" t="s">
        <v>8</v>
      </c>
      <c r="E4" s="82" t="s">
        <v>207</v>
      </c>
      <c r="F4" s="82" t="s">
        <v>212</v>
      </c>
      <c r="G4" s="82">
        <v>66292</v>
      </c>
      <c r="H4" s="82">
        <v>83</v>
      </c>
      <c r="I4" s="82">
        <v>85</v>
      </c>
      <c r="J4" s="82" t="s">
        <v>449</v>
      </c>
      <c r="K4" s="82">
        <v>2</v>
      </c>
      <c r="L4" s="82">
        <v>9</v>
      </c>
      <c r="M4" s="83">
        <f t="shared" si="0"/>
        <v>0.22222222222222221</v>
      </c>
      <c r="N4" s="82">
        <v>34</v>
      </c>
      <c r="O4" s="82">
        <v>5</v>
      </c>
      <c r="P4" s="82">
        <v>2</v>
      </c>
      <c r="Q4" s="82" t="s">
        <v>435</v>
      </c>
      <c r="R4" s="82">
        <v>3</v>
      </c>
      <c r="S4" s="82" t="s">
        <v>496</v>
      </c>
      <c r="T4" s="88">
        <v>5</v>
      </c>
      <c r="U4" s="88">
        <v>7</v>
      </c>
      <c r="V4" s="88">
        <v>63</v>
      </c>
      <c r="W4" s="88">
        <v>0</v>
      </c>
      <c r="X4" s="88">
        <v>0</v>
      </c>
      <c r="Y4" s="88">
        <v>1</v>
      </c>
      <c r="Z4" s="88">
        <v>77</v>
      </c>
    </row>
    <row r="5" spans="1:26" x14ac:dyDescent="0.3">
      <c r="A5" s="82" t="s">
        <v>14</v>
      </c>
      <c r="B5" s="82" t="s">
        <v>222</v>
      </c>
      <c r="C5" s="82">
        <v>26</v>
      </c>
      <c r="D5" s="82" t="s">
        <v>9</v>
      </c>
      <c r="E5" s="82" t="s">
        <v>206</v>
      </c>
      <c r="F5" s="82" t="s">
        <v>214</v>
      </c>
      <c r="G5" s="82">
        <v>38303</v>
      </c>
      <c r="H5" s="82">
        <v>83</v>
      </c>
      <c r="I5" s="82">
        <v>87</v>
      </c>
      <c r="J5" s="82" t="s">
        <v>452</v>
      </c>
      <c r="K5" s="82">
        <v>7</v>
      </c>
      <c r="L5" s="82">
        <v>7</v>
      </c>
      <c r="M5" s="83">
        <f t="shared" si="0"/>
        <v>1</v>
      </c>
      <c r="N5" s="82">
        <v>55</v>
      </c>
      <c r="O5" s="82">
        <v>4</v>
      </c>
      <c r="P5" s="82">
        <v>7</v>
      </c>
      <c r="Q5" s="82" t="s">
        <v>433</v>
      </c>
      <c r="R5" s="82">
        <v>5</v>
      </c>
      <c r="S5" s="82" t="s">
        <v>497</v>
      </c>
      <c r="T5" s="88">
        <v>2</v>
      </c>
      <c r="U5" s="88">
        <v>6</v>
      </c>
      <c r="V5" s="88">
        <v>65</v>
      </c>
      <c r="W5" s="88">
        <v>1</v>
      </c>
      <c r="X5" s="88">
        <v>0</v>
      </c>
      <c r="Y5" s="88">
        <v>0</v>
      </c>
      <c r="Z5" s="88">
        <v>87</v>
      </c>
    </row>
    <row r="6" spans="1:26" x14ac:dyDescent="0.3">
      <c r="A6" s="82" t="s">
        <v>15</v>
      </c>
      <c r="B6" s="82" t="s">
        <v>223</v>
      </c>
      <c r="C6" s="82">
        <v>43</v>
      </c>
      <c r="D6" s="82" t="s">
        <v>8</v>
      </c>
      <c r="E6" s="82" t="s">
        <v>207</v>
      </c>
      <c r="F6" s="82" t="s">
        <v>215</v>
      </c>
      <c r="G6" s="82">
        <v>101133</v>
      </c>
      <c r="H6" s="82">
        <v>79</v>
      </c>
      <c r="I6" s="82">
        <v>64</v>
      </c>
      <c r="J6" s="82" t="s">
        <v>451</v>
      </c>
      <c r="K6" s="82">
        <v>2</v>
      </c>
      <c r="L6" s="82">
        <v>6</v>
      </c>
      <c r="M6" s="83">
        <f t="shared" si="0"/>
        <v>0.33333333333333331</v>
      </c>
      <c r="N6" s="82">
        <v>60</v>
      </c>
      <c r="O6" s="82">
        <v>6</v>
      </c>
      <c r="P6" s="82">
        <v>2</v>
      </c>
      <c r="Q6" s="82" t="s">
        <v>435</v>
      </c>
      <c r="R6" s="82">
        <v>10</v>
      </c>
      <c r="S6" s="82" t="s">
        <v>497</v>
      </c>
      <c r="T6" s="88">
        <v>1</v>
      </c>
      <c r="U6" s="88">
        <v>6</v>
      </c>
      <c r="V6" s="88">
        <v>41</v>
      </c>
      <c r="W6" s="88">
        <v>0</v>
      </c>
      <c r="X6" s="88">
        <v>0</v>
      </c>
      <c r="Y6" s="88">
        <v>1</v>
      </c>
      <c r="Z6" s="88">
        <v>37</v>
      </c>
    </row>
    <row r="7" spans="1:26" x14ac:dyDescent="0.3">
      <c r="A7" s="82" t="s">
        <v>16</v>
      </c>
      <c r="B7" s="82" t="s">
        <v>224</v>
      </c>
      <c r="C7" s="82">
        <v>24</v>
      </c>
      <c r="D7" s="82" t="s">
        <v>8</v>
      </c>
      <c r="E7" s="82" t="s">
        <v>208</v>
      </c>
      <c r="F7" s="82" t="s">
        <v>216</v>
      </c>
      <c r="G7" s="82">
        <v>48740</v>
      </c>
      <c r="H7" s="82">
        <v>80</v>
      </c>
      <c r="I7" s="82">
        <v>87</v>
      </c>
      <c r="J7" s="82" t="s">
        <v>452</v>
      </c>
      <c r="K7" s="82">
        <v>2</v>
      </c>
      <c r="L7" s="82">
        <v>6</v>
      </c>
      <c r="M7" s="83">
        <f t="shared" si="0"/>
        <v>0.33333333333333331</v>
      </c>
      <c r="N7" s="82">
        <v>43</v>
      </c>
      <c r="O7" s="82">
        <v>3</v>
      </c>
      <c r="P7" s="82">
        <v>2</v>
      </c>
      <c r="Q7" s="82" t="s">
        <v>481</v>
      </c>
      <c r="R7" s="82">
        <v>2</v>
      </c>
      <c r="S7" s="82" t="s">
        <v>497</v>
      </c>
      <c r="T7" s="88">
        <v>4</v>
      </c>
      <c r="U7" s="88">
        <v>8</v>
      </c>
      <c r="V7" s="88">
        <v>36</v>
      </c>
      <c r="W7" s="88">
        <v>0</v>
      </c>
      <c r="X7" s="88">
        <v>1</v>
      </c>
      <c r="Y7" s="88">
        <v>0</v>
      </c>
      <c r="Z7" s="88">
        <v>80</v>
      </c>
    </row>
    <row r="8" spans="1:26" x14ac:dyDescent="0.3">
      <c r="A8" s="82" t="s">
        <v>17</v>
      </c>
      <c r="B8" s="82" t="s">
        <v>225</v>
      </c>
      <c r="C8" s="82">
        <v>33</v>
      </c>
      <c r="D8" s="82" t="s">
        <v>9</v>
      </c>
      <c r="E8" s="82" t="s">
        <v>208</v>
      </c>
      <c r="F8" s="82" t="s">
        <v>212</v>
      </c>
      <c r="G8" s="82">
        <v>73502</v>
      </c>
      <c r="H8" s="82">
        <v>63</v>
      </c>
      <c r="I8" s="82">
        <v>95</v>
      </c>
      <c r="J8" s="82" t="s">
        <v>450</v>
      </c>
      <c r="K8" s="82">
        <v>3</v>
      </c>
      <c r="L8" s="82">
        <v>7</v>
      </c>
      <c r="M8" s="83">
        <f t="shared" si="0"/>
        <v>0.42857142857142855</v>
      </c>
      <c r="N8" s="82">
        <v>66</v>
      </c>
      <c r="O8" s="82">
        <v>3</v>
      </c>
      <c r="P8" s="82">
        <v>3</v>
      </c>
      <c r="Q8" s="82" t="s">
        <v>435</v>
      </c>
      <c r="R8" s="82">
        <v>2</v>
      </c>
      <c r="S8" s="82" t="s">
        <v>497</v>
      </c>
      <c r="T8" s="88">
        <v>3</v>
      </c>
      <c r="U8" s="88">
        <v>4</v>
      </c>
      <c r="V8" s="88">
        <v>55</v>
      </c>
      <c r="W8" s="88">
        <v>0</v>
      </c>
      <c r="X8" s="88">
        <v>0</v>
      </c>
      <c r="Y8" s="88">
        <v>1</v>
      </c>
      <c r="Z8" s="88">
        <v>90</v>
      </c>
    </row>
    <row r="9" spans="1:26" x14ac:dyDescent="0.3">
      <c r="A9" s="82" t="s">
        <v>18</v>
      </c>
      <c r="B9" s="82" t="s">
        <v>226</v>
      </c>
      <c r="C9" s="82">
        <v>23</v>
      </c>
      <c r="D9" s="82" t="s">
        <v>9</v>
      </c>
      <c r="E9" s="82" t="s">
        <v>209</v>
      </c>
      <c r="F9" s="82" t="s">
        <v>214</v>
      </c>
      <c r="G9" s="82">
        <v>39670</v>
      </c>
      <c r="H9" s="82">
        <v>80</v>
      </c>
      <c r="I9" s="82">
        <v>69</v>
      </c>
      <c r="J9" s="82" t="s">
        <v>450</v>
      </c>
      <c r="K9" s="82">
        <v>3</v>
      </c>
      <c r="L9" s="82">
        <v>7</v>
      </c>
      <c r="M9" s="83">
        <f t="shared" si="0"/>
        <v>0.42857142857142855</v>
      </c>
      <c r="N9" s="82">
        <v>49</v>
      </c>
      <c r="O9" s="82">
        <v>5</v>
      </c>
      <c r="P9" s="82">
        <v>3</v>
      </c>
      <c r="Q9" s="82" t="s">
        <v>435</v>
      </c>
      <c r="R9" s="82">
        <v>5</v>
      </c>
      <c r="S9" s="82" t="s">
        <v>497</v>
      </c>
      <c r="T9" s="88">
        <v>4</v>
      </c>
      <c r="U9" s="88">
        <v>5</v>
      </c>
      <c r="V9" s="88">
        <v>59</v>
      </c>
      <c r="W9" s="88">
        <v>0</v>
      </c>
      <c r="X9" s="88">
        <v>0</v>
      </c>
      <c r="Y9" s="88">
        <v>1</v>
      </c>
      <c r="Z9" s="88">
        <v>65</v>
      </c>
    </row>
    <row r="10" spans="1:26" x14ac:dyDescent="0.3">
      <c r="A10" s="82" t="s">
        <v>19</v>
      </c>
      <c r="B10" s="82" t="s">
        <v>227</v>
      </c>
      <c r="C10" s="82">
        <v>30</v>
      </c>
      <c r="D10" s="82" t="s">
        <v>9</v>
      </c>
      <c r="E10" s="82" t="s">
        <v>206</v>
      </c>
      <c r="F10" s="82" t="s">
        <v>216</v>
      </c>
      <c r="G10" s="82">
        <v>49323</v>
      </c>
      <c r="H10" s="82">
        <v>70</v>
      </c>
      <c r="I10" s="82">
        <v>95</v>
      </c>
      <c r="J10" s="82" t="s">
        <v>449</v>
      </c>
      <c r="K10" s="82">
        <v>5</v>
      </c>
      <c r="L10" s="82">
        <v>7</v>
      </c>
      <c r="M10" s="83">
        <f t="shared" si="0"/>
        <v>0.7142857142857143</v>
      </c>
      <c r="N10" s="82">
        <v>66</v>
      </c>
      <c r="O10" s="82">
        <v>4</v>
      </c>
      <c r="P10" s="82">
        <v>5</v>
      </c>
      <c r="Q10" s="82" t="s">
        <v>433</v>
      </c>
      <c r="R10" s="82">
        <v>6</v>
      </c>
      <c r="S10" s="82" t="s">
        <v>497</v>
      </c>
      <c r="T10" s="88">
        <v>3</v>
      </c>
      <c r="U10" s="88">
        <v>5</v>
      </c>
      <c r="V10" s="88">
        <v>74</v>
      </c>
      <c r="W10" s="88">
        <v>1</v>
      </c>
      <c r="X10" s="88">
        <v>0</v>
      </c>
      <c r="Y10" s="88">
        <v>0</v>
      </c>
      <c r="Z10" s="88">
        <v>90</v>
      </c>
    </row>
    <row r="11" spans="1:26" x14ac:dyDescent="0.3">
      <c r="A11" s="82" t="s">
        <v>20</v>
      </c>
      <c r="B11" s="82" t="s">
        <v>228</v>
      </c>
      <c r="C11" s="82">
        <v>39</v>
      </c>
      <c r="D11" s="82" t="s">
        <v>9</v>
      </c>
      <c r="E11" s="82" t="s">
        <v>209</v>
      </c>
      <c r="F11" s="82" t="s">
        <v>215</v>
      </c>
      <c r="G11" s="82">
        <v>92915</v>
      </c>
      <c r="H11" s="82">
        <v>82</v>
      </c>
      <c r="I11" s="82">
        <v>73</v>
      </c>
      <c r="J11" s="82" t="s">
        <v>449</v>
      </c>
      <c r="K11" s="82">
        <v>6</v>
      </c>
      <c r="L11" s="82">
        <v>6</v>
      </c>
      <c r="M11" s="83">
        <f t="shared" si="0"/>
        <v>1</v>
      </c>
      <c r="N11" s="82">
        <v>59</v>
      </c>
      <c r="O11" s="82">
        <v>5</v>
      </c>
      <c r="P11" s="82">
        <v>6</v>
      </c>
      <c r="Q11" s="82" t="s">
        <v>481</v>
      </c>
      <c r="R11" s="82">
        <v>8</v>
      </c>
      <c r="S11" s="82" t="s">
        <v>497</v>
      </c>
      <c r="T11" s="88">
        <v>4</v>
      </c>
      <c r="U11" s="88">
        <v>8</v>
      </c>
      <c r="V11" s="88">
        <v>50</v>
      </c>
      <c r="W11" s="88">
        <v>0</v>
      </c>
      <c r="X11" s="88">
        <v>1</v>
      </c>
      <c r="Y11" s="88">
        <v>0</v>
      </c>
      <c r="Z11" s="88">
        <v>42</v>
      </c>
    </row>
    <row r="12" spans="1:26" x14ac:dyDescent="0.3">
      <c r="A12" s="82" t="s">
        <v>21</v>
      </c>
      <c r="B12" s="82" t="s">
        <v>229</v>
      </c>
      <c r="C12" s="82">
        <v>36</v>
      </c>
      <c r="D12" s="82" t="s">
        <v>8</v>
      </c>
      <c r="E12" s="82" t="s">
        <v>210</v>
      </c>
      <c r="F12" s="82" t="s">
        <v>217</v>
      </c>
      <c r="G12" s="82">
        <v>80721</v>
      </c>
      <c r="H12" s="82">
        <v>65</v>
      </c>
      <c r="I12" s="82">
        <v>69</v>
      </c>
      <c r="J12" s="82" t="s">
        <v>450</v>
      </c>
      <c r="K12" s="82">
        <v>5</v>
      </c>
      <c r="L12" s="82">
        <v>9</v>
      </c>
      <c r="M12" s="83">
        <f t="shared" si="0"/>
        <v>0.55555555555555558</v>
      </c>
      <c r="N12" s="82">
        <v>100</v>
      </c>
      <c r="O12" s="82">
        <v>4</v>
      </c>
      <c r="P12" s="82">
        <v>5</v>
      </c>
      <c r="Q12" s="82" t="s">
        <v>433</v>
      </c>
      <c r="R12" s="82">
        <v>3</v>
      </c>
      <c r="S12" s="82" t="s">
        <v>496</v>
      </c>
      <c r="T12" s="88">
        <v>2</v>
      </c>
      <c r="U12" s="88">
        <v>7</v>
      </c>
      <c r="V12" s="88">
        <v>78</v>
      </c>
      <c r="W12" s="88">
        <v>1</v>
      </c>
      <c r="X12" s="88">
        <v>0</v>
      </c>
      <c r="Y12" s="88">
        <v>0</v>
      </c>
      <c r="Z12" s="88">
        <v>72</v>
      </c>
    </row>
    <row r="13" spans="1:26" x14ac:dyDescent="0.3">
      <c r="A13" s="82" t="s">
        <v>22</v>
      </c>
      <c r="B13" s="82" t="s">
        <v>230</v>
      </c>
      <c r="C13" s="82">
        <v>42</v>
      </c>
      <c r="D13" s="82" t="s">
        <v>9</v>
      </c>
      <c r="E13" s="82" t="s">
        <v>208</v>
      </c>
      <c r="F13" s="82" t="s">
        <v>215</v>
      </c>
      <c r="G13" s="82">
        <v>95072</v>
      </c>
      <c r="H13" s="82">
        <v>83</v>
      </c>
      <c r="I13" s="82">
        <v>82</v>
      </c>
      <c r="J13" s="82" t="s">
        <v>451</v>
      </c>
      <c r="K13" s="82">
        <v>3</v>
      </c>
      <c r="L13" s="82">
        <v>7</v>
      </c>
      <c r="M13" s="83">
        <f t="shared" si="0"/>
        <v>0.42857142857142855</v>
      </c>
      <c r="N13" s="82">
        <v>35</v>
      </c>
      <c r="O13" s="82">
        <v>6</v>
      </c>
      <c r="P13" s="82">
        <v>3</v>
      </c>
      <c r="Q13" s="82" t="s">
        <v>481</v>
      </c>
      <c r="R13" s="82">
        <v>8</v>
      </c>
      <c r="S13" s="82" t="s">
        <v>496</v>
      </c>
      <c r="T13" s="88">
        <v>3</v>
      </c>
      <c r="U13" s="88">
        <v>7</v>
      </c>
      <c r="V13" s="88">
        <v>61</v>
      </c>
      <c r="W13" s="88">
        <v>0</v>
      </c>
      <c r="X13" s="88">
        <v>1</v>
      </c>
      <c r="Y13" s="88">
        <v>0</v>
      </c>
      <c r="Z13" s="88">
        <v>67</v>
      </c>
    </row>
    <row r="14" spans="1:26" x14ac:dyDescent="0.3">
      <c r="A14" s="82" t="s">
        <v>23</v>
      </c>
      <c r="B14" s="82" t="s">
        <v>231</v>
      </c>
      <c r="C14" s="82">
        <v>25</v>
      </c>
      <c r="D14" s="82" t="s">
        <v>9</v>
      </c>
      <c r="E14" s="82" t="s">
        <v>209</v>
      </c>
      <c r="F14" s="82" t="s">
        <v>214</v>
      </c>
      <c r="G14" s="82">
        <v>35169</v>
      </c>
      <c r="H14" s="82">
        <v>92</v>
      </c>
      <c r="I14" s="82">
        <v>62</v>
      </c>
      <c r="J14" s="82" t="s">
        <v>450</v>
      </c>
      <c r="K14" s="82">
        <v>7</v>
      </c>
      <c r="L14" s="82">
        <v>9</v>
      </c>
      <c r="M14" s="83">
        <f t="shared" si="0"/>
        <v>0.77777777777777779</v>
      </c>
      <c r="N14" s="82">
        <v>30</v>
      </c>
      <c r="O14" s="82">
        <v>5</v>
      </c>
      <c r="P14" s="82">
        <v>7</v>
      </c>
      <c r="Q14" s="82" t="s">
        <v>435</v>
      </c>
      <c r="R14" s="82">
        <v>4</v>
      </c>
      <c r="S14" s="82" t="s">
        <v>497</v>
      </c>
      <c r="T14" s="88">
        <v>1</v>
      </c>
      <c r="U14" s="88">
        <v>9</v>
      </c>
      <c r="V14" s="88">
        <v>61</v>
      </c>
      <c r="W14" s="88">
        <v>0</v>
      </c>
      <c r="X14" s="88">
        <v>0</v>
      </c>
      <c r="Y14" s="88">
        <v>1</v>
      </c>
      <c r="Z14" s="88">
        <v>73</v>
      </c>
    </row>
    <row r="15" spans="1:26" x14ac:dyDescent="0.3">
      <c r="A15" s="82" t="s">
        <v>24</v>
      </c>
      <c r="B15" s="82" t="s">
        <v>232</v>
      </c>
      <c r="C15" s="82">
        <v>32</v>
      </c>
      <c r="D15" s="82" t="s">
        <v>9</v>
      </c>
      <c r="E15" s="82" t="s">
        <v>206</v>
      </c>
      <c r="F15" s="82" t="s">
        <v>212</v>
      </c>
      <c r="G15" s="82">
        <v>70271</v>
      </c>
      <c r="H15" s="82">
        <v>80</v>
      </c>
      <c r="I15" s="82">
        <v>70</v>
      </c>
      <c r="J15" s="82" t="s">
        <v>449</v>
      </c>
      <c r="K15" s="82">
        <v>4</v>
      </c>
      <c r="L15" s="82">
        <v>8</v>
      </c>
      <c r="M15" s="83">
        <f t="shared" si="0"/>
        <v>0.5</v>
      </c>
      <c r="N15" s="82">
        <v>74</v>
      </c>
      <c r="O15" s="82">
        <v>5</v>
      </c>
      <c r="P15" s="82">
        <v>4</v>
      </c>
      <c r="Q15" s="82" t="s">
        <v>433</v>
      </c>
      <c r="R15" s="82">
        <v>5</v>
      </c>
      <c r="S15" s="82" t="s">
        <v>496</v>
      </c>
      <c r="T15" s="88">
        <v>4</v>
      </c>
      <c r="U15" s="88">
        <v>6</v>
      </c>
      <c r="V15" s="88">
        <v>69</v>
      </c>
      <c r="W15" s="88">
        <v>1</v>
      </c>
      <c r="X15" s="88">
        <v>0</v>
      </c>
      <c r="Y15" s="88">
        <v>0</v>
      </c>
      <c r="Z15" s="88">
        <v>69</v>
      </c>
    </row>
    <row r="16" spans="1:26" x14ac:dyDescent="0.3">
      <c r="A16" s="82" t="s">
        <v>25</v>
      </c>
      <c r="B16" s="82" t="s">
        <v>233</v>
      </c>
      <c r="C16" s="82">
        <v>29</v>
      </c>
      <c r="D16" s="82" t="s">
        <v>8</v>
      </c>
      <c r="E16" s="82" t="s">
        <v>208</v>
      </c>
      <c r="F16" s="82" t="s">
        <v>217</v>
      </c>
      <c r="G16" s="82">
        <v>89571</v>
      </c>
      <c r="H16" s="82">
        <v>73</v>
      </c>
      <c r="I16" s="82">
        <v>49</v>
      </c>
      <c r="J16" s="82" t="s">
        <v>451</v>
      </c>
      <c r="K16" s="82">
        <v>6</v>
      </c>
      <c r="L16" s="82">
        <v>9</v>
      </c>
      <c r="M16" s="83">
        <f t="shared" si="0"/>
        <v>0.66666666666666663</v>
      </c>
      <c r="N16" s="82">
        <v>55</v>
      </c>
      <c r="O16" s="82">
        <v>4</v>
      </c>
      <c r="P16" s="82">
        <v>6</v>
      </c>
      <c r="Q16" s="82" t="s">
        <v>435</v>
      </c>
      <c r="R16" s="82">
        <v>6</v>
      </c>
      <c r="S16" s="82" t="s">
        <v>497</v>
      </c>
      <c r="T16" s="88">
        <v>3</v>
      </c>
      <c r="U16" s="88">
        <v>5</v>
      </c>
      <c r="V16" s="88">
        <v>79</v>
      </c>
      <c r="W16" s="88">
        <v>0</v>
      </c>
      <c r="X16" s="88">
        <v>0</v>
      </c>
      <c r="Y16" s="88">
        <v>1</v>
      </c>
      <c r="Z16" s="88">
        <v>90</v>
      </c>
    </row>
    <row r="17" spans="1:26" x14ac:dyDescent="0.3">
      <c r="A17" s="82" t="s">
        <v>26</v>
      </c>
      <c r="B17" s="82" t="s">
        <v>234</v>
      </c>
      <c r="C17" s="82">
        <v>40</v>
      </c>
      <c r="D17" s="82" t="s">
        <v>8</v>
      </c>
      <c r="E17" s="82" t="s">
        <v>208</v>
      </c>
      <c r="F17" s="82" t="s">
        <v>213</v>
      </c>
      <c r="G17" s="82">
        <v>118466</v>
      </c>
      <c r="H17" s="82">
        <v>84</v>
      </c>
      <c r="I17" s="82">
        <v>38</v>
      </c>
      <c r="J17" s="82" t="s">
        <v>451</v>
      </c>
      <c r="K17" s="82">
        <v>6</v>
      </c>
      <c r="L17" s="82">
        <v>7</v>
      </c>
      <c r="M17" s="83">
        <f t="shared" si="0"/>
        <v>0.8571428571428571</v>
      </c>
      <c r="N17" s="82">
        <v>53</v>
      </c>
      <c r="O17" s="82">
        <v>4</v>
      </c>
      <c r="P17" s="82">
        <v>6</v>
      </c>
      <c r="Q17" s="82" t="s">
        <v>481</v>
      </c>
      <c r="R17" s="82">
        <v>10</v>
      </c>
      <c r="S17" s="82" t="s">
        <v>496</v>
      </c>
      <c r="T17" s="88">
        <v>4</v>
      </c>
      <c r="U17" s="88">
        <v>10</v>
      </c>
      <c r="V17" s="88">
        <v>67</v>
      </c>
      <c r="W17" s="88">
        <v>0</v>
      </c>
      <c r="X17" s="88">
        <v>1</v>
      </c>
      <c r="Y17" s="88">
        <v>0</v>
      </c>
      <c r="Z17" s="88">
        <v>32</v>
      </c>
    </row>
    <row r="18" spans="1:26" x14ac:dyDescent="0.3">
      <c r="A18" s="82" t="s">
        <v>27</v>
      </c>
      <c r="B18" s="82" t="s">
        <v>235</v>
      </c>
      <c r="C18" s="82">
        <v>46</v>
      </c>
      <c r="D18" s="82" t="s">
        <v>8</v>
      </c>
      <c r="E18" s="82" t="s">
        <v>206</v>
      </c>
      <c r="F18" s="82" t="s">
        <v>215</v>
      </c>
      <c r="G18" s="82">
        <v>105893</v>
      </c>
      <c r="H18" s="82">
        <v>71</v>
      </c>
      <c r="I18" s="82">
        <v>72</v>
      </c>
      <c r="J18" s="82" t="s">
        <v>449</v>
      </c>
      <c r="K18" s="82">
        <v>5</v>
      </c>
      <c r="L18" s="82">
        <v>6</v>
      </c>
      <c r="M18" s="83">
        <f t="shared" si="0"/>
        <v>0.83333333333333337</v>
      </c>
      <c r="N18" s="82">
        <v>83</v>
      </c>
      <c r="O18" s="82">
        <v>5</v>
      </c>
      <c r="P18" s="82">
        <v>5</v>
      </c>
      <c r="Q18" s="82" t="s">
        <v>481</v>
      </c>
      <c r="R18" s="82">
        <v>8</v>
      </c>
      <c r="S18" s="82" t="s">
        <v>496</v>
      </c>
      <c r="T18" s="88">
        <v>5</v>
      </c>
      <c r="U18" s="88">
        <v>9</v>
      </c>
      <c r="V18" s="88">
        <v>70</v>
      </c>
      <c r="W18" s="88">
        <v>0</v>
      </c>
      <c r="X18" s="88">
        <v>1</v>
      </c>
      <c r="Y18" s="88">
        <v>0</v>
      </c>
      <c r="Z18" s="88">
        <v>54</v>
      </c>
    </row>
    <row r="19" spans="1:26" x14ac:dyDescent="0.3">
      <c r="A19" s="82" t="s">
        <v>28</v>
      </c>
      <c r="B19" s="82" t="s">
        <v>236</v>
      </c>
      <c r="C19" s="82">
        <v>41</v>
      </c>
      <c r="D19" s="82" t="s">
        <v>9</v>
      </c>
      <c r="E19" s="82" t="s">
        <v>206</v>
      </c>
      <c r="F19" s="82" t="s">
        <v>215</v>
      </c>
      <c r="G19" s="82">
        <v>92074</v>
      </c>
      <c r="H19" s="82">
        <v>77</v>
      </c>
      <c r="I19" s="82">
        <v>98</v>
      </c>
      <c r="J19" s="82" t="s">
        <v>449</v>
      </c>
      <c r="K19" s="82">
        <v>2</v>
      </c>
      <c r="L19" s="82">
        <v>9</v>
      </c>
      <c r="M19" s="83">
        <f t="shared" si="0"/>
        <v>0.22222222222222221</v>
      </c>
      <c r="N19" s="82">
        <v>58</v>
      </c>
      <c r="O19" s="82">
        <v>4</v>
      </c>
      <c r="P19" s="82">
        <v>2</v>
      </c>
      <c r="Q19" s="82" t="s">
        <v>481</v>
      </c>
      <c r="R19" s="82">
        <v>10</v>
      </c>
      <c r="S19" s="82" t="s">
        <v>497</v>
      </c>
      <c r="T19" s="88">
        <v>1</v>
      </c>
      <c r="U19" s="88">
        <v>8</v>
      </c>
      <c r="V19" s="88">
        <v>66</v>
      </c>
      <c r="W19" s="88">
        <v>0</v>
      </c>
      <c r="X19" s="88">
        <v>1</v>
      </c>
      <c r="Y19" s="88">
        <v>0</v>
      </c>
      <c r="Z19" s="88">
        <v>31</v>
      </c>
    </row>
    <row r="20" spans="1:26" x14ac:dyDescent="0.3">
      <c r="A20" s="82" t="s">
        <v>29</v>
      </c>
      <c r="B20" s="82" t="s">
        <v>237</v>
      </c>
      <c r="C20" s="82">
        <v>36</v>
      </c>
      <c r="D20" s="82" t="s">
        <v>8</v>
      </c>
      <c r="E20" s="82" t="s">
        <v>207</v>
      </c>
      <c r="F20" s="82" t="s">
        <v>215</v>
      </c>
      <c r="G20" s="82">
        <v>107279</v>
      </c>
      <c r="H20" s="82">
        <v>83</v>
      </c>
      <c r="I20" s="82">
        <v>91</v>
      </c>
      <c r="J20" s="82" t="s">
        <v>450</v>
      </c>
      <c r="K20" s="82">
        <v>2</v>
      </c>
      <c r="L20" s="82">
        <v>7</v>
      </c>
      <c r="M20" s="83">
        <f t="shared" si="0"/>
        <v>0.2857142857142857</v>
      </c>
      <c r="N20" s="82">
        <v>76</v>
      </c>
      <c r="O20" s="82">
        <v>3</v>
      </c>
      <c r="P20" s="82">
        <v>2</v>
      </c>
      <c r="Q20" s="82" t="s">
        <v>433</v>
      </c>
      <c r="R20" s="82">
        <v>4</v>
      </c>
      <c r="S20" s="82" t="s">
        <v>496</v>
      </c>
      <c r="T20" s="88">
        <v>4</v>
      </c>
      <c r="U20" s="88">
        <v>7</v>
      </c>
      <c r="V20" s="88">
        <v>31</v>
      </c>
      <c r="W20" s="88">
        <v>1</v>
      </c>
      <c r="X20" s="88">
        <v>0</v>
      </c>
      <c r="Y20" s="88">
        <v>0</v>
      </c>
      <c r="Z20" s="88">
        <v>49</v>
      </c>
    </row>
    <row r="21" spans="1:26" x14ac:dyDescent="0.3">
      <c r="A21" s="82" t="s">
        <v>30</v>
      </c>
      <c r="B21" s="82" t="s">
        <v>238</v>
      </c>
      <c r="C21" s="82">
        <v>23</v>
      </c>
      <c r="D21" s="82" t="s">
        <v>8</v>
      </c>
      <c r="E21" s="82" t="s">
        <v>208</v>
      </c>
      <c r="F21" s="82" t="s">
        <v>214</v>
      </c>
      <c r="G21" s="82">
        <v>37855</v>
      </c>
      <c r="H21" s="82">
        <v>70</v>
      </c>
      <c r="I21" s="82">
        <v>75</v>
      </c>
      <c r="J21" s="82" t="s">
        <v>451</v>
      </c>
      <c r="K21" s="82">
        <v>7</v>
      </c>
      <c r="L21" s="82">
        <v>9</v>
      </c>
      <c r="M21" s="83">
        <f t="shared" si="0"/>
        <v>0.77777777777777779</v>
      </c>
      <c r="N21" s="82">
        <v>89</v>
      </c>
      <c r="O21" s="82">
        <v>5</v>
      </c>
      <c r="P21" s="82">
        <v>7</v>
      </c>
      <c r="Q21" s="82" t="s">
        <v>481</v>
      </c>
      <c r="R21" s="82">
        <v>2</v>
      </c>
      <c r="S21" s="82" t="s">
        <v>496</v>
      </c>
      <c r="T21" s="88">
        <v>3</v>
      </c>
      <c r="U21" s="88">
        <v>9</v>
      </c>
      <c r="V21" s="88">
        <v>55</v>
      </c>
      <c r="W21" s="88">
        <v>0</v>
      </c>
      <c r="X21" s="88">
        <v>1</v>
      </c>
      <c r="Y21" s="88">
        <v>0</v>
      </c>
      <c r="Z21" s="88">
        <v>88</v>
      </c>
    </row>
    <row r="22" spans="1:26" x14ac:dyDescent="0.3">
      <c r="A22" s="82" t="s">
        <v>31</v>
      </c>
      <c r="B22" s="82" t="s">
        <v>239</v>
      </c>
      <c r="C22" s="82">
        <v>25</v>
      </c>
      <c r="D22" s="82" t="s">
        <v>8</v>
      </c>
      <c r="E22" s="82" t="s">
        <v>210</v>
      </c>
      <c r="F22" s="82" t="s">
        <v>216</v>
      </c>
      <c r="G22" s="82">
        <v>52122</v>
      </c>
      <c r="H22" s="82">
        <v>88</v>
      </c>
      <c r="I22" s="82">
        <v>85</v>
      </c>
      <c r="J22" s="82" t="s">
        <v>451</v>
      </c>
      <c r="K22" s="82">
        <v>3</v>
      </c>
      <c r="L22" s="82">
        <v>9</v>
      </c>
      <c r="M22" s="83">
        <f t="shared" si="0"/>
        <v>0.33333333333333331</v>
      </c>
      <c r="N22" s="82">
        <v>57</v>
      </c>
      <c r="O22" s="82">
        <v>4</v>
      </c>
      <c r="P22" s="82">
        <v>3</v>
      </c>
      <c r="Q22" s="82" t="s">
        <v>433</v>
      </c>
      <c r="R22" s="82">
        <v>6</v>
      </c>
      <c r="S22" s="82" t="s">
        <v>496</v>
      </c>
      <c r="T22" s="88">
        <v>5</v>
      </c>
      <c r="U22" s="88">
        <v>7</v>
      </c>
      <c r="V22" s="88">
        <v>68</v>
      </c>
      <c r="W22" s="88">
        <v>1</v>
      </c>
      <c r="X22" s="88">
        <v>0</v>
      </c>
      <c r="Y22" s="88">
        <v>0</v>
      </c>
      <c r="Z22" s="88">
        <v>31</v>
      </c>
    </row>
    <row r="23" spans="1:26" x14ac:dyDescent="0.3">
      <c r="A23" s="82" t="s">
        <v>32</v>
      </c>
      <c r="B23" s="82" t="s">
        <v>240</v>
      </c>
      <c r="C23" s="82">
        <v>26</v>
      </c>
      <c r="D23" s="82" t="s">
        <v>9</v>
      </c>
      <c r="E23" s="82" t="s">
        <v>208</v>
      </c>
      <c r="F23" s="82" t="s">
        <v>216</v>
      </c>
      <c r="G23" s="82">
        <v>50233</v>
      </c>
      <c r="H23" s="82">
        <v>81</v>
      </c>
      <c r="I23" s="82">
        <v>64</v>
      </c>
      <c r="J23" s="82" t="s">
        <v>449</v>
      </c>
      <c r="K23" s="82">
        <v>9</v>
      </c>
      <c r="L23" s="82">
        <v>9</v>
      </c>
      <c r="M23" s="83">
        <f t="shared" si="0"/>
        <v>1</v>
      </c>
      <c r="N23" s="82">
        <v>57</v>
      </c>
      <c r="O23" s="82">
        <v>4</v>
      </c>
      <c r="P23" s="82">
        <v>9</v>
      </c>
      <c r="Q23" s="82" t="s">
        <v>433</v>
      </c>
      <c r="R23" s="82">
        <v>6</v>
      </c>
      <c r="S23" s="82" t="s">
        <v>497</v>
      </c>
      <c r="T23" s="88">
        <v>1</v>
      </c>
      <c r="U23" s="88">
        <v>10</v>
      </c>
      <c r="V23" s="88">
        <v>39</v>
      </c>
      <c r="W23" s="88">
        <v>1</v>
      </c>
      <c r="X23" s="88">
        <v>0</v>
      </c>
      <c r="Y23" s="88">
        <v>0</v>
      </c>
      <c r="Z23" s="88">
        <v>58</v>
      </c>
    </row>
    <row r="24" spans="1:26" x14ac:dyDescent="0.3">
      <c r="A24" s="82" t="s">
        <v>33</v>
      </c>
      <c r="B24" s="82" t="s">
        <v>241</v>
      </c>
      <c r="C24" s="82">
        <v>27</v>
      </c>
      <c r="D24" s="82" t="s">
        <v>9</v>
      </c>
      <c r="E24" s="82" t="s">
        <v>210</v>
      </c>
      <c r="F24" s="82" t="s">
        <v>216</v>
      </c>
      <c r="G24" s="82">
        <v>51316</v>
      </c>
      <c r="H24" s="82">
        <v>66</v>
      </c>
      <c r="I24" s="82">
        <v>100</v>
      </c>
      <c r="J24" s="82" t="s">
        <v>451</v>
      </c>
      <c r="K24" s="82">
        <v>7</v>
      </c>
      <c r="L24" s="82">
        <v>8</v>
      </c>
      <c r="M24" s="83">
        <f t="shared" si="0"/>
        <v>0.875</v>
      </c>
      <c r="N24" s="82">
        <v>41</v>
      </c>
      <c r="O24" s="82">
        <v>6</v>
      </c>
      <c r="P24" s="82">
        <v>7</v>
      </c>
      <c r="Q24" s="82" t="s">
        <v>481</v>
      </c>
      <c r="R24" s="82">
        <v>9</v>
      </c>
      <c r="S24" s="82" t="s">
        <v>496</v>
      </c>
      <c r="T24" s="88">
        <v>1</v>
      </c>
      <c r="U24" s="88">
        <v>6</v>
      </c>
      <c r="V24" s="88">
        <v>59</v>
      </c>
      <c r="W24" s="88">
        <v>0</v>
      </c>
      <c r="X24" s="88">
        <v>1</v>
      </c>
      <c r="Y24" s="88">
        <v>0</v>
      </c>
      <c r="Z24" s="88">
        <v>40</v>
      </c>
    </row>
    <row r="25" spans="1:26" x14ac:dyDescent="0.3">
      <c r="A25" s="82" t="s">
        <v>34</v>
      </c>
      <c r="B25" s="82" t="s">
        <v>242</v>
      </c>
      <c r="C25" s="82">
        <v>25</v>
      </c>
      <c r="D25" s="82" t="s">
        <v>9</v>
      </c>
      <c r="E25" s="82" t="s">
        <v>206</v>
      </c>
      <c r="F25" s="82" t="s">
        <v>216</v>
      </c>
      <c r="G25" s="82">
        <v>56946</v>
      </c>
      <c r="H25" s="82">
        <v>69</v>
      </c>
      <c r="I25" s="82">
        <v>45</v>
      </c>
      <c r="J25" s="82" t="s">
        <v>449</v>
      </c>
      <c r="K25" s="82">
        <v>7</v>
      </c>
      <c r="L25" s="82">
        <v>9</v>
      </c>
      <c r="M25" s="83">
        <f t="shared" si="0"/>
        <v>0.77777777777777779</v>
      </c>
      <c r="N25" s="82">
        <v>85</v>
      </c>
      <c r="O25" s="82">
        <v>6</v>
      </c>
      <c r="P25" s="82">
        <v>7</v>
      </c>
      <c r="Q25" s="82" t="s">
        <v>433</v>
      </c>
      <c r="R25" s="82">
        <v>6</v>
      </c>
      <c r="S25" s="82" t="s">
        <v>497</v>
      </c>
      <c r="T25" s="88">
        <v>4</v>
      </c>
      <c r="U25" s="88">
        <v>8</v>
      </c>
      <c r="V25" s="88">
        <v>50</v>
      </c>
      <c r="W25" s="88">
        <v>1</v>
      </c>
      <c r="X25" s="88">
        <v>0</v>
      </c>
      <c r="Y25" s="88">
        <v>0</v>
      </c>
      <c r="Z25" s="88">
        <v>42</v>
      </c>
    </row>
    <row r="26" spans="1:26" x14ac:dyDescent="0.3">
      <c r="A26" s="82" t="s">
        <v>35</v>
      </c>
      <c r="B26" s="82" t="s">
        <v>243</v>
      </c>
      <c r="C26" s="82">
        <v>40</v>
      </c>
      <c r="D26" s="82" t="s">
        <v>8</v>
      </c>
      <c r="E26" s="82" t="s">
        <v>207</v>
      </c>
      <c r="F26" s="82" t="s">
        <v>213</v>
      </c>
      <c r="G26" s="82">
        <v>100795</v>
      </c>
      <c r="H26" s="82">
        <v>69</v>
      </c>
      <c r="I26" s="82">
        <v>71</v>
      </c>
      <c r="J26" s="82" t="s">
        <v>449</v>
      </c>
      <c r="K26" s="82">
        <v>9</v>
      </c>
      <c r="L26" s="82">
        <v>9</v>
      </c>
      <c r="M26" s="83">
        <f t="shared" si="0"/>
        <v>1</v>
      </c>
      <c r="N26" s="82">
        <v>67</v>
      </c>
      <c r="O26" s="82">
        <v>6</v>
      </c>
      <c r="P26" s="82">
        <v>9</v>
      </c>
      <c r="Q26" s="82" t="s">
        <v>435</v>
      </c>
      <c r="R26" s="82">
        <v>5</v>
      </c>
      <c r="S26" s="82" t="s">
        <v>496</v>
      </c>
      <c r="T26" s="88">
        <v>1</v>
      </c>
      <c r="U26" s="88">
        <v>3</v>
      </c>
      <c r="V26" s="88">
        <v>48</v>
      </c>
      <c r="W26" s="88">
        <v>0</v>
      </c>
      <c r="X26" s="88">
        <v>0</v>
      </c>
      <c r="Y26" s="88">
        <v>1</v>
      </c>
      <c r="Z26" s="88">
        <v>57</v>
      </c>
    </row>
    <row r="27" spans="1:26" x14ac:dyDescent="0.3">
      <c r="A27" s="82" t="s">
        <v>36</v>
      </c>
      <c r="B27" s="82" t="s">
        <v>244</v>
      </c>
      <c r="C27" s="82">
        <v>27</v>
      </c>
      <c r="D27" s="82" t="s">
        <v>9</v>
      </c>
      <c r="E27" s="82" t="s">
        <v>210</v>
      </c>
      <c r="F27" s="82" t="s">
        <v>216</v>
      </c>
      <c r="G27" s="82">
        <v>46910</v>
      </c>
      <c r="H27" s="82">
        <v>72</v>
      </c>
      <c r="I27" s="82">
        <v>57</v>
      </c>
      <c r="J27" s="82" t="s">
        <v>449</v>
      </c>
      <c r="K27" s="82">
        <v>3</v>
      </c>
      <c r="L27" s="82">
        <v>7</v>
      </c>
      <c r="M27" s="83">
        <f t="shared" si="0"/>
        <v>0.42857142857142855</v>
      </c>
      <c r="N27" s="82">
        <v>92</v>
      </c>
      <c r="O27" s="82">
        <v>4</v>
      </c>
      <c r="P27" s="82">
        <v>3</v>
      </c>
      <c r="Q27" s="82" t="s">
        <v>481</v>
      </c>
      <c r="R27" s="82">
        <v>2</v>
      </c>
      <c r="S27" s="82" t="s">
        <v>496</v>
      </c>
      <c r="T27" s="88">
        <v>4</v>
      </c>
      <c r="U27" s="88">
        <v>6</v>
      </c>
      <c r="V27" s="88">
        <v>63</v>
      </c>
      <c r="W27" s="88">
        <v>0</v>
      </c>
      <c r="X27" s="88">
        <v>1</v>
      </c>
      <c r="Y27" s="88">
        <v>0</v>
      </c>
      <c r="Z27" s="88">
        <v>89</v>
      </c>
    </row>
    <row r="28" spans="1:26" x14ac:dyDescent="0.3">
      <c r="A28" s="82" t="s">
        <v>37</v>
      </c>
      <c r="B28" s="82" t="s">
        <v>245</v>
      </c>
      <c r="C28" s="82">
        <v>45</v>
      </c>
      <c r="D28" s="82" t="s">
        <v>9</v>
      </c>
      <c r="E28" s="82" t="s">
        <v>210</v>
      </c>
      <c r="F28" s="82" t="s">
        <v>217</v>
      </c>
      <c r="G28" s="82">
        <v>87114</v>
      </c>
      <c r="H28" s="82">
        <v>77</v>
      </c>
      <c r="I28" s="82">
        <v>40</v>
      </c>
      <c r="J28" s="82" t="s">
        <v>449</v>
      </c>
      <c r="K28" s="82">
        <v>8</v>
      </c>
      <c r="L28" s="82">
        <v>9</v>
      </c>
      <c r="M28" s="83">
        <f t="shared" si="0"/>
        <v>0.88888888888888884</v>
      </c>
      <c r="N28" s="82">
        <v>32</v>
      </c>
      <c r="O28" s="82">
        <v>5</v>
      </c>
      <c r="P28" s="82">
        <v>8</v>
      </c>
      <c r="Q28" s="82" t="s">
        <v>435</v>
      </c>
      <c r="R28" s="82">
        <v>6</v>
      </c>
      <c r="S28" s="82" t="s">
        <v>497</v>
      </c>
      <c r="T28" s="88">
        <v>4</v>
      </c>
      <c r="U28" s="88">
        <v>8</v>
      </c>
      <c r="V28" s="88">
        <v>40</v>
      </c>
      <c r="W28" s="88">
        <v>0</v>
      </c>
      <c r="X28" s="88">
        <v>0</v>
      </c>
      <c r="Y28" s="88">
        <v>1</v>
      </c>
      <c r="Z28" s="88">
        <v>65</v>
      </c>
    </row>
    <row r="29" spans="1:26" x14ac:dyDescent="0.3">
      <c r="A29" s="82" t="s">
        <v>38</v>
      </c>
      <c r="B29" s="82" t="s">
        <v>246</v>
      </c>
      <c r="C29" s="82">
        <v>35</v>
      </c>
      <c r="D29" s="82" t="s">
        <v>8</v>
      </c>
      <c r="E29" s="82" t="s">
        <v>210</v>
      </c>
      <c r="F29" s="82" t="s">
        <v>213</v>
      </c>
      <c r="G29" s="82">
        <v>119895</v>
      </c>
      <c r="H29" s="82">
        <v>71</v>
      </c>
      <c r="I29" s="82">
        <v>58</v>
      </c>
      <c r="J29" s="82" t="s">
        <v>449</v>
      </c>
      <c r="K29" s="82">
        <v>6</v>
      </c>
      <c r="L29" s="82">
        <v>8</v>
      </c>
      <c r="M29" s="83">
        <f t="shared" si="0"/>
        <v>0.75</v>
      </c>
      <c r="N29" s="82">
        <v>96</v>
      </c>
      <c r="O29" s="82">
        <v>5</v>
      </c>
      <c r="P29" s="82">
        <v>6</v>
      </c>
      <c r="Q29" s="82" t="s">
        <v>435</v>
      </c>
      <c r="R29" s="82">
        <v>3</v>
      </c>
      <c r="S29" s="82" t="s">
        <v>496</v>
      </c>
      <c r="T29" s="88">
        <v>4</v>
      </c>
      <c r="U29" s="88">
        <v>4</v>
      </c>
      <c r="V29" s="88">
        <v>40</v>
      </c>
      <c r="W29" s="88">
        <v>0</v>
      </c>
      <c r="X29" s="88">
        <v>0</v>
      </c>
      <c r="Y29" s="88">
        <v>1</v>
      </c>
      <c r="Z29" s="88">
        <v>55</v>
      </c>
    </row>
    <row r="30" spans="1:26" x14ac:dyDescent="0.3">
      <c r="A30" s="82" t="s">
        <v>39</v>
      </c>
      <c r="B30" s="82" t="s">
        <v>247</v>
      </c>
      <c r="C30" s="82">
        <v>33</v>
      </c>
      <c r="D30" s="82" t="s">
        <v>8</v>
      </c>
      <c r="E30" s="82" t="s">
        <v>208</v>
      </c>
      <c r="F30" s="82" t="s">
        <v>217</v>
      </c>
      <c r="G30" s="82">
        <v>90885</v>
      </c>
      <c r="H30" s="82">
        <v>70</v>
      </c>
      <c r="I30" s="82">
        <v>64</v>
      </c>
      <c r="J30" s="82" t="s">
        <v>451</v>
      </c>
      <c r="K30" s="82">
        <v>5</v>
      </c>
      <c r="L30" s="82">
        <v>6</v>
      </c>
      <c r="M30" s="83">
        <f t="shared" si="0"/>
        <v>0.83333333333333337</v>
      </c>
      <c r="N30" s="82">
        <v>34</v>
      </c>
      <c r="O30" s="82">
        <v>3</v>
      </c>
      <c r="P30" s="82">
        <v>5</v>
      </c>
      <c r="Q30" s="82" t="s">
        <v>435</v>
      </c>
      <c r="R30" s="82">
        <v>6</v>
      </c>
      <c r="S30" s="82" t="s">
        <v>497</v>
      </c>
      <c r="T30" s="88">
        <v>5</v>
      </c>
      <c r="U30" s="88">
        <v>9</v>
      </c>
      <c r="V30" s="88">
        <v>35</v>
      </c>
      <c r="W30" s="88">
        <v>0</v>
      </c>
      <c r="X30" s="88">
        <v>0</v>
      </c>
      <c r="Y30" s="88">
        <v>1</v>
      </c>
      <c r="Z30" s="88">
        <v>78</v>
      </c>
    </row>
    <row r="31" spans="1:26" x14ac:dyDescent="0.3">
      <c r="A31" s="82" t="s">
        <v>40</v>
      </c>
      <c r="B31" s="82" t="s">
        <v>248</v>
      </c>
      <c r="C31" s="82">
        <v>26</v>
      </c>
      <c r="D31" s="82" t="s">
        <v>9</v>
      </c>
      <c r="E31" s="82" t="s">
        <v>207</v>
      </c>
      <c r="F31" s="82" t="s">
        <v>216</v>
      </c>
      <c r="G31" s="82">
        <v>47188</v>
      </c>
      <c r="H31" s="82">
        <v>83</v>
      </c>
      <c r="I31" s="82">
        <v>37</v>
      </c>
      <c r="J31" s="82" t="s">
        <v>452</v>
      </c>
      <c r="K31" s="82">
        <v>5</v>
      </c>
      <c r="L31" s="82">
        <v>7</v>
      </c>
      <c r="M31" s="83">
        <f t="shared" si="0"/>
        <v>0.7142857142857143</v>
      </c>
      <c r="N31" s="82">
        <v>68</v>
      </c>
      <c r="O31" s="82">
        <v>4</v>
      </c>
      <c r="P31" s="82">
        <v>5</v>
      </c>
      <c r="Q31" s="82" t="s">
        <v>481</v>
      </c>
      <c r="R31" s="82">
        <v>2</v>
      </c>
      <c r="S31" s="82" t="s">
        <v>496</v>
      </c>
      <c r="T31" s="88">
        <v>1</v>
      </c>
      <c r="U31" s="88">
        <v>9</v>
      </c>
      <c r="V31" s="88">
        <v>80</v>
      </c>
      <c r="W31" s="88">
        <v>0</v>
      </c>
      <c r="X31" s="88">
        <v>1</v>
      </c>
      <c r="Y31" s="88">
        <v>0</v>
      </c>
      <c r="Z31" s="88">
        <v>33</v>
      </c>
    </row>
    <row r="32" spans="1:26" x14ac:dyDescent="0.3">
      <c r="A32" s="82" t="s">
        <v>41</v>
      </c>
      <c r="B32" s="82" t="s">
        <v>249</v>
      </c>
      <c r="C32" s="82">
        <v>29</v>
      </c>
      <c r="D32" s="82" t="s">
        <v>8</v>
      </c>
      <c r="E32" s="82" t="s">
        <v>206</v>
      </c>
      <c r="F32" s="82" t="s">
        <v>216</v>
      </c>
      <c r="G32" s="82">
        <v>57478</v>
      </c>
      <c r="H32" s="82">
        <v>66</v>
      </c>
      <c r="I32" s="82">
        <v>89</v>
      </c>
      <c r="J32" s="82" t="s">
        <v>450</v>
      </c>
      <c r="K32" s="82">
        <v>7</v>
      </c>
      <c r="L32" s="82">
        <v>8</v>
      </c>
      <c r="M32" s="83">
        <f t="shared" si="0"/>
        <v>0.875</v>
      </c>
      <c r="N32" s="82">
        <v>30</v>
      </c>
      <c r="O32" s="82">
        <v>6</v>
      </c>
      <c r="P32" s="82">
        <v>7</v>
      </c>
      <c r="Q32" s="82" t="s">
        <v>435</v>
      </c>
      <c r="R32" s="82">
        <v>5</v>
      </c>
      <c r="S32" s="82" t="s">
        <v>497</v>
      </c>
      <c r="T32" s="88">
        <v>4</v>
      </c>
      <c r="U32" s="88">
        <v>4</v>
      </c>
      <c r="V32" s="88">
        <v>63</v>
      </c>
      <c r="W32" s="88">
        <v>0</v>
      </c>
      <c r="X32" s="88">
        <v>0</v>
      </c>
      <c r="Y32" s="88">
        <v>1</v>
      </c>
      <c r="Z32" s="88">
        <v>51</v>
      </c>
    </row>
    <row r="33" spans="1:26" x14ac:dyDescent="0.3">
      <c r="A33" s="82" t="s">
        <v>5</v>
      </c>
      <c r="B33" s="82" t="s">
        <v>250</v>
      </c>
      <c r="C33" s="82">
        <v>25</v>
      </c>
      <c r="D33" s="82" t="s">
        <v>9</v>
      </c>
      <c r="E33" s="82" t="s">
        <v>206</v>
      </c>
      <c r="F33" s="82" t="s">
        <v>216</v>
      </c>
      <c r="G33" s="82">
        <v>47322</v>
      </c>
      <c r="H33" s="82">
        <v>78</v>
      </c>
      <c r="I33" s="82">
        <v>47</v>
      </c>
      <c r="J33" s="82" t="s">
        <v>451</v>
      </c>
      <c r="K33" s="82">
        <v>3</v>
      </c>
      <c r="L33" s="82">
        <v>7</v>
      </c>
      <c r="M33" s="83">
        <f t="shared" si="0"/>
        <v>0.42857142857142855</v>
      </c>
      <c r="N33" s="82">
        <v>71</v>
      </c>
      <c r="O33" s="82">
        <v>3</v>
      </c>
      <c r="P33" s="82">
        <v>3</v>
      </c>
      <c r="Q33" s="82" t="s">
        <v>481</v>
      </c>
      <c r="R33" s="82">
        <v>2</v>
      </c>
      <c r="S33" s="82" t="s">
        <v>496</v>
      </c>
      <c r="T33" s="88">
        <v>3</v>
      </c>
      <c r="U33" s="88">
        <v>5</v>
      </c>
      <c r="V33" s="88">
        <v>68</v>
      </c>
      <c r="W33" s="88">
        <v>0</v>
      </c>
      <c r="X33" s="88">
        <v>1</v>
      </c>
      <c r="Y33" s="88">
        <v>0</v>
      </c>
      <c r="Z33" s="88">
        <v>41</v>
      </c>
    </row>
    <row r="34" spans="1:26" x14ac:dyDescent="0.3">
      <c r="A34" s="82" t="s">
        <v>42</v>
      </c>
      <c r="B34" s="82" t="s">
        <v>251</v>
      </c>
      <c r="C34" s="82">
        <v>26</v>
      </c>
      <c r="D34" s="82" t="s">
        <v>8</v>
      </c>
      <c r="E34" s="82" t="s">
        <v>207</v>
      </c>
      <c r="F34" s="82" t="s">
        <v>216</v>
      </c>
      <c r="G34" s="82">
        <v>59502</v>
      </c>
      <c r="H34" s="82">
        <v>81</v>
      </c>
      <c r="I34" s="82">
        <v>89</v>
      </c>
      <c r="J34" s="82" t="s">
        <v>450</v>
      </c>
      <c r="K34" s="82">
        <v>7</v>
      </c>
      <c r="L34" s="82">
        <v>9</v>
      </c>
      <c r="M34" s="83">
        <f t="shared" si="0"/>
        <v>0.77777777777777779</v>
      </c>
      <c r="N34" s="82">
        <v>86</v>
      </c>
      <c r="O34" s="82">
        <v>4</v>
      </c>
      <c r="P34" s="82">
        <v>7</v>
      </c>
      <c r="Q34" s="82" t="s">
        <v>435</v>
      </c>
      <c r="R34" s="82">
        <v>10</v>
      </c>
      <c r="S34" s="82" t="s">
        <v>497</v>
      </c>
      <c r="T34" s="88">
        <v>1</v>
      </c>
      <c r="U34" s="88">
        <v>9</v>
      </c>
      <c r="V34" s="88">
        <v>58</v>
      </c>
      <c r="W34" s="88">
        <v>0</v>
      </c>
      <c r="X34" s="88">
        <v>0</v>
      </c>
      <c r="Y34" s="88">
        <v>1</v>
      </c>
      <c r="Z34" s="88">
        <v>38</v>
      </c>
    </row>
    <row r="35" spans="1:26" x14ac:dyDescent="0.3">
      <c r="A35" s="82" t="s">
        <v>43</v>
      </c>
      <c r="B35" s="82" t="s">
        <v>252</v>
      </c>
      <c r="C35" s="82">
        <v>26</v>
      </c>
      <c r="D35" s="82" t="s">
        <v>9</v>
      </c>
      <c r="E35" s="82" t="s">
        <v>206</v>
      </c>
      <c r="F35" s="82" t="s">
        <v>214</v>
      </c>
      <c r="G35" s="82">
        <v>30509</v>
      </c>
      <c r="H35" s="82">
        <v>74</v>
      </c>
      <c r="I35" s="82">
        <v>64</v>
      </c>
      <c r="J35" s="82" t="s">
        <v>452</v>
      </c>
      <c r="K35" s="82">
        <v>2</v>
      </c>
      <c r="L35" s="82">
        <v>6</v>
      </c>
      <c r="M35" s="83">
        <f t="shared" si="0"/>
        <v>0.33333333333333331</v>
      </c>
      <c r="N35" s="82">
        <v>47</v>
      </c>
      <c r="O35" s="82">
        <v>5</v>
      </c>
      <c r="P35" s="82">
        <v>2</v>
      </c>
      <c r="Q35" s="82" t="s">
        <v>435</v>
      </c>
      <c r="R35" s="82">
        <v>2</v>
      </c>
      <c r="S35" s="82" t="s">
        <v>497</v>
      </c>
      <c r="T35" s="88">
        <v>1</v>
      </c>
      <c r="U35" s="88">
        <v>6</v>
      </c>
      <c r="V35" s="88">
        <v>50</v>
      </c>
      <c r="W35" s="88">
        <v>0</v>
      </c>
      <c r="X35" s="88">
        <v>0</v>
      </c>
      <c r="Y35" s="88">
        <v>1</v>
      </c>
      <c r="Z35" s="88">
        <v>52</v>
      </c>
    </row>
    <row r="36" spans="1:26" x14ac:dyDescent="0.3">
      <c r="A36" s="82" t="s">
        <v>44</v>
      </c>
      <c r="B36" s="82" t="s">
        <v>253</v>
      </c>
      <c r="C36" s="82">
        <v>34</v>
      </c>
      <c r="D36" s="82" t="s">
        <v>9</v>
      </c>
      <c r="E36" s="82" t="s">
        <v>208</v>
      </c>
      <c r="F36" s="82" t="s">
        <v>215</v>
      </c>
      <c r="G36" s="82">
        <v>93896</v>
      </c>
      <c r="H36" s="82">
        <v>74</v>
      </c>
      <c r="I36" s="82">
        <v>60</v>
      </c>
      <c r="J36" s="82" t="s">
        <v>452</v>
      </c>
      <c r="K36" s="82">
        <v>6</v>
      </c>
      <c r="L36" s="82">
        <v>8</v>
      </c>
      <c r="M36" s="83">
        <f t="shared" si="0"/>
        <v>0.75</v>
      </c>
      <c r="N36" s="82">
        <v>78</v>
      </c>
      <c r="O36" s="82">
        <v>5</v>
      </c>
      <c r="P36" s="82">
        <v>6</v>
      </c>
      <c r="Q36" s="82" t="s">
        <v>435</v>
      </c>
      <c r="R36" s="82">
        <v>4</v>
      </c>
      <c r="S36" s="82" t="s">
        <v>496</v>
      </c>
      <c r="T36" s="88">
        <v>4</v>
      </c>
      <c r="U36" s="88">
        <v>9</v>
      </c>
      <c r="V36" s="88">
        <v>69</v>
      </c>
      <c r="W36" s="88">
        <v>0</v>
      </c>
      <c r="X36" s="88">
        <v>0</v>
      </c>
      <c r="Y36" s="88">
        <v>1</v>
      </c>
      <c r="Z36" s="88">
        <v>33</v>
      </c>
    </row>
    <row r="37" spans="1:26" x14ac:dyDescent="0.3">
      <c r="A37" s="82" t="s">
        <v>45</v>
      </c>
      <c r="B37" s="82" t="s">
        <v>254</v>
      </c>
      <c r="C37" s="82">
        <v>34</v>
      </c>
      <c r="D37" s="82" t="s">
        <v>8</v>
      </c>
      <c r="E37" s="82" t="s">
        <v>206</v>
      </c>
      <c r="F37" s="82" t="s">
        <v>212</v>
      </c>
      <c r="G37" s="82">
        <v>71558</v>
      </c>
      <c r="H37" s="82">
        <v>66</v>
      </c>
      <c r="I37" s="82">
        <v>42</v>
      </c>
      <c r="J37" s="82" t="s">
        <v>449</v>
      </c>
      <c r="K37" s="82">
        <v>4</v>
      </c>
      <c r="L37" s="82">
        <v>9</v>
      </c>
      <c r="M37" s="83">
        <f t="shared" si="0"/>
        <v>0.44444444444444442</v>
      </c>
      <c r="N37" s="82">
        <v>91</v>
      </c>
      <c r="O37" s="82">
        <v>3</v>
      </c>
      <c r="P37" s="82">
        <v>4</v>
      </c>
      <c r="Q37" s="82" t="s">
        <v>435</v>
      </c>
      <c r="R37" s="82">
        <v>9</v>
      </c>
      <c r="S37" s="82" t="s">
        <v>496</v>
      </c>
      <c r="T37" s="88">
        <v>5</v>
      </c>
      <c r="U37" s="88">
        <v>7</v>
      </c>
      <c r="V37" s="88">
        <v>51</v>
      </c>
      <c r="W37" s="88">
        <v>0</v>
      </c>
      <c r="X37" s="88">
        <v>0</v>
      </c>
      <c r="Y37" s="88">
        <v>1</v>
      </c>
      <c r="Z37" s="88">
        <v>36</v>
      </c>
    </row>
    <row r="38" spans="1:26" x14ac:dyDescent="0.3">
      <c r="A38" s="82" t="s">
        <v>4</v>
      </c>
      <c r="B38" s="82" t="s">
        <v>255</v>
      </c>
      <c r="C38" s="82">
        <v>33</v>
      </c>
      <c r="D38" s="82" t="s">
        <v>8</v>
      </c>
      <c r="E38" s="82" t="s">
        <v>207</v>
      </c>
      <c r="F38" s="82" t="s">
        <v>217</v>
      </c>
      <c r="G38" s="82">
        <v>87041</v>
      </c>
      <c r="H38" s="82">
        <v>67</v>
      </c>
      <c r="I38" s="82">
        <v>86</v>
      </c>
      <c r="J38" s="82" t="s">
        <v>451</v>
      </c>
      <c r="K38" s="82">
        <v>7</v>
      </c>
      <c r="L38" s="82">
        <v>7</v>
      </c>
      <c r="M38" s="83">
        <f t="shared" si="0"/>
        <v>1</v>
      </c>
      <c r="N38" s="82">
        <v>94</v>
      </c>
      <c r="O38" s="82">
        <v>2</v>
      </c>
      <c r="P38" s="82">
        <v>7</v>
      </c>
      <c r="Q38" s="82" t="s">
        <v>435</v>
      </c>
      <c r="R38" s="82">
        <v>2</v>
      </c>
      <c r="S38" s="82" t="s">
        <v>496</v>
      </c>
      <c r="T38" s="88">
        <v>2</v>
      </c>
      <c r="U38" s="88">
        <v>7</v>
      </c>
      <c r="V38" s="88">
        <v>57</v>
      </c>
      <c r="W38" s="88">
        <v>0</v>
      </c>
      <c r="X38" s="88">
        <v>0</v>
      </c>
      <c r="Y38" s="88">
        <v>1</v>
      </c>
      <c r="Z38" s="88">
        <v>85</v>
      </c>
    </row>
    <row r="39" spans="1:26" x14ac:dyDescent="0.3">
      <c r="A39" s="82" t="s">
        <v>46</v>
      </c>
      <c r="B39" s="82" t="s">
        <v>256</v>
      </c>
      <c r="C39" s="82">
        <v>58</v>
      </c>
      <c r="D39" s="82" t="s">
        <v>9</v>
      </c>
      <c r="E39" s="82" t="s">
        <v>207</v>
      </c>
      <c r="F39" s="82" t="s">
        <v>213</v>
      </c>
      <c r="G39" s="82">
        <v>108122</v>
      </c>
      <c r="H39" s="82">
        <v>73</v>
      </c>
      <c r="I39" s="82">
        <v>40</v>
      </c>
      <c r="J39" s="82" t="s">
        <v>449</v>
      </c>
      <c r="K39" s="82">
        <v>9</v>
      </c>
      <c r="L39" s="82">
        <v>9</v>
      </c>
      <c r="M39" s="83">
        <f t="shared" si="0"/>
        <v>1</v>
      </c>
      <c r="N39" s="82">
        <v>39</v>
      </c>
      <c r="O39" s="82">
        <v>2</v>
      </c>
      <c r="P39" s="82">
        <v>9</v>
      </c>
      <c r="Q39" s="82" t="s">
        <v>481</v>
      </c>
      <c r="R39" s="82">
        <v>6</v>
      </c>
      <c r="S39" s="82" t="s">
        <v>496</v>
      </c>
      <c r="T39" s="88">
        <v>3</v>
      </c>
      <c r="U39" s="88">
        <v>5</v>
      </c>
      <c r="V39" s="88">
        <v>69</v>
      </c>
      <c r="W39" s="88">
        <v>0</v>
      </c>
      <c r="X39" s="88">
        <v>1</v>
      </c>
      <c r="Y39" s="88">
        <v>0</v>
      </c>
      <c r="Z39" s="88">
        <v>58</v>
      </c>
    </row>
    <row r="40" spans="1:26" x14ac:dyDescent="0.3">
      <c r="A40" s="82" t="s">
        <v>47</v>
      </c>
      <c r="B40" s="82" t="s">
        <v>257</v>
      </c>
      <c r="C40" s="82">
        <v>42</v>
      </c>
      <c r="D40" s="82" t="s">
        <v>9</v>
      </c>
      <c r="E40" s="82" t="s">
        <v>208</v>
      </c>
      <c r="F40" s="82" t="s">
        <v>213</v>
      </c>
      <c r="G40" s="82">
        <v>101041</v>
      </c>
      <c r="H40" s="82">
        <v>79</v>
      </c>
      <c r="I40" s="82">
        <v>49</v>
      </c>
      <c r="J40" s="82" t="s">
        <v>449</v>
      </c>
      <c r="K40" s="82">
        <v>3</v>
      </c>
      <c r="L40" s="82">
        <v>8</v>
      </c>
      <c r="M40" s="83">
        <f t="shared" si="0"/>
        <v>0.375</v>
      </c>
      <c r="N40" s="82">
        <v>90</v>
      </c>
      <c r="O40" s="82">
        <v>2</v>
      </c>
      <c r="P40" s="82">
        <v>3</v>
      </c>
      <c r="Q40" s="82" t="s">
        <v>435</v>
      </c>
      <c r="R40" s="82">
        <v>2</v>
      </c>
      <c r="S40" s="82" t="s">
        <v>497</v>
      </c>
      <c r="T40" s="88">
        <v>1</v>
      </c>
      <c r="U40" s="88">
        <v>7</v>
      </c>
      <c r="V40" s="88">
        <v>69</v>
      </c>
      <c r="W40" s="88">
        <v>0</v>
      </c>
      <c r="X40" s="88">
        <v>0</v>
      </c>
      <c r="Y40" s="88">
        <v>1</v>
      </c>
      <c r="Z40" s="88">
        <v>31</v>
      </c>
    </row>
    <row r="41" spans="1:26" x14ac:dyDescent="0.3">
      <c r="A41" s="82" t="s">
        <v>48</v>
      </c>
      <c r="B41" s="82" t="s">
        <v>258</v>
      </c>
      <c r="C41" s="82">
        <v>44</v>
      </c>
      <c r="D41" s="82" t="s">
        <v>9</v>
      </c>
      <c r="E41" s="82" t="s">
        <v>207</v>
      </c>
      <c r="F41" s="82" t="s">
        <v>217</v>
      </c>
      <c r="G41" s="82">
        <v>90310</v>
      </c>
      <c r="H41" s="82">
        <v>83</v>
      </c>
      <c r="I41" s="82">
        <v>37</v>
      </c>
      <c r="J41" s="82" t="s">
        <v>450</v>
      </c>
      <c r="K41" s="82">
        <v>6</v>
      </c>
      <c r="L41" s="82">
        <v>9</v>
      </c>
      <c r="M41" s="83">
        <f t="shared" si="0"/>
        <v>0.66666666666666663</v>
      </c>
      <c r="N41" s="82">
        <v>71</v>
      </c>
      <c r="O41" s="82">
        <v>6</v>
      </c>
      <c r="P41" s="82">
        <v>6</v>
      </c>
      <c r="Q41" s="82" t="s">
        <v>435</v>
      </c>
      <c r="R41" s="82">
        <v>2</v>
      </c>
      <c r="S41" s="82" t="s">
        <v>496</v>
      </c>
      <c r="T41" s="88">
        <v>3</v>
      </c>
      <c r="U41" s="88">
        <v>9</v>
      </c>
      <c r="V41" s="88">
        <v>65</v>
      </c>
      <c r="W41" s="88">
        <v>0</v>
      </c>
      <c r="X41" s="88">
        <v>0</v>
      </c>
      <c r="Y41" s="88">
        <v>1</v>
      </c>
      <c r="Z41" s="88">
        <v>70</v>
      </c>
    </row>
    <row r="42" spans="1:26" x14ac:dyDescent="0.3">
      <c r="A42" s="82" t="s">
        <v>49</v>
      </c>
      <c r="B42" s="82" t="s">
        <v>259</v>
      </c>
      <c r="C42" s="82">
        <v>39</v>
      </c>
      <c r="D42" s="82" t="s">
        <v>9</v>
      </c>
      <c r="E42" s="82" t="s">
        <v>208</v>
      </c>
      <c r="F42" s="82" t="s">
        <v>215</v>
      </c>
      <c r="G42" s="82">
        <v>98912</v>
      </c>
      <c r="H42" s="82">
        <v>60</v>
      </c>
      <c r="I42" s="82">
        <v>35</v>
      </c>
      <c r="J42" s="82" t="s">
        <v>449</v>
      </c>
      <c r="K42" s="82">
        <v>4</v>
      </c>
      <c r="L42" s="82">
        <v>7</v>
      </c>
      <c r="M42" s="83">
        <f t="shared" si="0"/>
        <v>0.5714285714285714</v>
      </c>
      <c r="N42" s="82">
        <v>84</v>
      </c>
      <c r="O42" s="82">
        <v>4</v>
      </c>
      <c r="P42" s="82">
        <v>4</v>
      </c>
      <c r="Q42" s="82" t="s">
        <v>481</v>
      </c>
      <c r="R42" s="82">
        <v>5</v>
      </c>
      <c r="S42" s="82" t="s">
        <v>496</v>
      </c>
      <c r="T42" s="88">
        <v>1</v>
      </c>
      <c r="U42" s="88">
        <v>5</v>
      </c>
      <c r="V42" s="88">
        <v>69</v>
      </c>
      <c r="W42" s="88">
        <v>0</v>
      </c>
      <c r="X42" s="88">
        <v>1</v>
      </c>
      <c r="Y42" s="88">
        <v>0</v>
      </c>
      <c r="Z42" s="88">
        <v>49</v>
      </c>
    </row>
    <row r="43" spans="1:26" x14ac:dyDescent="0.3">
      <c r="A43" s="82" t="s">
        <v>50</v>
      </c>
      <c r="B43" s="82" t="s">
        <v>260</v>
      </c>
      <c r="C43" s="82">
        <v>25</v>
      </c>
      <c r="D43" s="82" t="s">
        <v>8</v>
      </c>
      <c r="E43" s="82" t="s">
        <v>210</v>
      </c>
      <c r="F43" s="82" t="s">
        <v>212</v>
      </c>
      <c r="G43" s="82">
        <v>64328</v>
      </c>
      <c r="H43" s="82">
        <v>74</v>
      </c>
      <c r="I43" s="82">
        <v>64</v>
      </c>
      <c r="J43" s="82" t="s">
        <v>451</v>
      </c>
      <c r="K43" s="82">
        <v>6</v>
      </c>
      <c r="L43" s="82">
        <v>9</v>
      </c>
      <c r="M43" s="83">
        <f t="shared" si="0"/>
        <v>0.66666666666666663</v>
      </c>
      <c r="N43" s="82">
        <v>85</v>
      </c>
      <c r="O43" s="82">
        <v>5</v>
      </c>
      <c r="P43" s="82">
        <v>6</v>
      </c>
      <c r="Q43" s="82" t="s">
        <v>481</v>
      </c>
      <c r="R43" s="82">
        <v>7</v>
      </c>
      <c r="S43" s="82" t="s">
        <v>496</v>
      </c>
      <c r="T43" s="88">
        <v>5</v>
      </c>
      <c r="U43" s="88">
        <v>3</v>
      </c>
      <c r="V43" s="88">
        <v>77</v>
      </c>
      <c r="W43" s="88">
        <v>0</v>
      </c>
      <c r="X43" s="88">
        <v>1</v>
      </c>
      <c r="Y43" s="88">
        <v>0</v>
      </c>
      <c r="Z43" s="88">
        <v>46</v>
      </c>
    </row>
    <row r="44" spans="1:26" x14ac:dyDescent="0.3">
      <c r="A44" s="82" t="s">
        <v>51</v>
      </c>
      <c r="B44" s="82" t="s">
        <v>261</v>
      </c>
      <c r="C44" s="82">
        <v>44</v>
      </c>
      <c r="D44" s="82" t="s">
        <v>9</v>
      </c>
      <c r="E44" s="82" t="s">
        <v>208</v>
      </c>
      <c r="F44" s="82" t="s">
        <v>215</v>
      </c>
      <c r="G44" s="82">
        <v>102592</v>
      </c>
      <c r="H44" s="82">
        <v>75</v>
      </c>
      <c r="I44" s="82">
        <v>75</v>
      </c>
      <c r="J44" s="82" t="s">
        <v>450</v>
      </c>
      <c r="K44" s="82">
        <v>3</v>
      </c>
      <c r="L44" s="82">
        <v>9</v>
      </c>
      <c r="M44" s="83">
        <f t="shared" si="0"/>
        <v>0.33333333333333331</v>
      </c>
      <c r="N44" s="82">
        <v>39</v>
      </c>
      <c r="O44" s="82">
        <v>2</v>
      </c>
      <c r="P44" s="82">
        <v>3</v>
      </c>
      <c r="Q44" s="82" t="s">
        <v>481</v>
      </c>
      <c r="R44" s="82">
        <v>9</v>
      </c>
      <c r="S44" s="82" t="s">
        <v>496</v>
      </c>
      <c r="T44" s="88">
        <v>5</v>
      </c>
      <c r="U44" s="88">
        <v>6</v>
      </c>
      <c r="V44" s="88">
        <v>58</v>
      </c>
      <c r="W44" s="88">
        <v>0</v>
      </c>
      <c r="X44" s="88">
        <v>1</v>
      </c>
      <c r="Y44" s="88">
        <v>0</v>
      </c>
      <c r="Z44" s="88">
        <v>39</v>
      </c>
    </row>
    <row r="45" spans="1:26" x14ac:dyDescent="0.3">
      <c r="A45" s="82" t="s">
        <v>52</v>
      </c>
      <c r="B45" s="82" t="s">
        <v>262</v>
      </c>
      <c r="C45" s="82">
        <v>28</v>
      </c>
      <c r="D45" s="82" t="s">
        <v>8</v>
      </c>
      <c r="E45" s="82" t="s">
        <v>209</v>
      </c>
      <c r="F45" s="82" t="s">
        <v>212</v>
      </c>
      <c r="G45" s="82">
        <v>61891</v>
      </c>
      <c r="H45" s="82">
        <v>79</v>
      </c>
      <c r="I45" s="82">
        <v>57</v>
      </c>
      <c r="J45" s="82" t="s">
        <v>451</v>
      </c>
      <c r="K45" s="82">
        <v>4</v>
      </c>
      <c r="L45" s="82">
        <v>9</v>
      </c>
      <c r="M45" s="83">
        <f t="shared" si="0"/>
        <v>0.44444444444444442</v>
      </c>
      <c r="N45" s="82">
        <v>51</v>
      </c>
      <c r="O45" s="82">
        <v>3</v>
      </c>
      <c r="P45" s="82">
        <v>4</v>
      </c>
      <c r="Q45" s="82" t="s">
        <v>435</v>
      </c>
      <c r="R45" s="82">
        <v>6</v>
      </c>
      <c r="S45" s="82" t="s">
        <v>496</v>
      </c>
      <c r="T45" s="88">
        <v>3</v>
      </c>
      <c r="U45" s="88">
        <v>9</v>
      </c>
      <c r="V45" s="88">
        <v>32</v>
      </c>
      <c r="W45" s="88">
        <v>0</v>
      </c>
      <c r="X45" s="88">
        <v>0</v>
      </c>
      <c r="Y45" s="88">
        <v>1</v>
      </c>
      <c r="Z45" s="88">
        <v>77</v>
      </c>
    </row>
    <row r="46" spans="1:26" x14ac:dyDescent="0.3">
      <c r="A46" s="82" t="s">
        <v>53</v>
      </c>
      <c r="B46" s="82" t="s">
        <v>263</v>
      </c>
      <c r="C46" s="82">
        <v>25</v>
      </c>
      <c r="D46" s="82" t="s">
        <v>8</v>
      </c>
      <c r="E46" s="82" t="s">
        <v>210</v>
      </c>
      <c r="F46" s="82" t="s">
        <v>212</v>
      </c>
      <c r="G46" s="82">
        <v>65633</v>
      </c>
      <c r="H46" s="82">
        <v>70</v>
      </c>
      <c r="I46" s="82">
        <v>81</v>
      </c>
      <c r="J46" s="82" t="s">
        <v>449</v>
      </c>
      <c r="K46" s="82">
        <v>2</v>
      </c>
      <c r="L46" s="82">
        <v>8</v>
      </c>
      <c r="M46" s="83">
        <f t="shared" si="0"/>
        <v>0.25</v>
      </c>
      <c r="N46" s="82">
        <v>30</v>
      </c>
      <c r="O46" s="82">
        <v>6</v>
      </c>
      <c r="P46" s="82">
        <v>2</v>
      </c>
      <c r="Q46" s="82" t="s">
        <v>481</v>
      </c>
      <c r="R46" s="82">
        <v>3</v>
      </c>
      <c r="S46" s="82" t="s">
        <v>496</v>
      </c>
      <c r="T46" s="88">
        <v>2</v>
      </c>
      <c r="U46" s="88">
        <v>4</v>
      </c>
      <c r="V46" s="88">
        <v>41</v>
      </c>
      <c r="W46" s="88">
        <v>0</v>
      </c>
      <c r="X46" s="88">
        <v>1</v>
      </c>
      <c r="Y46" s="88">
        <v>0</v>
      </c>
      <c r="Z46" s="88">
        <v>56</v>
      </c>
    </row>
    <row r="47" spans="1:26" x14ac:dyDescent="0.3">
      <c r="A47" s="82" t="s">
        <v>54</v>
      </c>
      <c r="B47" s="82" t="s">
        <v>264</v>
      </c>
      <c r="C47" s="82">
        <v>29</v>
      </c>
      <c r="D47" s="82" t="s">
        <v>8</v>
      </c>
      <c r="E47" s="82" t="s">
        <v>210</v>
      </c>
      <c r="F47" s="82" t="s">
        <v>216</v>
      </c>
      <c r="G47" s="82">
        <v>49778</v>
      </c>
      <c r="H47" s="82">
        <v>70</v>
      </c>
      <c r="I47" s="82">
        <v>48</v>
      </c>
      <c r="J47" s="82" t="s">
        <v>450</v>
      </c>
      <c r="K47" s="82">
        <v>3</v>
      </c>
      <c r="L47" s="82">
        <v>6</v>
      </c>
      <c r="M47" s="83">
        <f t="shared" si="0"/>
        <v>0.5</v>
      </c>
      <c r="N47" s="82">
        <v>60</v>
      </c>
      <c r="O47" s="82">
        <v>3</v>
      </c>
      <c r="P47" s="82">
        <v>3</v>
      </c>
      <c r="Q47" s="82" t="s">
        <v>435</v>
      </c>
      <c r="R47" s="82">
        <v>8</v>
      </c>
      <c r="S47" s="82" t="s">
        <v>497</v>
      </c>
      <c r="T47" s="88">
        <v>1</v>
      </c>
      <c r="U47" s="88">
        <v>9</v>
      </c>
      <c r="V47" s="88">
        <v>33</v>
      </c>
      <c r="W47" s="88">
        <v>0</v>
      </c>
      <c r="X47" s="88">
        <v>0</v>
      </c>
      <c r="Y47" s="88">
        <v>1</v>
      </c>
      <c r="Z47" s="88">
        <v>50</v>
      </c>
    </row>
    <row r="48" spans="1:26" x14ac:dyDescent="0.3">
      <c r="A48" s="82" t="s">
        <v>55</v>
      </c>
      <c r="B48" s="82" t="s">
        <v>265</v>
      </c>
      <c r="C48" s="82">
        <v>25</v>
      </c>
      <c r="D48" s="82" t="s">
        <v>8</v>
      </c>
      <c r="E48" s="82" t="s">
        <v>208</v>
      </c>
      <c r="F48" s="82" t="s">
        <v>216</v>
      </c>
      <c r="G48" s="82">
        <v>51123</v>
      </c>
      <c r="H48" s="82">
        <v>85</v>
      </c>
      <c r="I48" s="82">
        <v>79</v>
      </c>
      <c r="J48" s="82" t="s">
        <v>449</v>
      </c>
      <c r="K48" s="82">
        <v>3</v>
      </c>
      <c r="L48" s="82">
        <v>8</v>
      </c>
      <c r="M48" s="83">
        <f t="shared" si="0"/>
        <v>0.375</v>
      </c>
      <c r="N48" s="82">
        <v>62</v>
      </c>
      <c r="O48" s="82">
        <v>4</v>
      </c>
      <c r="P48" s="82">
        <v>3</v>
      </c>
      <c r="Q48" s="82" t="s">
        <v>433</v>
      </c>
      <c r="R48" s="82">
        <v>9</v>
      </c>
      <c r="S48" s="82" t="s">
        <v>496</v>
      </c>
      <c r="T48" s="88">
        <v>3</v>
      </c>
      <c r="U48" s="88">
        <v>7</v>
      </c>
      <c r="V48" s="88">
        <v>30</v>
      </c>
      <c r="W48" s="88">
        <v>1</v>
      </c>
      <c r="X48" s="88">
        <v>0</v>
      </c>
      <c r="Y48" s="88">
        <v>0</v>
      </c>
      <c r="Z48" s="88">
        <v>62</v>
      </c>
    </row>
    <row r="49" spans="1:26" x14ac:dyDescent="0.3">
      <c r="A49" s="82" t="s">
        <v>56</v>
      </c>
      <c r="B49" s="82" t="s">
        <v>266</v>
      </c>
      <c r="C49" s="82">
        <v>31</v>
      </c>
      <c r="D49" s="82" t="s">
        <v>9</v>
      </c>
      <c r="E49" s="82" t="s">
        <v>206</v>
      </c>
      <c r="F49" s="82" t="s">
        <v>212</v>
      </c>
      <c r="G49" s="82">
        <v>70095</v>
      </c>
      <c r="H49" s="82">
        <v>70</v>
      </c>
      <c r="I49" s="82">
        <v>43</v>
      </c>
      <c r="J49" s="82" t="s">
        <v>450</v>
      </c>
      <c r="K49" s="82">
        <v>2</v>
      </c>
      <c r="L49" s="82">
        <v>8</v>
      </c>
      <c r="M49" s="83">
        <f t="shared" si="0"/>
        <v>0.25</v>
      </c>
      <c r="N49" s="82">
        <v>78</v>
      </c>
      <c r="O49" s="82">
        <v>6</v>
      </c>
      <c r="P49" s="82">
        <v>2</v>
      </c>
      <c r="Q49" s="82" t="s">
        <v>481</v>
      </c>
      <c r="R49" s="82">
        <v>3</v>
      </c>
      <c r="S49" s="82" t="s">
        <v>497</v>
      </c>
      <c r="T49" s="88">
        <v>3</v>
      </c>
      <c r="U49" s="88">
        <v>7</v>
      </c>
      <c r="V49" s="88">
        <v>65</v>
      </c>
      <c r="W49" s="88">
        <v>0</v>
      </c>
      <c r="X49" s="88">
        <v>1</v>
      </c>
      <c r="Y49" s="88">
        <v>0</v>
      </c>
      <c r="Z49" s="88">
        <v>53</v>
      </c>
    </row>
    <row r="50" spans="1:26" x14ac:dyDescent="0.3">
      <c r="A50" s="82" t="s">
        <v>57</v>
      </c>
      <c r="B50" s="82" t="s">
        <v>267</v>
      </c>
      <c r="C50" s="82">
        <v>33</v>
      </c>
      <c r="D50" s="82" t="s">
        <v>9</v>
      </c>
      <c r="E50" s="82" t="s">
        <v>208</v>
      </c>
      <c r="F50" s="82" t="s">
        <v>212</v>
      </c>
      <c r="G50" s="82">
        <v>73157</v>
      </c>
      <c r="H50" s="82">
        <v>79</v>
      </c>
      <c r="I50" s="82">
        <v>44</v>
      </c>
      <c r="J50" s="82" t="s">
        <v>452</v>
      </c>
      <c r="K50" s="82">
        <v>7</v>
      </c>
      <c r="L50" s="82">
        <v>7</v>
      </c>
      <c r="M50" s="83">
        <f t="shared" si="0"/>
        <v>1</v>
      </c>
      <c r="N50" s="82">
        <v>91</v>
      </c>
      <c r="O50" s="82">
        <v>4</v>
      </c>
      <c r="P50" s="82">
        <v>7</v>
      </c>
      <c r="Q50" s="82" t="s">
        <v>435</v>
      </c>
      <c r="R50" s="82">
        <v>9</v>
      </c>
      <c r="S50" s="82" t="s">
        <v>497</v>
      </c>
      <c r="T50" s="88">
        <v>3</v>
      </c>
      <c r="U50" s="88">
        <v>10</v>
      </c>
      <c r="V50" s="88">
        <v>52</v>
      </c>
      <c r="W50" s="88">
        <v>0</v>
      </c>
      <c r="X50" s="88">
        <v>0</v>
      </c>
      <c r="Y50" s="88">
        <v>1</v>
      </c>
      <c r="Z50" s="88">
        <v>64</v>
      </c>
    </row>
    <row r="51" spans="1:26" x14ac:dyDescent="0.3">
      <c r="A51" s="82" t="s">
        <v>58</v>
      </c>
      <c r="B51" s="82" t="s">
        <v>268</v>
      </c>
      <c r="C51" s="82">
        <v>40</v>
      </c>
      <c r="D51" s="82" t="s">
        <v>9</v>
      </c>
      <c r="E51" s="82" t="s">
        <v>209</v>
      </c>
      <c r="F51" s="82" t="s">
        <v>217</v>
      </c>
      <c r="G51" s="82">
        <v>90439</v>
      </c>
      <c r="H51" s="82">
        <v>72</v>
      </c>
      <c r="I51" s="82">
        <v>58</v>
      </c>
      <c r="J51" s="82" t="s">
        <v>450</v>
      </c>
      <c r="K51" s="82">
        <v>5</v>
      </c>
      <c r="L51" s="82">
        <v>7</v>
      </c>
      <c r="M51" s="83">
        <f t="shared" si="0"/>
        <v>0.7142857142857143</v>
      </c>
      <c r="N51" s="82">
        <v>97</v>
      </c>
      <c r="O51" s="82">
        <v>3</v>
      </c>
      <c r="P51" s="82">
        <v>5</v>
      </c>
      <c r="Q51" s="82" t="s">
        <v>481</v>
      </c>
      <c r="R51" s="82">
        <v>3</v>
      </c>
      <c r="S51" s="82" t="s">
        <v>496</v>
      </c>
      <c r="T51" s="88">
        <v>4</v>
      </c>
      <c r="U51" s="88">
        <v>10</v>
      </c>
      <c r="V51" s="88">
        <v>77</v>
      </c>
      <c r="W51" s="88">
        <v>0</v>
      </c>
      <c r="X51" s="88">
        <v>1</v>
      </c>
      <c r="Y51" s="88">
        <v>0</v>
      </c>
      <c r="Z51" s="88">
        <v>74</v>
      </c>
    </row>
    <row r="52" spans="1:26" x14ac:dyDescent="0.3">
      <c r="A52" s="82" t="s">
        <v>59</v>
      </c>
      <c r="B52" s="82" t="s">
        <v>269</v>
      </c>
      <c r="C52" s="82">
        <v>23</v>
      </c>
      <c r="D52" s="82" t="s">
        <v>8</v>
      </c>
      <c r="E52" s="82" t="s">
        <v>207</v>
      </c>
      <c r="F52" s="82" t="s">
        <v>214</v>
      </c>
      <c r="G52" s="82">
        <v>33105</v>
      </c>
      <c r="H52" s="82">
        <v>75</v>
      </c>
      <c r="I52" s="82">
        <v>39</v>
      </c>
      <c r="J52" s="82" t="s">
        <v>449</v>
      </c>
      <c r="K52" s="82">
        <v>3</v>
      </c>
      <c r="L52" s="82">
        <v>6</v>
      </c>
      <c r="M52" s="83">
        <f t="shared" si="0"/>
        <v>0.5</v>
      </c>
      <c r="N52" s="82">
        <v>83</v>
      </c>
      <c r="O52" s="82">
        <v>6</v>
      </c>
      <c r="P52" s="82">
        <v>3</v>
      </c>
      <c r="Q52" s="82" t="s">
        <v>433</v>
      </c>
      <c r="R52" s="82">
        <v>4</v>
      </c>
      <c r="S52" s="82" t="s">
        <v>497</v>
      </c>
      <c r="T52" s="88">
        <v>5</v>
      </c>
      <c r="U52" s="88">
        <v>9</v>
      </c>
      <c r="V52" s="88">
        <v>77</v>
      </c>
      <c r="W52" s="88">
        <v>1</v>
      </c>
      <c r="X52" s="88">
        <v>0</v>
      </c>
      <c r="Y52" s="88">
        <v>0</v>
      </c>
      <c r="Z52" s="88">
        <v>37</v>
      </c>
    </row>
    <row r="53" spans="1:26" x14ac:dyDescent="0.3">
      <c r="A53" s="82" t="s">
        <v>60</v>
      </c>
      <c r="B53" s="82" t="s">
        <v>270</v>
      </c>
      <c r="C53" s="82">
        <v>42</v>
      </c>
      <c r="D53" s="82" t="s">
        <v>8</v>
      </c>
      <c r="E53" s="82" t="s">
        <v>210</v>
      </c>
      <c r="F53" s="82" t="s">
        <v>215</v>
      </c>
      <c r="G53" s="82">
        <v>107751</v>
      </c>
      <c r="H53" s="82">
        <v>75</v>
      </c>
      <c r="I53" s="82">
        <v>91</v>
      </c>
      <c r="J53" s="82" t="s">
        <v>452</v>
      </c>
      <c r="K53" s="82">
        <v>9</v>
      </c>
      <c r="L53" s="82">
        <v>9</v>
      </c>
      <c r="M53" s="83">
        <f t="shared" si="0"/>
        <v>1</v>
      </c>
      <c r="N53" s="82">
        <v>97</v>
      </c>
      <c r="O53" s="82">
        <v>6</v>
      </c>
      <c r="P53" s="82">
        <v>9</v>
      </c>
      <c r="Q53" s="82" t="s">
        <v>481</v>
      </c>
      <c r="R53" s="82">
        <v>6</v>
      </c>
      <c r="S53" s="82" t="s">
        <v>496</v>
      </c>
      <c r="T53" s="88">
        <v>5</v>
      </c>
      <c r="U53" s="88">
        <v>3</v>
      </c>
      <c r="V53" s="88">
        <v>36</v>
      </c>
      <c r="W53" s="88">
        <v>0</v>
      </c>
      <c r="X53" s="88">
        <v>1</v>
      </c>
      <c r="Y53" s="88">
        <v>0</v>
      </c>
      <c r="Z53" s="88">
        <v>44</v>
      </c>
    </row>
    <row r="54" spans="1:26" x14ac:dyDescent="0.3">
      <c r="A54" s="82" t="s">
        <v>61</v>
      </c>
      <c r="B54" s="82" t="s">
        <v>271</v>
      </c>
      <c r="C54" s="82">
        <v>26</v>
      </c>
      <c r="D54" s="82" t="s">
        <v>8</v>
      </c>
      <c r="E54" s="82" t="s">
        <v>208</v>
      </c>
      <c r="F54" s="82" t="s">
        <v>214</v>
      </c>
      <c r="G54" s="82">
        <v>38878</v>
      </c>
      <c r="H54" s="82">
        <v>70</v>
      </c>
      <c r="I54" s="82">
        <v>45</v>
      </c>
      <c r="J54" s="82" t="s">
        <v>452</v>
      </c>
      <c r="K54" s="82">
        <v>4</v>
      </c>
      <c r="L54" s="82">
        <v>7</v>
      </c>
      <c r="M54" s="83">
        <f t="shared" si="0"/>
        <v>0.5714285714285714</v>
      </c>
      <c r="N54" s="82">
        <v>60</v>
      </c>
      <c r="O54" s="82">
        <v>3</v>
      </c>
      <c r="P54" s="82">
        <v>4</v>
      </c>
      <c r="Q54" s="82" t="s">
        <v>435</v>
      </c>
      <c r="R54" s="82">
        <v>10</v>
      </c>
      <c r="S54" s="82" t="s">
        <v>496</v>
      </c>
      <c r="T54" s="88">
        <v>1</v>
      </c>
      <c r="U54" s="88">
        <v>7</v>
      </c>
      <c r="V54" s="88">
        <v>40</v>
      </c>
      <c r="W54" s="88">
        <v>0</v>
      </c>
      <c r="X54" s="88">
        <v>0</v>
      </c>
      <c r="Y54" s="88">
        <v>1</v>
      </c>
      <c r="Z54" s="88">
        <v>30</v>
      </c>
    </row>
    <row r="55" spans="1:26" x14ac:dyDescent="0.3">
      <c r="A55" s="82" t="s">
        <v>62</v>
      </c>
      <c r="B55" s="82" t="s">
        <v>272</v>
      </c>
      <c r="C55" s="82">
        <v>44</v>
      </c>
      <c r="D55" s="82" t="s">
        <v>8</v>
      </c>
      <c r="E55" s="82" t="s">
        <v>209</v>
      </c>
      <c r="F55" s="82" t="s">
        <v>217</v>
      </c>
      <c r="G55" s="82">
        <v>80976</v>
      </c>
      <c r="H55" s="82">
        <v>75</v>
      </c>
      <c r="I55" s="82">
        <v>69</v>
      </c>
      <c r="J55" s="82" t="s">
        <v>449</v>
      </c>
      <c r="K55" s="82">
        <v>6</v>
      </c>
      <c r="L55" s="82">
        <v>8</v>
      </c>
      <c r="M55" s="83">
        <f t="shared" si="0"/>
        <v>0.75</v>
      </c>
      <c r="N55" s="82">
        <v>34</v>
      </c>
      <c r="O55" s="82">
        <v>3</v>
      </c>
      <c r="P55" s="82">
        <v>6</v>
      </c>
      <c r="Q55" s="82" t="s">
        <v>433</v>
      </c>
      <c r="R55" s="82">
        <v>4</v>
      </c>
      <c r="S55" s="82" t="s">
        <v>497</v>
      </c>
      <c r="T55" s="88">
        <v>3</v>
      </c>
      <c r="U55" s="88">
        <v>6</v>
      </c>
      <c r="V55" s="88">
        <v>31</v>
      </c>
      <c r="W55" s="88">
        <v>1</v>
      </c>
      <c r="X55" s="88">
        <v>0</v>
      </c>
      <c r="Y55" s="88">
        <v>0</v>
      </c>
      <c r="Z55" s="88">
        <v>64</v>
      </c>
    </row>
    <row r="56" spans="1:26" x14ac:dyDescent="0.3">
      <c r="A56" s="82" t="s">
        <v>63</v>
      </c>
      <c r="B56" s="82" t="s">
        <v>273</v>
      </c>
      <c r="C56" s="82">
        <v>45</v>
      </c>
      <c r="D56" s="82" t="s">
        <v>8</v>
      </c>
      <c r="E56" s="82" t="s">
        <v>210</v>
      </c>
      <c r="F56" s="82" t="s">
        <v>215</v>
      </c>
      <c r="G56" s="82">
        <v>101100</v>
      </c>
      <c r="H56" s="82">
        <v>80</v>
      </c>
      <c r="I56" s="82">
        <v>87</v>
      </c>
      <c r="J56" s="82" t="s">
        <v>449</v>
      </c>
      <c r="K56" s="82">
        <v>7</v>
      </c>
      <c r="L56" s="82">
        <v>9</v>
      </c>
      <c r="M56" s="83">
        <f t="shared" si="0"/>
        <v>0.77777777777777779</v>
      </c>
      <c r="N56" s="82">
        <v>60</v>
      </c>
      <c r="O56" s="82">
        <v>2</v>
      </c>
      <c r="P56" s="82">
        <v>7</v>
      </c>
      <c r="Q56" s="82" t="s">
        <v>433</v>
      </c>
      <c r="R56" s="82">
        <v>8</v>
      </c>
      <c r="S56" s="82" t="s">
        <v>497</v>
      </c>
      <c r="T56" s="88">
        <v>1</v>
      </c>
      <c r="U56" s="88">
        <v>5</v>
      </c>
      <c r="V56" s="88">
        <v>66</v>
      </c>
      <c r="W56" s="88">
        <v>1</v>
      </c>
      <c r="X56" s="88">
        <v>0</v>
      </c>
      <c r="Y56" s="88">
        <v>0</v>
      </c>
      <c r="Z56" s="88">
        <v>66</v>
      </c>
    </row>
    <row r="57" spans="1:26" x14ac:dyDescent="0.3">
      <c r="A57" s="82" t="s">
        <v>64</v>
      </c>
      <c r="B57" s="82" t="s">
        <v>274</v>
      </c>
      <c r="C57" s="82">
        <v>38</v>
      </c>
      <c r="D57" s="82" t="s">
        <v>8</v>
      </c>
      <c r="E57" s="82" t="s">
        <v>210</v>
      </c>
      <c r="F57" s="82" t="s">
        <v>213</v>
      </c>
      <c r="G57" s="82">
        <v>116888</v>
      </c>
      <c r="H57" s="82">
        <v>78</v>
      </c>
      <c r="I57" s="82">
        <v>42</v>
      </c>
      <c r="J57" s="82" t="s">
        <v>451</v>
      </c>
      <c r="K57" s="82">
        <v>5</v>
      </c>
      <c r="L57" s="82">
        <v>7</v>
      </c>
      <c r="M57" s="83">
        <f t="shared" si="0"/>
        <v>0.7142857142857143</v>
      </c>
      <c r="N57" s="82">
        <v>83</v>
      </c>
      <c r="O57" s="82">
        <v>3</v>
      </c>
      <c r="P57" s="82">
        <v>5</v>
      </c>
      <c r="Q57" s="82" t="s">
        <v>435</v>
      </c>
      <c r="R57" s="82">
        <v>3</v>
      </c>
      <c r="S57" s="82" t="s">
        <v>497</v>
      </c>
      <c r="T57" s="88">
        <v>4</v>
      </c>
      <c r="U57" s="88">
        <v>7</v>
      </c>
      <c r="V57" s="88">
        <v>30</v>
      </c>
      <c r="W57" s="88">
        <v>0</v>
      </c>
      <c r="X57" s="88">
        <v>0</v>
      </c>
      <c r="Y57" s="88">
        <v>1</v>
      </c>
      <c r="Z57" s="88">
        <v>44</v>
      </c>
    </row>
    <row r="58" spans="1:26" x14ac:dyDescent="0.3">
      <c r="A58" s="82" t="s">
        <v>65</v>
      </c>
      <c r="B58" s="82" t="s">
        <v>275</v>
      </c>
      <c r="C58" s="82">
        <v>25</v>
      </c>
      <c r="D58" s="82" t="s">
        <v>8</v>
      </c>
      <c r="E58" s="82" t="s">
        <v>208</v>
      </c>
      <c r="F58" s="82" t="s">
        <v>216</v>
      </c>
      <c r="G58" s="82">
        <v>54047</v>
      </c>
      <c r="H58" s="82">
        <v>70</v>
      </c>
      <c r="I58" s="82">
        <v>84</v>
      </c>
      <c r="J58" s="82" t="s">
        <v>452</v>
      </c>
      <c r="K58" s="82">
        <v>2</v>
      </c>
      <c r="L58" s="82">
        <v>6</v>
      </c>
      <c r="M58" s="83">
        <f t="shared" si="0"/>
        <v>0.33333333333333331</v>
      </c>
      <c r="N58" s="82">
        <v>45</v>
      </c>
      <c r="O58" s="82">
        <v>6</v>
      </c>
      <c r="P58" s="82">
        <v>2</v>
      </c>
      <c r="Q58" s="82" t="s">
        <v>433</v>
      </c>
      <c r="R58" s="82">
        <v>5</v>
      </c>
      <c r="S58" s="82" t="s">
        <v>496</v>
      </c>
      <c r="T58" s="88">
        <v>1</v>
      </c>
      <c r="U58" s="88">
        <v>5</v>
      </c>
      <c r="V58" s="88">
        <v>60</v>
      </c>
      <c r="W58" s="88">
        <v>1</v>
      </c>
      <c r="X58" s="88">
        <v>0</v>
      </c>
      <c r="Y58" s="88">
        <v>0</v>
      </c>
      <c r="Z58" s="88">
        <v>38</v>
      </c>
    </row>
    <row r="59" spans="1:26" x14ac:dyDescent="0.3">
      <c r="A59" s="82" t="s">
        <v>66</v>
      </c>
      <c r="B59" s="82" t="s">
        <v>276</v>
      </c>
      <c r="C59" s="82">
        <v>30</v>
      </c>
      <c r="D59" s="82" t="s">
        <v>8</v>
      </c>
      <c r="E59" s="82" t="s">
        <v>209</v>
      </c>
      <c r="F59" s="82" t="s">
        <v>217</v>
      </c>
      <c r="G59" s="82">
        <v>80228</v>
      </c>
      <c r="H59" s="82">
        <v>72</v>
      </c>
      <c r="I59" s="82">
        <v>58</v>
      </c>
      <c r="J59" s="82" t="s">
        <v>451</v>
      </c>
      <c r="K59" s="82">
        <v>4</v>
      </c>
      <c r="L59" s="82">
        <v>7</v>
      </c>
      <c r="M59" s="83">
        <f t="shared" si="0"/>
        <v>0.5714285714285714</v>
      </c>
      <c r="N59" s="82">
        <v>52</v>
      </c>
      <c r="O59" s="82">
        <v>4</v>
      </c>
      <c r="P59" s="82">
        <v>4</v>
      </c>
      <c r="Q59" s="82" t="s">
        <v>481</v>
      </c>
      <c r="R59" s="82">
        <v>8</v>
      </c>
      <c r="S59" s="82" t="s">
        <v>497</v>
      </c>
      <c r="T59" s="88">
        <v>3</v>
      </c>
      <c r="U59" s="88">
        <v>4</v>
      </c>
      <c r="V59" s="88">
        <v>34</v>
      </c>
      <c r="W59" s="88">
        <v>0</v>
      </c>
      <c r="X59" s="88">
        <v>1</v>
      </c>
      <c r="Y59" s="88">
        <v>0</v>
      </c>
      <c r="Z59" s="88">
        <v>31</v>
      </c>
    </row>
    <row r="60" spans="1:26" x14ac:dyDescent="0.3">
      <c r="A60" s="82" t="s">
        <v>67</v>
      </c>
      <c r="B60" s="82" t="s">
        <v>277</v>
      </c>
      <c r="C60" s="82">
        <v>47</v>
      </c>
      <c r="D60" s="82" t="s">
        <v>9</v>
      </c>
      <c r="E60" s="82" t="s">
        <v>209</v>
      </c>
      <c r="F60" s="82" t="s">
        <v>215</v>
      </c>
      <c r="G60" s="82">
        <v>95289</v>
      </c>
      <c r="H60" s="82">
        <v>72</v>
      </c>
      <c r="I60" s="82">
        <v>90</v>
      </c>
      <c r="J60" s="82" t="s">
        <v>449</v>
      </c>
      <c r="K60" s="82">
        <v>7</v>
      </c>
      <c r="L60" s="82">
        <v>9</v>
      </c>
      <c r="M60" s="83">
        <f t="shared" si="0"/>
        <v>0.77777777777777779</v>
      </c>
      <c r="N60" s="82">
        <v>94</v>
      </c>
      <c r="O60" s="82">
        <v>4</v>
      </c>
      <c r="P60" s="82">
        <v>7</v>
      </c>
      <c r="Q60" s="82" t="s">
        <v>481</v>
      </c>
      <c r="R60" s="82">
        <v>8</v>
      </c>
      <c r="S60" s="82" t="s">
        <v>496</v>
      </c>
      <c r="T60" s="88">
        <v>1</v>
      </c>
      <c r="U60" s="88">
        <v>3</v>
      </c>
      <c r="V60" s="88">
        <v>71</v>
      </c>
      <c r="W60" s="88">
        <v>0</v>
      </c>
      <c r="X60" s="88">
        <v>1</v>
      </c>
      <c r="Y60" s="88">
        <v>0</v>
      </c>
      <c r="Z60" s="88">
        <v>61</v>
      </c>
    </row>
    <row r="61" spans="1:26" x14ac:dyDescent="0.3">
      <c r="A61" s="82" t="s">
        <v>68</v>
      </c>
      <c r="B61" s="82" t="s">
        <v>278</v>
      </c>
      <c r="C61" s="82">
        <v>23</v>
      </c>
      <c r="D61" s="82" t="s">
        <v>9</v>
      </c>
      <c r="E61" s="82" t="s">
        <v>208</v>
      </c>
      <c r="F61" s="82" t="s">
        <v>216</v>
      </c>
      <c r="G61" s="82">
        <v>59877</v>
      </c>
      <c r="H61" s="82">
        <v>72</v>
      </c>
      <c r="I61" s="82">
        <v>79</v>
      </c>
      <c r="J61" s="82" t="s">
        <v>451</v>
      </c>
      <c r="K61" s="82">
        <v>4</v>
      </c>
      <c r="L61" s="82">
        <v>9</v>
      </c>
      <c r="M61" s="83">
        <f t="shared" si="0"/>
        <v>0.44444444444444442</v>
      </c>
      <c r="N61" s="82">
        <v>70</v>
      </c>
      <c r="O61" s="82">
        <v>4</v>
      </c>
      <c r="P61" s="82">
        <v>4</v>
      </c>
      <c r="Q61" s="82" t="s">
        <v>433</v>
      </c>
      <c r="R61" s="82">
        <v>5</v>
      </c>
      <c r="S61" s="82" t="s">
        <v>497</v>
      </c>
      <c r="T61" s="88">
        <v>2</v>
      </c>
      <c r="U61" s="88">
        <v>9</v>
      </c>
      <c r="V61" s="88">
        <v>41</v>
      </c>
      <c r="W61" s="88">
        <v>1</v>
      </c>
      <c r="X61" s="88">
        <v>0</v>
      </c>
      <c r="Y61" s="88">
        <v>0</v>
      </c>
      <c r="Z61" s="88">
        <v>86</v>
      </c>
    </row>
    <row r="62" spans="1:26" x14ac:dyDescent="0.3">
      <c r="A62" s="82" t="s">
        <v>69</v>
      </c>
      <c r="B62" s="82" t="s">
        <v>279</v>
      </c>
      <c r="C62" s="82">
        <v>30</v>
      </c>
      <c r="D62" s="82" t="s">
        <v>8</v>
      </c>
      <c r="E62" s="82" t="s">
        <v>207</v>
      </c>
      <c r="F62" s="82" t="s">
        <v>217</v>
      </c>
      <c r="G62" s="82">
        <v>88117</v>
      </c>
      <c r="H62" s="82">
        <v>85</v>
      </c>
      <c r="I62" s="82">
        <v>67</v>
      </c>
      <c r="J62" s="82" t="s">
        <v>450</v>
      </c>
      <c r="K62" s="82">
        <v>4</v>
      </c>
      <c r="L62" s="82">
        <v>6</v>
      </c>
      <c r="M62" s="83">
        <f t="shared" si="0"/>
        <v>0.66666666666666663</v>
      </c>
      <c r="N62" s="82">
        <v>44</v>
      </c>
      <c r="O62" s="82">
        <v>6</v>
      </c>
      <c r="P62" s="82">
        <v>4</v>
      </c>
      <c r="Q62" s="82" t="s">
        <v>433</v>
      </c>
      <c r="R62" s="82">
        <v>10</v>
      </c>
      <c r="S62" s="82" t="s">
        <v>496</v>
      </c>
      <c r="T62" s="88">
        <v>3</v>
      </c>
      <c r="U62" s="88">
        <v>6</v>
      </c>
      <c r="V62" s="88">
        <v>66</v>
      </c>
      <c r="W62" s="88">
        <v>1</v>
      </c>
      <c r="X62" s="88">
        <v>0</v>
      </c>
      <c r="Y62" s="88">
        <v>0</v>
      </c>
      <c r="Z62" s="88">
        <v>59</v>
      </c>
    </row>
    <row r="63" spans="1:26" x14ac:dyDescent="0.3">
      <c r="A63" s="82" t="s">
        <v>70</v>
      </c>
      <c r="B63" s="82" t="s">
        <v>280</v>
      </c>
      <c r="C63" s="82">
        <v>35</v>
      </c>
      <c r="D63" s="82" t="s">
        <v>8</v>
      </c>
      <c r="E63" s="82" t="s">
        <v>210</v>
      </c>
      <c r="F63" s="82" t="s">
        <v>213</v>
      </c>
      <c r="G63" s="82">
        <v>100719</v>
      </c>
      <c r="H63" s="82">
        <v>77</v>
      </c>
      <c r="I63" s="82">
        <v>35</v>
      </c>
      <c r="J63" s="82" t="s">
        <v>449</v>
      </c>
      <c r="K63" s="82">
        <v>7</v>
      </c>
      <c r="L63" s="82">
        <v>9</v>
      </c>
      <c r="M63" s="83">
        <f t="shared" si="0"/>
        <v>0.77777777777777779</v>
      </c>
      <c r="N63" s="82">
        <v>46</v>
      </c>
      <c r="O63" s="82">
        <v>2</v>
      </c>
      <c r="P63" s="82">
        <v>7</v>
      </c>
      <c r="Q63" s="82" t="s">
        <v>481</v>
      </c>
      <c r="R63" s="82">
        <v>6</v>
      </c>
      <c r="S63" s="82" t="s">
        <v>497</v>
      </c>
      <c r="T63" s="88">
        <v>1</v>
      </c>
      <c r="U63" s="88">
        <v>5</v>
      </c>
      <c r="V63" s="88">
        <v>54</v>
      </c>
      <c r="W63" s="88">
        <v>0</v>
      </c>
      <c r="X63" s="88">
        <v>1</v>
      </c>
      <c r="Y63" s="88">
        <v>0</v>
      </c>
      <c r="Z63" s="88">
        <v>86</v>
      </c>
    </row>
    <row r="64" spans="1:26" x14ac:dyDescent="0.3">
      <c r="A64" s="82" t="s">
        <v>71</v>
      </c>
      <c r="B64" s="82" t="s">
        <v>281</v>
      </c>
      <c r="C64" s="82">
        <v>28</v>
      </c>
      <c r="D64" s="82" t="s">
        <v>9</v>
      </c>
      <c r="E64" s="82" t="s">
        <v>207</v>
      </c>
      <c r="F64" s="82" t="s">
        <v>212</v>
      </c>
      <c r="G64" s="82">
        <v>70439</v>
      </c>
      <c r="H64" s="82">
        <v>81</v>
      </c>
      <c r="I64" s="82">
        <v>37</v>
      </c>
      <c r="J64" s="82" t="s">
        <v>451</v>
      </c>
      <c r="K64" s="82">
        <v>7</v>
      </c>
      <c r="L64" s="82">
        <v>8</v>
      </c>
      <c r="M64" s="83">
        <f t="shared" si="0"/>
        <v>0.875</v>
      </c>
      <c r="N64" s="82">
        <v>49</v>
      </c>
      <c r="O64" s="82">
        <v>4</v>
      </c>
      <c r="P64" s="82">
        <v>7</v>
      </c>
      <c r="Q64" s="82" t="s">
        <v>433</v>
      </c>
      <c r="R64" s="82">
        <v>3</v>
      </c>
      <c r="S64" s="82" t="s">
        <v>496</v>
      </c>
      <c r="T64" s="88">
        <v>5</v>
      </c>
      <c r="U64" s="88">
        <v>5</v>
      </c>
      <c r="V64" s="88">
        <v>38</v>
      </c>
      <c r="W64" s="88">
        <v>1</v>
      </c>
      <c r="X64" s="88">
        <v>0</v>
      </c>
      <c r="Y64" s="88">
        <v>0</v>
      </c>
      <c r="Z64" s="88">
        <v>75</v>
      </c>
    </row>
    <row r="65" spans="1:26" x14ac:dyDescent="0.3">
      <c r="A65" s="82" t="s">
        <v>72</v>
      </c>
      <c r="B65" s="82" t="s">
        <v>282</v>
      </c>
      <c r="C65" s="82">
        <v>58</v>
      </c>
      <c r="D65" s="82" t="s">
        <v>9</v>
      </c>
      <c r="E65" s="82" t="s">
        <v>210</v>
      </c>
      <c r="F65" s="82" t="s">
        <v>213</v>
      </c>
      <c r="G65" s="82">
        <v>108449</v>
      </c>
      <c r="H65" s="82">
        <v>70</v>
      </c>
      <c r="I65" s="82">
        <v>54</v>
      </c>
      <c r="J65" s="82" t="s">
        <v>449</v>
      </c>
      <c r="K65" s="82">
        <v>5</v>
      </c>
      <c r="L65" s="82">
        <v>7</v>
      </c>
      <c r="M65" s="83">
        <f t="shared" si="0"/>
        <v>0.7142857142857143</v>
      </c>
      <c r="N65" s="82">
        <v>54</v>
      </c>
      <c r="O65" s="82">
        <v>2</v>
      </c>
      <c r="P65" s="82">
        <v>5</v>
      </c>
      <c r="Q65" s="82" t="s">
        <v>433</v>
      </c>
      <c r="R65" s="82">
        <v>5</v>
      </c>
      <c r="S65" s="82" t="s">
        <v>497</v>
      </c>
      <c r="T65" s="88">
        <v>4</v>
      </c>
      <c r="U65" s="88">
        <v>7</v>
      </c>
      <c r="V65" s="88">
        <v>65</v>
      </c>
      <c r="W65" s="88">
        <v>1</v>
      </c>
      <c r="X65" s="88">
        <v>0</v>
      </c>
      <c r="Y65" s="88">
        <v>0</v>
      </c>
      <c r="Z65" s="88">
        <v>51</v>
      </c>
    </row>
    <row r="66" spans="1:26" x14ac:dyDescent="0.3">
      <c r="A66" s="82" t="s">
        <v>73</v>
      </c>
      <c r="B66" s="82" t="s">
        <v>283</v>
      </c>
      <c r="C66" s="82">
        <v>42</v>
      </c>
      <c r="D66" s="82" t="s">
        <v>8</v>
      </c>
      <c r="E66" s="82" t="s">
        <v>209</v>
      </c>
      <c r="F66" s="82" t="s">
        <v>215</v>
      </c>
      <c r="G66" s="82">
        <v>100865</v>
      </c>
      <c r="H66" s="82">
        <v>83</v>
      </c>
      <c r="I66" s="82">
        <v>95</v>
      </c>
      <c r="J66" s="82" t="s">
        <v>450</v>
      </c>
      <c r="K66" s="82">
        <v>6</v>
      </c>
      <c r="L66" s="82">
        <v>6</v>
      </c>
      <c r="M66" s="83">
        <f t="shared" si="0"/>
        <v>1</v>
      </c>
      <c r="N66" s="82">
        <v>77</v>
      </c>
      <c r="O66" s="82">
        <v>6</v>
      </c>
      <c r="P66" s="82">
        <v>6</v>
      </c>
      <c r="Q66" s="82" t="s">
        <v>433</v>
      </c>
      <c r="R66" s="82">
        <v>9</v>
      </c>
      <c r="S66" s="82" t="s">
        <v>497</v>
      </c>
      <c r="T66" s="88">
        <v>4</v>
      </c>
      <c r="U66" s="88">
        <v>9</v>
      </c>
      <c r="V66" s="88">
        <v>35</v>
      </c>
      <c r="W66" s="88">
        <v>1</v>
      </c>
      <c r="X66" s="88">
        <v>0</v>
      </c>
      <c r="Y66" s="88">
        <v>0</v>
      </c>
      <c r="Z66" s="88">
        <v>86</v>
      </c>
    </row>
    <row r="67" spans="1:26" x14ac:dyDescent="0.3">
      <c r="A67" s="82" t="s">
        <v>74</v>
      </c>
      <c r="B67" s="82" t="s">
        <v>284</v>
      </c>
      <c r="C67" s="82">
        <v>30</v>
      </c>
      <c r="D67" s="82" t="s">
        <v>8</v>
      </c>
      <c r="E67" s="82" t="s">
        <v>208</v>
      </c>
      <c r="F67" s="82" t="s">
        <v>216</v>
      </c>
      <c r="G67" s="82">
        <v>47255</v>
      </c>
      <c r="H67" s="82">
        <v>72</v>
      </c>
      <c r="I67" s="82">
        <v>46</v>
      </c>
      <c r="J67" s="82" t="s">
        <v>452</v>
      </c>
      <c r="K67" s="82">
        <v>8</v>
      </c>
      <c r="L67" s="82">
        <v>9</v>
      </c>
      <c r="M67" s="83">
        <f t="shared" ref="M67:M130" si="1">K67/L67</f>
        <v>0.88888888888888884</v>
      </c>
      <c r="N67" s="82">
        <v>83</v>
      </c>
      <c r="O67" s="82">
        <v>5</v>
      </c>
      <c r="P67" s="82">
        <v>8</v>
      </c>
      <c r="Q67" s="82" t="s">
        <v>433</v>
      </c>
      <c r="R67" s="82">
        <v>8</v>
      </c>
      <c r="S67" s="82" t="s">
        <v>496</v>
      </c>
      <c r="T67" s="88">
        <v>5</v>
      </c>
      <c r="U67" s="88">
        <v>5</v>
      </c>
      <c r="V67" s="88">
        <v>55</v>
      </c>
      <c r="W67" s="88">
        <v>1</v>
      </c>
      <c r="X67" s="88">
        <v>0</v>
      </c>
      <c r="Y67" s="88">
        <v>0</v>
      </c>
      <c r="Z67" s="88">
        <v>41</v>
      </c>
    </row>
    <row r="68" spans="1:26" x14ac:dyDescent="0.3">
      <c r="A68" s="82" t="s">
        <v>75</v>
      </c>
      <c r="B68" s="82" t="s">
        <v>285</v>
      </c>
      <c r="C68" s="82">
        <v>24</v>
      </c>
      <c r="D68" s="82" t="s">
        <v>9</v>
      </c>
      <c r="E68" s="82" t="s">
        <v>208</v>
      </c>
      <c r="F68" s="82" t="s">
        <v>214</v>
      </c>
      <c r="G68" s="82">
        <v>35636</v>
      </c>
      <c r="H68" s="82">
        <v>84</v>
      </c>
      <c r="I68" s="82">
        <v>89</v>
      </c>
      <c r="J68" s="82" t="s">
        <v>450</v>
      </c>
      <c r="K68" s="82">
        <v>6</v>
      </c>
      <c r="L68" s="82">
        <v>7</v>
      </c>
      <c r="M68" s="83">
        <f t="shared" si="1"/>
        <v>0.8571428571428571</v>
      </c>
      <c r="N68" s="82">
        <v>35</v>
      </c>
      <c r="O68" s="82">
        <v>3</v>
      </c>
      <c r="P68" s="82">
        <v>6</v>
      </c>
      <c r="Q68" s="82" t="s">
        <v>433</v>
      </c>
      <c r="R68" s="82">
        <v>10</v>
      </c>
      <c r="S68" s="82" t="s">
        <v>497</v>
      </c>
      <c r="T68" s="88">
        <v>5</v>
      </c>
      <c r="U68" s="88">
        <v>4</v>
      </c>
      <c r="V68" s="88">
        <v>59</v>
      </c>
      <c r="W68" s="88">
        <v>1</v>
      </c>
      <c r="X68" s="88">
        <v>0</v>
      </c>
      <c r="Y68" s="88">
        <v>0</v>
      </c>
      <c r="Z68" s="88">
        <v>76</v>
      </c>
    </row>
    <row r="69" spans="1:26" x14ac:dyDescent="0.3">
      <c r="A69" s="82" t="s">
        <v>76</v>
      </c>
      <c r="B69" s="82" t="s">
        <v>286</v>
      </c>
      <c r="C69" s="82">
        <v>41</v>
      </c>
      <c r="D69" s="82" t="s">
        <v>9</v>
      </c>
      <c r="E69" s="82" t="s">
        <v>208</v>
      </c>
      <c r="F69" s="82" t="s">
        <v>217</v>
      </c>
      <c r="G69" s="82">
        <v>81627</v>
      </c>
      <c r="H69" s="82">
        <v>75</v>
      </c>
      <c r="I69" s="82">
        <v>37</v>
      </c>
      <c r="J69" s="82" t="s">
        <v>450</v>
      </c>
      <c r="K69" s="82">
        <v>6</v>
      </c>
      <c r="L69" s="82">
        <v>6</v>
      </c>
      <c r="M69" s="83">
        <f t="shared" si="1"/>
        <v>1</v>
      </c>
      <c r="N69" s="82">
        <v>99</v>
      </c>
      <c r="O69" s="82">
        <v>6</v>
      </c>
      <c r="P69" s="82">
        <v>6</v>
      </c>
      <c r="Q69" s="82" t="s">
        <v>433</v>
      </c>
      <c r="R69" s="82">
        <v>6</v>
      </c>
      <c r="S69" s="82" t="s">
        <v>497</v>
      </c>
      <c r="T69" s="88">
        <v>4</v>
      </c>
      <c r="U69" s="88">
        <v>6</v>
      </c>
      <c r="V69" s="88">
        <v>44</v>
      </c>
      <c r="W69" s="88">
        <v>1</v>
      </c>
      <c r="X69" s="88">
        <v>0</v>
      </c>
      <c r="Y69" s="88">
        <v>0</v>
      </c>
      <c r="Z69" s="88">
        <v>47</v>
      </c>
    </row>
    <row r="70" spans="1:26" x14ac:dyDescent="0.3">
      <c r="A70" s="82" t="s">
        <v>77</v>
      </c>
      <c r="B70" s="82" t="s">
        <v>287</v>
      </c>
      <c r="C70" s="82">
        <v>41</v>
      </c>
      <c r="D70" s="82" t="s">
        <v>8</v>
      </c>
      <c r="E70" s="82" t="s">
        <v>208</v>
      </c>
      <c r="F70" s="82" t="s">
        <v>215</v>
      </c>
      <c r="G70" s="82">
        <v>108390</v>
      </c>
      <c r="H70" s="82">
        <v>79</v>
      </c>
      <c r="I70" s="82">
        <v>56</v>
      </c>
      <c r="J70" s="82" t="s">
        <v>452</v>
      </c>
      <c r="K70" s="82">
        <v>5</v>
      </c>
      <c r="L70" s="82">
        <v>7</v>
      </c>
      <c r="M70" s="83">
        <f t="shared" si="1"/>
        <v>0.7142857142857143</v>
      </c>
      <c r="N70" s="82">
        <v>32</v>
      </c>
      <c r="O70" s="82">
        <v>2</v>
      </c>
      <c r="P70" s="82">
        <v>5</v>
      </c>
      <c r="Q70" s="82" t="s">
        <v>481</v>
      </c>
      <c r="R70" s="82">
        <v>10</v>
      </c>
      <c r="S70" s="82" t="s">
        <v>497</v>
      </c>
      <c r="T70" s="88">
        <v>4</v>
      </c>
      <c r="U70" s="88">
        <v>6</v>
      </c>
      <c r="V70" s="88">
        <v>60</v>
      </c>
      <c r="W70" s="88">
        <v>0</v>
      </c>
      <c r="X70" s="88">
        <v>1</v>
      </c>
      <c r="Y70" s="88">
        <v>0</v>
      </c>
      <c r="Z70" s="88">
        <v>65</v>
      </c>
    </row>
    <row r="71" spans="1:26" x14ac:dyDescent="0.3">
      <c r="A71" s="82" t="s">
        <v>78</v>
      </c>
      <c r="B71" s="82" t="s">
        <v>288</v>
      </c>
      <c r="C71" s="82">
        <v>25</v>
      </c>
      <c r="D71" s="82" t="s">
        <v>9</v>
      </c>
      <c r="E71" s="82" t="s">
        <v>208</v>
      </c>
      <c r="F71" s="82" t="s">
        <v>214</v>
      </c>
      <c r="G71" s="82">
        <v>36842</v>
      </c>
      <c r="H71" s="82">
        <v>75</v>
      </c>
      <c r="I71" s="82">
        <v>75</v>
      </c>
      <c r="J71" s="82" t="s">
        <v>452</v>
      </c>
      <c r="K71" s="82">
        <v>3</v>
      </c>
      <c r="L71" s="82">
        <v>6</v>
      </c>
      <c r="M71" s="83">
        <f t="shared" si="1"/>
        <v>0.5</v>
      </c>
      <c r="N71" s="82">
        <v>42</v>
      </c>
      <c r="O71" s="82">
        <v>5</v>
      </c>
      <c r="P71" s="82">
        <v>3</v>
      </c>
      <c r="Q71" s="82" t="s">
        <v>433</v>
      </c>
      <c r="R71" s="82">
        <v>7</v>
      </c>
      <c r="S71" s="82" t="s">
        <v>496</v>
      </c>
      <c r="T71" s="88">
        <v>4</v>
      </c>
      <c r="U71" s="88">
        <v>6</v>
      </c>
      <c r="V71" s="88">
        <v>33</v>
      </c>
      <c r="W71" s="88">
        <v>1</v>
      </c>
      <c r="X71" s="88">
        <v>0</v>
      </c>
      <c r="Y71" s="88">
        <v>0</v>
      </c>
      <c r="Z71" s="88">
        <v>54</v>
      </c>
    </row>
    <row r="72" spans="1:26" x14ac:dyDescent="0.3">
      <c r="A72" s="82" t="s">
        <v>79</v>
      </c>
      <c r="B72" s="82" t="s">
        <v>289</v>
      </c>
      <c r="C72" s="82">
        <v>36</v>
      </c>
      <c r="D72" s="82" t="s">
        <v>8</v>
      </c>
      <c r="E72" s="82" t="s">
        <v>206</v>
      </c>
      <c r="F72" s="82" t="s">
        <v>217</v>
      </c>
      <c r="G72" s="82">
        <v>92954</v>
      </c>
      <c r="H72" s="82">
        <v>79</v>
      </c>
      <c r="I72" s="82">
        <v>72</v>
      </c>
      <c r="J72" s="82" t="s">
        <v>451</v>
      </c>
      <c r="K72" s="82">
        <v>2</v>
      </c>
      <c r="L72" s="82">
        <v>8</v>
      </c>
      <c r="M72" s="83">
        <f t="shared" si="1"/>
        <v>0.25</v>
      </c>
      <c r="N72" s="82">
        <v>79</v>
      </c>
      <c r="O72" s="82">
        <v>4</v>
      </c>
      <c r="P72" s="82">
        <v>2</v>
      </c>
      <c r="Q72" s="82" t="s">
        <v>481</v>
      </c>
      <c r="R72" s="82">
        <v>6</v>
      </c>
      <c r="S72" s="82" t="s">
        <v>496</v>
      </c>
      <c r="T72" s="88">
        <v>5</v>
      </c>
      <c r="U72" s="88">
        <v>5</v>
      </c>
      <c r="V72" s="88">
        <v>39</v>
      </c>
      <c r="W72" s="88">
        <v>0</v>
      </c>
      <c r="X72" s="88">
        <v>1</v>
      </c>
      <c r="Y72" s="88">
        <v>0</v>
      </c>
      <c r="Z72" s="88">
        <v>87</v>
      </c>
    </row>
    <row r="73" spans="1:26" x14ac:dyDescent="0.3">
      <c r="A73" s="82" t="s">
        <v>80</v>
      </c>
      <c r="B73" s="82" t="s">
        <v>290</v>
      </c>
      <c r="C73" s="82">
        <v>32</v>
      </c>
      <c r="D73" s="82" t="s">
        <v>9</v>
      </c>
      <c r="E73" s="82" t="s">
        <v>206</v>
      </c>
      <c r="F73" s="82" t="s">
        <v>215</v>
      </c>
      <c r="G73" s="82">
        <v>92217</v>
      </c>
      <c r="H73" s="82">
        <v>65</v>
      </c>
      <c r="I73" s="82">
        <v>53</v>
      </c>
      <c r="J73" s="82" t="s">
        <v>451</v>
      </c>
      <c r="K73" s="82">
        <v>4</v>
      </c>
      <c r="L73" s="82">
        <v>8</v>
      </c>
      <c r="M73" s="83">
        <f t="shared" si="1"/>
        <v>0.5</v>
      </c>
      <c r="N73" s="82">
        <v>67</v>
      </c>
      <c r="O73" s="82">
        <v>3</v>
      </c>
      <c r="P73" s="82">
        <v>4</v>
      </c>
      <c r="Q73" s="82" t="s">
        <v>435</v>
      </c>
      <c r="R73" s="82">
        <v>4</v>
      </c>
      <c r="S73" s="82" t="s">
        <v>496</v>
      </c>
      <c r="T73" s="88">
        <v>2</v>
      </c>
      <c r="U73" s="88">
        <v>6</v>
      </c>
      <c r="V73" s="88">
        <v>30</v>
      </c>
      <c r="W73" s="88">
        <v>0</v>
      </c>
      <c r="X73" s="88">
        <v>0</v>
      </c>
      <c r="Y73" s="88">
        <v>1</v>
      </c>
      <c r="Z73" s="88">
        <v>74</v>
      </c>
    </row>
    <row r="74" spans="1:26" x14ac:dyDescent="0.3">
      <c r="A74" s="82" t="s">
        <v>81</v>
      </c>
      <c r="B74" s="82" t="s">
        <v>291</v>
      </c>
      <c r="C74" s="82">
        <v>25</v>
      </c>
      <c r="D74" s="82" t="s">
        <v>8</v>
      </c>
      <c r="E74" s="82" t="s">
        <v>210</v>
      </c>
      <c r="F74" s="82" t="s">
        <v>216</v>
      </c>
      <c r="G74" s="82">
        <v>49120</v>
      </c>
      <c r="H74" s="82">
        <v>67</v>
      </c>
      <c r="I74" s="82">
        <v>88</v>
      </c>
      <c r="J74" s="82" t="s">
        <v>450</v>
      </c>
      <c r="K74" s="82">
        <v>5</v>
      </c>
      <c r="L74" s="82">
        <v>6</v>
      </c>
      <c r="M74" s="83">
        <f t="shared" si="1"/>
        <v>0.83333333333333337</v>
      </c>
      <c r="N74" s="82">
        <v>92</v>
      </c>
      <c r="O74" s="82">
        <v>4</v>
      </c>
      <c r="P74" s="82">
        <v>5</v>
      </c>
      <c r="Q74" s="82" t="s">
        <v>433</v>
      </c>
      <c r="R74" s="82">
        <v>2</v>
      </c>
      <c r="S74" s="82" t="s">
        <v>497</v>
      </c>
      <c r="T74" s="88">
        <v>5</v>
      </c>
      <c r="U74" s="88">
        <v>3</v>
      </c>
      <c r="V74" s="88">
        <v>73</v>
      </c>
      <c r="W74" s="88">
        <v>1</v>
      </c>
      <c r="X74" s="88">
        <v>0</v>
      </c>
      <c r="Y74" s="88">
        <v>0</v>
      </c>
      <c r="Z74" s="88">
        <v>67</v>
      </c>
    </row>
    <row r="75" spans="1:26" x14ac:dyDescent="0.3">
      <c r="A75" s="82" t="s">
        <v>82</v>
      </c>
      <c r="B75" s="82" t="s">
        <v>292</v>
      </c>
      <c r="C75" s="82">
        <v>34</v>
      </c>
      <c r="D75" s="82" t="s">
        <v>8</v>
      </c>
      <c r="E75" s="82" t="s">
        <v>206</v>
      </c>
      <c r="F75" s="82" t="s">
        <v>212</v>
      </c>
      <c r="G75" s="82">
        <v>69347</v>
      </c>
      <c r="H75" s="82">
        <v>84</v>
      </c>
      <c r="I75" s="82">
        <v>43</v>
      </c>
      <c r="J75" s="82" t="s">
        <v>451</v>
      </c>
      <c r="K75" s="82">
        <v>2</v>
      </c>
      <c r="L75" s="82">
        <v>9</v>
      </c>
      <c r="M75" s="83">
        <f t="shared" si="1"/>
        <v>0.22222222222222221</v>
      </c>
      <c r="N75" s="82">
        <v>34</v>
      </c>
      <c r="O75" s="82">
        <v>2</v>
      </c>
      <c r="P75" s="82">
        <v>2</v>
      </c>
      <c r="Q75" s="82" t="s">
        <v>433</v>
      </c>
      <c r="R75" s="82">
        <v>7</v>
      </c>
      <c r="S75" s="82" t="s">
        <v>497</v>
      </c>
      <c r="T75" s="88">
        <v>1</v>
      </c>
      <c r="U75" s="88">
        <v>8</v>
      </c>
      <c r="V75" s="88">
        <v>70</v>
      </c>
      <c r="W75" s="88">
        <v>1</v>
      </c>
      <c r="X75" s="88">
        <v>0</v>
      </c>
      <c r="Y75" s="88">
        <v>0</v>
      </c>
      <c r="Z75" s="88">
        <v>85</v>
      </c>
    </row>
    <row r="76" spans="1:26" x14ac:dyDescent="0.3">
      <c r="A76" s="82" t="s">
        <v>83</v>
      </c>
      <c r="B76" s="82" t="s">
        <v>293</v>
      </c>
      <c r="C76" s="82">
        <v>26</v>
      </c>
      <c r="D76" s="82" t="s">
        <v>9</v>
      </c>
      <c r="E76" s="82" t="s">
        <v>209</v>
      </c>
      <c r="F76" s="82" t="s">
        <v>216</v>
      </c>
      <c r="G76" s="82">
        <v>46707</v>
      </c>
      <c r="H76" s="82">
        <v>70</v>
      </c>
      <c r="I76" s="82">
        <v>79</v>
      </c>
      <c r="J76" s="82" t="s">
        <v>449</v>
      </c>
      <c r="K76" s="82">
        <v>4</v>
      </c>
      <c r="L76" s="82">
        <v>9</v>
      </c>
      <c r="M76" s="83">
        <f t="shared" si="1"/>
        <v>0.44444444444444442</v>
      </c>
      <c r="N76" s="82">
        <v>72</v>
      </c>
      <c r="O76" s="82">
        <v>4</v>
      </c>
      <c r="P76" s="82">
        <v>4</v>
      </c>
      <c r="Q76" s="82" t="s">
        <v>433</v>
      </c>
      <c r="R76" s="82">
        <v>3</v>
      </c>
      <c r="S76" s="82" t="s">
        <v>496</v>
      </c>
      <c r="T76" s="88">
        <v>1</v>
      </c>
      <c r="U76" s="88">
        <v>9</v>
      </c>
      <c r="V76" s="88">
        <v>35</v>
      </c>
      <c r="W76" s="88">
        <v>1</v>
      </c>
      <c r="X76" s="88">
        <v>0</v>
      </c>
      <c r="Y76" s="88">
        <v>0</v>
      </c>
      <c r="Z76" s="88">
        <v>85</v>
      </c>
    </row>
    <row r="77" spans="1:26" x14ac:dyDescent="0.3">
      <c r="A77" s="82" t="s">
        <v>84</v>
      </c>
      <c r="B77" s="82" t="s">
        <v>294</v>
      </c>
      <c r="C77" s="82">
        <v>36</v>
      </c>
      <c r="D77" s="82" t="s">
        <v>8</v>
      </c>
      <c r="E77" s="82" t="s">
        <v>207</v>
      </c>
      <c r="F77" s="82" t="s">
        <v>215</v>
      </c>
      <c r="G77" s="82">
        <v>107062</v>
      </c>
      <c r="H77" s="82">
        <v>80</v>
      </c>
      <c r="I77" s="82">
        <v>72</v>
      </c>
      <c r="J77" s="82" t="s">
        <v>450</v>
      </c>
      <c r="K77" s="82">
        <v>4</v>
      </c>
      <c r="L77" s="82">
        <v>6</v>
      </c>
      <c r="M77" s="83">
        <f t="shared" si="1"/>
        <v>0.66666666666666663</v>
      </c>
      <c r="N77" s="82">
        <v>84</v>
      </c>
      <c r="O77" s="82">
        <v>6</v>
      </c>
      <c r="P77" s="82">
        <v>4</v>
      </c>
      <c r="Q77" s="82" t="s">
        <v>433</v>
      </c>
      <c r="R77" s="82">
        <v>10</v>
      </c>
      <c r="S77" s="82" t="s">
        <v>497</v>
      </c>
      <c r="T77" s="88">
        <v>4</v>
      </c>
      <c r="U77" s="88">
        <v>3</v>
      </c>
      <c r="V77" s="88">
        <v>31</v>
      </c>
      <c r="W77" s="88">
        <v>1</v>
      </c>
      <c r="X77" s="88">
        <v>0</v>
      </c>
      <c r="Y77" s="88">
        <v>0</v>
      </c>
      <c r="Z77" s="88">
        <v>35</v>
      </c>
    </row>
    <row r="78" spans="1:26" x14ac:dyDescent="0.3">
      <c r="A78" s="82" t="s">
        <v>85</v>
      </c>
      <c r="B78" s="82" t="s">
        <v>295</v>
      </c>
      <c r="C78" s="82">
        <v>22</v>
      </c>
      <c r="D78" s="82" t="s">
        <v>8</v>
      </c>
      <c r="E78" s="82" t="s">
        <v>209</v>
      </c>
      <c r="F78" s="82" t="s">
        <v>214</v>
      </c>
      <c r="G78" s="82">
        <v>31230</v>
      </c>
      <c r="H78" s="82">
        <v>74</v>
      </c>
      <c r="I78" s="82">
        <v>86</v>
      </c>
      <c r="J78" s="82" t="s">
        <v>450</v>
      </c>
      <c r="K78" s="82">
        <v>5</v>
      </c>
      <c r="L78" s="82">
        <v>9</v>
      </c>
      <c r="M78" s="83">
        <f t="shared" si="1"/>
        <v>0.55555555555555558</v>
      </c>
      <c r="N78" s="82">
        <v>31</v>
      </c>
      <c r="O78" s="82">
        <v>3</v>
      </c>
      <c r="P78" s="82">
        <v>5</v>
      </c>
      <c r="Q78" s="82" t="s">
        <v>433</v>
      </c>
      <c r="R78" s="82">
        <v>8</v>
      </c>
      <c r="S78" s="82" t="s">
        <v>496</v>
      </c>
      <c r="T78" s="88">
        <v>4</v>
      </c>
      <c r="U78" s="88">
        <v>6</v>
      </c>
      <c r="V78" s="88">
        <v>69</v>
      </c>
      <c r="W78" s="88">
        <v>1</v>
      </c>
      <c r="X78" s="88">
        <v>0</v>
      </c>
      <c r="Y78" s="88">
        <v>0</v>
      </c>
      <c r="Z78" s="88">
        <v>65</v>
      </c>
    </row>
    <row r="79" spans="1:26" x14ac:dyDescent="0.3">
      <c r="A79" s="82" t="s">
        <v>86</v>
      </c>
      <c r="B79" s="82" t="s">
        <v>296</v>
      </c>
      <c r="C79" s="82">
        <v>29</v>
      </c>
      <c r="D79" s="82" t="s">
        <v>8</v>
      </c>
      <c r="E79" s="82" t="s">
        <v>210</v>
      </c>
      <c r="F79" s="82" t="s">
        <v>217</v>
      </c>
      <c r="G79" s="82">
        <v>94110</v>
      </c>
      <c r="H79" s="82">
        <v>79</v>
      </c>
      <c r="I79" s="82">
        <v>53</v>
      </c>
      <c r="J79" s="82" t="s">
        <v>451</v>
      </c>
      <c r="K79" s="82">
        <v>6</v>
      </c>
      <c r="L79" s="82">
        <v>9</v>
      </c>
      <c r="M79" s="83">
        <f t="shared" si="1"/>
        <v>0.66666666666666663</v>
      </c>
      <c r="N79" s="82">
        <v>89</v>
      </c>
      <c r="O79" s="82">
        <v>2</v>
      </c>
      <c r="P79" s="82">
        <v>6</v>
      </c>
      <c r="Q79" s="82" t="s">
        <v>435</v>
      </c>
      <c r="R79" s="82">
        <v>8</v>
      </c>
      <c r="S79" s="82" t="s">
        <v>496</v>
      </c>
      <c r="T79" s="88">
        <v>2</v>
      </c>
      <c r="U79" s="88">
        <v>9</v>
      </c>
      <c r="V79" s="88">
        <v>61</v>
      </c>
      <c r="W79" s="88">
        <v>0</v>
      </c>
      <c r="X79" s="88">
        <v>0</v>
      </c>
      <c r="Y79" s="88">
        <v>1</v>
      </c>
      <c r="Z79" s="88">
        <v>80</v>
      </c>
    </row>
    <row r="80" spans="1:26" x14ac:dyDescent="0.3">
      <c r="A80" s="82" t="s">
        <v>87</v>
      </c>
      <c r="B80" s="82" t="s">
        <v>297</v>
      </c>
      <c r="C80" s="82">
        <v>51</v>
      </c>
      <c r="D80" s="82" t="s">
        <v>8</v>
      </c>
      <c r="E80" s="82" t="s">
        <v>207</v>
      </c>
      <c r="F80" s="82" t="s">
        <v>213</v>
      </c>
      <c r="G80" s="82">
        <v>119208</v>
      </c>
      <c r="H80" s="82">
        <v>80</v>
      </c>
      <c r="I80" s="82">
        <v>87</v>
      </c>
      <c r="J80" s="82" t="s">
        <v>450</v>
      </c>
      <c r="K80" s="82">
        <v>5</v>
      </c>
      <c r="L80" s="82">
        <v>8</v>
      </c>
      <c r="M80" s="83">
        <f t="shared" si="1"/>
        <v>0.625</v>
      </c>
      <c r="N80" s="82">
        <v>93</v>
      </c>
      <c r="O80" s="82">
        <v>6</v>
      </c>
      <c r="P80" s="82">
        <v>5</v>
      </c>
      <c r="Q80" s="82" t="s">
        <v>433</v>
      </c>
      <c r="R80" s="82">
        <v>7</v>
      </c>
      <c r="S80" s="82" t="s">
        <v>497</v>
      </c>
      <c r="T80" s="88">
        <v>3</v>
      </c>
      <c r="U80" s="88">
        <v>6</v>
      </c>
      <c r="V80" s="88">
        <v>39</v>
      </c>
      <c r="W80" s="88">
        <v>1</v>
      </c>
      <c r="X80" s="88">
        <v>0</v>
      </c>
      <c r="Y80" s="88">
        <v>0</v>
      </c>
      <c r="Z80" s="88">
        <v>65</v>
      </c>
    </row>
    <row r="81" spans="1:26" x14ac:dyDescent="0.3">
      <c r="A81" s="82" t="s">
        <v>88</v>
      </c>
      <c r="B81" s="82" t="s">
        <v>298</v>
      </c>
      <c r="C81" s="82">
        <v>30</v>
      </c>
      <c r="D81" s="82" t="s">
        <v>9</v>
      </c>
      <c r="E81" s="82" t="s">
        <v>206</v>
      </c>
      <c r="F81" s="82" t="s">
        <v>217</v>
      </c>
      <c r="G81" s="82">
        <v>82101</v>
      </c>
      <c r="H81" s="82">
        <v>71</v>
      </c>
      <c r="I81" s="82">
        <v>48</v>
      </c>
      <c r="J81" s="82" t="s">
        <v>451</v>
      </c>
      <c r="K81" s="82">
        <v>4</v>
      </c>
      <c r="L81" s="82">
        <v>6</v>
      </c>
      <c r="M81" s="83">
        <f t="shared" si="1"/>
        <v>0.66666666666666663</v>
      </c>
      <c r="N81" s="82">
        <v>46</v>
      </c>
      <c r="O81" s="82">
        <v>2</v>
      </c>
      <c r="P81" s="82">
        <v>4</v>
      </c>
      <c r="Q81" s="82" t="s">
        <v>433</v>
      </c>
      <c r="R81" s="82">
        <v>6</v>
      </c>
      <c r="S81" s="82" t="s">
        <v>496</v>
      </c>
      <c r="T81" s="88">
        <v>1</v>
      </c>
      <c r="U81" s="88">
        <v>6</v>
      </c>
      <c r="V81" s="88">
        <v>56</v>
      </c>
      <c r="W81" s="88">
        <v>1</v>
      </c>
      <c r="X81" s="88">
        <v>0</v>
      </c>
      <c r="Y81" s="88">
        <v>0</v>
      </c>
      <c r="Z81" s="88">
        <v>50</v>
      </c>
    </row>
    <row r="82" spans="1:26" x14ac:dyDescent="0.3">
      <c r="A82" s="82" t="s">
        <v>89</v>
      </c>
      <c r="B82" s="82" t="s">
        <v>299</v>
      </c>
      <c r="C82" s="82">
        <v>57</v>
      </c>
      <c r="D82" s="82" t="s">
        <v>9</v>
      </c>
      <c r="E82" s="82" t="s">
        <v>209</v>
      </c>
      <c r="F82" s="82" t="s">
        <v>213</v>
      </c>
      <c r="G82" s="82">
        <v>115901</v>
      </c>
      <c r="H82" s="82">
        <v>77</v>
      </c>
      <c r="I82" s="82">
        <v>52</v>
      </c>
      <c r="J82" s="82" t="s">
        <v>451</v>
      </c>
      <c r="K82" s="82">
        <v>4</v>
      </c>
      <c r="L82" s="82">
        <v>7</v>
      </c>
      <c r="M82" s="83">
        <f t="shared" si="1"/>
        <v>0.5714285714285714</v>
      </c>
      <c r="N82" s="82">
        <v>69</v>
      </c>
      <c r="O82" s="82">
        <v>2</v>
      </c>
      <c r="P82" s="82">
        <v>4</v>
      </c>
      <c r="Q82" s="82" t="s">
        <v>435</v>
      </c>
      <c r="R82" s="82">
        <v>2</v>
      </c>
      <c r="S82" s="82" t="s">
        <v>497</v>
      </c>
      <c r="T82" s="88">
        <v>3</v>
      </c>
      <c r="U82" s="88">
        <v>5</v>
      </c>
      <c r="V82" s="88">
        <v>55</v>
      </c>
      <c r="W82" s="88">
        <v>0</v>
      </c>
      <c r="X82" s="88">
        <v>0</v>
      </c>
      <c r="Y82" s="88">
        <v>1</v>
      </c>
      <c r="Z82" s="88">
        <v>70</v>
      </c>
    </row>
    <row r="83" spans="1:26" x14ac:dyDescent="0.3">
      <c r="A83" s="82" t="s">
        <v>90</v>
      </c>
      <c r="B83" s="82" t="s">
        <v>300</v>
      </c>
      <c r="C83" s="82">
        <v>42</v>
      </c>
      <c r="D83" s="82" t="s">
        <v>9</v>
      </c>
      <c r="E83" s="82" t="s">
        <v>208</v>
      </c>
      <c r="F83" s="82" t="s">
        <v>217</v>
      </c>
      <c r="G83" s="82">
        <v>80567</v>
      </c>
      <c r="H83" s="82">
        <v>71</v>
      </c>
      <c r="I83" s="82">
        <v>89</v>
      </c>
      <c r="J83" s="82" t="s">
        <v>449</v>
      </c>
      <c r="K83" s="82">
        <v>4</v>
      </c>
      <c r="L83" s="82">
        <v>7</v>
      </c>
      <c r="M83" s="83">
        <f t="shared" si="1"/>
        <v>0.5714285714285714</v>
      </c>
      <c r="N83" s="82">
        <v>80</v>
      </c>
      <c r="O83" s="82">
        <v>6</v>
      </c>
      <c r="P83" s="82">
        <v>4</v>
      </c>
      <c r="Q83" s="82" t="s">
        <v>481</v>
      </c>
      <c r="R83" s="82">
        <v>9</v>
      </c>
      <c r="S83" s="82" t="s">
        <v>496</v>
      </c>
      <c r="T83" s="88">
        <v>4</v>
      </c>
      <c r="U83" s="88">
        <v>3</v>
      </c>
      <c r="V83" s="88">
        <v>43</v>
      </c>
      <c r="W83" s="88">
        <v>0</v>
      </c>
      <c r="X83" s="88">
        <v>1</v>
      </c>
      <c r="Y83" s="88">
        <v>0</v>
      </c>
      <c r="Z83" s="88">
        <v>59</v>
      </c>
    </row>
    <row r="84" spans="1:26" x14ac:dyDescent="0.3">
      <c r="A84" s="82" t="s">
        <v>91</v>
      </c>
      <c r="B84" s="82" t="s">
        <v>301</v>
      </c>
      <c r="C84" s="82">
        <v>28</v>
      </c>
      <c r="D84" s="82" t="s">
        <v>8</v>
      </c>
      <c r="E84" s="82" t="s">
        <v>207</v>
      </c>
      <c r="F84" s="82" t="s">
        <v>212</v>
      </c>
      <c r="G84" s="82">
        <v>68523</v>
      </c>
      <c r="H84" s="82">
        <v>65</v>
      </c>
      <c r="I84" s="82">
        <v>44</v>
      </c>
      <c r="J84" s="82" t="s">
        <v>452</v>
      </c>
      <c r="K84" s="82">
        <v>8</v>
      </c>
      <c r="L84" s="82">
        <v>9</v>
      </c>
      <c r="M84" s="83">
        <f t="shared" si="1"/>
        <v>0.88888888888888884</v>
      </c>
      <c r="N84" s="82">
        <v>73</v>
      </c>
      <c r="O84" s="82">
        <v>3</v>
      </c>
      <c r="P84" s="82">
        <v>8</v>
      </c>
      <c r="Q84" s="82" t="s">
        <v>435</v>
      </c>
      <c r="R84" s="82">
        <v>10</v>
      </c>
      <c r="S84" s="82" t="s">
        <v>497</v>
      </c>
      <c r="T84" s="88">
        <v>1</v>
      </c>
      <c r="U84" s="88">
        <v>9</v>
      </c>
      <c r="V84" s="88">
        <v>65</v>
      </c>
      <c r="W84" s="88">
        <v>0</v>
      </c>
      <c r="X84" s="88">
        <v>0</v>
      </c>
      <c r="Y84" s="88">
        <v>1</v>
      </c>
      <c r="Z84" s="88">
        <v>37</v>
      </c>
    </row>
    <row r="85" spans="1:26" x14ac:dyDescent="0.3">
      <c r="A85" s="82" t="s">
        <v>92</v>
      </c>
      <c r="B85" s="82" t="s">
        <v>302</v>
      </c>
      <c r="C85" s="82">
        <v>49</v>
      </c>
      <c r="D85" s="82" t="s">
        <v>9</v>
      </c>
      <c r="E85" s="82" t="s">
        <v>206</v>
      </c>
      <c r="F85" s="82" t="s">
        <v>213</v>
      </c>
      <c r="G85" s="82">
        <v>107320</v>
      </c>
      <c r="H85" s="82">
        <v>73</v>
      </c>
      <c r="I85" s="82">
        <v>96</v>
      </c>
      <c r="J85" s="82" t="s">
        <v>449</v>
      </c>
      <c r="K85" s="82">
        <v>4</v>
      </c>
      <c r="L85" s="82">
        <v>7</v>
      </c>
      <c r="M85" s="83">
        <f t="shared" si="1"/>
        <v>0.5714285714285714</v>
      </c>
      <c r="N85" s="82">
        <v>93</v>
      </c>
      <c r="O85" s="82">
        <v>3</v>
      </c>
      <c r="P85" s="82">
        <v>4</v>
      </c>
      <c r="Q85" s="82" t="s">
        <v>435</v>
      </c>
      <c r="R85" s="82">
        <v>6</v>
      </c>
      <c r="S85" s="82" t="s">
        <v>497</v>
      </c>
      <c r="T85" s="88">
        <v>3</v>
      </c>
      <c r="U85" s="88">
        <v>4</v>
      </c>
      <c r="V85" s="88">
        <v>41</v>
      </c>
      <c r="W85" s="88">
        <v>0</v>
      </c>
      <c r="X85" s="88">
        <v>0</v>
      </c>
      <c r="Y85" s="88">
        <v>1</v>
      </c>
      <c r="Z85" s="88">
        <v>57</v>
      </c>
    </row>
    <row r="86" spans="1:26" x14ac:dyDescent="0.3">
      <c r="A86" s="82" t="s">
        <v>93</v>
      </c>
      <c r="B86" s="82" t="s">
        <v>303</v>
      </c>
      <c r="C86" s="82">
        <v>57</v>
      </c>
      <c r="D86" s="82" t="s">
        <v>9</v>
      </c>
      <c r="E86" s="82" t="s">
        <v>208</v>
      </c>
      <c r="F86" s="82" t="s">
        <v>213</v>
      </c>
      <c r="G86" s="82">
        <v>111381</v>
      </c>
      <c r="H86" s="82">
        <v>82</v>
      </c>
      <c r="I86" s="82">
        <v>67</v>
      </c>
      <c r="J86" s="82" t="s">
        <v>451</v>
      </c>
      <c r="K86" s="82">
        <v>7</v>
      </c>
      <c r="L86" s="82">
        <v>7</v>
      </c>
      <c r="M86" s="83">
        <f t="shared" si="1"/>
        <v>1</v>
      </c>
      <c r="N86" s="82">
        <v>89</v>
      </c>
      <c r="O86" s="82">
        <v>6</v>
      </c>
      <c r="P86" s="82">
        <v>7</v>
      </c>
      <c r="Q86" s="82" t="s">
        <v>481</v>
      </c>
      <c r="R86" s="82">
        <v>8</v>
      </c>
      <c r="S86" s="82" t="s">
        <v>496</v>
      </c>
      <c r="T86" s="88">
        <v>2</v>
      </c>
      <c r="U86" s="88">
        <v>6</v>
      </c>
      <c r="V86" s="88">
        <v>53</v>
      </c>
      <c r="W86" s="88">
        <v>0</v>
      </c>
      <c r="X86" s="88">
        <v>1</v>
      </c>
      <c r="Y86" s="88">
        <v>0</v>
      </c>
      <c r="Z86" s="88">
        <v>68</v>
      </c>
    </row>
    <row r="87" spans="1:26" x14ac:dyDescent="0.3">
      <c r="A87" s="82" t="s">
        <v>94</v>
      </c>
      <c r="B87" s="82" t="s">
        <v>304</v>
      </c>
      <c r="C87" s="82">
        <v>59</v>
      </c>
      <c r="D87" s="82" t="s">
        <v>9</v>
      </c>
      <c r="E87" s="82" t="s">
        <v>210</v>
      </c>
      <c r="F87" s="82" t="s">
        <v>213</v>
      </c>
      <c r="G87" s="82">
        <v>103172</v>
      </c>
      <c r="H87" s="82">
        <v>77</v>
      </c>
      <c r="I87" s="82">
        <v>35</v>
      </c>
      <c r="J87" s="82" t="s">
        <v>451</v>
      </c>
      <c r="K87" s="82">
        <v>6</v>
      </c>
      <c r="L87" s="82">
        <v>9</v>
      </c>
      <c r="M87" s="83">
        <f t="shared" si="1"/>
        <v>0.66666666666666663</v>
      </c>
      <c r="N87" s="82">
        <v>60</v>
      </c>
      <c r="O87" s="82">
        <v>5</v>
      </c>
      <c r="P87" s="82">
        <v>6</v>
      </c>
      <c r="Q87" s="82" t="s">
        <v>481</v>
      </c>
      <c r="R87" s="82">
        <v>5</v>
      </c>
      <c r="S87" s="82" t="s">
        <v>497</v>
      </c>
      <c r="T87" s="88">
        <v>4</v>
      </c>
      <c r="U87" s="88">
        <v>5</v>
      </c>
      <c r="V87" s="88">
        <v>49</v>
      </c>
      <c r="W87" s="88">
        <v>0</v>
      </c>
      <c r="X87" s="88">
        <v>1</v>
      </c>
      <c r="Y87" s="88">
        <v>0</v>
      </c>
      <c r="Z87" s="88">
        <v>42</v>
      </c>
    </row>
    <row r="88" spans="1:26" x14ac:dyDescent="0.3">
      <c r="A88" s="82" t="s">
        <v>95</v>
      </c>
      <c r="B88" s="82" t="s">
        <v>305</v>
      </c>
      <c r="C88" s="82">
        <v>23</v>
      </c>
      <c r="D88" s="82" t="s">
        <v>9</v>
      </c>
      <c r="E88" s="82" t="s">
        <v>209</v>
      </c>
      <c r="F88" s="82" t="s">
        <v>214</v>
      </c>
      <c r="G88" s="82">
        <v>39138</v>
      </c>
      <c r="H88" s="82">
        <v>87</v>
      </c>
      <c r="I88" s="82">
        <v>60</v>
      </c>
      <c r="J88" s="82" t="s">
        <v>451</v>
      </c>
      <c r="K88" s="82">
        <v>4</v>
      </c>
      <c r="L88" s="82">
        <v>8</v>
      </c>
      <c r="M88" s="83">
        <f t="shared" si="1"/>
        <v>0.5</v>
      </c>
      <c r="N88" s="82">
        <v>49</v>
      </c>
      <c r="O88" s="82">
        <v>4</v>
      </c>
      <c r="P88" s="82">
        <v>4</v>
      </c>
      <c r="Q88" s="82" t="s">
        <v>433</v>
      </c>
      <c r="R88" s="82">
        <v>8</v>
      </c>
      <c r="S88" s="82" t="s">
        <v>496</v>
      </c>
      <c r="T88" s="88">
        <v>3</v>
      </c>
      <c r="U88" s="88">
        <v>5</v>
      </c>
      <c r="V88" s="88">
        <v>37</v>
      </c>
      <c r="W88" s="88">
        <v>1</v>
      </c>
      <c r="X88" s="88">
        <v>0</v>
      </c>
      <c r="Y88" s="88">
        <v>0</v>
      </c>
      <c r="Z88" s="88">
        <v>47</v>
      </c>
    </row>
    <row r="89" spans="1:26" x14ac:dyDescent="0.3">
      <c r="A89" s="82" t="s">
        <v>96</v>
      </c>
      <c r="B89" s="82" t="s">
        <v>306</v>
      </c>
      <c r="C89" s="82">
        <v>44</v>
      </c>
      <c r="D89" s="82" t="s">
        <v>8</v>
      </c>
      <c r="E89" s="82" t="s">
        <v>207</v>
      </c>
      <c r="F89" s="82" t="s">
        <v>217</v>
      </c>
      <c r="G89" s="82">
        <v>93702</v>
      </c>
      <c r="H89" s="82">
        <v>70</v>
      </c>
      <c r="I89" s="82">
        <v>82</v>
      </c>
      <c r="J89" s="82" t="s">
        <v>450</v>
      </c>
      <c r="K89" s="82">
        <v>2</v>
      </c>
      <c r="L89" s="82">
        <v>9</v>
      </c>
      <c r="M89" s="83">
        <f t="shared" si="1"/>
        <v>0.22222222222222221</v>
      </c>
      <c r="N89" s="82">
        <v>30</v>
      </c>
      <c r="O89" s="82">
        <v>6</v>
      </c>
      <c r="P89" s="82">
        <v>2</v>
      </c>
      <c r="Q89" s="82" t="s">
        <v>433</v>
      </c>
      <c r="R89" s="82">
        <v>8</v>
      </c>
      <c r="S89" s="82" t="s">
        <v>497</v>
      </c>
      <c r="T89" s="88">
        <v>4</v>
      </c>
      <c r="U89" s="88">
        <v>4</v>
      </c>
      <c r="V89" s="88">
        <v>67</v>
      </c>
      <c r="W89" s="88">
        <v>1</v>
      </c>
      <c r="X89" s="88">
        <v>0</v>
      </c>
      <c r="Y89" s="88">
        <v>0</v>
      </c>
      <c r="Z89" s="88">
        <v>48</v>
      </c>
    </row>
    <row r="90" spans="1:26" x14ac:dyDescent="0.3">
      <c r="A90" s="82" t="s">
        <v>97</v>
      </c>
      <c r="B90" s="82" t="s">
        <v>307</v>
      </c>
      <c r="C90" s="82">
        <v>29</v>
      </c>
      <c r="D90" s="82" t="s">
        <v>8</v>
      </c>
      <c r="E90" s="82" t="s">
        <v>210</v>
      </c>
      <c r="F90" s="82" t="s">
        <v>212</v>
      </c>
      <c r="G90" s="82">
        <v>71589</v>
      </c>
      <c r="H90" s="82">
        <v>77</v>
      </c>
      <c r="I90" s="82">
        <v>44</v>
      </c>
      <c r="J90" s="82" t="s">
        <v>452</v>
      </c>
      <c r="K90" s="82">
        <v>2</v>
      </c>
      <c r="L90" s="82">
        <v>7</v>
      </c>
      <c r="M90" s="83">
        <f t="shared" si="1"/>
        <v>0.2857142857142857</v>
      </c>
      <c r="N90" s="82">
        <v>82</v>
      </c>
      <c r="O90" s="82">
        <v>2</v>
      </c>
      <c r="P90" s="82">
        <v>2</v>
      </c>
      <c r="Q90" s="82" t="s">
        <v>433</v>
      </c>
      <c r="R90" s="82">
        <v>7</v>
      </c>
      <c r="S90" s="82" t="s">
        <v>497</v>
      </c>
      <c r="T90" s="88">
        <v>2</v>
      </c>
      <c r="U90" s="88">
        <v>7</v>
      </c>
      <c r="V90" s="88">
        <v>51</v>
      </c>
      <c r="W90" s="88">
        <v>1</v>
      </c>
      <c r="X90" s="88">
        <v>0</v>
      </c>
      <c r="Y90" s="88">
        <v>0</v>
      </c>
      <c r="Z90" s="88">
        <v>50</v>
      </c>
    </row>
    <row r="91" spans="1:26" x14ac:dyDescent="0.3">
      <c r="A91" s="82" t="s">
        <v>98</v>
      </c>
      <c r="B91" s="82" t="s">
        <v>308</v>
      </c>
      <c r="C91" s="82">
        <v>28</v>
      </c>
      <c r="D91" s="82" t="s">
        <v>9</v>
      </c>
      <c r="E91" s="82" t="s">
        <v>206</v>
      </c>
      <c r="F91" s="82" t="s">
        <v>217</v>
      </c>
      <c r="G91" s="82">
        <v>83554</v>
      </c>
      <c r="H91" s="82">
        <v>79</v>
      </c>
      <c r="I91" s="82">
        <v>44</v>
      </c>
      <c r="J91" s="82" t="s">
        <v>450</v>
      </c>
      <c r="K91" s="82">
        <v>7</v>
      </c>
      <c r="L91" s="82">
        <v>8</v>
      </c>
      <c r="M91" s="83">
        <f t="shared" si="1"/>
        <v>0.875</v>
      </c>
      <c r="N91" s="82">
        <v>54</v>
      </c>
      <c r="O91" s="82">
        <v>4</v>
      </c>
      <c r="P91" s="82">
        <v>7</v>
      </c>
      <c r="Q91" s="82" t="s">
        <v>481</v>
      </c>
      <c r="R91" s="82">
        <v>6</v>
      </c>
      <c r="S91" s="82" t="s">
        <v>497</v>
      </c>
      <c r="T91" s="88">
        <v>2</v>
      </c>
      <c r="U91" s="88">
        <v>8</v>
      </c>
      <c r="V91" s="88">
        <v>43</v>
      </c>
      <c r="W91" s="88">
        <v>0</v>
      </c>
      <c r="X91" s="88">
        <v>1</v>
      </c>
      <c r="Y91" s="88">
        <v>0</v>
      </c>
      <c r="Z91" s="88">
        <v>58</v>
      </c>
    </row>
    <row r="92" spans="1:26" x14ac:dyDescent="0.3">
      <c r="A92" s="82" t="s">
        <v>99</v>
      </c>
      <c r="B92" s="82" t="s">
        <v>309</v>
      </c>
      <c r="C92" s="82">
        <v>26</v>
      </c>
      <c r="D92" s="82" t="s">
        <v>9</v>
      </c>
      <c r="E92" s="82" t="s">
        <v>208</v>
      </c>
      <c r="F92" s="82" t="s">
        <v>214</v>
      </c>
      <c r="G92" s="82">
        <v>32903</v>
      </c>
      <c r="H92" s="82">
        <v>70</v>
      </c>
      <c r="I92" s="82">
        <v>91</v>
      </c>
      <c r="J92" s="82" t="s">
        <v>450</v>
      </c>
      <c r="K92" s="82">
        <v>8</v>
      </c>
      <c r="L92" s="82">
        <v>9</v>
      </c>
      <c r="M92" s="83">
        <f t="shared" si="1"/>
        <v>0.88888888888888884</v>
      </c>
      <c r="N92" s="82">
        <v>42</v>
      </c>
      <c r="O92" s="82">
        <v>6</v>
      </c>
      <c r="P92" s="82">
        <v>8</v>
      </c>
      <c r="Q92" s="82" t="s">
        <v>433</v>
      </c>
      <c r="R92" s="82">
        <v>2</v>
      </c>
      <c r="S92" s="82" t="s">
        <v>496</v>
      </c>
      <c r="T92" s="88">
        <v>4</v>
      </c>
      <c r="U92" s="88">
        <v>6</v>
      </c>
      <c r="V92" s="88">
        <v>32</v>
      </c>
      <c r="W92" s="88">
        <v>1</v>
      </c>
      <c r="X92" s="88">
        <v>0</v>
      </c>
      <c r="Y92" s="88">
        <v>0</v>
      </c>
      <c r="Z92" s="88">
        <v>53</v>
      </c>
    </row>
    <row r="93" spans="1:26" x14ac:dyDescent="0.3">
      <c r="A93" s="82" t="s">
        <v>100</v>
      </c>
      <c r="B93" s="82" t="s">
        <v>310</v>
      </c>
      <c r="C93" s="82">
        <v>27</v>
      </c>
      <c r="D93" s="82" t="s">
        <v>8</v>
      </c>
      <c r="E93" s="82" t="s">
        <v>209</v>
      </c>
      <c r="F93" s="82" t="s">
        <v>212</v>
      </c>
      <c r="G93" s="82">
        <v>71365</v>
      </c>
      <c r="H93" s="82">
        <v>76</v>
      </c>
      <c r="I93" s="82">
        <v>64</v>
      </c>
      <c r="J93" s="82" t="s">
        <v>451</v>
      </c>
      <c r="K93" s="82">
        <v>4</v>
      </c>
      <c r="L93" s="82">
        <v>9</v>
      </c>
      <c r="M93" s="83">
        <f t="shared" si="1"/>
        <v>0.44444444444444442</v>
      </c>
      <c r="N93" s="82">
        <v>93</v>
      </c>
      <c r="O93" s="82">
        <v>6</v>
      </c>
      <c r="P93" s="82">
        <v>4</v>
      </c>
      <c r="Q93" s="82" t="s">
        <v>435</v>
      </c>
      <c r="R93" s="82">
        <v>4</v>
      </c>
      <c r="S93" s="82" t="s">
        <v>496</v>
      </c>
      <c r="T93" s="88">
        <v>3</v>
      </c>
      <c r="U93" s="88">
        <v>7</v>
      </c>
      <c r="V93" s="88">
        <v>31</v>
      </c>
      <c r="W93" s="88">
        <v>0</v>
      </c>
      <c r="X93" s="88">
        <v>0</v>
      </c>
      <c r="Y93" s="88">
        <v>1</v>
      </c>
      <c r="Z93" s="88">
        <v>62</v>
      </c>
    </row>
    <row r="94" spans="1:26" x14ac:dyDescent="0.3">
      <c r="A94" s="82" t="s">
        <v>101</v>
      </c>
      <c r="B94" s="82" t="s">
        <v>311</v>
      </c>
      <c r="C94" s="82">
        <v>24</v>
      </c>
      <c r="D94" s="82" t="s">
        <v>8</v>
      </c>
      <c r="E94" s="82" t="s">
        <v>210</v>
      </c>
      <c r="F94" s="82" t="s">
        <v>214</v>
      </c>
      <c r="G94" s="82">
        <v>33770</v>
      </c>
      <c r="H94" s="82">
        <v>66</v>
      </c>
      <c r="I94" s="82">
        <v>66</v>
      </c>
      <c r="J94" s="82" t="s">
        <v>452</v>
      </c>
      <c r="K94" s="82">
        <v>6</v>
      </c>
      <c r="L94" s="82">
        <v>7</v>
      </c>
      <c r="M94" s="83">
        <f t="shared" si="1"/>
        <v>0.8571428571428571</v>
      </c>
      <c r="N94" s="82">
        <v>76</v>
      </c>
      <c r="O94" s="82">
        <v>4</v>
      </c>
      <c r="P94" s="82">
        <v>6</v>
      </c>
      <c r="Q94" s="82" t="s">
        <v>481</v>
      </c>
      <c r="R94" s="82">
        <v>2</v>
      </c>
      <c r="S94" s="82" t="s">
        <v>497</v>
      </c>
      <c r="T94" s="88">
        <v>5</v>
      </c>
      <c r="U94" s="88">
        <v>3</v>
      </c>
      <c r="V94" s="88">
        <v>68</v>
      </c>
      <c r="W94" s="88">
        <v>0</v>
      </c>
      <c r="X94" s="88">
        <v>1</v>
      </c>
      <c r="Y94" s="88">
        <v>0</v>
      </c>
      <c r="Z94" s="88">
        <v>83</v>
      </c>
    </row>
    <row r="95" spans="1:26" x14ac:dyDescent="0.3">
      <c r="A95" s="82" t="s">
        <v>102</v>
      </c>
      <c r="B95" s="82" t="s">
        <v>312</v>
      </c>
      <c r="C95" s="82">
        <v>39</v>
      </c>
      <c r="D95" s="82" t="s">
        <v>8</v>
      </c>
      <c r="E95" s="82" t="s">
        <v>209</v>
      </c>
      <c r="F95" s="82" t="s">
        <v>217</v>
      </c>
      <c r="G95" s="82">
        <v>86537</v>
      </c>
      <c r="H95" s="82">
        <v>90</v>
      </c>
      <c r="I95" s="82">
        <v>83</v>
      </c>
      <c r="J95" s="82" t="s">
        <v>449</v>
      </c>
      <c r="K95" s="82">
        <v>3</v>
      </c>
      <c r="L95" s="82">
        <v>8</v>
      </c>
      <c r="M95" s="83">
        <f t="shared" si="1"/>
        <v>0.375</v>
      </c>
      <c r="N95" s="82">
        <v>36</v>
      </c>
      <c r="O95" s="82">
        <v>3</v>
      </c>
      <c r="P95" s="82">
        <v>3</v>
      </c>
      <c r="Q95" s="82" t="s">
        <v>435</v>
      </c>
      <c r="R95" s="82">
        <v>6</v>
      </c>
      <c r="S95" s="82" t="s">
        <v>497</v>
      </c>
      <c r="T95" s="88">
        <v>5</v>
      </c>
      <c r="U95" s="88">
        <v>9</v>
      </c>
      <c r="V95" s="88">
        <v>75</v>
      </c>
      <c r="W95" s="88">
        <v>0</v>
      </c>
      <c r="X95" s="88">
        <v>0</v>
      </c>
      <c r="Y95" s="88">
        <v>1</v>
      </c>
      <c r="Z95" s="88">
        <v>43</v>
      </c>
    </row>
    <row r="96" spans="1:26" x14ac:dyDescent="0.3">
      <c r="A96" s="82" t="s">
        <v>103</v>
      </c>
      <c r="B96" s="82" t="s">
        <v>313</v>
      </c>
      <c r="C96" s="82">
        <v>30</v>
      </c>
      <c r="D96" s="82" t="s">
        <v>9</v>
      </c>
      <c r="E96" s="82" t="s">
        <v>207</v>
      </c>
      <c r="F96" s="82" t="s">
        <v>212</v>
      </c>
      <c r="G96" s="82">
        <v>63299</v>
      </c>
      <c r="H96" s="82">
        <v>87</v>
      </c>
      <c r="I96" s="82">
        <v>39</v>
      </c>
      <c r="J96" s="82" t="s">
        <v>450</v>
      </c>
      <c r="K96" s="82">
        <v>5</v>
      </c>
      <c r="L96" s="82">
        <v>8</v>
      </c>
      <c r="M96" s="83">
        <f t="shared" si="1"/>
        <v>0.625</v>
      </c>
      <c r="N96" s="82">
        <v>60</v>
      </c>
      <c r="O96" s="82">
        <v>2</v>
      </c>
      <c r="P96" s="82">
        <v>5</v>
      </c>
      <c r="Q96" s="82" t="s">
        <v>433</v>
      </c>
      <c r="R96" s="82">
        <v>8</v>
      </c>
      <c r="S96" s="82" t="s">
        <v>497</v>
      </c>
      <c r="T96" s="88">
        <v>2</v>
      </c>
      <c r="U96" s="88">
        <v>10</v>
      </c>
      <c r="V96" s="88">
        <v>34</v>
      </c>
      <c r="W96" s="88">
        <v>1</v>
      </c>
      <c r="X96" s="88">
        <v>0</v>
      </c>
      <c r="Y96" s="88">
        <v>0</v>
      </c>
      <c r="Z96" s="88">
        <v>60</v>
      </c>
    </row>
    <row r="97" spans="1:26" x14ac:dyDescent="0.3">
      <c r="A97" s="82" t="s">
        <v>104</v>
      </c>
      <c r="B97" s="82" t="s">
        <v>314</v>
      </c>
      <c r="C97" s="82">
        <v>27</v>
      </c>
      <c r="D97" s="82" t="s">
        <v>9</v>
      </c>
      <c r="E97" s="82" t="s">
        <v>209</v>
      </c>
      <c r="F97" s="82" t="s">
        <v>216</v>
      </c>
      <c r="G97" s="82">
        <v>54974</v>
      </c>
      <c r="H97" s="82">
        <v>77</v>
      </c>
      <c r="I97" s="82">
        <v>89</v>
      </c>
      <c r="J97" s="82" t="s">
        <v>452</v>
      </c>
      <c r="K97" s="82">
        <v>5</v>
      </c>
      <c r="L97" s="82">
        <v>6</v>
      </c>
      <c r="M97" s="83">
        <f t="shared" si="1"/>
        <v>0.83333333333333337</v>
      </c>
      <c r="N97" s="82">
        <v>37</v>
      </c>
      <c r="O97" s="82">
        <v>2</v>
      </c>
      <c r="P97" s="82">
        <v>5</v>
      </c>
      <c r="Q97" s="82" t="s">
        <v>433</v>
      </c>
      <c r="R97" s="82">
        <v>2</v>
      </c>
      <c r="S97" s="82" t="s">
        <v>496</v>
      </c>
      <c r="T97" s="88">
        <v>2</v>
      </c>
      <c r="U97" s="88">
        <v>5</v>
      </c>
      <c r="V97" s="88">
        <v>56</v>
      </c>
      <c r="W97" s="88">
        <v>1</v>
      </c>
      <c r="X97" s="88">
        <v>0</v>
      </c>
      <c r="Y97" s="88">
        <v>0</v>
      </c>
      <c r="Z97" s="88">
        <v>63</v>
      </c>
    </row>
    <row r="98" spans="1:26" x14ac:dyDescent="0.3">
      <c r="A98" s="82" t="s">
        <v>105</v>
      </c>
      <c r="B98" s="82" t="s">
        <v>315</v>
      </c>
      <c r="C98" s="82">
        <v>51</v>
      </c>
      <c r="D98" s="82" t="s">
        <v>9</v>
      </c>
      <c r="E98" s="82" t="s">
        <v>210</v>
      </c>
      <c r="F98" s="82" t="s">
        <v>213</v>
      </c>
      <c r="G98" s="82">
        <v>114384</v>
      </c>
      <c r="H98" s="82">
        <v>69</v>
      </c>
      <c r="I98" s="82">
        <v>77</v>
      </c>
      <c r="J98" s="82" t="s">
        <v>452</v>
      </c>
      <c r="K98" s="82">
        <v>2</v>
      </c>
      <c r="L98" s="82">
        <v>6</v>
      </c>
      <c r="M98" s="83">
        <f t="shared" si="1"/>
        <v>0.33333333333333331</v>
      </c>
      <c r="N98" s="82">
        <v>71</v>
      </c>
      <c r="O98" s="82">
        <v>5</v>
      </c>
      <c r="P98" s="82">
        <v>2</v>
      </c>
      <c r="Q98" s="82" t="s">
        <v>433</v>
      </c>
      <c r="R98" s="82">
        <v>9</v>
      </c>
      <c r="S98" s="82" t="s">
        <v>497</v>
      </c>
      <c r="T98" s="88">
        <v>5</v>
      </c>
      <c r="U98" s="88">
        <v>6</v>
      </c>
      <c r="V98" s="88">
        <v>70</v>
      </c>
      <c r="W98" s="88">
        <v>1</v>
      </c>
      <c r="X98" s="88">
        <v>0</v>
      </c>
      <c r="Y98" s="88">
        <v>0</v>
      </c>
      <c r="Z98" s="88">
        <v>90</v>
      </c>
    </row>
    <row r="99" spans="1:26" x14ac:dyDescent="0.3">
      <c r="A99" s="82" t="s">
        <v>106</v>
      </c>
      <c r="B99" s="82" t="s">
        <v>316</v>
      </c>
      <c r="C99" s="82">
        <v>50</v>
      </c>
      <c r="D99" s="82" t="s">
        <v>9</v>
      </c>
      <c r="E99" s="82" t="s">
        <v>207</v>
      </c>
      <c r="F99" s="82" t="s">
        <v>215</v>
      </c>
      <c r="G99" s="82">
        <v>101416</v>
      </c>
      <c r="H99" s="82">
        <v>81</v>
      </c>
      <c r="I99" s="82">
        <v>35</v>
      </c>
      <c r="J99" s="82" t="s">
        <v>452</v>
      </c>
      <c r="K99" s="82">
        <v>3</v>
      </c>
      <c r="L99" s="82">
        <v>6</v>
      </c>
      <c r="M99" s="83">
        <f t="shared" si="1"/>
        <v>0.5</v>
      </c>
      <c r="N99" s="82">
        <v>58</v>
      </c>
      <c r="O99" s="82">
        <v>2</v>
      </c>
      <c r="P99" s="82">
        <v>3</v>
      </c>
      <c r="Q99" s="82" t="s">
        <v>433</v>
      </c>
      <c r="R99" s="82">
        <v>8</v>
      </c>
      <c r="S99" s="82" t="s">
        <v>497</v>
      </c>
      <c r="T99" s="88">
        <v>1</v>
      </c>
      <c r="U99" s="88">
        <v>6</v>
      </c>
      <c r="V99" s="88">
        <v>62</v>
      </c>
      <c r="W99" s="88">
        <v>1</v>
      </c>
      <c r="X99" s="88">
        <v>0</v>
      </c>
      <c r="Y99" s="88">
        <v>0</v>
      </c>
      <c r="Z99" s="88">
        <v>78</v>
      </c>
    </row>
    <row r="100" spans="1:26" x14ac:dyDescent="0.3">
      <c r="A100" s="82" t="s">
        <v>107</v>
      </c>
      <c r="B100" s="82" t="s">
        <v>317</v>
      </c>
      <c r="C100" s="82">
        <v>29</v>
      </c>
      <c r="D100" s="82" t="s">
        <v>8</v>
      </c>
      <c r="E100" s="82" t="s">
        <v>210</v>
      </c>
      <c r="F100" s="82" t="s">
        <v>212</v>
      </c>
      <c r="G100" s="82">
        <v>62588</v>
      </c>
      <c r="H100" s="82">
        <v>66</v>
      </c>
      <c r="I100" s="82">
        <v>73</v>
      </c>
      <c r="J100" s="82" t="s">
        <v>449</v>
      </c>
      <c r="K100" s="82">
        <v>6</v>
      </c>
      <c r="L100" s="82">
        <v>8</v>
      </c>
      <c r="M100" s="83">
        <f t="shared" si="1"/>
        <v>0.75</v>
      </c>
      <c r="N100" s="82">
        <v>51</v>
      </c>
      <c r="O100" s="82">
        <v>5</v>
      </c>
      <c r="P100" s="82">
        <v>6</v>
      </c>
      <c r="Q100" s="82" t="s">
        <v>435</v>
      </c>
      <c r="R100" s="82">
        <v>8</v>
      </c>
      <c r="S100" s="82" t="s">
        <v>496</v>
      </c>
      <c r="T100" s="88">
        <v>2</v>
      </c>
      <c r="U100" s="88">
        <v>3</v>
      </c>
      <c r="V100" s="88">
        <v>70</v>
      </c>
      <c r="W100" s="88">
        <v>0</v>
      </c>
      <c r="X100" s="88">
        <v>0</v>
      </c>
      <c r="Y100" s="88">
        <v>1</v>
      </c>
      <c r="Z100" s="88">
        <v>65</v>
      </c>
    </row>
    <row r="101" spans="1:26" x14ac:dyDescent="0.3">
      <c r="A101" s="82" t="s">
        <v>108</v>
      </c>
      <c r="B101" s="82" t="s">
        <v>318</v>
      </c>
      <c r="C101" s="82">
        <v>39</v>
      </c>
      <c r="D101" s="82" t="s">
        <v>9</v>
      </c>
      <c r="E101" s="82" t="s">
        <v>210</v>
      </c>
      <c r="F101" s="82" t="s">
        <v>213</v>
      </c>
      <c r="G101" s="82">
        <v>108820</v>
      </c>
      <c r="H101" s="82">
        <v>73</v>
      </c>
      <c r="I101" s="82">
        <v>57</v>
      </c>
      <c r="J101" s="82" t="s">
        <v>449</v>
      </c>
      <c r="K101" s="82">
        <v>7</v>
      </c>
      <c r="L101" s="82">
        <v>8</v>
      </c>
      <c r="M101" s="83">
        <f t="shared" si="1"/>
        <v>0.875</v>
      </c>
      <c r="N101" s="82">
        <v>86</v>
      </c>
      <c r="O101" s="82">
        <v>3</v>
      </c>
      <c r="P101" s="82">
        <v>7</v>
      </c>
      <c r="Q101" s="82" t="s">
        <v>435</v>
      </c>
      <c r="R101" s="82">
        <v>4</v>
      </c>
      <c r="S101" s="82" t="s">
        <v>497</v>
      </c>
      <c r="T101" s="88">
        <v>2</v>
      </c>
      <c r="U101" s="88">
        <v>7</v>
      </c>
      <c r="V101" s="88">
        <v>69</v>
      </c>
      <c r="W101" s="88">
        <v>0</v>
      </c>
      <c r="X101" s="88">
        <v>0</v>
      </c>
      <c r="Y101" s="88">
        <v>1</v>
      </c>
      <c r="Z101" s="88">
        <v>52</v>
      </c>
    </row>
    <row r="102" spans="1:26" x14ac:dyDescent="0.3">
      <c r="A102" s="82" t="s">
        <v>109</v>
      </c>
      <c r="B102" s="82" t="s">
        <v>319</v>
      </c>
      <c r="C102" s="82">
        <v>30</v>
      </c>
      <c r="D102" s="82" t="s">
        <v>8</v>
      </c>
      <c r="E102" s="82" t="s">
        <v>210</v>
      </c>
      <c r="F102" s="82" t="s">
        <v>215</v>
      </c>
      <c r="G102" s="82">
        <v>101420</v>
      </c>
      <c r="H102" s="82">
        <v>73</v>
      </c>
      <c r="I102" s="82">
        <v>71</v>
      </c>
      <c r="J102" s="82" t="s">
        <v>452</v>
      </c>
      <c r="K102" s="82">
        <v>3</v>
      </c>
      <c r="L102" s="82">
        <v>6</v>
      </c>
      <c r="M102" s="83">
        <f t="shared" si="1"/>
        <v>0.5</v>
      </c>
      <c r="N102" s="82">
        <v>79</v>
      </c>
      <c r="O102" s="82">
        <v>5</v>
      </c>
      <c r="P102" s="82">
        <v>3</v>
      </c>
      <c r="Q102" s="82" t="s">
        <v>435</v>
      </c>
      <c r="R102" s="82">
        <v>10</v>
      </c>
      <c r="S102" s="82" t="s">
        <v>497</v>
      </c>
      <c r="T102" s="88">
        <v>1</v>
      </c>
      <c r="U102" s="88">
        <v>6</v>
      </c>
      <c r="V102" s="88">
        <v>32</v>
      </c>
      <c r="W102" s="88">
        <v>0</v>
      </c>
      <c r="X102" s="88">
        <v>0</v>
      </c>
      <c r="Y102" s="88">
        <v>1</v>
      </c>
      <c r="Z102" s="88">
        <v>61</v>
      </c>
    </row>
    <row r="103" spans="1:26" x14ac:dyDescent="0.3">
      <c r="A103" s="82" t="s">
        <v>110</v>
      </c>
      <c r="B103" s="82" t="s">
        <v>320</v>
      </c>
      <c r="C103" s="82">
        <v>30</v>
      </c>
      <c r="D103" s="82" t="s">
        <v>8</v>
      </c>
      <c r="E103" s="82" t="s">
        <v>206</v>
      </c>
      <c r="F103" s="82" t="s">
        <v>216</v>
      </c>
      <c r="G103" s="82">
        <v>53966</v>
      </c>
      <c r="H103" s="82">
        <v>63</v>
      </c>
      <c r="I103" s="82">
        <v>67</v>
      </c>
      <c r="J103" s="82" t="s">
        <v>452</v>
      </c>
      <c r="K103" s="82">
        <v>2</v>
      </c>
      <c r="L103" s="82">
        <v>9</v>
      </c>
      <c r="M103" s="83">
        <f t="shared" si="1"/>
        <v>0.22222222222222221</v>
      </c>
      <c r="N103" s="82">
        <v>77</v>
      </c>
      <c r="O103" s="82">
        <v>4</v>
      </c>
      <c r="P103" s="82">
        <v>2</v>
      </c>
      <c r="Q103" s="82" t="s">
        <v>435</v>
      </c>
      <c r="R103" s="82">
        <v>2</v>
      </c>
      <c r="S103" s="82" t="s">
        <v>496</v>
      </c>
      <c r="T103" s="88">
        <v>3</v>
      </c>
      <c r="U103" s="88">
        <v>7</v>
      </c>
      <c r="V103" s="88">
        <v>49</v>
      </c>
      <c r="W103" s="88">
        <v>0</v>
      </c>
      <c r="X103" s="88">
        <v>0</v>
      </c>
      <c r="Y103" s="88">
        <v>1</v>
      </c>
      <c r="Z103" s="88">
        <v>42</v>
      </c>
    </row>
    <row r="104" spans="1:26" x14ac:dyDescent="0.3">
      <c r="A104" s="82" t="s">
        <v>111</v>
      </c>
      <c r="B104" s="82" t="s">
        <v>321</v>
      </c>
      <c r="C104" s="82">
        <v>36</v>
      </c>
      <c r="D104" s="82" t="s">
        <v>9</v>
      </c>
      <c r="E104" s="82" t="s">
        <v>206</v>
      </c>
      <c r="F104" s="82" t="s">
        <v>215</v>
      </c>
      <c r="G104" s="82">
        <v>96579</v>
      </c>
      <c r="H104" s="82">
        <v>70</v>
      </c>
      <c r="I104" s="82">
        <v>59</v>
      </c>
      <c r="J104" s="82" t="s">
        <v>450</v>
      </c>
      <c r="K104" s="82">
        <v>4</v>
      </c>
      <c r="L104" s="82">
        <v>6</v>
      </c>
      <c r="M104" s="83">
        <f t="shared" si="1"/>
        <v>0.66666666666666663</v>
      </c>
      <c r="N104" s="82">
        <v>58</v>
      </c>
      <c r="O104" s="82">
        <v>6</v>
      </c>
      <c r="P104" s="82">
        <v>4</v>
      </c>
      <c r="Q104" s="82" t="s">
        <v>433</v>
      </c>
      <c r="R104" s="82">
        <v>9</v>
      </c>
      <c r="S104" s="82" t="s">
        <v>497</v>
      </c>
      <c r="T104" s="88">
        <v>3</v>
      </c>
      <c r="U104" s="88">
        <v>8</v>
      </c>
      <c r="V104" s="88">
        <v>76</v>
      </c>
      <c r="W104" s="88">
        <v>1</v>
      </c>
      <c r="X104" s="88">
        <v>0</v>
      </c>
      <c r="Y104" s="88">
        <v>0</v>
      </c>
      <c r="Z104" s="88">
        <v>61</v>
      </c>
    </row>
    <row r="105" spans="1:26" x14ac:dyDescent="0.3">
      <c r="A105" s="82" t="s">
        <v>112</v>
      </c>
      <c r="B105" s="82" t="s">
        <v>322</v>
      </c>
      <c r="C105" s="82">
        <v>54</v>
      </c>
      <c r="D105" s="82" t="s">
        <v>8</v>
      </c>
      <c r="E105" s="82" t="s">
        <v>208</v>
      </c>
      <c r="F105" s="82" t="s">
        <v>213</v>
      </c>
      <c r="G105" s="82">
        <v>107080</v>
      </c>
      <c r="H105" s="82">
        <v>69</v>
      </c>
      <c r="I105" s="82">
        <v>86</v>
      </c>
      <c r="J105" s="82" t="s">
        <v>451</v>
      </c>
      <c r="K105" s="82">
        <v>7</v>
      </c>
      <c r="L105" s="82">
        <v>7</v>
      </c>
      <c r="M105" s="83">
        <f t="shared" si="1"/>
        <v>1</v>
      </c>
      <c r="N105" s="82">
        <v>53</v>
      </c>
      <c r="O105" s="82">
        <v>4</v>
      </c>
      <c r="P105" s="82">
        <v>7</v>
      </c>
      <c r="Q105" s="82" t="s">
        <v>481</v>
      </c>
      <c r="R105" s="82">
        <v>3</v>
      </c>
      <c r="S105" s="82" t="s">
        <v>497</v>
      </c>
      <c r="T105" s="88">
        <v>1</v>
      </c>
      <c r="U105" s="88">
        <v>6</v>
      </c>
      <c r="V105" s="88">
        <v>67</v>
      </c>
      <c r="W105" s="88">
        <v>0</v>
      </c>
      <c r="X105" s="88">
        <v>1</v>
      </c>
      <c r="Y105" s="88">
        <v>0</v>
      </c>
      <c r="Z105" s="88">
        <v>55</v>
      </c>
    </row>
    <row r="106" spans="1:26" x14ac:dyDescent="0.3">
      <c r="A106" s="82" t="s">
        <v>113</v>
      </c>
      <c r="B106" s="82" t="s">
        <v>323</v>
      </c>
      <c r="C106" s="82">
        <v>31</v>
      </c>
      <c r="D106" s="82" t="s">
        <v>8</v>
      </c>
      <c r="E106" s="82" t="s">
        <v>208</v>
      </c>
      <c r="F106" s="82" t="s">
        <v>212</v>
      </c>
      <c r="G106" s="82">
        <v>67630</v>
      </c>
      <c r="H106" s="82">
        <v>75</v>
      </c>
      <c r="I106" s="82">
        <v>45</v>
      </c>
      <c r="J106" s="82" t="s">
        <v>450</v>
      </c>
      <c r="K106" s="82">
        <v>5</v>
      </c>
      <c r="L106" s="82">
        <v>7</v>
      </c>
      <c r="M106" s="83">
        <f t="shared" si="1"/>
        <v>0.7142857142857143</v>
      </c>
      <c r="N106" s="82">
        <v>85</v>
      </c>
      <c r="O106" s="82">
        <v>5</v>
      </c>
      <c r="P106" s="82">
        <v>5</v>
      </c>
      <c r="Q106" s="82" t="s">
        <v>481</v>
      </c>
      <c r="R106" s="82">
        <v>8</v>
      </c>
      <c r="S106" s="82" t="s">
        <v>497</v>
      </c>
      <c r="T106" s="88">
        <v>5</v>
      </c>
      <c r="U106" s="88">
        <v>8</v>
      </c>
      <c r="V106" s="88">
        <v>56</v>
      </c>
      <c r="W106" s="88">
        <v>0</v>
      </c>
      <c r="X106" s="88">
        <v>1</v>
      </c>
      <c r="Y106" s="88">
        <v>0</v>
      </c>
      <c r="Z106" s="88">
        <v>34</v>
      </c>
    </row>
    <row r="107" spans="1:26" x14ac:dyDescent="0.3">
      <c r="A107" s="82" t="s">
        <v>114</v>
      </c>
      <c r="B107" s="82" t="s">
        <v>324</v>
      </c>
      <c r="C107" s="82">
        <v>38</v>
      </c>
      <c r="D107" s="82" t="s">
        <v>9</v>
      </c>
      <c r="E107" s="82" t="s">
        <v>208</v>
      </c>
      <c r="F107" s="82" t="s">
        <v>217</v>
      </c>
      <c r="G107" s="82">
        <v>93569</v>
      </c>
      <c r="H107" s="82">
        <v>89</v>
      </c>
      <c r="I107" s="82">
        <v>42</v>
      </c>
      <c r="J107" s="82" t="s">
        <v>449</v>
      </c>
      <c r="K107" s="82">
        <v>6</v>
      </c>
      <c r="L107" s="82">
        <v>9</v>
      </c>
      <c r="M107" s="83">
        <f t="shared" si="1"/>
        <v>0.66666666666666663</v>
      </c>
      <c r="N107" s="82">
        <v>58</v>
      </c>
      <c r="O107" s="82">
        <v>6</v>
      </c>
      <c r="P107" s="82">
        <v>6</v>
      </c>
      <c r="Q107" s="82" t="s">
        <v>433</v>
      </c>
      <c r="R107" s="82">
        <v>8</v>
      </c>
      <c r="S107" s="82" t="s">
        <v>497</v>
      </c>
      <c r="T107" s="88">
        <v>3</v>
      </c>
      <c r="U107" s="88">
        <v>5</v>
      </c>
      <c r="V107" s="88">
        <v>38</v>
      </c>
      <c r="W107" s="88">
        <v>1</v>
      </c>
      <c r="X107" s="88">
        <v>0</v>
      </c>
      <c r="Y107" s="88">
        <v>0</v>
      </c>
      <c r="Z107" s="88">
        <v>35</v>
      </c>
    </row>
    <row r="108" spans="1:26" x14ac:dyDescent="0.3">
      <c r="A108" s="82" t="s">
        <v>115</v>
      </c>
      <c r="B108" s="82" t="s">
        <v>325</v>
      </c>
      <c r="C108" s="82">
        <v>45</v>
      </c>
      <c r="D108" s="82" t="s">
        <v>9</v>
      </c>
      <c r="E108" s="82" t="s">
        <v>207</v>
      </c>
      <c r="F108" s="82" t="s">
        <v>215</v>
      </c>
      <c r="G108" s="82">
        <v>100280</v>
      </c>
      <c r="H108" s="82">
        <v>72</v>
      </c>
      <c r="I108" s="82">
        <v>87</v>
      </c>
      <c r="J108" s="82" t="s">
        <v>452</v>
      </c>
      <c r="K108" s="82">
        <v>8</v>
      </c>
      <c r="L108" s="82">
        <v>9</v>
      </c>
      <c r="M108" s="83">
        <f t="shared" si="1"/>
        <v>0.88888888888888884</v>
      </c>
      <c r="N108" s="82">
        <v>54</v>
      </c>
      <c r="O108" s="82">
        <v>4</v>
      </c>
      <c r="P108" s="82">
        <v>8</v>
      </c>
      <c r="Q108" s="82" t="s">
        <v>433</v>
      </c>
      <c r="R108" s="82">
        <v>10</v>
      </c>
      <c r="S108" s="82" t="s">
        <v>497</v>
      </c>
      <c r="T108" s="88">
        <v>3</v>
      </c>
      <c r="U108" s="88">
        <v>3</v>
      </c>
      <c r="V108" s="88">
        <v>34</v>
      </c>
      <c r="W108" s="88">
        <v>1</v>
      </c>
      <c r="X108" s="88">
        <v>0</v>
      </c>
      <c r="Y108" s="88">
        <v>0</v>
      </c>
      <c r="Z108" s="88">
        <v>65</v>
      </c>
    </row>
    <row r="109" spans="1:26" x14ac:dyDescent="0.3">
      <c r="A109" s="82" t="s">
        <v>116</v>
      </c>
      <c r="B109" s="82" t="s">
        <v>326</v>
      </c>
      <c r="C109" s="82">
        <v>44</v>
      </c>
      <c r="D109" s="82" t="s">
        <v>9</v>
      </c>
      <c r="E109" s="82" t="s">
        <v>206</v>
      </c>
      <c r="F109" s="82" t="s">
        <v>213</v>
      </c>
      <c r="G109" s="82">
        <v>104209</v>
      </c>
      <c r="H109" s="82">
        <v>67</v>
      </c>
      <c r="I109" s="82">
        <v>38</v>
      </c>
      <c r="J109" s="82" t="s">
        <v>451</v>
      </c>
      <c r="K109" s="82">
        <v>6</v>
      </c>
      <c r="L109" s="82">
        <v>6</v>
      </c>
      <c r="M109" s="83">
        <f t="shared" si="1"/>
        <v>1</v>
      </c>
      <c r="N109" s="82">
        <v>61</v>
      </c>
      <c r="O109" s="82">
        <v>6</v>
      </c>
      <c r="P109" s="82">
        <v>6</v>
      </c>
      <c r="Q109" s="82" t="s">
        <v>433</v>
      </c>
      <c r="R109" s="82">
        <v>3</v>
      </c>
      <c r="S109" s="82" t="s">
        <v>496</v>
      </c>
      <c r="T109" s="88">
        <v>5</v>
      </c>
      <c r="U109" s="88">
        <v>5</v>
      </c>
      <c r="V109" s="88">
        <v>41</v>
      </c>
      <c r="W109" s="88">
        <v>1</v>
      </c>
      <c r="X109" s="88">
        <v>0</v>
      </c>
      <c r="Y109" s="88">
        <v>0</v>
      </c>
      <c r="Z109" s="88">
        <v>83</v>
      </c>
    </row>
    <row r="110" spans="1:26" x14ac:dyDescent="0.3">
      <c r="A110" s="82" t="s">
        <v>117</v>
      </c>
      <c r="B110" s="82" t="s">
        <v>327</v>
      </c>
      <c r="C110" s="82">
        <v>25</v>
      </c>
      <c r="D110" s="82" t="s">
        <v>8</v>
      </c>
      <c r="E110" s="82" t="s">
        <v>208</v>
      </c>
      <c r="F110" s="82" t="s">
        <v>214</v>
      </c>
      <c r="G110" s="82">
        <v>34535</v>
      </c>
      <c r="H110" s="82">
        <v>67</v>
      </c>
      <c r="I110" s="82">
        <v>53</v>
      </c>
      <c r="J110" s="82" t="s">
        <v>451</v>
      </c>
      <c r="K110" s="82">
        <v>8</v>
      </c>
      <c r="L110" s="82">
        <v>8</v>
      </c>
      <c r="M110" s="83">
        <f t="shared" si="1"/>
        <v>1</v>
      </c>
      <c r="N110" s="82">
        <v>36</v>
      </c>
      <c r="O110" s="82">
        <v>5</v>
      </c>
      <c r="P110" s="82">
        <v>8</v>
      </c>
      <c r="Q110" s="82" t="s">
        <v>481</v>
      </c>
      <c r="R110" s="82">
        <v>2</v>
      </c>
      <c r="S110" s="82" t="s">
        <v>496</v>
      </c>
      <c r="T110" s="88">
        <v>5</v>
      </c>
      <c r="U110" s="88">
        <v>4</v>
      </c>
      <c r="V110" s="88">
        <v>60</v>
      </c>
      <c r="W110" s="88">
        <v>0</v>
      </c>
      <c r="X110" s="88">
        <v>1</v>
      </c>
      <c r="Y110" s="88">
        <v>0</v>
      </c>
      <c r="Z110" s="88">
        <v>65</v>
      </c>
    </row>
    <row r="111" spans="1:26" x14ac:dyDescent="0.3">
      <c r="A111" s="82" t="s">
        <v>118</v>
      </c>
      <c r="B111" s="82" t="s">
        <v>328</v>
      </c>
      <c r="C111" s="82">
        <v>25</v>
      </c>
      <c r="D111" s="82" t="s">
        <v>9</v>
      </c>
      <c r="E111" s="82" t="s">
        <v>208</v>
      </c>
      <c r="F111" s="82" t="s">
        <v>216</v>
      </c>
      <c r="G111" s="82">
        <v>54193</v>
      </c>
      <c r="H111" s="82">
        <v>78</v>
      </c>
      <c r="I111" s="82">
        <v>53</v>
      </c>
      <c r="J111" s="82" t="s">
        <v>452</v>
      </c>
      <c r="K111" s="82">
        <v>5</v>
      </c>
      <c r="L111" s="82">
        <v>8</v>
      </c>
      <c r="M111" s="83">
        <f t="shared" si="1"/>
        <v>0.625</v>
      </c>
      <c r="N111" s="82">
        <v>80</v>
      </c>
      <c r="O111" s="82">
        <v>6</v>
      </c>
      <c r="P111" s="82">
        <v>5</v>
      </c>
      <c r="Q111" s="82" t="s">
        <v>435</v>
      </c>
      <c r="R111" s="82">
        <v>10</v>
      </c>
      <c r="S111" s="82" t="s">
        <v>497</v>
      </c>
      <c r="T111" s="88">
        <v>3</v>
      </c>
      <c r="U111" s="88">
        <v>9</v>
      </c>
      <c r="V111" s="88">
        <v>64</v>
      </c>
      <c r="W111" s="88">
        <v>0</v>
      </c>
      <c r="X111" s="88">
        <v>0</v>
      </c>
      <c r="Y111" s="88">
        <v>1</v>
      </c>
      <c r="Z111" s="88">
        <v>81</v>
      </c>
    </row>
    <row r="112" spans="1:26" x14ac:dyDescent="0.3">
      <c r="A112" s="82" t="s">
        <v>119</v>
      </c>
      <c r="B112" s="82" t="s">
        <v>329</v>
      </c>
      <c r="C112" s="82">
        <v>50</v>
      </c>
      <c r="D112" s="82" t="s">
        <v>8</v>
      </c>
      <c r="E112" s="82" t="s">
        <v>210</v>
      </c>
      <c r="F112" s="82" t="s">
        <v>213</v>
      </c>
      <c r="G112" s="82">
        <v>100014</v>
      </c>
      <c r="H112" s="82">
        <v>64</v>
      </c>
      <c r="I112" s="82">
        <v>65</v>
      </c>
      <c r="J112" s="82" t="s">
        <v>452</v>
      </c>
      <c r="K112" s="82">
        <v>4</v>
      </c>
      <c r="L112" s="82">
        <v>9</v>
      </c>
      <c r="M112" s="83">
        <f t="shared" si="1"/>
        <v>0.44444444444444442</v>
      </c>
      <c r="N112" s="82">
        <v>85</v>
      </c>
      <c r="O112" s="82">
        <v>4</v>
      </c>
      <c r="P112" s="82">
        <v>4</v>
      </c>
      <c r="Q112" s="82" t="s">
        <v>433</v>
      </c>
      <c r="R112" s="82">
        <v>7</v>
      </c>
      <c r="S112" s="82" t="s">
        <v>496</v>
      </c>
      <c r="T112" s="88">
        <v>1</v>
      </c>
      <c r="U112" s="88">
        <v>3</v>
      </c>
      <c r="V112" s="88">
        <v>44</v>
      </c>
      <c r="W112" s="88">
        <v>1</v>
      </c>
      <c r="X112" s="88">
        <v>0</v>
      </c>
      <c r="Y112" s="88">
        <v>0</v>
      </c>
      <c r="Z112" s="88">
        <v>32</v>
      </c>
    </row>
    <row r="113" spans="1:26" x14ac:dyDescent="0.3">
      <c r="A113" s="82" t="s">
        <v>120</v>
      </c>
      <c r="B113" s="82" t="s">
        <v>330</v>
      </c>
      <c r="C113" s="82">
        <v>27</v>
      </c>
      <c r="D113" s="82" t="s">
        <v>9</v>
      </c>
      <c r="E113" s="82" t="s">
        <v>210</v>
      </c>
      <c r="F113" s="82" t="s">
        <v>216</v>
      </c>
      <c r="G113" s="82">
        <v>46364</v>
      </c>
      <c r="H113" s="82">
        <v>80</v>
      </c>
      <c r="I113" s="82">
        <v>71</v>
      </c>
      <c r="J113" s="82" t="s">
        <v>449</v>
      </c>
      <c r="K113" s="82">
        <v>5</v>
      </c>
      <c r="L113" s="82">
        <v>8</v>
      </c>
      <c r="M113" s="83">
        <f t="shared" si="1"/>
        <v>0.625</v>
      </c>
      <c r="N113" s="82">
        <v>64</v>
      </c>
      <c r="O113" s="82">
        <v>5</v>
      </c>
      <c r="P113" s="82">
        <v>5</v>
      </c>
      <c r="Q113" s="82" t="s">
        <v>481</v>
      </c>
      <c r="R113" s="82">
        <v>8</v>
      </c>
      <c r="S113" s="82" t="s">
        <v>497</v>
      </c>
      <c r="T113" s="88">
        <v>2</v>
      </c>
      <c r="U113" s="88">
        <v>5</v>
      </c>
      <c r="V113" s="88">
        <v>30</v>
      </c>
      <c r="W113" s="88">
        <v>0</v>
      </c>
      <c r="X113" s="88">
        <v>1</v>
      </c>
      <c r="Y113" s="88">
        <v>0</v>
      </c>
      <c r="Z113" s="88">
        <v>83</v>
      </c>
    </row>
    <row r="114" spans="1:26" x14ac:dyDescent="0.3">
      <c r="A114" s="82" t="s">
        <v>121</v>
      </c>
      <c r="B114" s="82" t="s">
        <v>331</v>
      </c>
      <c r="C114" s="82">
        <v>30</v>
      </c>
      <c r="D114" s="82" t="s">
        <v>8</v>
      </c>
      <c r="E114" s="82" t="s">
        <v>210</v>
      </c>
      <c r="F114" s="82" t="s">
        <v>212</v>
      </c>
      <c r="G114" s="82">
        <v>70818</v>
      </c>
      <c r="H114" s="82">
        <v>84</v>
      </c>
      <c r="I114" s="82">
        <v>61</v>
      </c>
      <c r="J114" s="82" t="s">
        <v>450</v>
      </c>
      <c r="K114" s="82">
        <v>5</v>
      </c>
      <c r="L114" s="82">
        <v>8</v>
      </c>
      <c r="M114" s="83">
        <f t="shared" si="1"/>
        <v>0.625</v>
      </c>
      <c r="N114" s="82">
        <v>30</v>
      </c>
      <c r="O114" s="82">
        <v>4</v>
      </c>
      <c r="P114" s="82">
        <v>5</v>
      </c>
      <c r="Q114" s="82" t="s">
        <v>481</v>
      </c>
      <c r="R114" s="82">
        <v>10</v>
      </c>
      <c r="S114" s="82" t="s">
        <v>496</v>
      </c>
      <c r="T114" s="88">
        <v>5</v>
      </c>
      <c r="U114" s="88">
        <v>7</v>
      </c>
      <c r="V114" s="88">
        <v>46</v>
      </c>
      <c r="W114" s="88">
        <v>0</v>
      </c>
      <c r="X114" s="88">
        <v>1</v>
      </c>
      <c r="Y114" s="88">
        <v>0</v>
      </c>
      <c r="Z114" s="88">
        <v>61</v>
      </c>
    </row>
    <row r="115" spans="1:26" x14ac:dyDescent="0.3">
      <c r="A115" s="82" t="s">
        <v>122</v>
      </c>
      <c r="B115" s="82" t="s">
        <v>332</v>
      </c>
      <c r="C115" s="82">
        <v>24</v>
      </c>
      <c r="D115" s="82" t="s">
        <v>8</v>
      </c>
      <c r="E115" s="82" t="s">
        <v>208</v>
      </c>
      <c r="F115" s="82" t="s">
        <v>214</v>
      </c>
      <c r="G115" s="82">
        <v>35375</v>
      </c>
      <c r="H115" s="82">
        <v>74</v>
      </c>
      <c r="I115" s="82">
        <v>90</v>
      </c>
      <c r="J115" s="82" t="s">
        <v>450</v>
      </c>
      <c r="K115" s="82">
        <v>5</v>
      </c>
      <c r="L115" s="82">
        <v>7</v>
      </c>
      <c r="M115" s="83">
        <f t="shared" si="1"/>
        <v>0.7142857142857143</v>
      </c>
      <c r="N115" s="82">
        <v>59</v>
      </c>
      <c r="O115" s="82">
        <v>3</v>
      </c>
      <c r="P115" s="82">
        <v>5</v>
      </c>
      <c r="Q115" s="82" t="s">
        <v>435</v>
      </c>
      <c r="R115" s="82">
        <v>4</v>
      </c>
      <c r="S115" s="82" t="s">
        <v>496</v>
      </c>
      <c r="T115" s="88">
        <v>3</v>
      </c>
      <c r="U115" s="88">
        <v>3</v>
      </c>
      <c r="V115" s="88">
        <v>73</v>
      </c>
      <c r="W115" s="88">
        <v>0</v>
      </c>
      <c r="X115" s="88">
        <v>0</v>
      </c>
      <c r="Y115" s="88">
        <v>1</v>
      </c>
      <c r="Z115" s="88">
        <v>68</v>
      </c>
    </row>
    <row r="116" spans="1:26" x14ac:dyDescent="0.3">
      <c r="A116" s="82" t="s">
        <v>123</v>
      </c>
      <c r="B116" s="82" t="s">
        <v>333</v>
      </c>
      <c r="C116" s="82">
        <v>55</v>
      </c>
      <c r="D116" s="82" t="s">
        <v>9</v>
      </c>
      <c r="E116" s="82" t="s">
        <v>208</v>
      </c>
      <c r="F116" s="82" t="s">
        <v>213</v>
      </c>
      <c r="G116" s="82">
        <v>110104</v>
      </c>
      <c r="H116" s="82">
        <v>83</v>
      </c>
      <c r="I116" s="82">
        <v>100</v>
      </c>
      <c r="J116" s="82" t="s">
        <v>449</v>
      </c>
      <c r="K116" s="82">
        <v>9</v>
      </c>
      <c r="L116" s="82">
        <v>9</v>
      </c>
      <c r="M116" s="83">
        <f t="shared" si="1"/>
        <v>1</v>
      </c>
      <c r="N116" s="82">
        <v>86</v>
      </c>
      <c r="O116" s="82">
        <v>3</v>
      </c>
      <c r="P116" s="82">
        <v>9</v>
      </c>
      <c r="Q116" s="82" t="s">
        <v>481</v>
      </c>
      <c r="R116" s="82">
        <v>10</v>
      </c>
      <c r="S116" s="82" t="s">
        <v>497</v>
      </c>
      <c r="T116" s="88">
        <v>4</v>
      </c>
      <c r="U116" s="88">
        <v>7</v>
      </c>
      <c r="V116" s="88">
        <v>47</v>
      </c>
      <c r="W116" s="88">
        <v>0</v>
      </c>
      <c r="X116" s="88">
        <v>1</v>
      </c>
      <c r="Y116" s="88">
        <v>0</v>
      </c>
      <c r="Z116" s="88">
        <v>76</v>
      </c>
    </row>
    <row r="117" spans="1:26" x14ac:dyDescent="0.3">
      <c r="A117" s="82" t="s">
        <v>124</v>
      </c>
      <c r="B117" s="82" t="s">
        <v>334</v>
      </c>
      <c r="C117" s="82">
        <v>40</v>
      </c>
      <c r="D117" s="82" t="s">
        <v>8</v>
      </c>
      <c r="E117" s="82" t="s">
        <v>209</v>
      </c>
      <c r="F117" s="82" t="s">
        <v>217</v>
      </c>
      <c r="G117" s="82">
        <v>94290</v>
      </c>
      <c r="H117" s="82">
        <v>67</v>
      </c>
      <c r="I117" s="82">
        <v>81</v>
      </c>
      <c r="J117" s="82" t="s">
        <v>452</v>
      </c>
      <c r="K117" s="82">
        <v>3</v>
      </c>
      <c r="L117" s="82">
        <v>7</v>
      </c>
      <c r="M117" s="83">
        <f t="shared" si="1"/>
        <v>0.42857142857142855</v>
      </c>
      <c r="N117" s="82">
        <v>53</v>
      </c>
      <c r="O117" s="82">
        <v>5</v>
      </c>
      <c r="P117" s="82">
        <v>3</v>
      </c>
      <c r="Q117" s="82" t="s">
        <v>433</v>
      </c>
      <c r="R117" s="82">
        <v>5</v>
      </c>
      <c r="S117" s="82" t="s">
        <v>497</v>
      </c>
      <c r="T117" s="88">
        <v>3</v>
      </c>
      <c r="U117" s="88">
        <v>7</v>
      </c>
      <c r="V117" s="88">
        <v>35</v>
      </c>
      <c r="W117" s="88">
        <v>1</v>
      </c>
      <c r="X117" s="88">
        <v>0</v>
      </c>
      <c r="Y117" s="88">
        <v>0</v>
      </c>
      <c r="Z117" s="88">
        <v>81</v>
      </c>
    </row>
    <row r="118" spans="1:26" x14ac:dyDescent="0.3">
      <c r="A118" s="82" t="s">
        <v>125</v>
      </c>
      <c r="B118" s="82" t="s">
        <v>335</v>
      </c>
      <c r="C118" s="82">
        <v>29</v>
      </c>
      <c r="D118" s="82" t="s">
        <v>8</v>
      </c>
      <c r="E118" s="82" t="s">
        <v>206</v>
      </c>
      <c r="F118" s="82" t="s">
        <v>216</v>
      </c>
      <c r="G118" s="82">
        <v>56573</v>
      </c>
      <c r="H118" s="82">
        <v>72</v>
      </c>
      <c r="I118" s="82">
        <v>38</v>
      </c>
      <c r="J118" s="82" t="s">
        <v>450</v>
      </c>
      <c r="K118" s="82">
        <v>9</v>
      </c>
      <c r="L118" s="82">
        <v>9</v>
      </c>
      <c r="M118" s="83">
        <f t="shared" si="1"/>
        <v>1</v>
      </c>
      <c r="N118" s="82">
        <v>70</v>
      </c>
      <c r="O118" s="82">
        <v>3</v>
      </c>
      <c r="P118" s="82">
        <v>9</v>
      </c>
      <c r="Q118" s="82" t="s">
        <v>481</v>
      </c>
      <c r="R118" s="82">
        <v>7</v>
      </c>
      <c r="S118" s="82" t="s">
        <v>497</v>
      </c>
      <c r="T118" s="88">
        <v>4</v>
      </c>
      <c r="U118" s="88">
        <v>6</v>
      </c>
      <c r="V118" s="88">
        <v>68</v>
      </c>
      <c r="W118" s="88">
        <v>0</v>
      </c>
      <c r="X118" s="88">
        <v>1</v>
      </c>
      <c r="Y118" s="88">
        <v>0</v>
      </c>
      <c r="Z118" s="88">
        <v>43</v>
      </c>
    </row>
    <row r="119" spans="1:26" x14ac:dyDescent="0.3">
      <c r="A119" s="82" t="s">
        <v>126</v>
      </c>
      <c r="B119" s="82" t="s">
        <v>336</v>
      </c>
      <c r="C119" s="82">
        <v>48</v>
      </c>
      <c r="D119" s="82" t="s">
        <v>9</v>
      </c>
      <c r="E119" s="82" t="s">
        <v>209</v>
      </c>
      <c r="F119" s="82" t="s">
        <v>215</v>
      </c>
      <c r="G119" s="82">
        <v>100592</v>
      </c>
      <c r="H119" s="82">
        <v>74</v>
      </c>
      <c r="I119" s="82">
        <v>84</v>
      </c>
      <c r="J119" s="82" t="s">
        <v>452</v>
      </c>
      <c r="K119" s="82">
        <v>6</v>
      </c>
      <c r="L119" s="82">
        <v>6</v>
      </c>
      <c r="M119" s="83">
        <f t="shared" si="1"/>
        <v>1</v>
      </c>
      <c r="N119" s="82">
        <v>30</v>
      </c>
      <c r="O119" s="82">
        <v>3</v>
      </c>
      <c r="P119" s="82">
        <v>6</v>
      </c>
      <c r="Q119" s="82" t="s">
        <v>433</v>
      </c>
      <c r="R119" s="82">
        <v>9</v>
      </c>
      <c r="S119" s="82" t="s">
        <v>497</v>
      </c>
      <c r="T119" s="88">
        <v>3</v>
      </c>
      <c r="U119" s="88">
        <v>9</v>
      </c>
      <c r="V119" s="88">
        <v>68</v>
      </c>
      <c r="W119" s="88">
        <v>1</v>
      </c>
      <c r="X119" s="88">
        <v>0</v>
      </c>
      <c r="Y119" s="88">
        <v>0</v>
      </c>
      <c r="Z119" s="88">
        <v>57</v>
      </c>
    </row>
    <row r="120" spans="1:26" x14ac:dyDescent="0.3">
      <c r="A120" s="82" t="s">
        <v>127</v>
      </c>
      <c r="B120" s="82" t="s">
        <v>337</v>
      </c>
      <c r="C120" s="82">
        <v>31</v>
      </c>
      <c r="D120" s="82" t="s">
        <v>9</v>
      </c>
      <c r="E120" s="82" t="s">
        <v>207</v>
      </c>
      <c r="F120" s="82" t="s">
        <v>212</v>
      </c>
      <c r="G120" s="82">
        <v>60575</v>
      </c>
      <c r="H120" s="82">
        <v>68</v>
      </c>
      <c r="I120" s="82">
        <v>98</v>
      </c>
      <c r="J120" s="82" t="s">
        <v>450</v>
      </c>
      <c r="K120" s="82">
        <v>3</v>
      </c>
      <c r="L120" s="82">
        <v>7</v>
      </c>
      <c r="M120" s="83">
        <f t="shared" si="1"/>
        <v>0.42857142857142855</v>
      </c>
      <c r="N120" s="82">
        <v>98</v>
      </c>
      <c r="O120" s="82">
        <v>5</v>
      </c>
      <c r="P120" s="82">
        <v>3</v>
      </c>
      <c r="Q120" s="82" t="s">
        <v>433</v>
      </c>
      <c r="R120" s="82">
        <v>4</v>
      </c>
      <c r="S120" s="82" t="s">
        <v>496</v>
      </c>
      <c r="T120" s="88">
        <v>4</v>
      </c>
      <c r="U120" s="88">
        <v>4</v>
      </c>
      <c r="V120" s="88">
        <v>70</v>
      </c>
      <c r="W120" s="88">
        <v>1</v>
      </c>
      <c r="X120" s="88">
        <v>0</v>
      </c>
      <c r="Y120" s="88">
        <v>0</v>
      </c>
      <c r="Z120" s="88">
        <v>76</v>
      </c>
    </row>
    <row r="121" spans="1:26" x14ac:dyDescent="0.3">
      <c r="A121" s="82" t="s">
        <v>128</v>
      </c>
      <c r="B121" s="82" t="s">
        <v>338</v>
      </c>
      <c r="C121" s="82">
        <v>57</v>
      </c>
      <c r="D121" s="82" t="s">
        <v>9</v>
      </c>
      <c r="E121" s="82" t="s">
        <v>210</v>
      </c>
      <c r="F121" s="82" t="s">
        <v>213</v>
      </c>
      <c r="G121" s="82">
        <v>102771</v>
      </c>
      <c r="H121" s="82">
        <v>71</v>
      </c>
      <c r="I121" s="82">
        <v>80</v>
      </c>
      <c r="J121" s="82" t="s">
        <v>452</v>
      </c>
      <c r="K121" s="82">
        <v>6</v>
      </c>
      <c r="L121" s="82">
        <v>7</v>
      </c>
      <c r="M121" s="83">
        <f t="shared" si="1"/>
        <v>0.8571428571428571</v>
      </c>
      <c r="N121" s="82">
        <v>90</v>
      </c>
      <c r="O121" s="82">
        <v>4</v>
      </c>
      <c r="P121" s="82">
        <v>6</v>
      </c>
      <c r="Q121" s="82" t="s">
        <v>435</v>
      </c>
      <c r="R121" s="82">
        <v>5</v>
      </c>
      <c r="S121" s="82" t="s">
        <v>496</v>
      </c>
      <c r="T121" s="88">
        <v>2</v>
      </c>
      <c r="U121" s="88">
        <v>5</v>
      </c>
      <c r="V121" s="88">
        <v>59</v>
      </c>
      <c r="W121" s="88">
        <v>0</v>
      </c>
      <c r="X121" s="88">
        <v>0</v>
      </c>
      <c r="Y121" s="88">
        <v>1</v>
      </c>
      <c r="Z121" s="88">
        <v>58</v>
      </c>
    </row>
    <row r="122" spans="1:26" x14ac:dyDescent="0.3">
      <c r="A122" s="82" t="s">
        <v>129</v>
      </c>
      <c r="B122" s="82" t="s">
        <v>339</v>
      </c>
      <c r="C122" s="82">
        <v>26</v>
      </c>
      <c r="D122" s="82" t="s">
        <v>9</v>
      </c>
      <c r="E122" s="82" t="s">
        <v>209</v>
      </c>
      <c r="F122" s="82" t="s">
        <v>214</v>
      </c>
      <c r="G122" s="82">
        <v>30231</v>
      </c>
      <c r="H122" s="82">
        <v>90</v>
      </c>
      <c r="I122" s="82">
        <v>97</v>
      </c>
      <c r="J122" s="82" t="s">
        <v>452</v>
      </c>
      <c r="K122" s="82">
        <v>3</v>
      </c>
      <c r="L122" s="82">
        <v>7</v>
      </c>
      <c r="M122" s="83">
        <f t="shared" si="1"/>
        <v>0.42857142857142855</v>
      </c>
      <c r="N122" s="82">
        <v>92</v>
      </c>
      <c r="O122" s="82">
        <v>5</v>
      </c>
      <c r="P122" s="82">
        <v>3</v>
      </c>
      <c r="Q122" s="82" t="s">
        <v>435</v>
      </c>
      <c r="R122" s="82">
        <v>5</v>
      </c>
      <c r="S122" s="82" t="s">
        <v>497</v>
      </c>
      <c r="T122" s="88">
        <v>3</v>
      </c>
      <c r="U122" s="88">
        <v>8</v>
      </c>
      <c r="V122" s="88">
        <v>39</v>
      </c>
      <c r="W122" s="88">
        <v>0</v>
      </c>
      <c r="X122" s="88">
        <v>0</v>
      </c>
      <c r="Y122" s="88">
        <v>1</v>
      </c>
      <c r="Z122" s="88">
        <v>32</v>
      </c>
    </row>
    <row r="123" spans="1:26" x14ac:dyDescent="0.3">
      <c r="A123" s="82" t="s">
        <v>130</v>
      </c>
      <c r="B123" s="82" t="s">
        <v>340</v>
      </c>
      <c r="C123" s="82">
        <v>44</v>
      </c>
      <c r="D123" s="82" t="s">
        <v>9</v>
      </c>
      <c r="E123" s="82" t="s">
        <v>210</v>
      </c>
      <c r="F123" s="82" t="s">
        <v>213</v>
      </c>
      <c r="G123" s="82">
        <v>109581</v>
      </c>
      <c r="H123" s="82">
        <v>74</v>
      </c>
      <c r="I123" s="82">
        <v>35</v>
      </c>
      <c r="J123" s="82" t="s">
        <v>450</v>
      </c>
      <c r="K123" s="82">
        <v>4</v>
      </c>
      <c r="L123" s="82">
        <v>9</v>
      </c>
      <c r="M123" s="83">
        <f t="shared" si="1"/>
        <v>0.44444444444444442</v>
      </c>
      <c r="N123" s="82">
        <v>74</v>
      </c>
      <c r="O123" s="82">
        <v>2</v>
      </c>
      <c r="P123" s="82">
        <v>4</v>
      </c>
      <c r="Q123" s="82" t="s">
        <v>481</v>
      </c>
      <c r="R123" s="82">
        <v>3</v>
      </c>
      <c r="S123" s="82" t="s">
        <v>496</v>
      </c>
      <c r="T123" s="88">
        <v>1</v>
      </c>
      <c r="U123" s="88">
        <v>10</v>
      </c>
      <c r="V123" s="88">
        <v>32</v>
      </c>
      <c r="W123" s="88">
        <v>0</v>
      </c>
      <c r="X123" s="88">
        <v>1</v>
      </c>
      <c r="Y123" s="88">
        <v>0</v>
      </c>
      <c r="Z123" s="88">
        <v>83</v>
      </c>
    </row>
    <row r="124" spans="1:26" x14ac:dyDescent="0.3">
      <c r="A124" s="82" t="s">
        <v>3</v>
      </c>
      <c r="B124" s="82" t="s">
        <v>341</v>
      </c>
      <c r="C124" s="82">
        <v>26</v>
      </c>
      <c r="D124" s="82" t="s">
        <v>8</v>
      </c>
      <c r="E124" s="82" t="s">
        <v>206</v>
      </c>
      <c r="F124" s="82" t="s">
        <v>214</v>
      </c>
      <c r="G124" s="82">
        <v>31878</v>
      </c>
      <c r="H124" s="82">
        <v>75</v>
      </c>
      <c r="I124" s="82">
        <v>92</v>
      </c>
      <c r="J124" s="82" t="s">
        <v>450</v>
      </c>
      <c r="K124" s="82">
        <v>2</v>
      </c>
      <c r="L124" s="82">
        <v>9</v>
      </c>
      <c r="M124" s="83">
        <f t="shared" si="1"/>
        <v>0.22222222222222221</v>
      </c>
      <c r="N124" s="82">
        <v>66</v>
      </c>
      <c r="O124" s="82">
        <v>6</v>
      </c>
      <c r="P124" s="82">
        <v>2</v>
      </c>
      <c r="Q124" s="82" t="s">
        <v>433</v>
      </c>
      <c r="R124" s="82">
        <v>5</v>
      </c>
      <c r="S124" s="82" t="s">
        <v>496</v>
      </c>
      <c r="T124" s="88">
        <v>5</v>
      </c>
      <c r="U124" s="88">
        <v>3</v>
      </c>
      <c r="V124" s="88">
        <v>36</v>
      </c>
      <c r="W124" s="88">
        <v>1</v>
      </c>
      <c r="X124" s="88">
        <v>0</v>
      </c>
      <c r="Y124" s="88">
        <v>0</v>
      </c>
      <c r="Z124" s="88">
        <v>83</v>
      </c>
    </row>
    <row r="125" spans="1:26" x14ac:dyDescent="0.3">
      <c r="A125" s="82" t="s">
        <v>131</v>
      </c>
      <c r="B125" s="82" t="s">
        <v>342</v>
      </c>
      <c r="C125" s="82">
        <v>28</v>
      </c>
      <c r="D125" s="82" t="s">
        <v>8</v>
      </c>
      <c r="E125" s="82" t="s">
        <v>208</v>
      </c>
      <c r="F125" s="82" t="s">
        <v>212</v>
      </c>
      <c r="G125" s="82">
        <v>62727</v>
      </c>
      <c r="H125" s="82">
        <v>76</v>
      </c>
      <c r="I125" s="82">
        <v>49</v>
      </c>
      <c r="J125" s="82" t="s">
        <v>452</v>
      </c>
      <c r="K125" s="82">
        <v>4</v>
      </c>
      <c r="L125" s="82">
        <v>7</v>
      </c>
      <c r="M125" s="83">
        <f t="shared" si="1"/>
        <v>0.5714285714285714</v>
      </c>
      <c r="N125" s="82">
        <v>38</v>
      </c>
      <c r="O125" s="82">
        <v>3</v>
      </c>
      <c r="P125" s="82">
        <v>4</v>
      </c>
      <c r="Q125" s="82" t="s">
        <v>481</v>
      </c>
      <c r="R125" s="82">
        <v>5</v>
      </c>
      <c r="S125" s="82" t="s">
        <v>496</v>
      </c>
      <c r="T125" s="88">
        <v>4</v>
      </c>
      <c r="U125" s="88">
        <v>7</v>
      </c>
      <c r="V125" s="88">
        <v>39</v>
      </c>
      <c r="W125" s="88">
        <v>0</v>
      </c>
      <c r="X125" s="88">
        <v>1</v>
      </c>
      <c r="Y125" s="88">
        <v>0</v>
      </c>
      <c r="Z125" s="88">
        <v>76</v>
      </c>
    </row>
    <row r="126" spans="1:26" x14ac:dyDescent="0.3">
      <c r="A126" s="82" t="s">
        <v>132</v>
      </c>
      <c r="B126" s="82" t="s">
        <v>343</v>
      </c>
      <c r="C126" s="82">
        <v>34</v>
      </c>
      <c r="D126" s="82" t="s">
        <v>9</v>
      </c>
      <c r="E126" s="82" t="s">
        <v>206</v>
      </c>
      <c r="F126" s="82" t="s">
        <v>217</v>
      </c>
      <c r="G126" s="82">
        <v>91663</v>
      </c>
      <c r="H126" s="82">
        <v>69</v>
      </c>
      <c r="I126" s="82">
        <v>34</v>
      </c>
      <c r="J126" s="82" t="s">
        <v>450</v>
      </c>
      <c r="K126" s="82">
        <v>9</v>
      </c>
      <c r="L126" s="82">
        <v>9</v>
      </c>
      <c r="M126" s="83">
        <f t="shared" si="1"/>
        <v>1</v>
      </c>
      <c r="N126" s="82">
        <v>79</v>
      </c>
      <c r="O126" s="82">
        <v>6</v>
      </c>
      <c r="P126" s="82">
        <v>9</v>
      </c>
      <c r="Q126" s="82" t="s">
        <v>481</v>
      </c>
      <c r="R126" s="82">
        <v>2</v>
      </c>
      <c r="S126" s="82" t="s">
        <v>496</v>
      </c>
      <c r="T126" s="88">
        <v>5</v>
      </c>
      <c r="U126" s="88">
        <v>6</v>
      </c>
      <c r="V126" s="88">
        <v>78</v>
      </c>
      <c r="W126" s="88">
        <v>0</v>
      </c>
      <c r="X126" s="88">
        <v>1</v>
      </c>
      <c r="Y126" s="88">
        <v>0</v>
      </c>
      <c r="Z126" s="88">
        <v>66</v>
      </c>
    </row>
    <row r="127" spans="1:26" x14ac:dyDescent="0.3">
      <c r="A127" s="82" t="s">
        <v>133</v>
      </c>
      <c r="B127" s="82" t="s">
        <v>344</v>
      </c>
      <c r="C127" s="82">
        <v>41</v>
      </c>
      <c r="D127" s="82" t="s">
        <v>9</v>
      </c>
      <c r="E127" s="82" t="s">
        <v>207</v>
      </c>
      <c r="F127" s="82" t="s">
        <v>217</v>
      </c>
      <c r="G127" s="82">
        <v>84510</v>
      </c>
      <c r="H127" s="82">
        <v>70</v>
      </c>
      <c r="I127" s="82">
        <v>41</v>
      </c>
      <c r="J127" s="82" t="s">
        <v>452</v>
      </c>
      <c r="K127" s="82">
        <v>8</v>
      </c>
      <c r="L127" s="82">
        <v>8</v>
      </c>
      <c r="M127" s="83">
        <f t="shared" si="1"/>
        <v>1</v>
      </c>
      <c r="N127" s="82">
        <v>44</v>
      </c>
      <c r="O127" s="82">
        <v>4</v>
      </c>
      <c r="P127" s="82">
        <v>8</v>
      </c>
      <c r="Q127" s="82" t="s">
        <v>481</v>
      </c>
      <c r="R127" s="82">
        <v>3</v>
      </c>
      <c r="S127" s="82" t="s">
        <v>496</v>
      </c>
      <c r="T127" s="88">
        <v>3</v>
      </c>
      <c r="U127" s="88">
        <v>4</v>
      </c>
      <c r="V127" s="88">
        <v>34</v>
      </c>
      <c r="W127" s="88">
        <v>0</v>
      </c>
      <c r="X127" s="88">
        <v>1</v>
      </c>
      <c r="Y127" s="88">
        <v>0</v>
      </c>
      <c r="Z127" s="88">
        <v>69</v>
      </c>
    </row>
    <row r="128" spans="1:26" x14ac:dyDescent="0.3">
      <c r="A128" s="82" t="s">
        <v>134</v>
      </c>
      <c r="B128" s="82" t="s">
        <v>345</v>
      </c>
      <c r="C128" s="82">
        <v>28</v>
      </c>
      <c r="D128" s="82" t="s">
        <v>9</v>
      </c>
      <c r="E128" s="82" t="s">
        <v>210</v>
      </c>
      <c r="F128" s="82" t="s">
        <v>212</v>
      </c>
      <c r="G128" s="82">
        <v>63299</v>
      </c>
      <c r="H128" s="82">
        <v>66</v>
      </c>
      <c r="I128" s="82">
        <v>40</v>
      </c>
      <c r="J128" s="82" t="s">
        <v>452</v>
      </c>
      <c r="K128" s="82">
        <v>6</v>
      </c>
      <c r="L128" s="82">
        <v>7</v>
      </c>
      <c r="M128" s="83">
        <f t="shared" si="1"/>
        <v>0.8571428571428571</v>
      </c>
      <c r="N128" s="82">
        <v>65</v>
      </c>
      <c r="O128" s="82">
        <v>2</v>
      </c>
      <c r="P128" s="82">
        <v>6</v>
      </c>
      <c r="Q128" s="82" t="s">
        <v>481</v>
      </c>
      <c r="R128" s="82">
        <v>5</v>
      </c>
      <c r="S128" s="82" t="s">
        <v>496</v>
      </c>
      <c r="T128" s="88">
        <v>2</v>
      </c>
      <c r="U128" s="88">
        <v>6</v>
      </c>
      <c r="V128" s="88">
        <v>76</v>
      </c>
      <c r="W128" s="88">
        <v>0</v>
      </c>
      <c r="X128" s="88">
        <v>1</v>
      </c>
      <c r="Y128" s="88">
        <v>0</v>
      </c>
      <c r="Z128" s="88">
        <v>57</v>
      </c>
    </row>
    <row r="129" spans="1:26" x14ac:dyDescent="0.3">
      <c r="A129" s="82" t="s">
        <v>135</v>
      </c>
      <c r="B129" s="82" t="s">
        <v>346</v>
      </c>
      <c r="C129" s="82">
        <v>27</v>
      </c>
      <c r="D129" s="82" t="s">
        <v>9</v>
      </c>
      <c r="E129" s="82" t="s">
        <v>206</v>
      </c>
      <c r="F129" s="82" t="s">
        <v>216</v>
      </c>
      <c r="G129" s="82">
        <v>53400</v>
      </c>
      <c r="H129" s="82">
        <v>86</v>
      </c>
      <c r="I129" s="82">
        <v>37</v>
      </c>
      <c r="J129" s="82" t="s">
        <v>450</v>
      </c>
      <c r="K129" s="82">
        <v>5</v>
      </c>
      <c r="L129" s="82">
        <v>8</v>
      </c>
      <c r="M129" s="83">
        <f t="shared" si="1"/>
        <v>0.625</v>
      </c>
      <c r="N129" s="82">
        <v>32</v>
      </c>
      <c r="O129" s="82">
        <v>6</v>
      </c>
      <c r="P129" s="82">
        <v>5</v>
      </c>
      <c r="Q129" s="82" t="s">
        <v>435</v>
      </c>
      <c r="R129" s="82">
        <v>3</v>
      </c>
      <c r="S129" s="82" t="s">
        <v>497</v>
      </c>
      <c r="T129" s="88">
        <v>3</v>
      </c>
      <c r="U129" s="88">
        <v>5</v>
      </c>
      <c r="V129" s="88">
        <v>41</v>
      </c>
      <c r="W129" s="88">
        <v>0</v>
      </c>
      <c r="X129" s="88">
        <v>0</v>
      </c>
      <c r="Y129" s="88">
        <v>1</v>
      </c>
      <c r="Z129" s="88">
        <v>62</v>
      </c>
    </row>
    <row r="130" spans="1:26" x14ac:dyDescent="0.3">
      <c r="A130" s="82" t="s">
        <v>136</v>
      </c>
      <c r="B130" s="82" t="s">
        <v>347</v>
      </c>
      <c r="C130" s="82">
        <v>33</v>
      </c>
      <c r="D130" s="82" t="s">
        <v>8</v>
      </c>
      <c r="E130" s="82" t="s">
        <v>210</v>
      </c>
      <c r="F130" s="82" t="s">
        <v>212</v>
      </c>
      <c r="G130" s="82">
        <v>69087</v>
      </c>
      <c r="H130" s="82">
        <v>84</v>
      </c>
      <c r="I130" s="82">
        <v>69</v>
      </c>
      <c r="J130" s="82" t="s">
        <v>451</v>
      </c>
      <c r="K130" s="82">
        <v>3</v>
      </c>
      <c r="L130" s="82">
        <v>8</v>
      </c>
      <c r="M130" s="83">
        <f t="shared" si="1"/>
        <v>0.375</v>
      </c>
      <c r="N130" s="82">
        <v>95</v>
      </c>
      <c r="O130" s="82">
        <v>6</v>
      </c>
      <c r="P130" s="82">
        <v>3</v>
      </c>
      <c r="Q130" s="82" t="s">
        <v>435</v>
      </c>
      <c r="R130" s="82">
        <v>4</v>
      </c>
      <c r="S130" s="82" t="s">
        <v>497</v>
      </c>
      <c r="T130" s="88">
        <v>4</v>
      </c>
      <c r="U130" s="88">
        <v>5</v>
      </c>
      <c r="V130" s="88">
        <v>31</v>
      </c>
      <c r="W130" s="88">
        <v>0</v>
      </c>
      <c r="X130" s="88">
        <v>0</v>
      </c>
      <c r="Y130" s="88">
        <v>1</v>
      </c>
      <c r="Z130" s="88">
        <v>32</v>
      </c>
    </row>
    <row r="131" spans="1:26" x14ac:dyDescent="0.3">
      <c r="A131" s="82" t="s">
        <v>137</v>
      </c>
      <c r="B131" s="82" t="s">
        <v>348</v>
      </c>
      <c r="C131" s="82">
        <v>33</v>
      </c>
      <c r="D131" s="82" t="s">
        <v>9</v>
      </c>
      <c r="E131" s="82" t="s">
        <v>209</v>
      </c>
      <c r="F131" s="82" t="s">
        <v>217</v>
      </c>
      <c r="G131" s="82">
        <v>85674</v>
      </c>
      <c r="H131" s="82">
        <v>61</v>
      </c>
      <c r="I131" s="82">
        <v>55</v>
      </c>
      <c r="J131" s="82" t="s">
        <v>452</v>
      </c>
      <c r="K131" s="82">
        <v>2</v>
      </c>
      <c r="L131" s="82">
        <v>9</v>
      </c>
      <c r="M131" s="83">
        <f t="shared" ref="M131:M194" si="2">K131/L131</f>
        <v>0.22222222222222221</v>
      </c>
      <c r="N131" s="82">
        <v>60</v>
      </c>
      <c r="O131" s="82">
        <v>2</v>
      </c>
      <c r="P131" s="82">
        <v>2</v>
      </c>
      <c r="Q131" s="82" t="s">
        <v>481</v>
      </c>
      <c r="R131" s="82">
        <v>3</v>
      </c>
      <c r="S131" s="82" t="s">
        <v>496</v>
      </c>
      <c r="T131" s="88">
        <v>3</v>
      </c>
      <c r="U131" s="88">
        <v>6</v>
      </c>
      <c r="V131" s="88">
        <v>36</v>
      </c>
      <c r="W131" s="88">
        <v>0</v>
      </c>
      <c r="X131" s="88">
        <v>1</v>
      </c>
      <c r="Y131" s="88">
        <v>0</v>
      </c>
      <c r="Z131" s="88">
        <v>33</v>
      </c>
    </row>
    <row r="132" spans="1:26" x14ac:dyDescent="0.3">
      <c r="A132" s="82" t="s">
        <v>138</v>
      </c>
      <c r="B132" s="82" t="s">
        <v>349</v>
      </c>
      <c r="C132" s="82">
        <v>26</v>
      </c>
      <c r="D132" s="82" t="s">
        <v>8</v>
      </c>
      <c r="E132" s="82" t="s">
        <v>207</v>
      </c>
      <c r="F132" s="82" t="s">
        <v>214</v>
      </c>
      <c r="G132" s="82">
        <v>37357</v>
      </c>
      <c r="H132" s="82">
        <v>67</v>
      </c>
      <c r="I132" s="82">
        <v>40</v>
      </c>
      <c r="J132" s="82" t="s">
        <v>449</v>
      </c>
      <c r="K132" s="82">
        <v>7</v>
      </c>
      <c r="L132" s="82">
        <v>9</v>
      </c>
      <c r="M132" s="83">
        <f t="shared" si="2"/>
        <v>0.77777777777777779</v>
      </c>
      <c r="N132" s="82">
        <v>69</v>
      </c>
      <c r="O132" s="82">
        <v>3</v>
      </c>
      <c r="P132" s="82">
        <v>7</v>
      </c>
      <c r="Q132" s="82" t="s">
        <v>433</v>
      </c>
      <c r="R132" s="82">
        <v>8</v>
      </c>
      <c r="S132" s="82" t="s">
        <v>497</v>
      </c>
      <c r="T132" s="88">
        <v>3</v>
      </c>
      <c r="U132" s="88">
        <v>7</v>
      </c>
      <c r="V132" s="88">
        <v>49</v>
      </c>
      <c r="W132" s="88">
        <v>1</v>
      </c>
      <c r="X132" s="88">
        <v>0</v>
      </c>
      <c r="Y132" s="88">
        <v>0</v>
      </c>
      <c r="Z132" s="88">
        <v>32</v>
      </c>
    </row>
    <row r="133" spans="1:26" x14ac:dyDescent="0.3">
      <c r="A133" s="82" t="s">
        <v>139</v>
      </c>
      <c r="B133" s="82" t="s">
        <v>350</v>
      </c>
      <c r="C133" s="82">
        <v>23</v>
      </c>
      <c r="D133" s="82" t="s">
        <v>9</v>
      </c>
      <c r="E133" s="82" t="s">
        <v>208</v>
      </c>
      <c r="F133" s="82" t="s">
        <v>214</v>
      </c>
      <c r="G133" s="82">
        <v>31456</v>
      </c>
      <c r="H133" s="82">
        <v>72</v>
      </c>
      <c r="I133" s="82">
        <v>90</v>
      </c>
      <c r="J133" s="82" t="s">
        <v>449</v>
      </c>
      <c r="K133" s="82">
        <v>7</v>
      </c>
      <c r="L133" s="82">
        <v>8</v>
      </c>
      <c r="M133" s="83">
        <f t="shared" si="2"/>
        <v>0.875</v>
      </c>
      <c r="N133" s="82">
        <v>50</v>
      </c>
      <c r="O133" s="82">
        <v>3</v>
      </c>
      <c r="P133" s="82">
        <v>7</v>
      </c>
      <c r="Q133" s="82" t="s">
        <v>481</v>
      </c>
      <c r="R133" s="82">
        <v>3</v>
      </c>
      <c r="S133" s="82" t="s">
        <v>497</v>
      </c>
      <c r="T133" s="88">
        <v>2</v>
      </c>
      <c r="U133" s="88">
        <v>4</v>
      </c>
      <c r="V133" s="88">
        <v>69</v>
      </c>
      <c r="W133" s="88">
        <v>0</v>
      </c>
      <c r="X133" s="88">
        <v>1</v>
      </c>
      <c r="Y133" s="88">
        <v>0</v>
      </c>
      <c r="Z133" s="88">
        <v>72</v>
      </c>
    </row>
    <row r="134" spans="1:26" x14ac:dyDescent="0.3">
      <c r="A134" s="82" t="s">
        <v>140</v>
      </c>
      <c r="B134" s="82" t="s">
        <v>351</v>
      </c>
      <c r="C134" s="82">
        <v>49</v>
      </c>
      <c r="D134" s="82" t="s">
        <v>9</v>
      </c>
      <c r="E134" s="82" t="s">
        <v>210</v>
      </c>
      <c r="F134" s="82" t="s">
        <v>215</v>
      </c>
      <c r="G134" s="82">
        <v>103586</v>
      </c>
      <c r="H134" s="82">
        <v>77</v>
      </c>
      <c r="I134" s="82">
        <v>100</v>
      </c>
      <c r="J134" s="82" t="s">
        <v>451</v>
      </c>
      <c r="K134" s="82">
        <v>2</v>
      </c>
      <c r="L134" s="82">
        <v>6</v>
      </c>
      <c r="M134" s="83">
        <f t="shared" si="2"/>
        <v>0.33333333333333331</v>
      </c>
      <c r="N134" s="82">
        <v>30</v>
      </c>
      <c r="O134" s="82">
        <v>5</v>
      </c>
      <c r="P134" s="82">
        <v>2</v>
      </c>
      <c r="Q134" s="82" t="s">
        <v>435</v>
      </c>
      <c r="R134" s="82">
        <v>6</v>
      </c>
      <c r="S134" s="82" t="s">
        <v>496</v>
      </c>
      <c r="T134" s="88">
        <v>1</v>
      </c>
      <c r="U134" s="88">
        <v>5</v>
      </c>
      <c r="V134" s="88">
        <v>79</v>
      </c>
      <c r="W134" s="88">
        <v>0</v>
      </c>
      <c r="X134" s="88">
        <v>0</v>
      </c>
      <c r="Y134" s="88">
        <v>1</v>
      </c>
      <c r="Z134" s="88">
        <v>90</v>
      </c>
    </row>
    <row r="135" spans="1:26" x14ac:dyDescent="0.3">
      <c r="A135" s="82" t="s">
        <v>141</v>
      </c>
      <c r="B135" s="82" t="s">
        <v>352</v>
      </c>
      <c r="C135" s="82">
        <v>51</v>
      </c>
      <c r="D135" s="82" t="s">
        <v>8</v>
      </c>
      <c r="E135" s="82" t="s">
        <v>209</v>
      </c>
      <c r="F135" s="82" t="s">
        <v>213</v>
      </c>
      <c r="G135" s="82">
        <v>116473</v>
      </c>
      <c r="H135" s="82">
        <v>59</v>
      </c>
      <c r="I135" s="82">
        <v>80</v>
      </c>
      <c r="J135" s="82" t="s">
        <v>451</v>
      </c>
      <c r="K135" s="82">
        <v>5</v>
      </c>
      <c r="L135" s="82">
        <v>9</v>
      </c>
      <c r="M135" s="83">
        <f t="shared" si="2"/>
        <v>0.55555555555555558</v>
      </c>
      <c r="N135" s="82">
        <v>87</v>
      </c>
      <c r="O135" s="82">
        <v>4</v>
      </c>
      <c r="P135" s="82">
        <v>5</v>
      </c>
      <c r="Q135" s="82" t="s">
        <v>435</v>
      </c>
      <c r="R135" s="82">
        <v>6</v>
      </c>
      <c r="S135" s="82" t="s">
        <v>497</v>
      </c>
      <c r="T135" s="88">
        <v>2</v>
      </c>
      <c r="U135" s="88">
        <v>3</v>
      </c>
      <c r="V135" s="88">
        <v>44</v>
      </c>
      <c r="W135" s="88">
        <v>0</v>
      </c>
      <c r="X135" s="88">
        <v>0</v>
      </c>
      <c r="Y135" s="88">
        <v>1</v>
      </c>
      <c r="Z135" s="88">
        <v>59</v>
      </c>
    </row>
    <row r="136" spans="1:26" x14ac:dyDescent="0.3">
      <c r="A136" s="82" t="s">
        <v>142</v>
      </c>
      <c r="B136" s="82" t="s">
        <v>353</v>
      </c>
      <c r="C136" s="82">
        <v>26</v>
      </c>
      <c r="D136" s="82" t="s">
        <v>9</v>
      </c>
      <c r="E136" s="82" t="s">
        <v>209</v>
      </c>
      <c r="F136" s="82" t="s">
        <v>214</v>
      </c>
      <c r="G136" s="82">
        <v>38714</v>
      </c>
      <c r="H136" s="82">
        <v>73</v>
      </c>
      <c r="I136" s="82">
        <v>74</v>
      </c>
      <c r="J136" s="82" t="s">
        <v>452</v>
      </c>
      <c r="K136" s="82">
        <v>5</v>
      </c>
      <c r="L136" s="82">
        <v>8</v>
      </c>
      <c r="M136" s="83">
        <f t="shared" si="2"/>
        <v>0.625</v>
      </c>
      <c r="N136" s="82">
        <v>76</v>
      </c>
      <c r="O136" s="82">
        <v>6</v>
      </c>
      <c r="P136" s="82">
        <v>5</v>
      </c>
      <c r="Q136" s="82" t="s">
        <v>435</v>
      </c>
      <c r="R136" s="82">
        <v>3</v>
      </c>
      <c r="S136" s="82" t="s">
        <v>497</v>
      </c>
      <c r="T136" s="88">
        <v>3</v>
      </c>
      <c r="U136" s="88">
        <v>4</v>
      </c>
      <c r="V136" s="88">
        <v>63</v>
      </c>
      <c r="W136" s="88">
        <v>0</v>
      </c>
      <c r="X136" s="88">
        <v>0</v>
      </c>
      <c r="Y136" s="88">
        <v>1</v>
      </c>
      <c r="Z136" s="88">
        <v>68</v>
      </c>
    </row>
    <row r="137" spans="1:26" x14ac:dyDescent="0.3">
      <c r="A137" s="82" t="s">
        <v>143</v>
      </c>
      <c r="B137" s="82" t="s">
        <v>354</v>
      </c>
      <c r="C137" s="82">
        <v>33</v>
      </c>
      <c r="D137" s="82" t="s">
        <v>9</v>
      </c>
      <c r="E137" s="82" t="s">
        <v>208</v>
      </c>
      <c r="F137" s="82" t="s">
        <v>212</v>
      </c>
      <c r="G137" s="82">
        <v>73623</v>
      </c>
      <c r="H137" s="82">
        <v>82</v>
      </c>
      <c r="I137" s="82">
        <v>56</v>
      </c>
      <c r="J137" s="82" t="s">
        <v>451</v>
      </c>
      <c r="K137" s="82">
        <v>4</v>
      </c>
      <c r="L137" s="82">
        <v>6</v>
      </c>
      <c r="M137" s="83">
        <f t="shared" si="2"/>
        <v>0.66666666666666663</v>
      </c>
      <c r="N137" s="82">
        <v>77</v>
      </c>
      <c r="O137" s="82">
        <v>2</v>
      </c>
      <c r="P137" s="82">
        <v>4</v>
      </c>
      <c r="Q137" s="82" t="s">
        <v>433</v>
      </c>
      <c r="R137" s="82">
        <v>6</v>
      </c>
      <c r="S137" s="82" t="s">
        <v>497</v>
      </c>
      <c r="T137" s="88">
        <v>5</v>
      </c>
      <c r="U137" s="88">
        <v>8</v>
      </c>
      <c r="V137" s="88">
        <v>73</v>
      </c>
      <c r="W137" s="88">
        <v>1</v>
      </c>
      <c r="X137" s="88">
        <v>0</v>
      </c>
      <c r="Y137" s="88">
        <v>0</v>
      </c>
      <c r="Z137" s="88">
        <v>43</v>
      </c>
    </row>
    <row r="138" spans="1:26" x14ac:dyDescent="0.3">
      <c r="A138" s="82" t="s">
        <v>144</v>
      </c>
      <c r="B138" s="82" t="s">
        <v>355</v>
      </c>
      <c r="C138" s="82">
        <v>50</v>
      </c>
      <c r="D138" s="82" t="s">
        <v>8</v>
      </c>
      <c r="E138" s="82" t="s">
        <v>206</v>
      </c>
      <c r="F138" s="82" t="s">
        <v>215</v>
      </c>
      <c r="G138" s="82">
        <v>103407</v>
      </c>
      <c r="H138" s="82">
        <v>85</v>
      </c>
      <c r="I138" s="82">
        <v>72</v>
      </c>
      <c r="J138" s="82" t="s">
        <v>450</v>
      </c>
      <c r="K138" s="82">
        <v>6</v>
      </c>
      <c r="L138" s="82">
        <v>6</v>
      </c>
      <c r="M138" s="83">
        <f t="shared" si="2"/>
        <v>1</v>
      </c>
      <c r="N138" s="82">
        <v>93</v>
      </c>
      <c r="O138" s="82">
        <v>4</v>
      </c>
      <c r="P138" s="82">
        <v>6</v>
      </c>
      <c r="Q138" s="82" t="s">
        <v>481</v>
      </c>
      <c r="R138" s="82">
        <v>8</v>
      </c>
      <c r="S138" s="82" t="s">
        <v>496</v>
      </c>
      <c r="T138" s="88">
        <v>4</v>
      </c>
      <c r="U138" s="88">
        <v>6</v>
      </c>
      <c r="V138" s="88">
        <v>59</v>
      </c>
      <c r="W138" s="88">
        <v>0</v>
      </c>
      <c r="X138" s="88">
        <v>1</v>
      </c>
      <c r="Y138" s="88">
        <v>0</v>
      </c>
      <c r="Z138" s="88">
        <v>68</v>
      </c>
    </row>
    <row r="139" spans="1:26" x14ac:dyDescent="0.3">
      <c r="A139" s="82" t="s">
        <v>145</v>
      </c>
      <c r="B139" s="82" t="s">
        <v>356</v>
      </c>
      <c r="C139" s="82">
        <v>25</v>
      </c>
      <c r="D139" s="82" t="s">
        <v>8</v>
      </c>
      <c r="E139" s="82" t="s">
        <v>207</v>
      </c>
      <c r="F139" s="82" t="s">
        <v>214</v>
      </c>
      <c r="G139" s="82">
        <v>32010</v>
      </c>
      <c r="H139" s="82">
        <v>71</v>
      </c>
      <c r="I139" s="82">
        <v>74</v>
      </c>
      <c r="J139" s="82" t="s">
        <v>452</v>
      </c>
      <c r="K139" s="82">
        <v>5</v>
      </c>
      <c r="L139" s="82">
        <v>9</v>
      </c>
      <c r="M139" s="83">
        <f t="shared" si="2"/>
        <v>0.55555555555555558</v>
      </c>
      <c r="N139" s="82">
        <v>81</v>
      </c>
      <c r="O139" s="82">
        <v>3</v>
      </c>
      <c r="P139" s="82">
        <v>5</v>
      </c>
      <c r="Q139" s="82" t="s">
        <v>435</v>
      </c>
      <c r="R139" s="82">
        <v>3</v>
      </c>
      <c r="S139" s="82" t="s">
        <v>497</v>
      </c>
      <c r="T139" s="88">
        <v>3</v>
      </c>
      <c r="U139" s="88">
        <v>7</v>
      </c>
      <c r="V139" s="88">
        <v>52</v>
      </c>
      <c r="W139" s="88">
        <v>0</v>
      </c>
      <c r="X139" s="88">
        <v>0</v>
      </c>
      <c r="Y139" s="88">
        <v>1</v>
      </c>
      <c r="Z139" s="88">
        <v>76</v>
      </c>
    </row>
    <row r="140" spans="1:26" x14ac:dyDescent="0.3">
      <c r="A140" s="82" t="s">
        <v>146</v>
      </c>
      <c r="B140" s="82" t="s">
        <v>357</v>
      </c>
      <c r="C140" s="82">
        <v>45</v>
      </c>
      <c r="D140" s="82" t="s">
        <v>9</v>
      </c>
      <c r="E140" s="82" t="s">
        <v>209</v>
      </c>
      <c r="F140" s="82" t="s">
        <v>213</v>
      </c>
      <c r="G140" s="82">
        <v>102633</v>
      </c>
      <c r="H140" s="82">
        <v>77</v>
      </c>
      <c r="I140" s="82">
        <v>92</v>
      </c>
      <c r="J140" s="82" t="s">
        <v>452</v>
      </c>
      <c r="K140" s="82">
        <v>3</v>
      </c>
      <c r="L140" s="82">
        <v>8</v>
      </c>
      <c r="M140" s="83">
        <f t="shared" si="2"/>
        <v>0.375</v>
      </c>
      <c r="N140" s="82">
        <v>66</v>
      </c>
      <c r="O140" s="82">
        <v>5</v>
      </c>
      <c r="P140" s="82">
        <v>3</v>
      </c>
      <c r="Q140" s="82" t="s">
        <v>433</v>
      </c>
      <c r="R140" s="82">
        <v>5</v>
      </c>
      <c r="S140" s="82" t="s">
        <v>496</v>
      </c>
      <c r="T140" s="88">
        <v>2</v>
      </c>
      <c r="U140" s="88">
        <v>8</v>
      </c>
      <c r="V140" s="88">
        <v>59</v>
      </c>
      <c r="W140" s="88">
        <v>1</v>
      </c>
      <c r="X140" s="88">
        <v>0</v>
      </c>
      <c r="Y140" s="88">
        <v>0</v>
      </c>
      <c r="Z140" s="88">
        <v>63</v>
      </c>
    </row>
    <row r="141" spans="1:26" x14ac:dyDescent="0.3">
      <c r="A141" s="82" t="s">
        <v>2</v>
      </c>
      <c r="B141" s="82" t="s">
        <v>358</v>
      </c>
      <c r="C141" s="82">
        <v>29</v>
      </c>
      <c r="D141" s="82" t="s">
        <v>8</v>
      </c>
      <c r="E141" s="82" t="s">
        <v>210</v>
      </c>
      <c r="F141" s="82" t="s">
        <v>212</v>
      </c>
      <c r="G141" s="82">
        <v>69725</v>
      </c>
      <c r="H141" s="82">
        <v>72</v>
      </c>
      <c r="I141" s="82">
        <v>48</v>
      </c>
      <c r="J141" s="82" t="s">
        <v>452</v>
      </c>
      <c r="K141" s="82">
        <v>5</v>
      </c>
      <c r="L141" s="82">
        <v>9</v>
      </c>
      <c r="M141" s="83">
        <f t="shared" si="2"/>
        <v>0.55555555555555558</v>
      </c>
      <c r="N141" s="82">
        <v>52</v>
      </c>
      <c r="O141" s="82">
        <v>2</v>
      </c>
      <c r="P141" s="82">
        <v>5</v>
      </c>
      <c r="Q141" s="82" t="s">
        <v>433</v>
      </c>
      <c r="R141" s="82">
        <v>4</v>
      </c>
      <c r="S141" s="82" t="s">
        <v>496</v>
      </c>
      <c r="T141" s="88">
        <v>4</v>
      </c>
      <c r="U141" s="88">
        <v>7</v>
      </c>
      <c r="V141" s="88">
        <v>35</v>
      </c>
      <c r="W141" s="88">
        <v>1</v>
      </c>
      <c r="X141" s="88">
        <v>0</v>
      </c>
      <c r="Y141" s="88">
        <v>0</v>
      </c>
      <c r="Z141" s="88">
        <v>90</v>
      </c>
    </row>
    <row r="142" spans="1:26" x14ac:dyDescent="0.3">
      <c r="A142" s="82" t="s">
        <v>147</v>
      </c>
      <c r="B142" s="82" t="s">
        <v>359</v>
      </c>
      <c r="C142" s="82">
        <v>48</v>
      </c>
      <c r="D142" s="82" t="s">
        <v>8</v>
      </c>
      <c r="E142" s="82" t="s">
        <v>209</v>
      </c>
      <c r="F142" s="82" t="s">
        <v>213</v>
      </c>
      <c r="G142" s="82">
        <v>115170</v>
      </c>
      <c r="H142" s="82">
        <v>79</v>
      </c>
      <c r="I142" s="82">
        <v>53</v>
      </c>
      <c r="J142" s="82" t="s">
        <v>450</v>
      </c>
      <c r="K142" s="82">
        <v>5</v>
      </c>
      <c r="L142" s="82">
        <v>6</v>
      </c>
      <c r="M142" s="83">
        <f t="shared" si="2"/>
        <v>0.83333333333333337</v>
      </c>
      <c r="N142" s="82">
        <v>91</v>
      </c>
      <c r="O142" s="82">
        <v>5</v>
      </c>
      <c r="P142" s="82">
        <v>5</v>
      </c>
      <c r="Q142" s="82" t="s">
        <v>435</v>
      </c>
      <c r="R142" s="82">
        <v>9</v>
      </c>
      <c r="S142" s="82" t="s">
        <v>497</v>
      </c>
      <c r="T142" s="88">
        <v>1</v>
      </c>
      <c r="U142" s="88">
        <v>6</v>
      </c>
      <c r="V142" s="88">
        <v>72</v>
      </c>
      <c r="W142" s="88">
        <v>0</v>
      </c>
      <c r="X142" s="88">
        <v>0</v>
      </c>
      <c r="Y142" s="88">
        <v>1</v>
      </c>
      <c r="Z142" s="88">
        <v>31</v>
      </c>
    </row>
    <row r="143" spans="1:26" x14ac:dyDescent="0.3">
      <c r="A143" s="82" t="s">
        <v>148</v>
      </c>
      <c r="B143" s="82" t="s">
        <v>360</v>
      </c>
      <c r="C143" s="82">
        <v>44</v>
      </c>
      <c r="D143" s="82" t="s">
        <v>8</v>
      </c>
      <c r="E143" s="82" t="s">
        <v>208</v>
      </c>
      <c r="F143" s="82" t="s">
        <v>213</v>
      </c>
      <c r="G143" s="82">
        <v>110621</v>
      </c>
      <c r="H143" s="82">
        <v>71</v>
      </c>
      <c r="I143" s="82">
        <v>37</v>
      </c>
      <c r="J143" s="82" t="s">
        <v>452</v>
      </c>
      <c r="K143" s="82">
        <v>7</v>
      </c>
      <c r="L143" s="82">
        <v>7</v>
      </c>
      <c r="M143" s="83">
        <f t="shared" si="2"/>
        <v>1</v>
      </c>
      <c r="N143" s="82">
        <v>91</v>
      </c>
      <c r="O143" s="82">
        <v>2</v>
      </c>
      <c r="P143" s="82">
        <v>7</v>
      </c>
      <c r="Q143" s="82" t="s">
        <v>481</v>
      </c>
      <c r="R143" s="82">
        <v>2</v>
      </c>
      <c r="S143" s="82" t="s">
        <v>496</v>
      </c>
      <c r="T143" s="88">
        <v>1</v>
      </c>
      <c r="U143" s="88">
        <v>6</v>
      </c>
      <c r="V143" s="88">
        <v>53</v>
      </c>
      <c r="W143" s="88">
        <v>0</v>
      </c>
      <c r="X143" s="88">
        <v>1</v>
      </c>
      <c r="Y143" s="88">
        <v>0</v>
      </c>
      <c r="Z143" s="88">
        <v>66</v>
      </c>
    </row>
    <row r="144" spans="1:26" x14ac:dyDescent="0.3">
      <c r="A144" s="82" t="s">
        <v>149</v>
      </c>
      <c r="B144" s="82" t="s">
        <v>361</v>
      </c>
      <c r="C144" s="82">
        <v>49</v>
      </c>
      <c r="D144" s="82" t="s">
        <v>8</v>
      </c>
      <c r="E144" s="82" t="s">
        <v>209</v>
      </c>
      <c r="F144" s="82" t="s">
        <v>213</v>
      </c>
      <c r="G144" s="82">
        <v>105706</v>
      </c>
      <c r="H144" s="82">
        <v>72</v>
      </c>
      <c r="I144" s="82">
        <v>76</v>
      </c>
      <c r="J144" s="82" t="s">
        <v>449</v>
      </c>
      <c r="K144" s="82">
        <v>3</v>
      </c>
      <c r="L144" s="82">
        <v>6</v>
      </c>
      <c r="M144" s="83">
        <f t="shared" si="2"/>
        <v>0.5</v>
      </c>
      <c r="N144" s="82">
        <v>49</v>
      </c>
      <c r="O144" s="82">
        <v>4</v>
      </c>
      <c r="P144" s="82">
        <v>3</v>
      </c>
      <c r="Q144" s="82" t="s">
        <v>435</v>
      </c>
      <c r="R144" s="82">
        <v>7</v>
      </c>
      <c r="S144" s="82" t="s">
        <v>496</v>
      </c>
      <c r="T144" s="88">
        <v>1</v>
      </c>
      <c r="U144" s="88">
        <v>6</v>
      </c>
      <c r="V144" s="88">
        <v>35</v>
      </c>
      <c r="W144" s="88">
        <v>0</v>
      </c>
      <c r="X144" s="88">
        <v>0</v>
      </c>
      <c r="Y144" s="88">
        <v>1</v>
      </c>
      <c r="Z144" s="88">
        <v>78</v>
      </c>
    </row>
    <row r="145" spans="1:26" x14ac:dyDescent="0.3">
      <c r="A145" s="82" t="s">
        <v>150</v>
      </c>
      <c r="B145" s="82" t="s">
        <v>362</v>
      </c>
      <c r="C145" s="82">
        <v>35</v>
      </c>
      <c r="D145" s="82" t="s">
        <v>8</v>
      </c>
      <c r="E145" s="82" t="s">
        <v>206</v>
      </c>
      <c r="F145" s="82" t="s">
        <v>212</v>
      </c>
      <c r="G145" s="82">
        <v>64858</v>
      </c>
      <c r="H145" s="82">
        <v>87</v>
      </c>
      <c r="I145" s="82">
        <v>75</v>
      </c>
      <c r="J145" s="82" t="s">
        <v>451</v>
      </c>
      <c r="K145" s="82">
        <v>8</v>
      </c>
      <c r="L145" s="82">
        <v>9</v>
      </c>
      <c r="M145" s="83">
        <f t="shared" si="2"/>
        <v>0.88888888888888884</v>
      </c>
      <c r="N145" s="82">
        <v>40</v>
      </c>
      <c r="O145" s="82">
        <v>2</v>
      </c>
      <c r="P145" s="82">
        <v>8</v>
      </c>
      <c r="Q145" s="82" t="s">
        <v>435</v>
      </c>
      <c r="R145" s="82">
        <v>6</v>
      </c>
      <c r="S145" s="82" t="s">
        <v>497</v>
      </c>
      <c r="T145" s="88">
        <v>5</v>
      </c>
      <c r="U145" s="88">
        <v>7</v>
      </c>
      <c r="V145" s="88">
        <v>69</v>
      </c>
      <c r="W145" s="88">
        <v>0</v>
      </c>
      <c r="X145" s="88">
        <v>0</v>
      </c>
      <c r="Y145" s="88">
        <v>1</v>
      </c>
      <c r="Z145" s="88">
        <v>58</v>
      </c>
    </row>
    <row r="146" spans="1:26" x14ac:dyDescent="0.3">
      <c r="A146" s="82" t="s">
        <v>151</v>
      </c>
      <c r="B146" s="82" t="s">
        <v>363</v>
      </c>
      <c r="C146" s="82">
        <v>51</v>
      </c>
      <c r="D146" s="82" t="s">
        <v>8</v>
      </c>
      <c r="E146" s="82" t="s">
        <v>207</v>
      </c>
      <c r="F146" s="82" t="s">
        <v>213</v>
      </c>
      <c r="G146" s="82">
        <v>107898</v>
      </c>
      <c r="H146" s="82">
        <v>78</v>
      </c>
      <c r="I146" s="82">
        <v>38</v>
      </c>
      <c r="J146" s="82" t="s">
        <v>449</v>
      </c>
      <c r="K146" s="82">
        <v>6</v>
      </c>
      <c r="L146" s="82">
        <v>6</v>
      </c>
      <c r="M146" s="83">
        <f t="shared" si="2"/>
        <v>1</v>
      </c>
      <c r="N146" s="82">
        <v>65</v>
      </c>
      <c r="O146" s="82">
        <v>3</v>
      </c>
      <c r="P146" s="82">
        <v>6</v>
      </c>
      <c r="Q146" s="82" t="s">
        <v>481</v>
      </c>
      <c r="R146" s="82">
        <v>3</v>
      </c>
      <c r="S146" s="82" t="s">
        <v>496</v>
      </c>
      <c r="T146" s="88">
        <v>4</v>
      </c>
      <c r="U146" s="88">
        <v>2</v>
      </c>
      <c r="V146" s="88">
        <v>48</v>
      </c>
      <c r="W146" s="88">
        <v>0</v>
      </c>
      <c r="X146" s="88">
        <v>1</v>
      </c>
      <c r="Y146" s="88">
        <v>0</v>
      </c>
      <c r="Z146" s="88">
        <v>33</v>
      </c>
    </row>
    <row r="147" spans="1:26" x14ac:dyDescent="0.3">
      <c r="A147" s="82" t="s">
        <v>152</v>
      </c>
      <c r="B147" s="82" t="s">
        <v>364</v>
      </c>
      <c r="C147" s="82">
        <v>31</v>
      </c>
      <c r="D147" s="82" t="s">
        <v>9</v>
      </c>
      <c r="E147" s="82" t="s">
        <v>210</v>
      </c>
      <c r="F147" s="82" t="s">
        <v>215</v>
      </c>
      <c r="G147" s="82">
        <v>104318</v>
      </c>
      <c r="H147" s="82">
        <v>81</v>
      </c>
      <c r="I147" s="82">
        <v>68</v>
      </c>
      <c r="J147" s="82" t="s">
        <v>452</v>
      </c>
      <c r="K147" s="82">
        <v>5</v>
      </c>
      <c r="L147" s="82">
        <v>6</v>
      </c>
      <c r="M147" s="83">
        <f t="shared" si="2"/>
        <v>0.83333333333333337</v>
      </c>
      <c r="N147" s="82">
        <v>97</v>
      </c>
      <c r="O147" s="82">
        <v>2</v>
      </c>
      <c r="P147" s="82">
        <v>5</v>
      </c>
      <c r="Q147" s="82" t="s">
        <v>435</v>
      </c>
      <c r="R147" s="82">
        <v>9</v>
      </c>
      <c r="S147" s="82" t="s">
        <v>496</v>
      </c>
      <c r="T147" s="88">
        <v>1</v>
      </c>
      <c r="U147" s="88">
        <v>7</v>
      </c>
      <c r="V147" s="88">
        <v>65</v>
      </c>
      <c r="W147" s="88">
        <v>0</v>
      </c>
      <c r="X147" s="88">
        <v>0</v>
      </c>
      <c r="Y147" s="88">
        <v>1</v>
      </c>
      <c r="Z147" s="88">
        <v>63</v>
      </c>
    </row>
    <row r="148" spans="1:26" x14ac:dyDescent="0.3">
      <c r="A148" s="82" t="s">
        <v>153</v>
      </c>
      <c r="B148" s="82" t="s">
        <v>365</v>
      </c>
      <c r="C148" s="82">
        <v>23</v>
      </c>
      <c r="D148" s="82" t="s">
        <v>8</v>
      </c>
      <c r="E148" s="82" t="s">
        <v>206</v>
      </c>
      <c r="F148" s="82" t="s">
        <v>214</v>
      </c>
      <c r="G148" s="82">
        <v>34697</v>
      </c>
      <c r="H148" s="82">
        <v>75</v>
      </c>
      <c r="I148" s="82">
        <v>72</v>
      </c>
      <c r="J148" s="82" t="s">
        <v>452</v>
      </c>
      <c r="K148" s="82">
        <v>2</v>
      </c>
      <c r="L148" s="82">
        <v>9</v>
      </c>
      <c r="M148" s="83">
        <f t="shared" si="2"/>
        <v>0.22222222222222221</v>
      </c>
      <c r="N148" s="82">
        <v>34</v>
      </c>
      <c r="O148" s="82">
        <v>2</v>
      </c>
      <c r="P148" s="82">
        <v>2</v>
      </c>
      <c r="Q148" s="82" t="s">
        <v>481</v>
      </c>
      <c r="R148" s="82">
        <v>4</v>
      </c>
      <c r="S148" s="82" t="s">
        <v>497</v>
      </c>
      <c r="T148" s="88">
        <v>5</v>
      </c>
      <c r="U148" s="88">
        <v>7</v>
      </c>
      <c r="V148" s="88">
        <v>64</v>
      </c>
      <c r="W148" s="88">
        <v>0</v>
      </c>
      <c r="X148" s="88">
        <v>1</v>
      </c>
      <c r="Y148" s="88">
        <v>0</v>
      </c>
      <c r="Z148" s="88">
        <v>65</v>
      </c>
    </row>
    <row r="149" spans="1:26" x14ac:dyDescent="0.3">
      <c r="A149" s="82" t="s">
        <v>154</v>
      </c>
      <c r="B149" s="82" t="s">
        <v>366</v>
      </c>
      <c r="C149" s="82">
        <v>36</v>
      </c>
      <c r="D149" s="82" t="s">
        <v>8</v>
      </c>
      <c r="E149" s="82" t="s">
        <v>209</v>
      </c>
      <c r="F149" s="82" t="s">
        <v>217</v>
      </c>
      <c r="G149" s="82">
        <v>80513</v>
      </c>
      <c r="H149" s="82">
        <v>82</v>
      </c>
      <c r="I149" s="82">
        <v>36</v>
      </c>
      <c r="J149" s="82" t="s">
        <v>452</v>
      </c>
      <c r="K149" s="82">
        <v>3</v>
      </c>
      <c r="L149" s="82">
        <v>6</v>
      </c>
      <c r="M149" s="83">
        <f t="shared" si="2"/>
        <v>0.5</v>
      </c>
      <c r="N149" s="82">
        <v>48</v>
      </c>
      <c r="O149" s="82">
        <v>6</v>
      </c>
      <c r="P149" s="82">
        <v>3</v>
      </c>
      <c r="Q149" s="82" t="s">
        <v>481</v>
      </c>
      <c r="R149" s="82">
        <v>2</v>
      </c>
      <c r="S149" s="82" t="s">
        <v>497</v>
      </c>
      <c r="T149" s="88">
        <v>3</v>
      </c>
      <c r="U149" s="88">
        <v>7</v>
      </c>
      <c r="V149" s="88">
        <v>60</v>
      </c>
      <c r="W149" s="88">
        <v>0</v>
      </c>
      <c r="X149" s="88">
        <v>1</v>
      </c>
      <c r="Y149" s="88">
        <v>0</v>
      </c>
      <c r="Z149" s="88">
        <v>68</v>
      </c>
    </row>
    <row r="150" spans="1:26" x14ac:dyDescent="0.3">
      <c r="A150" s="82" t="s">
        <v>155</v>
      </c>
      <c r="B150" s="82" t="s">
        <v>367</v>
      </c>
      <c r="C150" s="82">
        <v>30</v>
      </c>
      <c r="D150" s="82" t="s">
        <v>9</v>
      </c>
      <c r="E150" s="82" t="s">
        <v>206</v>
      </c>
      <c r="F150" s="82" t="s">
        <v>216</v>
      </c>
      <c r="G150" s="82">
        <v>45375</v>
      </c>
      <c r="H150" s="82">
        <v>71</v>
      </c>
      <c r="I150" s="82">
        <v>92</v>
      </c>
      <c r="J150" s="82" t="s">
        <v>449</v>
      </c>
      <c r="K150" s="82">
        <v>6</v>
      </c>
      <c r="L150" s="82">
        <v>7</v>
      </c>
      <c r="M150" s="83">
        <f t="shared" si="2"/>
        <v>0.8571428571428571</v>
      </c>
      <c r="N150" s="82">
        <v>70</v>
      </c>
      <c r="O150" s="82">
        <v>6</v>
      </c>
      <c r="P150" s="82">
        <v>6</v>
      </c>
      <c r="Q150" s="82" t="s">
        <v>433</v>
      </c>
      <c r="R150" s="82">
        <v>3</v>
      </c>
      <c r="S150" s="82" t="s">
        <v>496</v>
      </c>
      <c r="T150" s="88">
        <v>5</v>
      </c>
      <c r="U150" s="88">
        <v>7</v>
      </c>
      <c r="V150" s="88">
        <v>63</v>
      </c>
      <c r="W150" s="88">
        <v>1</v>
      </c>
      <c r="X150" s="88">
        <v>0</v>
      </c>
      <c r="Y150" s="88">
        <v>0</v>
      </c>
      <c r="Z150" s="88">
        <v>44</v>
      </c>
    </row>
    <row r="151" spans="1:26" x14ac:dyDescent="0.3">
      <c r="A151" s="82" t="s">
        <v>156</v>
      </c>
      <c r="B151" s="82" t="s">
        <v>368</v>
      </c>
      <c r="C151" s="82">
        <v>24</v>
      </c>
      <c r="D151" s="82" t="s">
        <v>9</v>
      </c>
      <c r="E151" s="82" t="s">
        <v>210</v>
      </c>
      <c r="F151" s="82" t="s">
        <v>216</v>
      </c>
      <c r="G151" s="82">
        <v>58688</v>
      </c>
      <c r="H151" s="82">
        <v>71</v>
      </c>
      <c r="I151" s="82">
        <v>58</v>
      </c>
      <c r="J151" s="82" t="s">
        <v>451</v>
      </c>
      <c r="K151" s="82">
        <v>3</v>
      </c>
      <c r="L151" s="82">
        <v>8</v>
      </c>
      <c r="M151" s="83">
        <f t="shared" si="2"/>
        <v>0.375</v>
      </c>
      <c r="N151" s="82">
        <v>54</v>
      </c>
      <c r="O151" s="82">
        <v>6</v>
      </c>
      <c r="P151" s="82">
        <v>3</v>
      </c>
      <c r="Q151" s="82" t="s">
        <v>433</v>
      </c>
      <c r="R151" s="82">
        <v>2</v>
      </c>
      <c r="S151" s="82" t="s">
        <v>497</v>
      </c>
      <c r="T151" s="88">
        <v>1</v>
      </c>
      <c r="U151" s="88">
        <v>4</v>
      </c>
      <c r="V151" s="88">
        <v>71</v>
      </c>
      <c r="W151" s="88">
        <v>1</v>
      </c>
      <c r="X151" s="88">
        <v>0</v>
      </c>
      <c r="Y151" s="88">
        <v>0</v>
      </c>
      <c r="Z151" s="88">
        <v>79</v>
      </c>
    </row>
    <row r="152" spans="1:26" x14ac:dyDescent="0.3">
      <c r="A152" s="82" t="s">
        <v>157</v>
      </c>
      <c r="B152" s="82" t="s">
        <v>369</v>
      </c>
      <c r="C152" s="82">
        <v>35</v>
      </c>
      <c r="D152" s="82" t="s">
        <v>9</v>
      </c>
      <c r="E152" s="82" t="s">
        <v>207</v>
      </c>
      <c r="F152" s="82" t="s">
        <v>213</v>
      </c>
      <c r="G152" s="82">
        <v>100269</v>
      </c>
      <c r="H152" s="82">
        <v>76</v>
      </c>
      <c r="I152" s="82">
        <v>35</v>
      </c>
      <c r="J152" s="82" t="s">
        <v>451</v>
      </c>
      <c r="K152" s="82">
        <v>4</v>
      </c>
      <c r="L152" s="82">
        <v>7</v>
      </c>
      <c r="M152" s="83">
        <f t="shared" si="2"/>
        <v>0.5714285714285714</v>
      </c>
      <c r="N152" s="82">
        <v>90</v>
      </c>
      <c r="O152" s="82">
        <v>3</v>
      </c>
      <c r="P152" s="82">
        <v>4</v>
      </c>
      <c r="Q152" s="82" t="s">
        <v>435</v>
      </c>
      <c r="R152" s="82">
        <v>3</v>
      </c>
      <c r="S152" s="82" t="s">
        <v>497</v>
      </c>
      <c r="T152" s="88">
        <v>5</v>
      </c>
      <c r="U152" s="88">
        <v>7</v>
      </c>
      <c r="V152" s="88">
        <v>47</v>
      </c>
      <c r="W152" s="88">
        <v>0</v>
      </c>
      <c r="X152" s="88">
        <v>0</v>
      </c>
      <c r="Y152" s="88">
        <v>1</v>
      </c>
      <c r="Z152" s="88">
        <v>32</v>
      </c>
    </row>
    <row r="153" spans="1:26" x14ac:dyDescent="0.3">
      <c r="A153" s="82" t="s">
        <v>158</v>
      </c>
      <c r="B153" s="82" t="s">
        <v>370</v>
      </c>
      <c r="C153" s="82">
        <v>28</v>
      </c>
      <c r="D153" s="82" t="s">
        <v>9</v>
      </c>
      <c r="E153" s="82" t="s">
        <v>209</v>
      </c>
      <c r="F153" s="82" t="s">
        <v>212</v>
      </c>
      <c r="G153" s="82">
        <v>70460</v>
      </c>
      <c r="H153" s="82">
        <v>57</v>
      </c>
      <c r="I153" s="82">
        <v>71</v>
      </c>
      <c r="J153" s="82" t="s">
        <v>451</v>
      </c>
      <c r="K153" s="82">
        <v>9</v>
      </c>
      <c r="L153" s="82">
        <v>9</v>
      </c>
      <c r="M153" s="83">
        <f t="shared" si="2"/>
        <v>1</v>
      </c>
      <c r="N153" s="82">
        <v>67</v>
      </c>
      <c r="O153" s="82">
        <v>5</v>
      </c>
      <c r="P153" s="82">
        <v>9</v>
      </c>
      <c r="Q153" s="82" t="s">
        <v>435</v>
      </c>
      <c r="R153" s="82">
        <v>10</v>
      </c>
      <c r="S153" s="82" t="s">
        <v>496</v>
      </c>
      <c r="T153" s="88">
        <v>1</v>
      </c>
      <c r="U153" s="88">
        <v>6</v>
      </c>
      <c r="V153" s="88">
        <v>36</v>
      </c>
      <c r="W153" s="88">
        <v>0</v>
      </c>
      <c r="X153" s="88">
        <v>0</v>
      </c>
      <c r="Y153" s="88">
        <v>1</v>
      </c>
      <c r="Z153" s="88">
        <v>68</v>
      </c>
    </row>
    <row r="154" spans="1:26" x14ac:dyDescent="0.3">
      <c r="A154" s="82" t="s">
        <v>159</v>
      </c>
      <c r="B154" s="82" t="s">
        <v>371</v>
      </c>
      <c r="C154" s="82">
        <v>26</v>
      </c>
      <c r="D154" s="82" t="s">
        <v>8</v>
      </c>
      <c r="E154" s="82" t="s">
        <v>209</v>
      </c>
      <c r="F154" s="82" t="s">
        <v>214</v>
      </c>
      <c r="G154" s="82">
        <v>34412</v>
      </c>
      <c r="H154" s="82">
        <v>63</v>
      </c>
      <c r="I154" s="82">
        <v>71</v>
      </c>
      <c r="J154" s="82" t="s">
        <v>451</v>
      </c>
      <c r="K154" s="82">
        <v>4</v>
      </c>
      <c r="L154" s="82">
        <v>9</v>
      </c>
      <c r="M154" s="83">
        <f t="shared" si="2"/>
        <v>0.44444444444444442</v>
      </c>
      <c r="N154" s="82">
        <v>42</v>
      </c>
      <c r="O154" s="82">
        <v>4</v>
      </c>
      <c r="P154" s="82">
        <v>4</v>
      </c>
      <c r="Q154" s="82" t="s">
        <v>435</v>
      </c>
      <c r="R154" s="82">
        <v>8</v>
      </c>
      <c r="S154" s="82" t="s">
        <v>496</v>
      </c>
      <c r="T154" s="88">
        <v>1</v>
      </c>
      <c r="U154" s="88">
        <v>4</v>
      </c>
      <c r="V154" s="88">
        <v>35</v>
      </c>
      <c r="W154" s="88">
        <v>0</v>
      </c>
      <c r="X154" s="88">
        <v>0</v>
      </c>
      <c r="Y154" s="88">
        <v>1</v>
      </c>
      <c r="Z154" s="88">
        <v>51</v>
      </c>
    </row>
    <row r="155" spans="1:26" x14ac:dyDescent="0.3">
      <c r="A155" s="82" t="s">
        <v>160</v>
      </c>
      <c r="B155" s="82" t="s">
        <v>372</v>
      </c>
      <c r="C155" s="82">
        <v>31</v>
      </c>
      <c r="D155" s="82" t="s">
        <v>9</v>
      </c>
      <c r="E155" s="82" t="s">
        <v>206</v>
      </c>
      <c r="F155" s="82" t="s">
        <v>217</v>
      </c>
      <c r="G155" s="82">
        <v>81248</v>
      </c>
      <c r="H155" s="82">
        <v>72</v>
      </c>
      <c r="I155" s="82">
        <v>97</v>
      </c>
      <c r="J155" s="82" t="s">
        <v>450</v>
      </c>
      <c r="K155" s="82">
        <v>5</v>
      </c>
      <c r="L155" s="82">
        <v>9</v>
      </c>
      <c r="M155" s="83">
        <f t="shared" si="2"/>
        <v>0.55555555555555558</v>
      </c>
      <c r="N155" s="82">
        <v>45</v>
      </c>
      <c r="O155" s="82">
        <v>3</v>
      </c>
      <c r="P155" s="82">
        <v>5</v>
      </c>
      <c r="Q155" s="82" t="s">
        <v>433</v>
      </c>
      <c r="R155" s="82">
        <v>6</v>
      </c>
      <c r="S155" s="82" t="s">
        <v>497</v>
      </c>
      <c r="T155" s="88">
        <v>5</v>
      </c>
      <c r="U155" s="88">
        <v>4</v>
      </c>
      <c r="V155" s="88">
        <v>44</v>
      </c>
      <c r="W155" s="88">
        <v>1</v>
      </c>
      <c r="X155" s="88">
        <v>0</v>
      </c>
      <c r="Y155" s="88">
        <v>0</v>
      </c>
      <c r="Z155" s="88">
        <v>47</v>
      </c>
    </row>
    <row r="156" spans="1:26" x14ac:dyDescent="0.3">
      <c r="A156" s="82" t="s">
        <v>161</v>
      </c>
      <c r="B156" s="82" t="s">
        <v>373</v>
      </c>
      <c r="C156" s="82">
        <v>27</v>
      </c>
      <c r="D156" s="82" t="s">
        <v>8</v>
      </c>
      <c r="E156" s="82" t="s">
        <v>207</v>
      </c>
      <c r="F156" s="82" t="s">
        <v>216</v>
      </c>
      <c r="G156" s="82">
        <v>59268</v>
      </c>
      <c r="H156" s="82">
        <v>78</v>
      </c>
      <c r="I156" s="82">
        <v>54</v>
      </c>
      <c r="J156" s="82" t="s">
        <v>452</v>
      </c>
      <c r="K156" s="82">
        <v>9</v>
      </c>
      <c r="L156" s="82">
        <v>9</v>
      </c>
      <c r="M156" s="83">
        <f t="shared" si="2"/>
        <v>1</v>
      </c>
      <c r="N156" s="82">
        <v>40</v>
      </c>
      <c r="O156" s="82">
        <v>6</v>
      </c>
      <c r="P156" s="82">
        <v>9</v>
      </c>
      <c r="Q156" s="82" t="s">
        <v>481</v>
      </c>
      <c r="R156" s="82">
        <v>10</v>
      </c>
      <c r="S156" s="82" t="s">
        <v>496</v>
      </c>
      <c r="T156" s="88">
        <v>4</v>
      </c>
      <c r="U156" s="88">
        <v>6</v>
      </c>
      <c r="V156" s="88">
        <v>76</v>
      </c>
      <c r="W156" s="88">
        <v>0</v>
      </c>
      <c r="X156" s="88">
        <v>1</v>
      </c>
      <c r="Y156" s="88">
        <v>0</v>
      </c>
      <c r="Z156" s="88">
        <v>48</v>
      </c>
    </row>
    <row r="157" spans="1:26" x14ac:dyDescent="0.3">
      <c r="A157" s="82" t="s">
        <v>162</v>
      </c>
      <c r="B157" s="82" t="s">
        <v>374</v>
      </c>
      <c r="C157" s="82">
        <v>23</v>
      </c>
      <c r="D157" s="82" t="s">
        <v>9</v>
      </c>
      <c r="E157" s="82" t="s">
        <v>206</v>
      </c>
      <c r="F157" s="82" t="s">
        <v>216</v>
      </c>
      <c r="G157" s="82">
        <v>55833</v>
      </c>
      <c r="H157" s="82">
        <v>70</v>
      </c>
      <c r="I157" s="82">
        <v>46</v>
      </c>
      <c r="J157" s="82" t="s">
        <v>449</v>
      </c>
      <c r="K157" s="82">
        <v>2</v>
      </c>
      <c r="L157" s="82">
        <v>8</v>
      </c>
      <c r="M157" s="83">
        <f t="shared" si="2"/>
        <v>0.25</v>
      </c>
      <c r="N157" s="82">
        <v>65</v>
      </c>
      <c r="O157" s="82">
        <v>2</v>
      </c>
      <c r="P157" s="82">
        <v>2</v>
      </c>
      <c r="Q157" s="82" t="s">
        <v>481</v>
      </c>
      <c r="R157" s="82">
        <v>7</v>
      </c>
      <c r="S157" s="82" t="s">
        <v>497</v>
      </c>
      <c r="T157" s="88">
        <v>1</v>
      </c>
      <c r="U157" s="88">
        <v>4</v>
      </c>
      <c r="V157" s="88">
        <v>53</v>
      </c>
      <c r="W157" s="88">
        <v>0</v>
      </c>
      <c r="X157" s="88">
        <v>1</v>
      </c>
      <c r="Y157" s="88">
        <v>0</v>
      </c>
      <c r="Z157" s="88">
        <v>60</v>
      </c>
    </row>
    <row r="158" spans="1:26" x14ac:dyDescent="0.3">
      <c r="A158" s="82" t="s">
        <v>163</v>
      </c>
      <c r="B158" s="82" t="s">
        <v>375</v>
      </c>
      <c r="C158" s="82">
        <v>23</v>
      </c>
      <c r="D158" s="82" t="s">
        <v>8</v>
      </c>
      <c r="E158" s="82" t="s">
        <v>206</v>
      </c>
      <c r="F158" s="82" t="s">
        <v>214</v>
      </c>
      <c r="G158" s="82">
        <v>35130</v>
      </c>
      <c r="H158" s="82">
        <v>70</v>
      </c>
      <c r="I158" s="82">
        <v>62</v>
      </c>
      <c r="J158" s="82" t="s">
        <v>450</v>
      </c>
      <c r="K158" s="82">
        <v>5</v>
      </c>
      <c r="L158" s="82">
        <v>6</v>
      </c>
      <c r="M158" s="83">
        <f t="shared" si="2"/>
        <v>0.83333333333333337</v>
      </c>
      <c r="N158" s="82">
        <v>68</v>
      </c>
      <c r="O158" s="82">
        <v>3</v>
      </c>
      <c r="P158" s="82">
        <v>5</v>
      </c>
      <c r="Q158" s="82" t="s">
        <v>433</v>
      </c>
      <c r="R158" s="82">
        <v>9</v>
      </c>
      <c r="S158" s="82" t="s">
        <v>496</v>
      </c>
      <c r="T158" s="88">
        <v>3</v>
      </c>
      <c r="U158" s="88">
        <v>4</v>
      </c>
      <c r="V158" s="88">
        <v>37</v>
      </c>
      <c r="W158" s="88">
        <v>1</v>
      </c>
      <c r="X158" s="88">
        <v>0</v>
      </c>
      <c r="Y158" s="88">
        <v>0</v>
      </c>
      <c r="Z158" s="88">
        <v>47</v>
      </c>
    </row>
    <row r="159" spans="1:26" x14ac:dyDescent="0.3">
      <c r="A159" s="82" t="s">
        <v>164</v>
      </c>
      <c r="B159" s="82" t="s">
        <v>376</v>
      </c>
      <c r="C159" s="82">
        <v>23</v>
      </c>
      <c r="D159" s="82" t="s">
        <v>9</v>
      </c>
      <c r="E159" s="82" t="s">
        <v>208</v>
      </c>
      <c r="F159" s="82" t="s">
        <v>214</v>
      </c>
      <c r="G159" s="82">
        <v>35192</v>
      </c>
      <c r="H159" s="82">
        <v>84</v>
      </c>
      <c r="I159" s="82">
        <v>89</v>
      </c>
      <c r="J159" s="82" t="s">
        <v>452</v>
      </c>
      <c r="K159" s="82">
        <v>6</v>
      </c>
      <c r="L159" s="82">
        <v>6</v>
      </c>
      <c r="M159" s="83">
        <f t="shared" si="2"/>
        <v>1</v>
      </c>
      <c r="N159" s="82">
        <v>82</v>
      </c>
      <c r="O159" s="82">
        <v>6</v>
      </c>
      <c r="P159" s="82">
        <v>6</v>
      </c>
      <c r="Q159" s="82" t="s">
        <v>481</v>
      </c>
      <c r="R159" s="82">
        <v>2</v>
      </c>
      <c r="S159" s="82" t="s">
        <v>497</v>
      </c>
      <c r="T159" s="88">
        <v>2</v>
      </c>
      <c r="U159" s="88">
        <v>2</v>
      </c>
      <c r="V159" s="88">
        <v>73</v>
      </c>
      <c r="W159" s="88">
        <v>0</v>
      </c>
      <c r="X159" s="88">
        <v>1</v>
      </c>
      <c r="Y159" s="88">
        <v>0</v>
      </c>
      <c r="Z159" s="88">
        <v>51</v>
      </c>
    </row>
    <row r="160" spans="1:26" x14ac:dyDescent="0.3">
      <c r="A160" s="82" t="s">
        <v>165</v>
      </c>
      <c r="B160" s="82" t="s">
        <v>377</v>
      </c>
      <c r="C160" s="82">
        <v>54</v>
      </c>
      <c r="D160" s="82" t="s">
        <v>8</v>
      </c>
      <c r="E160" s="82" t="s">
        <v>208</v>
      </c>
      <c r="F160" s="82" t="s">
        <v>213</v>
      </c>
      <c r="G160" s="82">
        <v>117951</v>
      </c>
      <c r="H160" s="82">
        <v>83</v>
      </c>
      <c r="I160" s="82">
        <v>90</v>
      </c>
      <c r="J160" s="82" t="s">
        <v>451</v>
      </c>
      <c r="K160" s="82">
        <v>4</v>
      </c>
      <c r="L160" s="82">
        <v>8</v>
      </c>
      <c r="M160" s="83">
        <f t="shared" si="2"/>
        <v>0.5</v>
      </c>
      <c r="N160" s="82">
        <v>44</v>
      </c>
      <c r="O160" s="82">
        <v>4</v>
      </c>
      <c r="P160" s="82">
        <v>4</v>
      </c>
      <c r="Q160" s="82" t="s">
        <v>435</v>
      </c>
      <c r="R160" s="82">
        <v>9</v>
      </c>
      <c r="S160" s="82" t="s">
        <v>497</v>
      </c>
      <c r="T160" s="88">
        <v>2</v>
      </c>
      <c r="U160" s="88">
        <v>6</v>
      </c>
      <c r="V160" s="88">
        <v>65</v>
      </c>
      <c r="W160" s="88">
        <v>0</v>
      </c>
      <c r="X160" s="88">
        <v>0</v>
      </c>
      <c r="Y160" s="88">
        <v>1</v>
      </c>
      <c r="Z160" s="88">
        <v>50</v>
      </c>
    </row>
    <row r="161" spans="1:26" x14ac:dyDescent="0.3">
      <c r="A161" s="82" t="s">
        <v>166</v>
      </c>
      <c r="B161" s="82" t="s">
        <v>378</v>
      </c>
      <c r="C161" s="82">
        <v>40</v>
      </c>
      <c r="D161" s="82" t="s">
        <v>9</v>
      </c>
      <c r="E161" s="82" t="s">
        <v>206</v>
      </c>
      <c r="F161" s="82" t="s">
        <v>213</v>
      </c>
      <c r="G161" s="82">
        <v>109418</v>
      </c>
      <c r="H161" s="82">
        <v>73</v>
      </c>
      <c r="I161" s="82">
        <v>75</v>
      </c>
      <c r="J161" s="82" t="s">
        <v>451</v>
      </c>
      <c r="K161" s="82">
        <v>7</v>
      </c>
      <c r="L161" s="82">
        <v>9</v>
      </c>
      <c r="M161" s="83">
        <f t="shared" si="2"/>
        <v>0.77777777777777779</v>
      </c>
      <c r="N161" s="82">
        <v>87</v>
      </c>
      <c r="O161" s="82">
        <v>6</v>
      </c>
      <c r="P161" s="82">
        <v>7</v>
      </c>
      <c r="Q161" s="82" t="s">
        <v>481</v>
      </c>
      <c r="R161" s="82">
        <v>4</v>
      </c>
      <c r="S161" s="82" t="s">
        <v>497</v>
      </c>
      <c r="T161" s="88">
        <v>3</v>
      </c>
      <c r="U161" s="88">
        <v>6</v>
      </c>
      <c r="V161" s="88">
        <v>58</v>
      </c>
      <c r="W161" s="88">
        <v>0</v>
      </c>
      <c r="X161" s="88">
        <v>1</v>
      </c>
      <c r="Y161" s="88">
        <v>0</v>
      </c>
      <c r="Z161" s="88">
        <v>80</v>
      </c>
    </row>
    <row r="162" spans="1:26" x14ac:dyDescent="0.3">
      <c r="A162" s="82" t="s">
        <v>167</v>
      </c>
      <c r="B162" s="82" t="s">
        <v>379</v>
      </c>
      <c r="C162" s="82">
        <v>39</v>
      </c>
      <c r="D162" s="82" t="s">
        <v>8</v>
      </c>
      <c r="E162" s="82" t="s">
        <v>208</v>
      </c>
      <c r="F162" s="82" t="s">
        <v>217</v>
      </c>
      <c r="G162" s="82">
        <v>80793</v>
      </c>
      <c r="H162" s="82">
        <v>72</v>
      </c>
      <c r="I162" s="82">
        <v>82</v>
      </c>
      <c r="J162" s="82" t="s">
        <v>450</v>
      </c>
      <c r="K162" s="82">
        <v>2</v>
      </c>
      <c r="L162" s="82">
        <v>7</v>
      </c>
      <c r="M162" s="83">
        <f t="shared" si="2"/>
        <v>0.2857142857142857</v>
      </c>
      <c r="N162" s="82">
        <v>53</v>
      </c>
      <c r="O162" s="82">
        <v>2</v>
      </c>
      <c r="P162" s="82">
        <v>2</v>
      </c>
      <c r="Q162" s="82" t="s">
        <v>435</v>
      </c>
      <c r="R162" s="82">
        <v>9</v>
      </c>
      <c r="S162" s="82" t="s">
        <v>497</v>
      </c>
      <c r="T162" s="88">
        <v>1</v>
      </c>
      <c r="U162" s="88">
        <v>4</v>
      </c>
      <c r="V162" s="88">
        <v>53</v>
      </c>
      <c r="W162" s="88">
        <v>0</v>
      </c>
      <c r="X162" s="88">
        <v>0</v>
      </c>
      <c r="Y162" s="88">
        <v>1</v>
      </c>
      <c r="Z162" s="88">
        <v>70</v>
      </c>
    </row>
    <row r="163" spans="1:26" x14ac:dyDescent="0.3">
      <c r="A163" s="82" t="s">
        <v>168</v>
      </c>
      <c r="B163" s="82" t="s">
        <v>380</v>
      </c>
      <c r="C163" s="82">
        <v>26</v>
      </c>
      <c r="D163" s="82" t="s">
        <v>9</v>
      </c>
      <c r="E163" s="82" t="s">
        <v>210</v>
      </c>
      <c r="F163" s="82" t="s">
        <v>214</v>
      </c>
      <c r="G163" s="82">
        <v>34076</v>
      </c>
      <c r="H163" s="82">
        <v>78</v>
      </c>
      <c r="I163" s="82">
        <v>93</v>
      </c>
      <c r="J163" s="82" t="s">
        <v>449</v>
      </c>
      <c r="K163" s="82">
        <v>2</v>
      </c>
      <c r="L163" s="82">
        <v>8</v>
      </c>
      <c r="M163" s="83">
        <f t="shared" si="2"/>
        <v>0.25</v>
      </c>
      <c r="N163" s="82">
        <v>68</v>
      </c>
      <c r="O163" s="82">
        <v>4</v>
      </c>
      <c r="P163" s="82">
        <v>2</v>
      </c>
      <c r="Q163" s="82" t="s">
        <v>435</v>
      </c>
      <c r="R163" s="82">
        <v>2</v>
      </c>
      <c r="S163" s="82" t="s">
        <v>497</v>
      </c>
      <c r="T163" s="88">
        <v>2</v>
      </c>
      <c r="U163" s="88">
        <v>5</v>
      </c>
      <c r="V163" s="88">
        <v>42</v>
      </c>
      <c r="W163" s="88">
        <v>0</v>
      </c>
      <c r="X163" s="88">
        <v>0</v>
      </c>
      <c r="Y163" s="88">
        <v>1</v>
      </c>
      <c r="Z163" s="88">
        <v>64</v>
      </c>
    </row>
    <row r="164" spans="1:26" x14ac:dyDescent="0.3">
      <c r="A164" s="82" t="s">
        <v>169</v>
      </c>
      <c r="B164" s="82" t="s">
        <v>381</v>
      </c>
      <c r="C164" s="82">
        <v>29</v>
      </c>
      <c r="D164" s="82" t="s">
        <v>8</v>
      </c>
      <c r="E164" s="82" t="s">
        <v>208</v>
      </c>
      <c r="F164" s="82" t="s">
        <v>212</v>
      </c>
      <c r="G164" s="82">
        <v>73916</v>
      </c>
      <c r="H164" s="82">
        <v>84</v>
      </c>
      <c r="I164" s="82">
        <v>81</v>
      </c>
      <c r="J164" s="82" t="s">
        <v>449</v>
      </c>
      <c r="K164" s="82">
        <v>3</v>
      </c>
      <c r="L164" s="82">
        <v>9</v>
      </c>
      <c r="M164" s="83">
        <f t="shared" si="2"/>
        <v>0.33333333333333331</v>
      </c>
      <c r="N164" s="82">
        <v>56</v>
      </c>
      <c r="O164" s="82">
        <v>6</v>
      </c>
      <c r="P164" s="82">
        <v>3</v>
      </c>
      <c r="Q164" s="82" t="s">
        <v>433</v>
      </c>
      <c r="R164" s="82">
        <v>6</v>
      </c>
      <c r="S164" s="82" t="s">
        <v>497</v>
      </c>
      <c r="T164" s="88">
        <v>1</v>
      </c>
      <c r="U164" s="88">
        <v>7</v>
      </c>
      <c r="V164" s="88">
        <v>62</v>
      </c>
      <c r="W164" s="88">
        <v>1</v>
      </c>
      <c r="X164" s="88">
        <v>0</v>
      </c>
      <c r="Y164" s="88">
        <v>0</v>
      </c>
      <c r="Z164" s="88">
        <v>59</v>
      </c>
    </row>
    <row r="165" spans="1:26" x14ac:dyDescent="0.3">
      <c r="A165" s="82" t="s">
        <v>170</v>
      </c>
      <c r="B165" s="82" t="s">
        <v>382</v>
      </c>
      <c r="C165" s="82">
        <v>35</v>
      </c>
      <c r="D165" s="82" t="s">
        <v>8</v>
      </c>
      <c r="E165" s="82" t="s">
        <v>207</v>
      </c>
      <c r="F165" s="82" t="s">
        <v>213</v>
      </c>
      <c r="G165" s="82">
        <v>116928</v>
      </c>
      <c r="H165" s="82">
        <v>80</v>
      </c>
      <c r="I165" s="82">
        <v>91</v>
      </c>
      <c r="J165" s="82" t="s">
        <v>451</v>
      </c>
      <c r="K165" s="82">
        <v>4</v>
      </c>
      <c r="L165" s="82">
        <v>8</v>
      </c>
      <c r="M165" s="83">
        <f t="shared" si="2"/>
        <v>0.5</v>
      </c>
      <c r="N165" s="82">
        <v>40</v>
      </c>
      <c r="O165" s="82">
        <v>4</v>
      </c>
      <c r="P165" s="82">
        <v>4</v>
      </c>
      <c r="Q165" s="82" t="s">
        <v>481</v>
      </c>
      <c r="R165" s="82">
        <v>2</v>
      </c>
      <c r="S165" s="82" t="s">
        <v>496</v>
      </c>
      <c r="T165" s="88">
        <v>4</v>
      </c>
      <c r="U165" s="88">
        <v>6</v>
      </c>
      <c r="V165" s="88">
        <v>54</v>
      </c>
      <c r="W165" s="88">
        <v>0</v>
      </c>
      <c r="X165" s="88">
        <v>1</v>
      </c>
      <c r="Y165" s="88">
        <v>0</v>
      </c>
      <c r="Z165" s="88">
        <v>56</v>
      </c>
    </row>
    <row r="166" spans="1:26" x14ac:dyDescent="0.3">
      <c r="A166" s="82" t="s">
        <v>171</v>
      </c>
      <c r="B166" s="82" t="s">
        <v>383</v>
      </c>
      <c r="C166" s="82">
        <v>23</v>
      </c>
      <c r="D166" s="82" t="s">
        <v>8</v>
      </c>
      <c r="E166" s="82" t="s">
        <v>208</v>
      </c>
      <c r="F166" s="82" t="s">
        <v>216</v>
      </c>
      <c r="G166" s="82">
        <v>47294</v>
      </c>
      <c r="H166" s="82">
        <v>82</v>
      </c>
      <c r="I166" s="82">
        <v>56</v>
      </c>
      <c r="J166" s="82" t="s">
        <v>450</v>
      </c>
      <c r="K166" s="82">
        <v>2</v>
      </c>
      <c r="L166" s="82">
        <v>8</v>
      </c>
      <c r="M166" s="83">
        <f t="shared" si="2"/>
        <v>0.25</v>
      </c>
      <c r="N166" s="82">
        <v>79</v>
      </c>
      <c r="O166" s="82">
        <v>5</v>
      </c>
      <c r="P166" s="82">
        <v>2</v>
      </c>
      <c r="Q166" s="82" t="s">
        <v>435</v>
      </c>
      <c r="R166" s="82">
        <v>8</v>
      </c>
      <c r="S166" s="82" t="s">
        <v>496</v>
      </c>
      <c r="T166" s="88">
        <v>4</v>
      </c>
      <c r="U166" s="88">
        <v>4</v>
      </c>
      <c r="V166" s="88">
        <v>64</v>
      </c>
      <c r="W166" s="88">
        <v>0</v>
      </c>
      <c r="X166" s="88">
        <v>0</v>
      </c>
      <c r="Y166" s="88">
        <v>1</v>
      </c>
      <c r="Z166" s="88">
        <v>54</v>
      </c>
    </row>
    <row r="167" spans="1:26" x14ac:dyDescent="0.3">
      <c r="A167" s="82" t="s">
        <v>172</v>
      </c>
      <c r="B167" s="82" t="s">
        <v>384</v>
      </c>
      <c r="C167" s="82">
        <v>28</v>
      </c>
      <c r="D167" s="82" t="s">
        <v>9</v>
      </c>
      <c r="E167" s="82" t="s">
        <v>207</v>
      </c>
      <c r="F167" s="82" t="s">
        <v>217</v>
      </c>
      <c r="G167" s="82">
        <v>84252</v>
      </c>
      <c r="H167" s="82">
        <v>88</v>
      </c>
      <c r="I167" s="82">
        <v>45</v>
      </c>
      <c r="J167" s="82" t="s">
        <v>451</v>
      </c>
      <c r="K167" s="82">
        <v>5</v>
      </c>
      <c r="L167" s="82">
        <v>6</v>
      </c>
      <c r="M167" s="83">
        <f t="shared" si="2"/>
        <v>0.83333333333333337</v>
      </c>
      <c r="N167" s="82">
        <v>31</v>
      </c>
      <c r="O167" s="82">
        <v>6</v>
      </c>
      <c r="P167" s="82">
        <v>5</v>
      </c>
      <c r="Q167" s="82" t="s">
        <v>435</v>
      </c>
      <c r="R167" s="82">
        <v>7</v>
      </c>
      <c r="S167" s="82" t="s">
        <v>497</v>
      </c>
      <c r="T167" s="88">
        <v>4</v>
      </c>
      <c r="U167" s="88">
        <v>10</v>
      </c>
      <c r="V167" s="88">
        <v>76</v>
      </c>
      <c r="W167" s="88">
        <v>0</v>
      </c>
      <c r="X167" s="88">
        <v>0</v>
      </c>
      <c r="Y167" s="88">
        <v>1</v>
      </c>
      <c r="Z167" s="88">
        <v>46</v>
      </c>
    </row>
    <row r="168" spans="1:26" x14ac:dyDescent="0.3">
      <c r="A168" s="82" t="s">
        <v>173</v>
      </c>
      <c r="B168" s="82" t="s">
        <v>385</v>
      </c>
      <c r="C168" s="82">
        <v>54</v>
      </c>
      <c r="D168" s="82" t="s">
        <v>8</v>
      </c>
      <c r="E168" s="82" t="s">
        <v>206</v>
      </c>
      <c r="F168" s="82" t="s">
        <v>213</v>
      </c>
      <c r="G168" s="82">
        <v>119567</v>
      </c>
      <c r="H168" s="82">
        <v>77</v>
      </c>
      <c r="I168" s="82">
        <v>100</v>
      </c>
      <c r="J168" s="82" t="s">
        <v>450</v>
      </c>
      <c r="K168" s="82">
        <v>5</v>
      </c>
      <c r="L168" s="82">
        <v>7</v>
      </c>
      <c r="M168" s="83">
        <f t="shared" si="2"/>
        <v>0.7142857142857143</v>
      </c>
      <c r="N168" s="82">
        <v>65</v>
      </c>
      <c r="O168" s="82">
        <v>6</v>
      </c>
      <c r="P168" s="82">
        <v>5</v>
      </c>
      <c r="Q168" s="82" t="s">
        <v>433</v>
      </c>
      <c r="R168" s="82">
        <v>9</v>
      </c>
      <c r="S168" s="82" t="s">
        <v>497</v>
      </c>
      <c r="T168" s="88">
        <v>4</v>
      </c>
      <c r="U168" s="88">
        <v>6</v>
      </c>
      <c r="V168" s="88">
        <v>61</v>
      </c>
      <c r="W168" s="88">
        <v>1</v>
      </c>
      <c r="X168" s="88">
        <v>0</v>
      </c>
      <c r="Y168" s="88">
        <v>0</v>
      </c>
      <c r="Z168" s="88">
        <v>75</v>
      </c>
    </row>
    <row r="169" spans="1:26" x14ac:dyDescent="0.3">
      <c r="A169" s="82" t="s">
        <v>174</v>
      </c>
      <c r="B169" s="82" t="s">
        <v>386</v>
      </c>
      <c r="C169" s="82">
        <v>40</v>
      </c>
      <c r="D169" s="82" t="s">
        <v>8</v>
      </c>
      <c r="E169" s="82" t="s">
        <v>207</v>
      </c>
      <c r="F169" s="82" t="s">
        <v>213</v>
      </c>
      <c r="G169" s="82">
        <v>101837</v>
      </c>
      <c r="H169" s="82">
        <v>67</v>
      </c>
      <c r="I169" s="82">
        <v>50</v>
      </c>
      <c r="J169" s="82" t="s">
        <v>449</v>
      </c>
      <c r="K169" s="82">
        <v>6</v>
      </c>
      <c r="L169" s="82">
        <v>6</v>
      </c>
      <c r="M169" s="83">
        <f t="shared" si="2"/>
        <v>1</v>
      </c>
      <c r="N169" s="82">
        <v>39</v>
      </c>
      <c r="O169" s="82">
        <v>4</v>
      </c>
      <c r="P169" s="82">
        <v>6</v>
      </c>
      <c r="Q169" s="82" t="s">
        <v>435</v>
      </c>
      <c r="R169" s="82">
        <v>4</v>
      </c>
      <c r="S169" s="82" t="s">
        <v>497</v>
      </c>
      <c r="T169" s="88">
        <v>2</v>
      </c>
      <c r="U169" s="88">
        <v>8</v>
      </c>
      <c r="V169" s="88">
        <v>72</v>
      </c>
      <c r="W169" s="88">
        <v>0</v>
      </c>
      <c r="X169" s="88">
        <v>0</v>
      </c>
      <c r="Y169" s="88">
        <v>1</v>
      </c>
      <c r="Z169" s="88">
        <v>73</v>
      </c>
    </row>
    <row r="170" spans="1:26" x14ac:dyDescent="0.3">
      <c r="A170" s="82" t="s">
        <v>175</v>
      </c>
      <c r="B170" s="82" t="s">
        <v>387</v>
      </c>
      <c r="C170" s="82">
        <v>29</v>
      </c>
      <c r="D170" s="82" t="s">
        <v>9</v>
      </c>
      <c r="E170" s="82" t="s">
        <v>208</v>
      </c>
      <c r="F170" s="82" t="s">
        <v>212</v>
      </c>
      <c r="G170" s="82">
        <v>72877</v>
      </c>
      <c r="H170" s="82">
        <v>75</v>
      </c>
      <c r="I170" s="82">
        <v>87</v>
      </c>
      <c r="J170" s="82" t="s">
        <v>450</v>
      </c>
      <c r="K170" s="82">
        <v>3</v>
      </c>
      <c r="L170" s="82">
        <v>6</v>
      </c>
      <c r="M170" s="83">
        <f t="shared" si="2"/>
        <v>0.5</v>
      </c>
      <c r="N170" s="82">
        <v>33</v>
      </c>
      <c r="O170" s="82">
        <v>6</v>
      </c>
      <c r="P170" s="82">
        <v>3</v>
      </c>
      <c r="Q170" s="82" t="s">
        <v>433</v>
      </c>
      <c r="R170" s="82">
        <v>2</v>
      </c>
      <c r="S170" s="82" t="s">
        <v>496</v>
      </c>
      <c r="T170" s="88">
        <v>4</v>
      </c>
      <c r="U170" s="88">
        <v>5</v>
      </c>
      <c r="V170" s="88">
        <v>47</v>
      </c>
      <c r="W170" s="88">
        <v>1</v>
      </c>
      <c r="X170" s="88">
        <v>0</v>
      </c>
      <c r="Y170" s="88">
        <v>0</v>
      </c>
      <c r="Z170" s="88">
        <v>39</v>
      </c>
    </row>
    <row r="171" spans="1:26" x14ac:dyDescent="0.3">
      <c r="A171" s="82" t="s">
        <v>176</v>
      </c>
      <c r="B171" s="82" t="s">
        <v>388</v>
      </c>
      <c r="C171" s="82">
        <v>28</v>
      </c>
      <c r="D171" s="82" t="s">
        <v>9</v>
      </c>
      <c r="E171" s="82" t="s">
        <v>209</v>
      </c>
      <c r="F171" s="82" t="s">
        <v>212</v>
      </c>
      <c r="G171" s="82">
        <v>66367</v>
      </c>
      <c r="H171" s="82">
        <v>83</v>
      </c>
      <c r="I171" s="82">
        <v>85</v>
      </c>
      <c r="J171" s="82" t="s">
        <v>450</v>
      </c>
      <c r="K171" s="82">
        <v>6</v>
      </c>
      <c r="L171" s="82">
        <v>9</v>
      </c>
      <c r="M171" s="83">
        <f t="shared" si="2"/>
        <v>0.66666666666666663</v>
      </c>
      <c r="N171" s="82">
        <v>70</v>
      </c>
      <c r="O171" s="82">
        <v>2</v>
      </c>
      <c r="P171" s="82">
        <v>6</v>
      </c>
      <c r="Q171" s="82" t="s">
        <v>481</v>
      </c>
      <c r="R171" s="82">
        <v>6</v>
      </c>
      <c r="S171" s="82" t="s">
        <v>497</v>
      </c>
      <c r="T171" s="88">
        <v>4</v>
      </c>
      <c r="U171" s="88">
        <v>8</v>
      </c>
      <c r="V171" s="88">
        <v>42</v>
      </c>
      <c r="W171" s="88">
        <v>0</v>
      </c>
      <c r="X171" s="88">
        <v>1</v>
      </c>
      <c r="Y171" s="88">
        <v>0</v>
      </c>
      <c r="Z171" s="88">
        <v>47</v>
      </c>
    </row>
    <row r="172" spans="1:26" x14ac:dyDescent="0.3">
      <c r="A172" s="82" t="s">
        <v>177</v>
      </c>
      <c r="B172" s="82" t="s">
        <v>389</v>
      </c>
      <c r="C172" s="82">
        <v>47</v>
      </c>
      <c r="D172" s="82" t="s">
        <v>9</v>
      </c>
      <c r="E172" s="82" t="s">
        <v>206</v>
      </c>
      <c r="F172" s="82" t="s">
        <v>213</v>
      </c>
      <c r="G172" s="82">
        <v>113716</v>
      </c>
      <c r="H172" s="82">
        <v>70</v>
      </c>
      <c r="I172" s="82">
        <v>63</v>
      </c>
      <c r="J172" s="82" t="s">
        <v>449</v>
      </c>
      <c r="K172" s="82">
        <v>2</v>
      </c>
      <c r="L172" s="82">
        <v>9</v>
      </c>
      <c r="M172" s="83">
        <f t="shared" si="2"/>
        <v>0.22222222222222221</v>
      </c>
      <c r="N172" s="82">
        <v>52</v>
      </c>
      <c r="O172" s="82">
        <v>2</v>
      </c>
      <c r="P172" s="82">
        <v>2</v>
      </c>
      <c r="Q172" s="82" t="s">
        <v>433</v>
      </c>
      <c r="R172" s="82">
        <v>2</v>
      </c>
      <c r="S172" s="82" t="s">
        <v>497</v>
      </c>
      <c r="T172" s="88">
        <v>4</v>
      </c>
      <c r="U172" s="88">
        <v>5</v>
      </c>
      <c r="V172" s="88">
        <v>31</v>
      </c>
      <c r="W172" s="88">
        <v>1</v>
      </c>
      <c r="X172" s="88">
        <v>0</v>
      </c>
      <c r="Y172" s="88">
        <v>0</v>
      </c>
      <c r="Z172" s="88">
        <v>82</v>
      </c>
    </row>
    <row r="173" spans="1:26" x14ac:dyDescent="0.3">
      <c r="A173" s="82" t="s">
        <v>178</v>
      </c>
      <c r="B173" s="82" t="s">
        <v>390</v>
      </c>
      <c r="C173" s="82">
        <v>25</v>
      </c>
      <c r="D173" s="82" t="s">
        <v>8</v>
      </c>
      <c r="E173" s="82" t="s">
        <v>206</v>
      </c>
      <c r="F173" s="82" t="s">
        <v>214</v>
      </c>
      <c r="G173" s="82">
        <v>34601</v>
      </c>
      <c r="H173" s="82">
        <v>68</v>
      </c>
      <c r="I173" s="82">
        <v>93</v>
      </c>
      <c r="J173" s="82" t="s">
        <v>449</v>
      </c>
      <c r="K173" s="82">
        <v>7</v>
      </c>
      <c r="L173" s="82">
        <v>8</v>
      </c>
      <c r="M173" s="83">
        <f t="shared" si="2"/>
        <v>0.875</v>
      </c>
      <c r="N173" s="82">
        <v>64</v>
      </c>
      <c r="O173" s="82">
        <v>2</v>
      </c>
      <c r="P173" s="82">
        <v>7</v>
      </c>
      <c r="Q173" s="82" t="s">
        <v>481</v>
      </c>
      <c r="R173" s="82">
        <v>2</v>
      </c>
      <c r="S173" s="82" t="s">
        <v>497</v>
      </c>
      <c r="T173" s="88">
        <v>1</v>
      </c>
      <c r="U173" s="88">
        <v>4</v>
      </c>
      <c r="V173" s="88">
        <v>39</v>
      </c>
      <c r="W173" s="88">
        <v>0</v>
      </c>
      <c r="X173" s="88">
        <v>1</v>
      </c>
      <c r="Y173" s="88">
        <v>0</v>
      </c>
      <c r="Z173" s="88">
        <v>44</v>
      </c>
    </row>
    <row r="174" spans="1:26" x14ac:dyDescent="0.3">
      <c r="A174" s="82" t="s">
        <v>179</v>
      </c>
      <c r="B174" s="82" t="s">
        <v>391</v>
      </c>
      <c r="C174" s="82">
        <v>58</v>
      </c>
      <c r="D174" s="82" t="s">
        <v>8</v>
      </c>
      <c r="E174" s="82" t="s">
        <v>206</v>
      </c>
      <c r="F174" s="82" t="s">
        <v>213</v>
      </c>
      <c r="G174" s="82">
        <v>119085</v>
      </c>
      <c r="H174" s="82">
        <v>72</v>
      </c>
      <c r="I174" s="82">
        <v>63</v>
      </c>
      <c r="J174" s="82" t="s">
        <v>449</v>
      </c>
      <c r="K174" s="82">
        <v>6</v>
      </c>
      <c r="L174" s="82">
        <v>9</v>
      </c>
      <c r="M174" s="83">
        <f t="shared" si="2"/>
        <v>0.66666666666666663</v>
      </c>
      <c r="N174" s="82">
        <v>51</v>
      </c>
      <c r="O174" s="82">
        <v>4</v>
      </c>
      <c r="P174" s="82">
        <v>6</v>
      </c>
      <c r="Q174" s="82" t="s">
        <v>481</v>
      </c>
      <c r="R174" s="82">
        <v>4</v>
      </c>
      <c r="S174" s="82" t="s">
        <v>496</v>
      </c>
      <c r="T174" s="88">
        <v>5</v>
      </c>
      <c r="U174" s="88">
        <v>8</v>
      </c>
      <c r="V174" s="88">
        <v>67</v>
      </c>
      <c r="W174" s="88">
        <v>0</v>
      </c>
      <c r="X174" s="88">
        <v>1</v>
      </c>
      <c r="Y174" s="88">
        <v>0</v>
      </c>
      <c r="Z174" s="88">
        <v>36</v>
      </c>
    </row>
    <row r="175" spans="1:26" x14ac:dyDescent="0.3">
      <c r="A175" s="82" t="s">
        <v>180</v>
      </c>
      <c r="B175" s="82" t="s">
        <v>392</v>
      </c>
      <c r="C175" s="82">
        <v>41</v>
      </c>
      <c r="D175" s="82" t="s">
        <v>8</v>
      </c>
      <c r="E175" s="82" t="s">
        <v>206</v>
      </c>
      <c r="F175" s="82" t="s">
        <v>215</v>
      </c>
      <c r="G175" s="82">
        <v>97387</v>
      </c>
      <c r="H175" s="82">
        <v>79</v>
      </c>
      <c r="I175" s="82">
        <v>99</v>
      </c>
      <c r="J175" s="82" t="s">
        <v>449</v>
      </c>
      <c r="K175" s="82">
        <v>5</v>
      </c>
      <c r="L175" s="82">
        <v>8</v>
      </c>
      <c r="M175" s="83">
        <f t="shared" si="2"/>
        <v>0.625</v>
      </c>
      <c r="N175" s="82">
        <v>86</v>
      </c>
      <c r="O175" s="82">
        <v>4</v>
      </c>
      <c r="P175" s="82">
        <v>5</v>
      </c>
      <c r="Q175" s="82" t="s">
        <v>481</v>
      </c>
      <c r="R175" s="82">
        <v>4</v>
      </c>
      <c r="S175" s="82" t="s">
        <v>496</v>
      </c>
      <c r="T175" s="88">
        <v>1</v>
      </c>
      <c r="U175" s="88">
        <v>7</v>
      </c>
      <c r="V175" s="88">
        <v>39</v>
      </c>
      <c r="W175" s="88">
        <v>0</v>
      </c>
      <c r="X175" s="88">
        <v>1</v>
      </c>
      <c r="Y175" s="88">
        <v>0</v>
      </c>
      <c r="Z175" s="88">
        <v>31</v>
      </c>
    </row>
    <row r="176" spans="1:26" x14ac:dyDescent="0.3">
      <c r="A176" s="82" t="s">
        <v>181</v>
      </c>
      <c r="B176" s="82" t="s">
        <v>393</v>
      </c>
      <c r="C176" s="82">
        <v>39</v>
      </c>
      <c r="D176" s="82" t="s">
        <v>8</v>
      </c>
      <c r="E176" s="82" t="s">
        <v>207</v>
      </c>
      <c r="F176" s="82" t="s">
        <v>217</v>
      </c>
      <c r="G176" s="82">
        <v>84152</v>
      </c>
      <c r="H176" s="82">
        <v>73</v>
      </c>
      <c r="I176" s="82">
        <v>62</v>
      </c>
      <c r="J176" s="82" t="s">
        <v>451</v>
      </c>
      <c r="K176" s="82">
        <v>5</v>
      </c>
      <c r="L176" s="82">
        <v>6</v>
      </c>
      <c r="M176" s="83">
        <f t="shared" si="2"/>
        <v>0.83333333333333337</v>
      </c>
      <c r="N176" s="82">
        <v>99</v>
      </c>
      <c r="O176" s="82">
        <v>5</v>
      </c>
      <c r="P176" s="82">
        <v>5</v>
      </c>
      <c r="Q176" s="82" t="s">
        <v>433</v>
      </c>
      <c r="R176" s="82">
        <v>8</v>
      </c>
      <c r="S176" s="82" t="s">
        <v>497</v>
      </c>
      <c r="T176" s="88">
        <v>3</v>
      </c>
      <c r="U176" s="88">
        <v>2</v>
      </c>
      <c r="V176" s="88">
        <v>37</v>
      </c>
      <c r="W176" s="88">
        <v>1</v>
      </c>
      <c r="X176" s="88">
        <v>0</v>
      </c>
      <c r="Y176" s="88">
        <v>0</v>
      </c>
      <c r="Z176" s="88">
        <v>56</v>
      </c>
    </row>
    <row r="177" spans="1:26" x14ac:dyDescent="0.3">
      <c r="A177" s="82" t="s">
        <v>182</v>
      </c>
      <c r="B177" s="82" t="s">
        <v>394</v>
      </c>
      <c r="C177" s="82">
        <v>24</v>
      </c>
      <c r="D177" s="82" t="s">
        <v>8</v>
      </c>
      <c r="E177" s="82" t="s">
        <v>210</v>
      </c>
      <c r="F177" s="82" t="s">
        <v>216</v>
      </c>
      <c r="G177" s="82">
        <v>50124</v>
      </c>
      <c r="H177" s="82">
        <v>86</v>
      </c>
      <c r="I177" s="82">
        <v>34</v>
      </c>
      <c r="J177" s="82" t="s">
        <v>451</v>
      </c>
      <c r="K177" s="82">
        <v>8</v>
      </c>
      <c r="L177" s="82">
        <v>9</v>
      </c>
      <c r="M177" s="83">
        <f t="shared" si="2"/>
        <v>0.88888888888888884</v>
      </c>
      <c r="N177" s="82">
        <v>60</v>
      </c>
      <c r="O177" s="82">
        <v>6</v>
      </c>
      <c r="P177" s="82">
        <v>8</v>
      </c>
      <c r="Q177" s="82" t="s">
        <v>433</v>
      </c>
      <c r="R177" s="82">
        <v>6</v>
      </c>
      <c r="S177" s="82" t="s">
        <v>496</v>
      </c>
      <c r="T177" s="88">
        <v>5</v>
      </c>
      <c r="U177" s="88">
        <v>3</v>
      </c>
      <c r="V177" s="88">
        <v>70</v>
      </c>
      <c r="W177" s="88">
        <v>1</v>
      </c>
      <c r="X177" s="88">
        <v>0</v>
      </c>
      <c r="Y177" s="88">
        <v>0</v>
      </c>
      <c r="Z177" s="88">
        <v>48</v>
      </c>
    </row>
    <row r="178" spans="1:26" x14ac:dyDescent="0.3">
      <c r="A178" s="82" t="s">
        <v>183</v>
      </c>
      <c r="B178" s="82" t="s">
        <v>395</v>
      </c>
      <c r="C178" s="82">
        <v>34</v>
      </c>
      <c r="D178" s="82" t="s">
        <v>8</v>
      </c>
      <c r="E178" s="82" t="s">
        <v>206</v>
      </c>
      <c r="F178" s="82" t="s">
        <v>212</v>
      </c>
      <c r="G178" s="82">
        <v>74918</v>
      </c>
      <c r="H178" s="82">
        <v>78</v>
      </c>
      <c r="I178" s="82">
        <v>71</v>
      </c>
      <c r="J178" s="82" t="s">
        <v>450</v>
      </c>
      <c r="K178" s="82">
        <v>3</v>
      </c>
      <c r="L178" s="82">
        <v>9</v>
      </c>
      <c r="M178" s="83">
        <f t="shared" si="2"/>
        <v>0.33333333333333331</v>
      </c>
      <c r="N178" s="82">
        <v>97</v>
      </c>
      <c r="O178" s="82">
        <v>3</v>
      </c>
      <c r="P178" s="82">
        <v>3</v>
      </c>
      <c r="Q178" s="82" t="s">
        <v>481</v>
      </c>
      <c r="R178" s="82">
        <v>6</v>
      </c>
      <c r="S178" s="82" t="s">
        <v>497</v>
      </c>
      <c r="T178" s="88">
        <v>1</v>
      </c>
      <c r="U178" s="88">
        <v>6</v>
      </c>
      <c r="V178" s="88">
        <v>56</v>
      </c>
      <c r="W178" s="88">
        <v>0</v>
      </c>
      <c r="X178" s="88">
        <v>1</v>
      </c>
      <c r="Y178" s="88">
        <v>0</v>
      </c>
      <c r="Z178" s="88">
        <v>75</v>
      </c>
    </row>
    <row r="179" spans="1:26" x14ac:dyDescent="0.3">
      <c r="A179" s="82" t="s">
        <v>184</v>
      </c>
      <c r="B179" s="82" t="s">
        <v>396</v>
      </c>
      <c r="C179" s="82">
        <v>48</v>
      </c>
      <c r="D179" s="82" t="s">
        <v>9</v>
      </c>
      <c r="E179" s="82" t="s">
        <v>208</v>
      </c>
      <c r="F179" s="82" t="s">
        <v>213</v>
      </c>
      <c r="G179" s="82">
        <v>117458</v>
      </c>
      <c r="H179" s="82">
        <v>76</v>
      </c>
      <c r="I179" s="82">
        <v>100</v>
      </c>
      <c r="J179" s="82" t="s">
        <v>452</v>
      </c>
      <c r="K179" s="82">
        <v>2</v>
      </c>
      <c r="L179" s="82">
        <v>6</v>
      </c>
      <c r="M179" s="83">
        <f t="shared" si="2"/>
        <v>0.33333333333333331</v>
      </c>
      <c r="N179" s="82">
        <v>91</v>
      </c>
      <c r="O179" s="82">
        <v>6</v>
      </c>
      <c r="P179" s="82">
        <v>2</v>
      </c>
      <c r="Q179" s="82" t="s">
        <v>435</v>
      </c>
      <c r="R179" s="82">
        <v>3</v>
      </c>
      <c r="S179" s="82" t="s">
        <v>496</v>
      </c>
      <c r="T179" s="88">
        <v>3</v>
      </c>
      <c r="U179" s="88">
        <v>7</v>
      </c>
      <c r="V179" s="88">
        <v>34</v>
      </c>
      <c r="W179" s="88">
        <v>0</v>
      </c>
      <c r="X179" s="88">
        <v>0</v>
      </c>
      <c r="Y179" s="88">
        <v>1</v>
      </c>
      <c r="Z179" s="88">
        <v>32</v>
      </c>
    </row>
    <row r="180" spans="1:26" x14ac:dyDescent="0.3">
      <c r="A180" s="82" t="s">
        <v>185</v>
      </c>
      <c r="B180" s="82" t="s">
        <v>397</v>
      </c>
      <c r="C180" s="82">
        <v>60</v>
      </c>
      <c r="D180" s="82" t="s">
        <v>9</v>
      </c>
      <c r="E180" s="82" t="s">
        <v>210</v>
      </c>
      <c r="F180" s="82" t="s">
        <v>213</v>
      </c>
      <c r="G180" s="82">
        <v>116039</v>
      </c>
      <c r="H180" s="82">
        <v>77</v>
      </c>
      <c r="I180" s="82">
        <v>86</v>
      </c>
      <c r="J180" s="82" t="s">
        <v>450</v>
      </c>
      <c r="K180" s="82">
        <v>2</v>
      </c>
      <c r="L180" s="82">
        <v>7</v>
      </c>
      <c r="M180" s="83">
        <f t="shared" si="2"/>
        <v>0.2857142857142857</v>
      </c>
      <c r="N180" s="82">
        <v>77</v>
      </c>
      <c r="O180" s="82">
        <v>3</v>
      </c>
      <c r="P180" s="82">
        <v>2</v>
      </c>
      <c r="Q180" s="82" t="s">
        <v>435</v>
      </c>
      <c r="R180" s="82">
        <v>7</v>
      </c>
      <c r="S180" s="82" t="s">
        <v>497</v>
      </c>
      <c r="T180" s="88">
        <v>4</v>
      </c>
      <c r="U180" s="88">
        <v>3</v>
      </c>
      <c r="V180" s="88">
        <v>33</v>
      </c>
      <c r="W180" s="88">
        <v>0</v>
      </c>
      <c r="X180" s="88">
        <v>0</v>
      </c>
      <c r="Y180" s="88">
        <v>1</v>
      </c>
      <c r="Z180" s="88">
        <v>59</v>
      </c>
    </row>
    <row r="181" spans="1:26" x14ac:dyDescent="0.3">
      <c r="A181" s="82" t="s">
        <v>186</v>
      </c>
      <c r="B181" s="82" t="s">
        <v>398</v>
      </c>
      <c r="C181" s="82">
        <v>22</v>
      </c>
      <c r="D181" s="82" t="s">
        <v>9</v>
      </c>
      <c r="E181" s="82" t="s">
        <v>209</v>
      </c>
      <c r="F181" s="82" t="s">
        <v>214</v>
      </c>
      <c r="G181" s="82">
        <v>37353</v>
      </c>
      <c r="H181" s="82">
        <v>74</v>
      </c>
      <c r="I181" s="82">
        <v>43</v>
      </c>
      <c r="J181" s="82" t="s">
        <v>451</v>
      </c>
      <c r="K181" s="82">
        <v>4</v>
      </c>
      <c r="L181" s="82">
        <v>6</v>
      </c>
      <c r="M181" s="83">
        <f t="shared" si="2"/>
        <v>0.66666666666666663</v>
      </c>
      <c r="N181" s="82">
        <v>92</v>
      </c>
      <c r="O181" s="82">
        <v>2</v>
      </c>
      <c r="P181" s="82">
        <v>4</v>
      </c>
      <c r="Q181" s="82" t="s">
        <v>435</v>
      </c>
      <c r="R181" s="82">
        <v>2</v>
      </c>
      <c r="S181" s="82" t="s">
        <v>496</v>
      </c>
      <c r="T181" s="88">
        <v>5</v>
      </c>
      <c r="U181" s="88">
        <v>7</v>
      </c>
      <c r="V181" s="88">
        <v>38</v>
      </c>
      <c r="W181" s="88">
        <v>0</v>
      </c>
      <c r="X181" s="88">
        <v>0</v>
      </c>
      <c r="Y181" s="88">
        <v>1</v>
      </c>
      <c r="Z181" s="88">
        <v>74</v>
      </c>
    </row>
    <row r="182" spans="1:26" x14ac:dyDescent="0.3">
      <c r="A182" s="82" t="s">
        <v>187</v>
      </c>
      <c r="B182" s="82" t="s">
        <v>399</v>
      </c>
      <c r="C182" s="82">
        <v>25</v>
      </c>
      <c r="D182" s="82" t="s">
        <v>8</v>
      </c>
      <c r="E182" s="82" t="s">
        <v>210</v>
      </c>
      <c r="F182" s="82" t="s">
        <v>212</v>
      </c>
      <c r="G182" s="82">
        <v>71604</v>
      </c>
      <c r="H182" s="82">
        <v>66</v>
      </c>
      <c r="I182" s="82">
        <v>47</v>
      </c>
      <c r="J182" s="82" t="s">
        <v>450</v>
      </c>
      <c r="K182" s="82">
        <v>2</v>
      </c>
      <c r="L182" s="82">
        <v>9</v>
      </c>
      <c r="M182" s="83">
        <f t="shared" si="2"/>
        <v>0.22222222222222221</v>
      </c>
      <c r="N182" s="82">
        <v>43</v>
      </c>
      <c r="O182" s="82">
        <v>5</v>
      </c>
      <c r="P182" s="82">
        <v>2</v>
      </c>
      <c r="Q182" s="82" t="s">
        <v>481</v>
      </c>
      <c r="R182" s="82">
        <v>7</v>
      </c>
      <c r="S182" s="82" t="s">
        <v>497</v>
      </c>
      <c r="T182" s="88">
        <v>1</v>
      </c>
      <c r="U182" s="88">
        <v>8</v>
      </c>
      <c r="V182" s="88">
        <v>67</v>
      </c>
      <c r="W182" s="88">
        <v>0</v>
      </c>
      <c r="X182" s="88">
        <v>1</v>
      </c>
      <c r="Y182" s="88">
        <v>0</v>
      </c>
      <c r="Z182" s="88">
        <v>52</v>
      </c>
    </row>
    <row r="183" spans="1:26" x14ac:dyDescent="0.3">
      <c r="A183" s="82" t="s">
        <v>188</v>
      </c>
      <c r="B183" s="82" t="s">
        <v>400</v>
      </c>
      <c r="C183" s="82">
        <v>35</v>
      </c>
      <c r="D183" s="82" t="s">
        <v>8</v>
      </c>
      <c r="E183" s="82" t="s">
        <v>208</v>
      </c>
      <c r="F183" s="82" t="s">
        <v>215</v>
      </c>
      <c r="G183" s="82">
        <v>94026</v>
      </c>
      <c r="H183" s="82">
        <v>78</v>
      </c>
      <c r="I183" s="82">
        <v>97</v>
      </c>
      <c r="J183" s="82" t="s">
        <v>449</v>
      </c>
      <c r="K183" s="82">
        <v>8</v>
      </c>
      <c r="L183" s="82">
        <v>8</v>
      </c>
      <c r="M183" s="83">
        <f t="shared" si="2"/>
        <v>1</v>
      </c>
      <c r="N183" s="82">
        <v>92</v>
      </c>
      <c r="O183" s="82">
        <v>5</v>
      </c>
      <c r="P183" s="82">
        <v>8</v>
      </c>
      <c r="Q183" s="82" t="s">
        <v>435</v>
      </c>
      <c r="R183" s="82">
        <v>9</v>
      </c>
      <c r="S183" s="82" t="s">
        <v>497</v>
      </c>
      <c r="T183" s="88">
        <v>3</v>
      </c>
      <c r="U183" s="88">
        <v>8</v>
      </c>
      <c r="V183" s="88">
        <v>39</v>
      </c>
      <c r="W183" s="88">
        <v>0</v>
      </c>
      <c r="X183" s="88">
        <v>0</v>
      </c>
      <c r="Y183" s="88">
        <v>1</v>
      </c>
      <c r="Z183" s="88">
        <v>65</v>
      </c>
    </row>
    <row r="184" spans="1:26" x14ac:dyDescent="0.3">
      <c r="A184" s="82" t="s">
        <v>189</v>
      </c>
      <c r="B184" s="82" t="s">
        <v>401</v>
      </c>
      <c r="C184" s="82">
        <v>28</v>
      </c>
      <c r="D184" s="82" t="s">
        <v>9</v>
      </c>
      <c r="E184" s="82" t="s">
        <v>208</v>
      </c>
      <c r="F184" s="82" t="s">
        <v>217</v>
      </c>
      <c r="G184" s="82">
        <v>86941</v>
      </c>
      <c r="H184" s="82">
        <v>84</v>
      </c>
      <c r="I184" s="82">
        <v>37</v>
      </c>
      <c r="J184" s="82" t="s">
        <v>451</v>
      </c>
      <c r="K184" s="82">
        <v>6</v>
      </c>
      <c r="L184" s="82">
        <v>6</v>
      </c>
      <c r="M184" s="83">
        <f t="shared" si="2"/>
        <v>1</v>
      </c>
      <c r="N184" s="82">
        <v>45</v>
      </c>
      <c r="O184" s="82">
        <v>6</v>
      </c>
      <c r="P184" s="82">
        <v>6</v>
      </c>
      <c r="Q184" s="82" t="s">
        <v>433</v>
      </c>
      <c r="R184" s="82">
        <v>5</v>
      </c>
      <c r="S184" s="82" t="s">
        <v>497</v>
      </c>
      <c r="T184" s="88">
        <v>5</v>
      </c>
      <c r="U184" s="88">
        <v>8</v>
      </c>
      <c r="V184" s="88">
        <v>64</v>
      </c>
      <c r="W184" s="88">
        <v>1</v>
      </c>
      <c r="X184" s="88">
        <v>0</v>
      </c>
      <c r="Y184" s="88">
        <v>0</v>
      </c>
      <c r="Z184" s="88">
        <v>79</v>
      </c>
    </row>
    <row r="185" spans="1:26" x14ac:dyDescent="0.3">
      <c r="A185" s="82" t="s">
        <v>190</v>
      </c>
      <c r="B185" s="82" t="s">
        <v>402</v>
      </c>
      <c r="C185" s="82">
        <v>27</v>
      </c>
      <c r="D185" s="82" t="s">
        <v>8</v>
      </c>
      <c r="E185" s="82" t="s">
        <v>207</v>
      </c>
      <c r="F185" s="82" t="s">
        <v>216</v>
      </c>
      <c r="G185" s="82">
        <v>51135</v>
      </c>
      <c r="H185" s="82">
        <v>89</v>
      </c>
      <c r="I185" s="82">
        <v>61</v>
      </c>
      <c r="J185" s="82" t="s">
        <v>450</v>
      </c>
      <c r="K185" s="82">
        <v>4</v>
      </c>
      <c r="L185" s="82">
        <v>7</v>
      </c>
      <c r="M185" s="83">
        <f t="shared" si="2"/>
        <v>0.5714285714285714</v>
      </c>
      <c r="N185" s="82">
        <v>75</v>
      </c>
      <c r="O185" s="82">
        <v>3</v>
      </c>
      <c r="P185" s="82">
        <v>4</v>
      </c>
      <c r="Q185" s="82" t="s">
        <v>435</v>
      </c>
      <c r="R185" s="82">
        <v>2</v>
      </c>
      <c r="S185" s="82" t="s">
        <v>496</v>
      </c>
      <c r="T185" s="88">
        <v>3</v>
      </c>
      <c r="U185" s="88">
        <v>8</v>
      </c>
      <c r="V185" s="88">
        <v>62</v>
      </c>
      <c r="W185" s="88">
        <v>0</v>
      </c>
      <c r="X185" s="88">
        <v>0</v>
      </c>
      <c r="Y185" s="88">
        <v>1</v>
      </c>
      <c r="Z185" s="88">
        <v>72</v>
      </c>
    </row>
    <row r="186" spans="1:26" x14ac:dyDescent="0.3">
      <c r="A186" s="82" t="s">
        <v>0</v>
      </c>
      <c r="B186" s="82" t="s">
        <v>403</v>
      </c>
      <c r="C186" s="82">
        <v>41</v>
      </c>
      <c r="D186" s="82" t="s">
        <v>9</v>
      </c>
      <c r="E186" s="82" t="s">
        <v>206</v>
      </c>
      <c r="F186" s="82" t="s">
        <v>215</v>
      </c>
      <c r="G186" s="82">
        <v>95555</v>
      </c>
      <c r="H186" s="82">
        <v>69</v>
      </c>
      <c r="I186" s="82">
        <v>46</v>
      </c>
      <c r="J186" s="82" t="s">
        <v>452</v>
      </c>
      <c r="K186" s="82">
        <v>8</v>
      </c>
      <c r="L186" s="82">
        <v>9</v>
      </c>
      <c r="M186" s="83">
        <f t="shared" si="2"/>
        <v>0.88888888888888884</v>
      </c>
      <c r="N186" s="82">
        <v>62</v>
      </c>
      <c r="O186" s="82">
        <v>3</v>
      </c>
      <c r="P186" s="82">
        <v>8</v>
      </c>
      <c r="Q186" s="82" t="s">
        <v>435</v>
      </c>
      <c r="R186" s="82">
        <v>10</v>
      </c>
      <c r="S186" s="82" t="s">
        <v>496</v>
      </c>
      <c r="T186" s="88">
        <v>2</v>
      </c>
      <c r="U186" s="88">
        <v>6</v>
      </c>
      <c r="V186" s="88">
        <v>31</v>
      </c>
      <c r="W186" s="88">
        <v>0</v>
      </c>
      <c r="X186" s="88">
        <v>0</v>
      </c>
      <c r="Y186" s="88">
        <v>1</v>
      </c>
      <c r="Z186" s="88">
        <v>86</v>
      </c>
    </row>
    <row r="187" spans="1:26" x14ac:dyDescent="0.3">
      <c r="A187" s="82" t="s">
        <v>191</v>
      </c>
      <c r="B187" s="82" t="s">
        <v>404</v>
      </c>
      <c r="C187" s="82">
        <v>36</v>
      </c>
      <c r="D187" s="82" t="s">
        <v>9</v>
      </c>
      <c r="E187" s="82" t="s">
        <v>206</v>
      </c>
      <c r="F187" s="82" t="s">
        <v>215</v>
      </c>
      <c r="G187" s="82">
        <v>107062</v>
      </c>
      <c r="H187" s="82">
        <v>61</v>
      </c>
      <c r="I187" s="82">
        <v>35</v>
      </c>
      <c r="J187" s="82" t="s">
        <v>452</v>
      </c>
      <c r="K187" s="82">
        <v>5</v>
      </c>
      <c r="L187" s="82">
        <v>8</v>
      </c>
      <c r="M187" s="83">
        <f t="shared" si="2"/>
        <v>0.625</v>
      </c>
      <c r="N187" s="82">
        <v>33</v>
      </c>
      <c r="O187" s="82">
        <v>6</v>
      </c>
      <c r="P187" s="82">
        <v>5</v>
      </c>
      <c r="Q187" s="82" t="s">
        <v>435</v>
      </c>
      <c r="R187" s="82">
        <v>5</v>
      </c>
      <c r="S187" s="82" t="s">
        <v>497</v>
      </c>
      <c r="T187" s="88">
        <v>5</v>
      </c>
      <c r="U187" s="88">
        <v>4</v>
      </c>
      <c r="V187" s="88">
        <v>52</v>
      </c>
      <c r="W187" s="88">
        <v>0</v>
      </c>
      <c r="X187" s="88">
        <v>0</v>
      </c>
      <c r="Y187" s="88">
        <v>1</v>
      </c>
      <c r="Z187" s="88">
        <v>85</v>
      </c>
    </row>
    <row r="188" spans="1:26" x14ac:dyDescent="0.3">
      <c r="A188" s="82" t="s">
        <v>192</v>
      </c>
      <c r="B188" s="82" t="s">
        <v>405</v>
      </c>
      <c r="C188" s="82">
        <v>42</v>
      </c>
      <c r="D188" s="82" t="s">
        <v>9</v>
      </c>
      <c r="E188" s="82" t="s">
        <v>210</v>
      </c>
      <c r="F188" s="82" t="s">
        <v>215</v>
      </c>
      <c r="G188" s="82">
        <v>91680</v>
      </c>
      <c r="H188" s="82">
        <v>74</v>
      </c>
      <c r="I188" s="82">
        <v>92</v>
      </c>
      <c r="J188" s="82" t="s">
        <v>451</v>
      </c>
      <c r="K188" s="82">
        <v>4</v>
      </c>
      <c r="L188" s="82">
        <v>9</v>
      </c>
      <c r="M188" s="83">
        <f t="shared" si="2"/>
        <v>0.44444444444444442</v>
      </c>
      <c r="N188" s="82">
        <v>39</v>
      </c>
      <c r="O188" s="82">
        <v>6</v>
      </c>
      <c r="P188" s="82">
        <v>4</v>
      </c>
      <c r="Q188" s="82" t="s">
        <v>481</v>
      </c>
      <c r="R188" s="82">
        <v>4</v>
      </c>
      <c r="S188" s="82" t="s">
        <v>496</v>
      </c>
      <c r="T188" s="88">
        <v>4</v>
      </c>
      <c r="U188" s="88">
        <v>5</v>
      </c>
      <c r="V188" s="88">
        <v>68</v>
      </c>
      <c r="W188" s="88">
        <v>0</v>
      </c>
      <c r="X188" s="88">
        <v>1</v>
      </c>
      <c r="Y188" s="88">
        <v>0</v>
      </c>
      <c r="Z188" s="88">
        <v>39</v>
      </c>
    </row>
    <row r="189" spans="1:26" x14ac:dyDescent="0.3">
      <c r="A189" s="82" t="s">
        <v>193</v>
      </c>
      <c r="B189" s="82" t="s">
        <v>406</v>
      </c>
      <c r="C189" s="82">
        <v>36</v>
      </c>
      <c r="D189" s="82" t="s">
        <v>9</v>
      </c>
      <c r="E189" s="82" t="s">
        <v>209</v>
      </c>
      <c r="F189" s="82" t="s">
        <v>215</v>
      </c>
      <c r="G189" s="82">
        <v>97569</v>
      </c>
      <c r="H189" s="82">
        <v>67</v>
      </c>
      <c r="I189" s="82">
        <v>65</v>
      </c>
      <c r="J189" s="82" t="s">
        <v>449</v>
      </c>
      <c r="K189" s="82">
        <v>6</v>
      </c>
      <c r="L189" s="82">
        <v>9</v>
      </c>
      <c r="M189" s="83">
        <f t="shared" si="2"/>
        <v>0.66666666666666663</v>
      </c>
      <c r="N189" s="82">
        <v>52</v>
      </c>
      <c r="O189" s="82">
        <v>4</v>
      </c>
      <c r="P189" s="82">
        <v>6</v>
      </c>
      <c r="Q189" s="82" t="s">
        <v>481</v>
      </c>
      <c r="R189" s="82">
        <v>6</v>
      </c>
      <c r="S189" s="82" t="s">
        <v>497</v>
      </c>
      <c r="T189" s="88">
        <v>2</v>
      </c>
      <c r="U189" s="88">
        <v>4</v>
      </c>
      <c r="V189" s="88">
        <v>38</v>
      </c>
      <c r="W189" s="88">
        <v>0</v>
      </c>
      <c r="X189" s="88">
        <v>1</v>
      </c>
      <c r="Y189" s="88">
        <v>0</v>
      </c>
      <c r="Z189" s="88">
        <v>77</v>
      </c>
    </row>
    <row r="190" spans="1:26" x14ac:dyDescent="0.3">
      <c r="A190" s="82" t="s">
        <v>194</v>
      </c>
      <c r="B190" s="82" t="s">
        <v>407</v>
      </c>
      <c r="C190" s="82">
        <v>28</v>
      </c>
      <c r="D190" s="82" t="s">
        <v>9</v>
      </c>
      <c r="E190" s="82" t="s">
        <v>207</v>
      </c>
      <c r="F190" s="82" t="s">
        <v>216</v>
      </c>
      <c r="G190" s="82">
        <v>56570</v>
      </c>
      <c r="H190" s="82">
        <v>76</v>
      </c>
      <c r="I190" s="82">
        <v>52</v>
      </c>
      <c r="J190" s="82" t="s">
        <v>449</v>
      </c>
      <c r="K190" s="82">
        <v>5</v>
      </c>
      <c r="L190" s="82">
        <v>7</v>
      </c>
      <c r="M190" s="83">
        <f t="shared" si="2"/>
        <v>0.7142857142857143</v>
      </c>
      <c r="N190" s="82">
        <v>91</v>
      </c>
      <c r="O190" s="82">
        <v>2</v>
      </c>
      <c r="P190" s="82">
        <v>5</v>
      </c>
      <c r="Q190" s="82" t="s">
        <v>481</v>
      </c>
      <c r="R190" s="82">
        <v>8</v>
      </c>
      <c r="S190" s="82" t="s">
        <v>496</v>
      </c>
      <c r="T190" s="88">
        <v>5</v>
      </c>
      <c r="U190" s="88">
        <v>4</v>
      </c>
      <c r="V190" s="88">
        <v>80</v>
      </c>
      <c r="W190" s="88">
        <v>0</v>
      </c>
      <c r="X190" s="88">
        <v>1</v>
      </c>
      <c r="Y190" s="88">
        <v>0</v>
      </c>
      <c r="Z190" s="88">
        <v>41</v>
      </c>
    </row>
    <row r="191" spans="1:26" x14ac:dyDescent="0.3">
      <c r="A191" s="82" t="s">
        <v>195</v>
      </c>
      <c r="B191" s="82" t="s">
        <v>408</v>
      </c>
      <c r="C191" s="82">
        <v>25</v>
      </c>
      <c r="D191" s="82" t="s">
        <v>9</v>
      </c>
      <c r="E191" s="82" t="s">
        <v>207</v>
      </c>
      <c r="F191" s="82" t="s">
        <v>216</v>
      </c>
      <c r="G191" s="82">
        <v>58237</v>
      </c>
      <c r="H191" s="82">
        <v>78</v>
      </c>
      <c r="I191" s="82">
        <v>93</v>
      </c>
      <c r="J191" s="82" t="s">
        <v>451</v>
      </c>
      <c r="K191" s="82">
        <v>4</v>
      </c>
      <c r="L191" s="82">
        <v>6</v>
      </c>
      <c r="M191" s="83">
        <f t="shared" si="2"/>
        <v>0.66666666666666663</v>
      </c>
      <c r="N191" s="82">
        <v>89</v>
      </c>
      <c r="O191" s="82">
        <v>6</v>
      </c>
      <c r="P191" s="82">
        <v>4</v>
      </c>
      <c r="Q191" s="82" t="s">
        <v>435</v>
      </c>
      <c r="R191" s="82">
        <v>7</v>
      </c>
      <c r="S191" s="82" t="s">
        <v>497</v>
      </c>
      <c r="T191" s="88">
        <v>3</v>
      </c>
      <c r="U191" s="88">
        <v>3</v>
      </c>
      <c r="V191" s="88">
        <v>77</v>
      </c>
      <c r="W191" s="88">
        <v>0</v>
      </c>
      <c r="X191" s="88">
        <v>0</v>
      </c>
      <c r="Y191" s="88">
        <v>1</v>
      </c>
      <c r="Z191" s="88">
        <v>86</v>
      </c>
    </row>
    <row r="192" spans="1:26" x14ac:dyDescent="0.3">
      <c r="A192" s="82" t="s">
        <v>196</v>
      </c>
      <c r="B192" s="82" t="s">
        <v>409</v>
      </c>
      <c r="C192" s="82">
        <v>35</v>
      </c>
      <c r="D192" s="82" t="s">
        <v>8</v>
      </c>
      <c r="E192" s="82" t="s">
        <v>210</v>
      </c>
      <c r="F192" s="82" t="s">
        <v>215</v>
      </c>
      <c r="G192" s="82">
        <v>105640</v>
      </c>
      <c r="H192" s="82">
        <v>73</v>
      </c>
      <c r="I192" s="82">
        <v>41</v>
      </c>
      <c r="J192" s="82" t="s">
        <v>450</v>
      </c>
      <c r="K192" s="82">
        <v>6</v>
      </c>
      <c r="L192" s="82">
        <v>7</v>
      </c>
      <c r="M192" s="83">
        <f t="shared" si="2"/>
        <v>0.8571428571428571</v>
      </c>
      <c r="N192" s="82">
        <v>36</v>
      </c>
      <c r="O192" s="82">
        <v>2</v>
      </c>
      <c r="P192" s="82">
        <v>6</v>
      </c>
      <c r="Q192" s="82" t="s">
        <v>433</v>
      </c>
      <c r="R192" s="82">
        <v>7</v>
      </c>
      <c r="S192" s="82" t="s">
        <v>497</v>
      </c>
      <c r="T192" s="88">
        <v>3</v>
      </c>
      <c r="U192" s="88">
        <v>5</v>
      </c>
      <c r="V192" s="88">
        <v>48</v>
      </c>
      <c r="W192" s="88">
        <v>1</v>
      </c>
      <c r="X192" s="88">
        <v>0</v>
      </c>
      <c r="Y192" s="88">
        <v>0</v>
      </c>
      <c r="Z192" s="88">
        <v>78</v>
      </c>
    </row>
    <row r="193" spans="1:26" x14ac:dyDescent="0.3">
      <c r="A193" s="82" t="s">
        <v>197</v>
      </c>
      <c r="B193" s="82" t="s">
        <v>410</v>
      </c>
      <c r="C193" s="82">
        <v>43</v>
      </c>
      <c r="D193" s="82" t="s">
        <v>8</v>
      </c>
      <c r="E193" s="82" t="s">
        <v>208</v>
      </c>
      <c r="F193" s="82" t="s">
        <v>217</v>
      </c>
      <c r="G193" s="82">
        <v>86286</v>
      </c>
      <c r="H193" s="82">
        <v>69</v>
      </c>
      <c r="I193" s="82">
        <v>87</v>
      </c>
      <c r="J193" s="82" t="s">
        <v>452</v>
      </c>
      <c r="K193" s="82">
        <v>5</v>
      </c>
      <c r="L193" s="82">
        <v>8</v>
      </c>
      <c r="M193" s="83">
        <f t="shared" si="2"/>
        <v>0.625</v>
      </c>
      <c r="N193" s="82">
        <v>44</v>
      </c>
      <c r="O193" s="82">
        <v>5</v>
      </c>
      <c r="P193" s="82">
        <v>5</v>
      </c>
      <c r="Q193" s="82" t="s">
        <v>433</v>
      </c>
      <c r="R193" s="82">
        <v>8</v>
      </c>
      <c r="S193" s="82" t="s">
        <v>496</v>
      </c>
      <c r="T193" s="88">
        <v>4</v>
      </c>
      <c r="U193" s="88">
        <v>8</v>
      </c>
      <c r="V193" s="88">
        <v>61</v>
      </c>
      <c r="W193" s="88">
        <v>1</v>
      </c>
      <c r="X193" s="88">
        <v>0</v>
      </c>
      <c r="Y193" s="88">
        <v>0</v>
      </c>
      <c r="Z193" s="88">
        <v>89</v>
      </c>
    </row>
    <row r="194" spans="1:26" x14ac:dyDescent="0.3">
      <c r="A194" s="82" t="s">
        <v>198</v>
      </c>
      <c r="B194" s="82" t="s">
        <v>411</v>
      </c>
      <c r="C194" s="82">
        <v>35</v>
      </c>
      <c r="D194" s="82" t="s">
        <v>8</v>
      </c>
      <c r="E194" s="82" t="s">
        <v>208</v>
      </c>
      <c r="F194" s="82" t="s">
        <v>212</v>
      </c>
      <c r="G194" s="82">
        <v>60501</v>
      </c>
      <c r="H194" s="82">
        <v>73</v>
      </c>
      <c r="I194" s="82">
        <v>49</v>
      </c>
      <c r="J194" s="82" t="s">
        <v>449</v>
      </c>
      <c r="K194" s="82">
        <v>6</v>
      </c>
      <c r="L194" s="82">
        <v>7</v>
      </c>
      <c r="M194" s="83">
        <f t="shared" si="2"/>
        <v>0.8571428571428571</v>
      </c>
      <c r="N194" s="82">
        <v>87</v>
      </c>
      <c r="O194" s="82">
        <v>4</v>
      </c>
      <c r="P194" s="82">
        <v>6</v>
      </c>
      <c r="Q194" s="82" t="s">
        <v>433</v>
      </c>
      <c r="R194" s="82">
        <v>5</v>
      </c>
      <c r="S194" s="82" t="s">
        <v>497</v>
      </c>
      <c r="T194" s="88">
        <v>5</v>
      </c>
      <c r="U194" s="88">
        <v>7</v>
      </c>
      <c r="V194" s="88">
        <v>75</v>
      </c>
      <c r="W194" s="88">
        <v>1</v>
      </c>
      <c r="X194" s="88">
        <v>0</v>
      </c>
      <c r="Y194" s="88">
        <v>0</v>
      </c>
      <c r="Z194" s="88">
        <v>89</v>
      </c>
    </row>
    <row r="195" spans="1:26" x14ac:dyDescent="0.3">
      <c r="A195" s="82" t="s">
        <v>199</v>
      </c>
      <c r="B195" s="82" t="s">
        <v>412</v>
      </c>
      <c r="C195" s="82">
        <v>39</v>
      </c>
      <c r="D195" s="82" t="s">
        <v>9</v>
      </c>
      <c r="E195" s="82" t="s">
        <v>207</v>
      </c>
      <c r="F195" s="82" t="s">
        <v>213</v>
      </c>
      <c r="G195" s="82">
        <v>107814</v>
      </c>
      <c r="H195" s="82">
        <v>76</v>
      </c>
      <c r="I195" s="82">
        <v>94</v>
      </c>
      <c r="J195" s="82" t="s">
        <v>449</v>
      </c>
      <c r="K195" s="82">
        <v>6</v>
      </c>
      <c r="L195" s="82">
        <v>9</v>
      </c>
      <c r="M195" s="83">
        <f t="shared" ref="M195:M252" si="3">K195/L195</f>
        <v>0.66666666666666663</v>
      </c>
      <c r="N195" s="82">
        <v>49</v>
      </c>
      <c r="O195" s="82">
        <v>2</v>
      </c>
      <c r="P195" s="82">
        <v>6</v>
      </c>
      <c r="Q195" s="82" t="s">
        <v>481</v>
      </c>
      <c r="R195" s="82">
        <v>5</v>
      </c>
      <c r="S195" s="82" t="s">
        <v>496</v>
      </c>
      <c r="T195" s="88">
        <v>4</v>
      </c>
      <c r="U195" s="88">
        <v>4</v>
      </c>
      <c r="V195" s="88">
        <v>38</v>
      </c>
      <c r="W195" s="88">
        <v>0</v>
      </c>
      <c r="X195" s="88">
        <v>1</v>
      </c>
      <c r="Y195" s="88">
        <v>0</v>
      </c>
      <c r="Z195" s="88">
        <v>48</v>
      </c>
    </row>
    <row r="196" spans="1:26" x14ac:dyDescent="0.3">
      <c r="A196" s="82" t="s">
        <v>200</v>
      </c>
      <c r="B196" s="82" t="s">
        <v>413</v>
      </c>
      <c r="C196" s="82">
        <v>26</v>
      </c>
      <c r="D196" s="82" t="s">
        <v>9</v>
      </c>
      <c r="E196" s="82" t="s">
        <v>207</v>
      </c>
      <c r="F196" s="82" t="s">
        <v>214</v>
      </c>
      <c r="G196" s="82">
        <v>31328</v>
      </c>
      <c r="H196" s="82">
        <v>79</v>
      </c>
      <c r="I196" s="82">
        <v>51</v>
      </c>
      <c r="J196" s="82" t="s">
        <v>449</v>
      </c>
      <c r="K196" s="82">
        <v>2</v>
      </c>
      <c r="L196" s="82">
        <v>7</v>
      </c>
      <c r="M196" s="83">
        <f t="shared" si="3"/>
        <v>0.2857142857142857</v>
      </c>
      <c r="N196" s="82">
        <v>62</v>
      </c>
      <c r="O196" s="82">
        <v>5</v>
      </c>
      <c r="P196" s="82">
        <v>2</v>
      </c>
      <c r="Q196" s="82" t="s">
        <v>435</v>
      </c>
      <c r="R196" s="82">
        <v>10</v>
      </c>
      <c r="S196" s="82" t="s">
        <v>496</v>
      </c>
      <c r="T196" s="88">
        <v>2</v>
      </c>
      <c r="U196" s="88">
        <v>9</v>
      </c>
      <c r="V196" s="88">
        <v>40</v>
      </c>
      <c r="W196" s="88">
        <v>0</v>
      </c>
      <c r="X196" s="88">
        <v>0</v>
      </c>
      <c r="Y196" s="88">
        <v>1</v>
      </c>
      <c r="Z196" s="88">
        <v>31</v>
      </c>
    </row>
    <row r="197" spans="1:26" x14ac:dyDescent="0.3">
      <c r="A197" s="82" t="s">
        <v>201</v>
      </c>
      <c r="B197" s="82" t="s">
        <v>414</v>
      </c>
      <c r="C197" s="82">
        <v>29</v>
      </c>
      <c r="D197" s="82" t="s">
        <v>9</v>
      </c>
      <c r="E197" s="82" t="s">
        <v>209</v>
      </c>
      <c r="F197" s="82" t="s">
        <v>216</v>
      </c>
      <c r="G197" s="82">
        <v>50051</v>
      </c>
      <c r="H197" s="82">
        <v>82</v>
      </c>
      <c r="I197" s="82">
        <v>91</v>
      </c>
      <c r="J197" s="82" t="s">
        <v>451</v>
      </c>
      <c r="K197" s="82">
        <v>7</v>
      </c>
      <c r="L197" s="82">
        <v>7</v>
      </c>
      <c r="M197" s="83">
        <f t="shared" si="3"/>
        <v>1</v>
      </c>
      <c r="N197" s="82">
        <v>60</v>
      </c>
      <c r="O197" s="82">
        <v>4</v>
      </c>
      <c r="P197" s="82">
        <v>7</v>
      </c>
      <c r="Q197" s="82" t="s">
        <v>435</v>
      </c>
      <c r="R197" s="82">
        <v>6</v>
      </c>
      <c r="S197" s="82" t="s">
        <v>496</v>
      </c>
      <c r="T197" s="88">
        <v>2</v>
      </c>
      <c r="U197" s="88">
        <v>2</v>
      </c>
      <c r="V197" s="88">
        <v>79</v>
      </c>
      <c r="W197" s="88">
        <v>0</v>
      </c>
      <c r="X197" s="88">
        <v>0</v>
      </c>
      <c r="Y197" s="88">
        <v>1</v>
      </c>
      <c r="Z197" s="88">
        <v>49</v>
      </c>
    </row>
    <row r="198" spans="1:26" x14ac:dyDescent="0.3">
      <c r="A198" s="82" t="s">
        <v>202</v>
      </c>
      <c r="B198" s="82" t="s">
        <v>415</v>
      </c>
      <c r="C198" s="82">
        <v>26</v>
      </c>
      <c r="D198" s="82" t="s">
        <v>8</v>
      </c>
      <c r="E198" s="82" t="s">
        <v>207</v>
      </c>
      <c r="F198" s="82" t="s">
        <v>216</v>
      </c>
      <c r="G198" s="82">
        <v>46612</v>
      </c>
      <c r="H198" s="82">
        <v>73</v>
      </c>
      <c r="I198" s="82">
        <v>98</v>
      </c>
      <c r="J198" s="82" t="s">
        <v>451</v>
      </c>
      <c r="K198" s="82">
        <v>4</v>
      </c>
      <c r="L198" s="82">
        <v>6</v>
      </c>
      <c r="M198" s="83">
        <f t="shared" si="3"/>
        <v>0.66666666666666663</v>
      </c>
      <c r="N198" s="82">
        <v>99</v>
      </c>
      <c r="O198" s="82">
        <v>3</v>
      </c>
      <c r="P198" s="82">
        <v>4</v>
      </c>
      <c r="Q198" s="82" t="s">
        <v>433</v>
      </c>
      <c r="R198" s="82">
        <v>7</v>
      </c>
      <c r="S198" s="82" t="s">
        <v>497</v>
      </c>
      <c r="T198" s="88">
        <v>5</v>
      </c>
      <c r="U198" s="88">
        <v>6</v>
      </c>
      <c r="V198" s="88">
        <v>79</v>
      </c>
      <c r="W198" s="88">
        <v>1</v>
      </c>
      <c r="X198" s="88">
        <v>0</v>
      </c>
      <c r="Y198" s="88">
        <v>0</v>
      </c>
      <c r="Z198" s="88">
        <v>86</v>
      </c>
    </row>
    <row r="199" spans="1:26" x14ac:dyDescent="0.3">
      <c r="A199" s="82" t="s">
        <v>203</v>
      </c>
      <c r="B199" s="82" t="s">
        <v>416</v>
      </c>
      <c r="C199" s="82">
        <v>22</v>
      </c>
      <c r="D199" s="82" t="s">
        <v>8</v>
      </c>
      <c r="E199" s="82" t="s">
        <v>210</v>
      </c>
      <c r="F199" s="82" t="s">
        <v>214</v>
      </c>
      <c r="G199" s="82">
        <v>32992</v>
      </c>
      <c r="H199" s="82">
        <v>80</v>
      </c>
      <c r="I199" s="82">
        <v>83</v>
      </c>
      <c r="J199" s="82" t="s">
        <v>451</v>
      </c>
      <c r="K199" s="82">
        <v>3</v>
      </c>
      <c r="L199" s="82">
        <v>6</v>
      </c>
      <c r="M199" s="83">
        <f t="shared" si="3"/>
        <v>0.5</v>
      </c>
      <c r="N199" s="82">
        <v>67</v>
      </c>
      <c r="O199" s="82">
        <v>4</v>
      </c>
      <c r="P199" s="82">
        <v>3</v>
      </c>
      <c r="Q199" s="82" t="s">
        <v>481</v>
      </c>
      <c r="R199" s="82">
        <v>10</v>
      </c>
      <c r="S199" s="82" t="s">
        <v>496</v>
      </c>
      <c r="T199" s="88">
        <v>4</v>
      </c>
      <c r="U199" s="88">
        <v>7</v>
      </c>
      <c r="V199" s="88">
        <v>31</v>
      </c>
      <c r="W199" s="88">
        <v>0</v>
      </c>
      <c r="X199" s="88">
        <v>1</v>
      </c>
      <c r="Y199" s="88">
        <v>0</v>
      </c>
      <c r="Z199" s="88">
        <v>46</v>
      </c>
    </row>
    <row r="200" spans="1:26" x14ac:dyDescent="0.3">
      <c r="A200" s="82" t="s">
        <v>1</v>
      </c>
      <c r="B200" s="82" t="s">
        <v>417</v>
      </c>
      <c r="C200" s="82">
        <v>36</v>
      </c>
      <c r="D200" s="82" t="s">
        <v>9</v>
      </c>
      <c r="E200" s="82" t="s">
        <v>206</v>
      </c>
      <c r="F200" s="82" t="s">
        <v>213</v>
      </c>
      <c r="G200" s="82">
        <v>104216</v>
      </c>
      <c r="H200" s="82">
        <v>86</v>
      </c>
      <c r="I200" s="82">
        <v>77</v>
      </c>
      <c r="J200" s="82" t="s">
        <v>451</v>
      </c>
      <c r="K200" s="82">
        <v>5</v>
      </c>
      <c r="L200" s="82">
        <v>9</v>
      </c>
      <c r="M200" s="83">
        <f t="shared" si="3"/>
        <v>0.55555555555555558</v>
      </c>
      <c r="N200" s="82">
        <v>45</v>
      </c>
      <c r="O200" s="82">
        <v>3</v>
      </c>
      <c r="P200" s="82">
        <v>5</v>
      </c>
      <c r="Q200" s="82" t="s">
        <v>435</v>
      </c>
      <c r="R200" s="82">
        <v>8</v>
      </c>
      <c r="S200" s="82" t="s">
        <v>497</v>
      </c>
      <c r="T200" s="88">
        <v>4</v>
      </c>
      <c r="U200" s="88">
        <v>6</v>
      </c>
      <c r="V200" s="88">
        <v>71</v>
      </c>
      <c r="W200" s="88">
        <v>0</v>
      </c>
      <c r="X200" s="88">
        <v>0</v>
      </c>
      <c r="Y200" s="88">
        <v>1</v>
      </c>
      <c r="Z200" s="88">
        <v>69</v>
      </c>
    </row>
    <row r="201" spans="1:26" x14ac:dyDescent="0.3">
      <c r="A201" s="82" t="s">
        <v>204</v>
      </c>
      <c r="B201" s="82" t="s">
        <v>418</v>
      </c>
      <c r="C201" s="82">
        <v>38</v>
      </c>
      <c r="D201" s="82" t="s">
        <v>8</v>
      </c>
      <c r="E201" s="82" t="s">
        <v>207</v>
      </c>
      <c r="F201" s="82" t="s">
        <v>215</v>
      </c>
      <c r="G201" s="82">
        <v>104341</v>
      </c>
      <c r="H201" s="82">
        <v>66</v>
      </c>
      <c r="I201" s="82">
        <v>37</v>
      </c>
      <c r="J201" s="82" t="s">
        <v>451</v>
      </c>
      <c r="K201" s="82">
        <v>2</v>
      </c>
      <c r="L201" s="82">
        <v>6</v>
      </c>
      <c r="M201" s="83">
        <f t="shared" si="3"/>
        <v>0.33333333333333331</v>
      </c>
      <c r="N201" s="82">
        <v>40</v>
      </c>
      <c r="O201" s="82">
        <v>2</v>
      </c>
      <c r="P201" s="82">
        <v>2</v>
      </c>
      <c r="Q201" s="82" t="s">
        <v>433</v>
      </c>
      <c r="R201" s="82">
        <v>6</v>
      </c>
      <c r="S201" s="82" t="s">
        <v>497</v>
      </c>
      <c r="T201" s="88">
        <v>1</v>
      </c>
      <c r="U201" s="88">
        <v>6</v>
      </c>
      <c r="V201" s="88">
        <v>56</v>
      </c>
      <c r="W201" s="88">
        <v>1</v>
      </c>
      <c r="X201" s="88">
        <v>0</v>
      </c>
      <c r="Y201" s="88">
        <v>0</v>
      </c>
      <c r="Z201" s="88">
        <v>90</v>
      </c>
    </row>
    <row r="202" spans="1:26" x14ac:dyDescent="0.3">
      <c r="A202" s="82" t="s">
        <v>185</v>
      </c>
      <c r="B202" s="82" t="s">
        <v>397</v>
      </c>
      <c r="C202" s="82">
        <v>35</v>
      </c>
      <c r="D202" s="82" t="s">
        <v>8</v>
      </c>
      <c r="E202" s="82" t="s">
        <v>208</v>
      </c>
      <c r="F202" s="82" t="s">
        <v>215</v>
      </c>
      <c r="G202" s="82">
        <v>95555</v>
      </c>
      <c r="H202" s="82">
        <v>46</v>
      </c>
      <c r="I202" s="82">
        <v>92</v>
      </c>
      <c r="J202" s="82" t="s">
        <v>491</v>
      </c>
      <c r="K202" s="82">
        <v>4</v>
      </c>
      <c r="L202" s="82">
        <v>9</v>
      </c>
      <c r="M202" s="83">
        <f t="shared" si="3"/>
        <v>0.44444444444444442</v>
      </c>
      <c r="N202" s="82">
        <v>80</v>
      </c>
      <c r="O202" s="82">
        <v>2</v>
      </c>
      <c r="P202" s="82">
        <v>4</v>
      </c>
      <c r="Q202" s="82" t="s">
        <v>435</v>
      </c>
      <c r="R202" s="84">
        <v>0.2</v>
      </c>
      <c r="S202" s="82" t="s">
        <v>496</v>
      </c>
      <c r="T202" s="88">
        <v>5</v>
      </c>
      <c r="U202" s="88">
        <v>10</v>
      </c>
      <c r="V202" s="88">
        <v>33</v>
      </c>
      <c r="W202" s="88">
        <v>0</v>
      </c>
      <c r="X202" s="88">
        <v>0</v>
      </c>
      <c r="Y202" s="88">
        <v>1</v>
      </c>
      <c r="Z202" s="88">
        <v>78</v>
      </c>
    </row>
    <row r="203" spans="1:26" x14ac:dyDescent="0.3">
      <c r="A203" s="82" t="s">
        <v>147</v>
      </c>
      <c r="B203" s="82" t="s">
        <v>365</v>
      </c>
      <c r="C203" s="82">
        <v>35</v>
      </c>
      <c r="D203" s="82" t="s">
        <v>8</v>
      </c>
      <c r="E203" s="82" t="s">
        <v>209</v>
      </c>
      <c r="F203" s="82" t="s">
        <v>217</v>
      </c>
      <c r="G203" s="82">
        <v>41714</v>
      </c>
      <c r="H203" s="82">
        <v>51</v>
      </c>
      <c r="I203" s="82">
        <v>85</v>
      </c>
      <c r="J203" s="82" t="s">
        <v>492</v>
      </c>
      <c r="K203" s="82">
        <v>7</v>
      </c>
      <c r="L203" s="82">
        <v>8</v>
      </c>
      <c r="M203" s="83">
        <f t="shared" si="3"/>
        <v>0.875</v>
      </c>
      <c r="N203" s="82">
        <v>52</v>
      </c>
      <c r="O203" s="82">
        <v>2</v>
      </c>
      <c r="P203" s="82">
        <v>7</v>
      </c>
      <c r="Q203" s="82" t="s">
        <v>435</v>
      </c>
      <c r="R203" s="84">
        <v>0.8</v>
      </c>
      <c r="S203" s="82" t="s">
        <v>496</v>
      </c>
      <c r="T203" s="88">
        <v>2</v>
      </c>
      <c r="U203" s="88">
        <v>1</v>
      </c>
      <c r="V203" s="88">
        <v>61</v>
      </c>
      <c r="W203" s="88">
        <v>0</v>
      </c>
      <c r="X203" s="88">
        <v>0</v>
      </c>
      <c r="Y203" s="88">
        <v>1</v>
      </c>
      <c r="Z203" s="88">
        <v>66</v>
      </c>
    </row>
    <row r="204" spans="1:26" x14ac:dyDescent="0.3">
      <c r="A204" s="82" t="s">
        <v>132</v>
      </c>
      <c r="B204" s="82" t="s">
        <v>252</v>
      </c>
      <c r="C204" s="82">
        <v>20</v>
      </c>
      <c r="D204" s="82" t="s">
        <v>8</v>
      </c>
      <c r="E204" s="82" t="s">
        <v>208</v>
      </c>
      <c r="F204" s="82" t="s">
        <v>215</v>
      </c>
      <c r="G204" s="82">
        <v>24748</v>
      </c>
      <c r="H204" s="82">
        <v>98</v>
      </c>
      <c r="I204" s="82">
        <v>58</v>
      </c>
      <c r="J204" s="82" t="s">
        <v>491</v>
      </c>
      <c r="K204" s="82">
        <v>6</v>
      </c>
      <c r="L204" s="82">
        <v>7</v>
      </c>
      <c r="M204" s="83">
        <f t="shared" si="3"/>
        <v>0.8571428571428571</v>
      </c>
      <c r="N204" s="82">
        <v>99</v>
      </c>
      <c r="O204" s="82">
        <v>2</v>
      </c>
      <c r="P204" s="82">
        <v>6</v>
      </c>
      <c r="Q204" s="82" t="s">
        <v>433</v>
      </c>
      <c r="R204" s="84">
        <v>0.6</v>
      </c>
      <c r="S204" s="82" t="s">
        <v>496</v>
      </c>
      <c r="T204" s="88">
        <v>2</v>
      </c>
      <c r="U204" s="88">
        <v>7</v>
      </c>
      <c r="V204" s="88">
        <v>54</v>
      </c>
      <c r="W204" s="88">
        <v>1</v>
      </c>
      <c r="X204" s="88">
        <v>0</v>
      </c>
      <c r="Y204" s="88">
        <v>0</v>
      </c>
      <c r="Z204" s="88">
        <v>73</v>
      </c>
    </row>
    <row r="205" spans="1:26" x14ac:dyDescent="0.3">
      <c r="A205" s="82" t="s">
        <v>76</v>
      </c>
      <c r="B205" s="82" t="s">
        <v>261</v>
      </c>
      <c r="C205" s="82">
        <v>26</v>
      </c>
      <c r="D205" s="82" t="s">
        <v>8</v>
      </c>
      <c r="E205" s="82" t="s">
        <v>209</v>
      </c>
      <c r="F205" s="82" t="s">
        <v>214</v>
      </c>
      <c r="G205" s="82">
        <v>16326</v>
      </c>
      <c r="H205" s="82">
        <v>50</v>
      </c>
      <c r="I205" s="82">
        <v>58</v>
      </c>
      <c r="J205" s="82" t="s">
        <v>491</v>
      </c>
      <c r="K205" s="82">
        <v>8</v>
      </c>
      <c r="L205" s="82">
        <v>9</v>
      </c>
      <c r="M205" s="83">
        <f t="shared" si="3"/>
        <v>0.88888888888888884</v>
      </c>
      <c r="N205" s="82">
        <v>93</v>
      </c>
      <c r="O205" s="82">
        <v>2</v>
      </c>
      <c r="P205" s="82">
        <v>8</v>
      </c>
      <c r="Q205" s="82" t="s">
        <v>433</v>
      </c>
      <c r="R205" s="84">
        <v>0.5</v>
      </c>
      <c r="S205" s="82" t="s">
        <v>496</v>
      </c>
      <c r="T205" s="88">
        <v>5</v>
      </c>
      <c r="U205" s="88">
        <v>1</v>
      </c>
      <c r="V205" s="88">
        <v>67</v>
      </c>
      <c r="W205" s="88">
        <v>1</v>
      </c>
      <c r="X205" s="88">
        <v>0</v>
      </c>
      <c r="Y205" s="88">
        <v>0</v>
      </c>
      <c r="Z205" s="88">
        <v>66</v>
      </c>
    </row>
    <row r="206" spans="1:26" x14ac:dyDescent="0.3">
      <c r="A206" s="82" t="s">
        <v>162</v>
      </c>
      <c r="B206" s="82" t="s">
        <v>368</v>
      </c>
      <c r="C206" s="82">
        <v>28</v>
      </c>
      <c r="D206" s="82" t="s">
        <v>9</v>
      </c>
      <c r="E206" s="82" t="s">
        <v>206</v>
      </c>
      <c r="F206" s="82" t="s">
        <v>212</v>
      </c>
      <c r="G206" s="82">
        <v>18922</v>
      </c>
      <c r="H206" s="82">
        <v>86</v>
      </c>
      <c r="I206" s="82">
        <v>50</v>
      </c>
      <c r="J206" s="82" t="s">
        <v>491</v>
      </c>
      <c r="K206" s="82">
        <v>3</v>
      </c>
      <c r="L206" s="82">
        <v>9</v>
      </c>
      <c r="M206" s="83">
        <f t="shared" si="3"/>
        <v>0.33333333333333331</v>
      </c>
      <c r="N206" s="82">
        <v>39</v>
      </c>
      <c r="O206" s="82">
        <v>6</v>
      </c>
      <c r="P206" s="82">
        <v>3</v>
      </c>
      <c r="Q206" s="82" t="s">
        <v>433</v>
      </c>
      <c r="R206" s="84">
        <v>0.3</v>
      </c>
      <c r="S206" s="82" t="s">
        <v>496</v>
      </c>
      <c r="T206" s="88">
        <v>5</v>
      </c>
      <c r="U206" s="88">
        <v>5</v>
      </c>
      <c r="V206" s="88">
        <v>55</v>
      </c>
      <c r="W206" s="88">
        <v>1</v>
      </c>
      <c r="X206" s="88">
        <v>0</v>
      </c>
      <c r="Y206" s="88">
        <v>0</v>
      </c>
      <c r="Z206" s="88">
        <v>57</v>
      </c>
    </row>
    <row r="207" spans="1:26" x14ac:dyDescent="0.3">
      <c r="A207" s="82" t="s">
        <v>5</v>
      </c>
      <c r="B207" s="82" t="s">
        <v>235</v>
      </c>
      <c r="C207" s="82">
        <v>25</v>
      </c>
      <c r="D207" s="82" t="s">
        <v>8</v>
      </c>
      <c r="E207" s="82" t="s">
        <v>208</v>
      </c>
      <c r="F207" s="82" t="s">
        <v>215</v>
      </c>
      <c r="G207" s="82">
        <v>28254</v>
      </c>
      <c r="H207" s="82">
        <v>54</v>
      </c>
      <c r="I207" s="82">
        <v>63</v>
      </c>
      <c r="J207" s="82" t="s">
        <v>493</v>
      </c>
      <c r="K207" s="82">
        <v>4</v>
      </c>
      <c r="L207" s="82">
        <v>6</v>
      </c>
      <c r="M207" s="83">
        <f t="shared" si="3"/>
        <v>0.66666666666666663</v>
      </c>
      <c r="N207" s="82">
        <v>22</v>
      </c>
      <c r="O207" s="82">
        <v>4</v>
      </c>
      <c r="P207" s="82">
        <v>4</v>
      </c>
      <c r="Q207" s="82" t="s">
        <v>435</v>
      </c>
      <c r="R207" s="84">
        <v>0.2</v>
      </c>
      <c r="S207" s="82" t="s">
        <v>496</v>
      </c>
      <c r="T207" s="88">
        <v>4</v>
      </c>
      <c r="U207" s="88">
        <v>7</v>
      </c>
      <c r="V207" s="88">
        <v>33</v>
      </c>
      <c r="W207" s="88">
        <v>0</v>
      </c>
      <c r="X207" s="88">
        <v>0</v>
      </c>
      <c r="Y207" s="88">
        <v>1</v>
      </c>
      <c r="Z207" s="88">
        <v>55</v>
      </c>
    </row>
    <row r="208" spans="1:26" x14ac:dyDescent="0.3">
      <c r="A208" s="82" t="s">
        <v>56</v>
      </c>
      <c r="B208" s="82" t="s">
        <v>352</v>
      </c>
      <c r="C208" s="82">
        <v>20</v>
      </c>
      <c r="D208" s="82" t="s">
        <v>8</v>
      </c>
      <c r="E208" s="82" t="s">
        <v>208</v>
      </c>
      <c r="F208" s="82" t="s">
        <v>216</v>
      </c>
      <c r="G208" s="82">
        <v>23140</v>
      </c>
      <c r="H208" s="82">
        <v>40</v>
      </c>
      <c r="I208" s="82">
        <v>86</v>
      </c>
      <c r="J208" s="82" t="s">
        <v>493</v>
      </c>
      <c r="K208" s="82">
        <v>7</v>
      </c>
      <c r="L208" s="82">
        <v>8</v>
      </c>
      <c r="M208" s="83">
        <f t="shared" si="3"/>
        <v>0.875</v>
      </c>
      <c r="N208" s="82">
        <v>84</v>
      </c>
      <c r="O208" s="82">
        <v>4</v>
      </c>
      <c r="P208" s="82">
        <v>7</v>
      </c>
      <c r="Q208" s="82" t="s">
        <v>435</v>
      </c>
      <c r="R208" s="84">
        <v>0.8</v>
      </c>
      <c r="S208" s="82" t="s">
        <v>496</v>
      </c>
      <c r="T208" s="88">
        <v>3</v>
      </c>
      <c r="U208" s="88">
        <v>4</v>
      </c>
      <c r="V208" s="88">
        <v>41</v>
      </c>
      <c r="W208" s="88">
        <v>0</v>
      </c>
      <c r="X208" s="88">
        <v>0</v>
      </c>
      <c r="Y208" s="88">
        <v>1</v>
      </c>
      <c r="Z208" s="88">
        <v>59</v>
      </c>
    </row>
    <row r="209" spans="1:26" x14ac:dyDescent="0.3">
      <c r="A209" s="82" t="s">
        <v>43</v>
      </c>
      <c r="B209" s="82" t="s">
        <v>353</v>
      </c>
      <c r="C209" s="82">
        <v>34</v>
      </c>
      <c r="D209" s="82" t="s">
        <v>8</v>
      </c>
      <c r="E209" s="82" t="s">
        <v>206</v>
      </c>
      <c r="F209" s="82" t="s">
        <v>212</v>
      </c>
      <c r="G209" s="82">
        <v>49237</v>
      </c>
      <c r="H209" s="82">
        <v>32</v>
      </c>
      <c r="I209" s="82">
        <v>72</v>
      </c>
      <c r="J209" s="82" t="s">
        <v>491</v>
      </c>
      <c r="K209" s="82">
        <v>6</v>
      </c>
      <c r="L209" s="82">
        <v>9</v>
      </c>
      <c r="M209" s="83">
        <f t="shared" si="3"/>
        <v>0.66666666666666663</v>
      </c>
      <c r="N209" s="82">
        <v>48</v>
      </c>
      <c r="O209" s="82">
        <v>2</v>
      </c>
      <c r="P209" s="82">
        <v>6</v>
      </c>
      <c r="Q209" s="82" t="s">
        <v>481</v>
      </c>
      <c r="R209" s="84">
        <v>0.6</v>
      </c>
      <c r="S209" s="82" t="s">
        <v>496</v>
      </c>
      <c r="T209" s="88">
        <v>5</v>
      </c>
      <c r="U209" s="88">
        <v>9</v>
      </c>
      <c r="V209" s="88">
        <v>30</v>
      </c>
      <c r="W209" s="88">
        <v>0</v>
      </c>
      <c r="X209" s="88">
        <v>1</v>
      </c>
      <c r="Y209" s="88">
        <v>0</v>
      </c>
      <c r="Z209" s="88">
        <v>46</v>
      </c>
    </row>
    <row r="210" spans="1:26" x14ac:dyDescent="0.3">
      <c r="A210" s="82" t="s">
        <v>166</v>
      </c>
      <c r="B210" s="82" t="s">
        <v>354</v>
      </c>
      <c r="C210" s="82">
        <v>21</v>
      </c>
      <c r="D210" s="82" t="s">
        <v>8</v>
      </c>
      <c r="E210" s="82" t="s">
        <v>208</v>
      </c>
      <c r="F210" s="82" t="s">
        <v>217</v>
      </c>
      <c r="G210" s="82">
        <v>22228</v>
      </c>
      <c r="H210" s="82">
        <v>84</v>
      </c>
      <c r="I210" s="82">
        <v>41</v>
      </c>
      <c r="J210" s="82" t="s">
        <v>492</v>
      </c>
      <c r="K210" s="82">
        <v>8</v>
      </c>
      <c r="L210" s="82">
        <v>8</v>
      </c>
      <c r="M210" s="83">
        <f t="shared" si="3"/>
        <v>1</v>
      </c>
      <c r="N210" s="82">
        <v>65</v>
      </c>
      <c r="O210" s="82">
        <v>5</v>
      </c>
      <c r="P210" s="82">
        <v>8</v>
      </c>
      <c r="Q210" s="82" t="s">
        <v>481</v>
      </c>
      <c r="R210" s="84">
        <v>0.5</v>
      </c>
      <c r="S210" s="82" t="s">
        <v>496</v>
      </c>
      <c r="T210" s="88">
        <v>1</v>
      </c>
      <c r="U210" s="88">
        <v>8</v>
      </c>
      <c r="V210" s="88">
        <v>71</v>
      </c>
      <c r="W210" s="88">
        <v>0</v>
      </c>
      <c r="X210" s="88">
        <v>1</v>
      </c>
      <c r="Y210" s="88">
        <v>0</v>
      </c>
      <c r="Z210" s="88">
        <v>37</v>
      </c>
    </row>
    <row r="211" spans="1:26" x14ac:dyDescent="0.3">
      <c r="A211" s="82" t="s">
        <v>53</v>
      </c>
      <c r="B211" s="82" t="s">
        <v>380</v>
      </c>
      <c r="C211" s="82">
        <v>33</v>
      </c>
      <c r="D211" s="82" t="s">
        <v>8</v>
      </c>
      <c r="E211" s="82" t="s">
        <v>207</v>
      </c>
      <c r="F211" s="82" t="s">
        <v>215</v>
      </c>
      <c r="G211" s="82">
        <v>13417</v>
      </c>
      <c r="H211" s="82">
        <v>77</v>
      </c>
      <c r="I211" s="82">
        <v>66</v>
      </c>
      <c r="J211" s="82" t="s">
        <v>494</v>
      </c>
      <c r="K211" s="82">
        <v>5</v>
      </c>
      <c r="L211" s="82">
        <v>5</v>
      </c>
      <c r="M211" s="83">
        <f t="shared" si="3"/>
        <v>1</v>
      </c>
      <c r="N211" s="82">
        <v>60</v>
      </c>
      <c r="O211" s="82">
        <v>4</v>
      </c>
      <c r="P211" s="82">
        <v>5</v>
      </c>
      <c r="Q211" s="82" t="s">
        <v>481</v>
      </c>
      <c r="R211" s="84">
        <v>0.3</v>
      </c>
      <c r="S211" s="82" t="s">
        <v>496</v>
      </c>
      <c r="T211" s="88">
        <v>4</v>
      </c>
      <c r="U211" s="88">
        <v>8</v>
      </c>
      <c r="V211" s="88">
        <v>36</v>
      </c>
      <c r="W211" s="88">
        <v>0</v>
      </c>
      <c r="X211" s="88">
        <v>1</v>
      </c>
      <c r="Y211" s="88">
        <v>0</v>
      </c>
      <c r="Z211" s="88">
        <v>69</v>
      </c>
    </row>
    <row r="212" spans="1:26" x14ac:dyDescent="0.3">
      <c r="A212" s="82" t="s">
        <v>83</v>
      </c>
      <c r="B212" s="82" t="s">
        <v>374</v>
      </c>
      <c r="C212" s="82">
        <v>23</v>
      </c>
      <c r="D212" s="82" t="s">
        <v>8</v>
      </c>
      <c r="E212" s="82" t="s">
        <v>208</v>
      </c>
      <c r="F212" s="82" t="s">
        <v>214</v>
      </c>
      <c r="G212" s="82">
        <v>41315</v>
      </c>
      <c r="H212" s="82">
        <v>67</v>
      </c>
      <c r="I212" s="82">
        <v>63</v>
      </c>
      <c r="J212" s="82" t="s">
        <v>494</v>
      </c>
      <c r="K212" s="82">
        <v>4</v>
      </c>
      <c r="L212" s="82">
        <v>7</v>
      </c>
      <c r="M212" s="83">
        <f t="shared" si="3"/>
        <v>0.5714285714285714</v>
      </c>
      <c r="N212" s="82">
        <v>63</v>
      </c>
      <c r="O212" s="82">
        <v>6</v>
      </c>
      <c r="P212" s="82">
        <v>4</v>
      </c>
      <c r="Q212" s="82" t="s">
        <v>435</v>
      </c>
      <c r="R212" s="84">
        <v>0.2</v>
      </c>
      <c r="S212" s="82" t="s">
        <v>496</v>
      </c>
      <c r="T212" s="88">
        <v>4</v>
      </c>
      <c r="U212" s="88">
        <v>10</v>
      </c>
      <c r="V212" s="88">
        <v>42</v>
      </c>
      <c r="W212" s="88">
        <v>0</v>
      </c>
      <c r="X212" s="88">
        <v>0</v>
      </c>
      <c r="Y212" s="88">
        <v>1</v>
      </c>
      <c r="Z212" s="88">
        <v>30</v>
      </c>
    </row>
    <row r="213" spans="1:26" x14ac:dyDescent="0.3">
      <c r="A213" s="82" t="s">
        <v>61</v>
      </c>
      <c r="B213" s="82" t="s">
        <v>380</v>
      </c>
      <c r="C213" s="82">
        <v>34</v>
      </c>
      <c r="D213" s="82" t="s">
        <v>8</v>
      </c>
      <c r="E213" s="82" t="s">
        <v>208</v>
      </c>
      <c r="F213" s="82" t="s">
        <v>215</v>
      </c>
      <c r="G213" s="82">
        <v>45438</v>
      </c>
      <c r="H213" s="82">
        <v>64</v>
      </c>
      <c r="I213" s="82">
        <v>65</v>
      </c>
      <c r="J213" s="82" t="s">
        <v>492</v>
      </c>
      <c r="K213" s="82">
        <v>3</v>
      </c>
      <c r="L213" s="82">
        <v>5</v>
      </c>
      <c r="M213" s="83">
        <f t="shared" si="3"/>
        <v>0.6</v>
      </c>
      <c r="N213" s="82">
        <v>38</v>
      </c>
      <c r="O213" s="82">
        <v>3</v>
      </c>
      <c r="P213" s="82">
        <v>3</v>
      </c>
      <c r="Q213" s="82" t="s">
        <v>481</v>
      </c>
      <c r="R213" s="84">
        <v>0.8</v>
      </c>
      <c r="S213" s="82" t="s">
        <v>496</v>
      </c>
      <c r="T213" s="88">
        <v>2</v>
      </c>
      <c r="U213" s="88">
        <v>4</v>
      </c>
      <c r="V213" s="88">
        <v>32</v>
      </c>
      <c r="W213" s="88">
        <v>0</v>
      </c>
      <c r="X213" s="88">
        <v>1</v>
      </c>
      <c r="Y213" s="88">
        <v>0</v>
      </c>
      <c r="Z213" s="88">
        <v>82</v>
      </c>
    </row>
    <row r="214" spans="1:26" x14ac:dyDescent="0.3">
      <c r="A214" s="82" t="s">
        <v>92</v>
      </c>
      <c r="B214" s="82" t="s">
        <v>270</v>
      </c>
      <c r="C214" s="82">
        <v>34</v>
      </c>
      <c r="D214" s="82" t="s">
        <v>8</v>
      </c>
      <c r="E214" s="82" t="s">
        <v>206</v>
      </c>
      <c r="F214" s="82" t="s">
        <v>214</v>
      </c>
      <c r="G214" s="82">
        <v>22548</v>
      </c>
      <c r="H214" s="82">
        <v>20</v>
      </c>
      <c r="I214" s="82">
        <v>50</v>
      </c>
      <c r="J214" s="82" t="s">
        <v>491</v>
      </c>
      <c r="K214" s="82">
        <v>4</v>
      </c>
      <c r="L214" s="82">
        <v>8</v>
      </c>
      <c r="M214" s="83">
        <f t="shared" si="3"/>
        <v>0.5</v>
      </c>
      <c r="N214" s="82">
        <v>75</v>
      </c>
      <c r="O214" s="82">
        <v>6</v>
      </c>
      <c r="P214" s="82">
        <v>4</v>
      </c>
      <c r="Q214" s="82" t="s">
        <v>481</v>
      </c>
      <c r="R214" s="84">
        <v>0.6</v>
      </c>
      <c r="S214" s="82" t="s">
        <v>496</v>
      </c>
      <c r="T214" s="88">
        <v>1</v>
      </c>
      <c r="U214" s="88">
        <v>8</v>
      </c>
      <c r="V214" s="88">
        <v>67</v>
      </c>
      <c r="W214" s="88">
        <v>0</v>
      </c>
      <c r="X214" s="88">
        <v>1</v>
      </c>
      <c r="Y214" s="88">
        <v>0</v>
      </c>
      <c r="Z214" s="88">
        <v>60</v>
      </c>
    </row>
    <row r="215" spans="1:26" x14ac:dyDescent="0.3">
      <c r="A215" s="82" t="s">
        <v>5</v>
      </c>
      <c r="B215" s="82" t="s">
        <v>237</v>
      </c>
      <c r="C215" s="82">
        <v>32</v>
      </c>
      <c r="D215" s="82" t="s">
        <v>8</v>
      </c>
      <c r="E215" s="82" t="s">
        <v>209</v>
      </c>
      <c r="F215" s="82" t="s">
        <v>216</v>
      </c>
      <c r="G215" s="82">
        <v>14259</v>
      </c>
      <c r="H215" s="82">
        <v>72</v>
      </c>
      <c r="I215" s="82">
        <v>60</v>
      </c>
      <c r="J215" s="82" t="s">
        <v>491</v>
      </c>
      <c r="K215" s="82">
        <v>6</v>
      </c>
      <c r="L215" s="82">
        <v>8</v>
      </c>
      <c r="M215" s="83">
        <f t="shared" si="3"/>
        <v>0.75</v>
      </c>
      <c r="N215" s="82">
        <v>26</v>
      </c>
      <c r="O215" s="82">
        <v>4</v>
      </c>
      <c r="P215" s="82">
        <v>6</v>
      </c>
      <c r="Q215" s="82" t="s">
        <v>433</v>
      </c>
      <c r="R215" s="84">
        <v>0.5</v>
      </c>
      <c r="S215" s="82" t="s">
        <v>496</v>
      </c>
      <c r="T215" s="88">
        <v>4</v>
      </c>
      <c r="U215" s="88">
        <v>4</v>
      </c>
      <c r="V215" s="88">
        <v>40</v>
      </c>
      <c r="W215" s="88">
        <v>1</v>
      </c>
      <c r="X215" s="88">
        <v>0</v>
      </c>
      <c r="Y215" s="88">
        <v>0</v>
      </c>
      <c r="Z215" s="88">
        <v>46</v>
      </c>
    </row>
    <row r="216" spans="1:26" x14ac:dyDescent="0.3">
      <c r="A216" s="82" t="s">
        <v>58</v>
      </c>
      <c r="B216" s="82" t="s">
        <v>264</v>
      </c>
      <c r="C216" s="82">
        <v>24</v>
      </c>
      <c r="D216" s="82" t="s">
        <v>8</v>
      </c>
      <c r="E216" s="82" t="s">
        <v>206</v>
      </c>
      <c r="F216" s="82" t="s">
        <v>216</v>
      </c>
      <c r="G216" s="82">
        <v>42836</v>
      </c>
      <c r="H216" s="82">
        <v>56</v>
      </c>
      <c r="I216" s="82">
        <v>49</v>
      </c>
      <c r="J216" s="82" t="s">
        <v>492</v>
      </c>
      <c r="K216" s="82">
        <v>7</v>
      </c>
      <c r="L216" s="82">
        <v>10</v>
      </c>
      <c r="M216" s="83">
        <f t="shared" si="3"/>
        <v>0.7</v>
      </c>
      <c r="N216" s="82">
        <v>47</v>
      </c>
      <c r="O216" s="82">
        <v>5</v>
      </c>
      <c r="P216" s="82">
        <v>7</v>
      </c>
      <c r="Q216" s="82" t="s">
        <v>433</v>
      </c>
      <c r="R216" s="84">
        <v>0.3</v>
      </c>
      <c r="S216" s="82" t="s">
        <v>496</v>
      </c>
      <c r="T216" s="88">
        <v>4</v>
      </c>
      <c r="U216" s="88">
        <v>2</v>
      </c>
      <c r="V216" s="88">
        <v>46</v>
      </c>
      <c r="W216" s="88">
        <v>1</v>
      </c>
      <c r="X216" s="88">
        <v>0</v>
      </c>
      <c r="Y216" s="88">
        <v>0</v>
      </c>
      <c r="Z216" s="88">
        <v>61</v>
      </c>
    </row>
    <row r="217" spans="1:26" x14ac:dyDescent="0.3">
      <c r="A217" s="82" t="s">
        <v>50</v>
      </c>
      <c r="B217" s="82" t="s">
        <v>273</v>
      </c>
      <c r="C217" s="82">
        <v>22</v>
      </c>
      <c r="D217" s="82" t="s">
        <v>9</v>
      </c>
      <c r="E217" s="82" t="s">
        <v>207</v>
      </c>
      <c r="F217" s="82" t="s">
        <v>213</v>
      </c>
      <c r="G217" s="82">
        <v>38308</v>
      </c>
      <c r="H217" s="82">
        <v>75</v>
      </c>
      <c r="I217" s="82">
        <v>68</v>
      </c>
      <c r="J217" s="82" t="s">
        <v>491</v>
      </c>
      <c r="K217" s="82">
        <v>7</v>
      </c>
      <c r="L217" s="82">
        <v>10</v>
      </c>
      <c r="M217" s="83">
        <f t="shared" si="3"/>
        <v>0.7</v>
      </c>
      <c r="N217" s="82">
        <v>82</v>
      </c>
      <c r="O217" s="82">
        <v>6</v>
      </c>
      <c r="P217" s="82">
        <v>7</v>
      </c>
      <c r="Q217" s="82" t="s">
        <v>435</v>
      </c>
      <c r="R217" s="84">
        <v>0.6</v>
      </c>
      <c r="S217" s="82" t="s">
        <v>496</v>
      </c>
      <c r="T217" s="88">
        <v>2</v>
      </c>
      <c r="U217" s="88">
        <v>10</v>
      </c>
      <c r="V217" s="88">
        <v>69</v>
      </c>
      <c r="W217" s="88">
        <v>0</v>
      </c>
      <c r="X217" s="88">
        <v>0</v>
      </c>
      <c r="Y217" s="88">
        <v>1</v>
      </c>
      <c r="Z217" s="88">
        <v>47</v>
      </c>
    </row>
    <row r="218" spans="1:26" x14ac:dyDescent="0.3">
      <c r="A218" s="82" t="s">
        <v>146</v>
      </c>
      <c r="B218" s="82" t="s">
        <v>380</v>
      </c>
      <c r="C218" s="82">
        <v>31</v>
      </c>
      <c r="D218" s="82" t="s">
        <v>8</v>
      </c>
      <c r="E218" s="82" t="s">
        <v>208</v>
      </c>
      <c r="F218" s="82" t="s">
        <v>216</v>
      </c>
      <c r="G218" s="82">
        <v>22646</v>
      </c>
      <c r="H218" s="82">
        <v>89</v>
      </c>
      <c r="I218" s="82">
        <v>69</v>
      </c>
      <c r="J218" s="82" t="s">
        <v>494</v>
      </c>
      <c r="K218" s="82">
        <v>4</v>
      </c>
      <c r="L218" s="82">
        <v>10</v>
      </c>
      <c r="M218" s="83">
        <f t="shared" si="3"/>
        <v>0.4</v>
      </c>
      <c r="N218" s="82">
        <v>52</v>
      </c>
      <c r="O218" s="82">
        <v>3</v>
      </c>
      <c r="P218" s="82">
        <v>4</v>
      </c>
      <c r="Q218" s="82" t="s">
        <v>433</v>
      </c>
      <c r="R218" s="84">
        <v>0.5</v>
      </c>
      <c r="S218" s="82" t="s">
        <v>496</v>
      </c>
      <c r="T218" s="88">
        <v>1</v>
      </c>
      <c r="U218" s="88">
        <v>10</v>
      </c>
      <c r="V218" s="88">
        <v>48</v>
      </c>
      <c r="W218" s="88">
        <v>1</v>
      </c>
      <c r="X218" s="88">
        <v>0</v>
      </c>
      <c r="Y218" s="88">
        <v>0</v>
      </c>
      <c r="Z218" s="88">
        <v>86</v>
      </c>
    </row>
    <row r="219" spans="1:26" x14ac:dyDescent="0.3">
      <c r="A219" s="82" t="s">
        <v>97</v>
      </c>
      <c r="B219" s="82" t="s">
        <v>363</v>
      </c>
      <c r="C219" s="82">
        <v>29</v>
      </c>
      <c r="D219" s="82" t="s">
        <v>8</v>
      </c>
      <c r="E219" s="82" t="s">
        <v>206</v>
      </c>
      <c r="F219" s="82" t="s">
        <v>215</v>
      </c>
      <c r="G219" s="82">
        <v>15192</v>
      </c>
      <c r="H219" s="82">
        <v>72</v>
      </c>
      <c r="I219" s="82">
        <v>88</v>
      </c>
      <c r="J219" s="82" t="s">
        <v>491</v>
      </c>
      <c r="K219" s="82">
        <v>4</v>
      </c>
      <c r="L219" s="82">
        <v>7</v>
      </c>
      <c r="M219" s="83">
        <f t="shared" si="3"/>
        <v>0.5714285714285714</v>
      </c>
      <c r="N219" s="82">
        <v>80</v>
      </c>
      <c r="O219" s="82">
        <v>5</v>
      </c>
      <c r="P219" s="82">
        <v>4</v>
      </c>
      <c r="Q219" s="82" t="s">
        <v>435</v>
      </c>
      <c r="R219" s="84">
        <v>0.3</v>
      </c>
      <c r="S219" s="82" t="s">
        <v>496</v>
      </c>
      <c r="T219" s="88">
        <v>1</v>
      </c>
      <c r="U219" s="88">
        <v>2</v>
      </c>
      <c r="V219" s="88">
        <v>69</v>
      </c>
      <c r="W219" s="88">
        <v>0</v>
      </c>
      <c r="X219" s="88">
        <v>0</v>
      </c>
      <c r="Y219" s="88">
        <v>1</v>
      </c>
      <c r="Z219" s="88">
        <v>84</v>
      </c>
    </row>
    <row r="220" spans="1:26" x14ac:dyDescent="0.3">
      <c r="A220" s="82" t="s">
        <v>164</v>
      </c>
      <c r="B220" s="82" t="s">
        <v>364</v>
      </c>
      <c r="C220" s="82">
        <v>31</v>
      </c>
      <c r="D220" s="82" t="s">
        <v>8</v>
      </c>
      <c r="E220" s="82" t="s">
        <v>210</v>
      </c>
      <c r="F220" s="82" t="s">
        <v>216</v>
      </c>
      <c r="G220" s="82">
        <v>19534</v>
      </c>
      <c r="H220" s="82">
        <v>68</v>
      </c>
      <c r="I220" s="82">
        <v>69</v>
      </c>
      <c r="J220" s="82" t="s">
        <v>491</v>
      </c>
      <c r="K220" s="82">
        <v>3</v>
      </c>
      <c r="L220" s="82">
        <v>7</v>
      </c>
      <c r="M220" s="83">
        <f t="shared" si="3"/>
        <v>0.42857142857142855</v>
      </c>
      <c r="N220" s="82">
        <v>61</v>
      </c>
      <c r="O220" s="82">
        <v>5</v>
      </c>
      <c r="P220" s="82">
        <v>3</v>
      </c>
      <c r="Q220" s="82" t="s">
        <v>435</v>
      </c>
      <c r="R220" s="84">
        <v>0.5</v>
      </c>
      <c r="S220" s="82" t="s">
        <v>496</v>
      </c>
      <c r="T220" s="88">
        <v>5</v>
      </c>
      <c r="U220" s="88">
        <v>6</v>
      </c>
      <c r="V220" s="88">
        <v>78</v>
      </c>
      <c r="W220" s="88">
        <v>0</v>
      </c>
      <c r="X220" s="88">
        <v>0</v>
      </c>
      <c r="Y220" s="88">
        <v>1</v>
      </c>
      <c r="Z220" s="88">
        <v>30</v>
      </c>
    </row>
    <row r="221" spans="1:26" x14ac:dyDescent="0.3">
      <c r="A221" s="82" t="s">
        <v>177</v>
      </c>
      <c r="B221" s="82" t="s">
        <v>249</v>
      </c>
      <c r="C221" s="82">
        <v>23</v>
      </c>
      <c r="D221" s="82" t="s">
        <v>8</v>
      </c>
      <c r="E221" s="82" t="s">
        <v>208</v>
      </c>
      <c r="F221" s="82" t="s">
        <v>214</v>
      </c>
      <c r="G221" s="82">
        <v>39719</v>
      </c>
      <c r="H221" s="82">
        <v>27</v>
      </c>
      <c r="I221" s="82">
        <v>41</v>
      </c>
      <c r="J221" s="82" t="s">
        <v>492</v>
      </c>
      <c r="K221" s="82">
        <v>4</v>
      </c>
      <c r="L221" s="82">
        <v>8</v>
      </c>
      <c r="M221" s="83">
        <f t="shared" si="3"/>
        <v>0.5</v>
      </c>
      <c r="N221" s="82">
        <v>96</v>
      </c>
      <c r="O221" s="82">
        <v>4</v>
      </c>
      <c r="P221" s="82">
        <v>4</v>
      </c>
      <c r="Q221" s="82" t="s">
        <v>433</v>
      </c>
      <c r="R221" s="84">
        <v>0.3</v>
      </c>
      <c r="S221" s="82" t="s">
        <v>496</v>
      </c>
      <c r="T221" s="88">
        <v>2</v>
      </c>
      <c r="U221" s="88">
        <v>2</v>
      </c>
      <c r="V221" s="88">
        <v>73</v>
      </c>
      <c r="W221" s="88">
        <v>1</v>
      </c>
      <c r="X221" s="88">
        <v>0</v>
      </c>
      <c r="Y221" s="88">
        <v>0</v>
      </c>
      <c r="Z221" s="88">
        <v>81</v>
      </c>
    </row>
    <row r="222" spans="1:26" x14ac:dyDescent="0.3">
      <c r="A222" s="82" t="s">
        <v>166</v>
      </c>
      <c r="B222" s="82" t="s">
        <v>363</v>
      </c>
      <c r="C222" s="82">
        <v>28</v>
      </c>
      <c r="D222" s="82" t="s">
        <v>8</v>
      </c>
      <c r="E222" s="82" t="s">
        <v>208</v>
      </c>
      <c r="F222" s="82" t="s">
        <v>216</v>
      </c>
      <c r="G222" s="82">
        <v>42035</v>
      </c>
      <c r="H222" s="82">
        <v>31</v>
      </c>
      <c r="I222" s="82">
        <v>86</v>
      </c>
      <c r="J222" s="82" t="s">
        <v>493</v>
      </c>
      <c r="K222" s="82">
        <v>7</v>
      </c>
      <c r="L222" s="82">
        <v>8</v>
      </c>
      <c r="M222" s="83">
        <f t="shared" si="3"/>
        <v>0.875</v>
      </c>
      <c r="N222" s="82">
        <v>90</v>
      </c>
      <c r="O222" s="82">
        <v>3</v>
      </c>
      <c r="P222" s="82">
        <v>7</v>
      </c>
      <c r="Q222" s="82" t="s">
        <v>433</v>
      </c>
      <c r="R222" s="84">
        <v>0.2</v>
      </c>
      <c r="S222" s="82" t="s">
        <v>496</v>
      </c>
      <c r="T222" s="88">
        <v>4</v>
      </c>
      <c r="U222" s="88">
        <v>6</v>
      </c>
      <c r="V222" s="88">
        <v>56</v>
      </c>
      <c r="W222" s="88">
        <v>1</v>
      </c>
      <c r="X222" s="88">
        <v>0</v>
      </c>
      <c r="Y222" s="88">
        <v>0</v>
      </c>
      <c r="Z222" s="88">
        <v>83</v>
      </c>
    </row>
    <row r="223" spans="1:26" x14ac:dyDescent="0.3">
      <c r="A223" s="82" t="s">
        <v>56</v>
      </c>
      <c r="B223" s="82" t="s">
        <v>279</v>
      </c>
      <c r="C223" s="82">
        <v>21</v>
      </c>
      <c r="D223" s="82" t="s">
        <v>9</v>
      </c>
      <c r="E223" s="82" t="s">
        <v>210</v>
      </c>
      <c r="F223" s="82" t="s">
        <v>213</v>
      </c>
      <c r="G223" s="82">
        <v>20951</v>
      </c>
      <c r="H223" s="82">
        <v>42</v>
      </c>
      <c r="I223" s="82">
        <v>44</v>
      </c>
      <c r="J223" s="82" t="s">
        <v>494</v>
      </c>
      <c r="K223" s="82">
        <v>3</v>
      </c>
      <c r="L223" s="82">
        <v>10</v>
      </c>
      <c r="M223" s="83">
        <f t="shared" si="3"/>
        <v>0.3</v>
      </c>
      <c r="N223" s="82">
        <v>81</v>
      </c>
      <c r="O223" s="82">
        <v>4</v>
      </c>
      <c r="P223" s="82">
        <v>3</v>
      </c>
      <c r="Q223" s="82" t="s">
        <v>433</v>
      </c>
      <c r="R223" s="84">
        <v>0.8</v>
      </c>
      <c r="S223" s="82" t="s">
        <v>496</v>
      </c>
      <c r="T223" s="88">
        <v>1</v>
      </c>
      <c r="U223" s="88">
        <v>9</v>
      </c>
      <c r="V223" s="88">
        <v>32</v>
      </c>
      <c r="W223" s="88">
        <v>1</v>
      </c>
      <c r="X223" s="88">
        <v>0</v>
      </c>
      <c r="Y223" s="88">
        <v>0</v>
      </c>
      <c r="Z223" s="88">
        <v>72</v>
      </c>
    </row>
    <row r="224" spans="1:26" x14ac:dyDescent="0.3">
      <c r="A224" s="82" t="s">
        <v>180</v>
      </c>
      <c r="B224" s="82" t="s">
        <v>386</v>
      </c>
      <c r="C224" s="82">
        <v>28</v>
      </c>
      <c r="D224" s="82" t="s">
        <v>8</v>
      </c>
      <c r="E224" s="82" t="s">
        <v>208</v>
      </c>
      <c r="F224" s="82" t="s">
        <v>216</v>
      </c>
      <c r="G224" s="82">
        <v>21676</v>
      </c>
      <c r="H224" s="82">
        <v>20</v>
      </c>
      <c r="I224" s="82">
        <v>93</v>
      </c>
      <c r="J224" s="82" t="s">
        <v>491</v>
      </c>
      <c r="K224" s="82">
        <v>3</v>
      </c>
      <c r="L224" s="82">
        <v>6</v>
      </c>
      <c r="M224" s="83">
        <f t="shared" si="3"/>
        <v>0.5</v>
      </c>
      <c r="N224" s="82">
        <v>52</v>
      </c>
      <c r="O224" s="82">
        <v>4</v>
      </c>
      <c r="P224" s="82">
        <v>3</v>
      </c>
      <c r="Q224" s="82" t="s">
        <v>433</v>
      </c>
      <c r="R224" s="84">
        <v>0.6</v>
      </c>
      <c r="S224" s="82" t="s">
        <v>496</v>
      </c>
      <c r="T224" s="88">
        <v>5</v>
      </c>
      <c r="U224" s="88">
        <v>5</v>
      </c>
      <c r="V224" s="88">
        <v>56</v>
      </c>
      <c r="W224" s="88">
        <v>1</v>
      </c>
      <c r="X224" s="88">
        <v>0</v>
      </c>
      <c r="Y224" s="88">
        <v>0</v>
      </c>
      <c r="Z224" s="88">
        <v>64</v>
      </c>
    </row>
    <row r="225" spans="1:26" x14ac:dyDescent="0.3">
      <c r="A225" s="82" t="s">
        <v>58</v>
      </c>
      <c r="B225" s="82" t="s">
        <v>394</v>
      </c>
      <c r="C225" s="82">
        <v>34</v>
      </c>
      <c r="D225" s="82" t="s">
        <v>9</v>
      </c>
      <c r="E225" s="82" t="s">
        <v>206</v>
      </c>
      <c r="F225" s="82" t="s">
        <v>216</v>
      </c>
      <c r="G225" s="82">
        <v>43008</v>
      </c>
      <c r="H225" s="82">
        <v>55</v>
      </c>
      <c r="I225" s="82">
        <v>55</v>
      </c>
      <c r="J225" s="82" t="s">
        <v>494</v>
      </c>
      <c r="K225" s="82">
        <v>5</v>
      </c>
      <c r="L225" s="82">
        <v>6</v>
      </c>
      <c r="M225" s="83">
        <f t="shared" si="3"/>
        <v>0.83333333333333337</v>
      </c>
      <c r="N225" s="82">
        <v>49</v>
      </c>
      <c r="O225" s="82">
        <v>5</v>
      </c>
      <c r="P225" s="82">
        <v>5</v>
      </c>
      <c r="Q225" s="82" t="s">
        <v>435</v>
      </c>
      <c r="R225" s="84">
        <v>0.2</v>
      </c>
      <c r="S225" s="82" t="s">
        <v>496</v>
      </c>
      <c r="T225" s="88">
        <v>1</v>
      </c>
      <c r="U225" s="88">
        <v>4</v>
      </c>
      <c r="V225" s="88">
        <v>37</v>
      </c>
      <c r="W225" s="88">
        <v>0</v>
      </c>
      <c r="X225" s="88">
        <v>0</v>
      </c>
      <c r="Y225" s="88">
        <v>1</v>
      </c>
      <c r="Z225" s="88">
        <v>64</v>
      </c>
    </row>
    <row r="226" spans="1:26" x14ac:dyDescent="0.3">
      <c r="A226" s="82" t="s">
        <v>104</v>
      </c>
      <c r="B226" s="82" t="s">
        <v>395</v>
      </c>
      <c r="C226" s="82">
        <v>33</v>
      </c>
      <c r="D226" s="82" t="s">
        <v>8</v>
      </c>
      <c r="E226" s="82" t="s">
        <v>208</v>
      </c>
      <c r="F226" s="82" t="s">
        <v>214</v>
      </c>
      <c r="G226" s="82">
        <v>23301</v>
      </c>
      <c r="H226" s="82">
        <v>64</v>
      </c>
      <c r="I226" s="82">
        <v>77</v>
      </c>
      <c r="J226" s="82" t="s">
        <v>493</v>
      </c>
      <c r="K226" s="82">
        <v>5</v>
      </c>
      <c r="L226" s="82">
        <v>7</v>
      </c>
      <c r="M226" s="83">
        <f t="shared" si="3"/>
        <v>0.7142857142857143</v>
      </c>
      <c r="N226" s="82">
        <v>100</v>
      </c>
      <c r="O226" s="82">
        <v>3</v>
      </c>
      <c r="P226" s="82">
        <v>5</v>
      </c>
      <c r="Q226" s="82" t="s">
        <v>433</v>
      </c>
      <c r="R226" s="84">
        <v>0.8</v>
      </c>
      <c r="S226" s="82" t="s">
        <v>496</v>
      </c>
      <c r="T226" s="88">
        <v>3</v>
      </c>
      <c r="U226" s="88">
        <v>5</v>
      </c>
      <c r="V226" s="88">
        <v>44</v>
      </c>
      <c r="W226" s="88">
        <v>1</v>
      </c>
      <c r="X226" s="88">
        <v>0</v>
      </c>
      <c r="Y226" s="88">
        <v>0</v>
      </c>
      <c r="Z226" s="88">
        <v>36</v>
      </c>
    </row>
    <row r="227" spans="1:26" x14ac:dyDescent="0.3">
      <c r="A227" s="82" t="s">
        <v>60</v>
      </c>
      <c r="B227" s="82" t="s">
        <v>371</v>
      </c>
      <c r="C227" s="82">
        <v>28</v>
      </c>
      <c r="D227" s="82" t="s">
        <v>8</v>
      </c>
      <c r="E227" s="82" t="s">
        <v>207</v>
      </c>
      <c r="F227" s="82" t="s">
        <v>213</v>
      </c>
      <c r="G227" s="82">
        <v>19898</v>
      </c>
      <c r="H227" s="82">
        <v>28</v>
      </c>
      <c r="I227" s="82">
        <v>66</v>
      </c>
      <c r="J227" s="82" t="s">
        <v>494</v>
      </c>
      <c r="K227" s="82">
        <v>5</v>
      </c>
      <c r="L227" s="82">
        <v>7</v>
      </c>
      <c r="M227" s="83">
        <f t="shared" si="3"/>
        <v>0.7142857142857143</v>
      </c>
      <c r="N227" s="82">
        <v>100</v>
      </c>
      <c r="O227" s="82">
        <v>6</v>
      </c>
      <c r="P227" s="82">
        <v>5</v>
      </c>
      <c r="Q227" s="82" t="s">
        <v>435</v>
      </c>
      <c r="R227" s="84">
        <v>0.6</v>
      </c>
      <c r="S227" s="82" t="s">
        <v>496</v>
      </c>
      <c r="T227" s="88">
        <v>3</v>
      </c>
      <c r="U227" s="88">
        <v>8</v>
      </c>
      <c r="V227" s="88">
        <v>31</v>
      </c>
      <c r="W227" s="88">
        <v>0</v>
      </c>
      <c r="X227" s="88">
        <v>0</v>
      </c>
      <c r="Y227" s="88">
        <v>1</v>
      </c>
      <c r="Z227" s="88">
        <v>30</v>
      </c>
    </row>
    <row r="228" spans="1:26" x14ac:dyDescent="0.3">
      <c r="A228" s="82" t="s">
        <v>99</v>
      </c>
      <c r="B228" s="82" t="s">
        <v>284</v>
      </c>
      <c r="C228" s="82">
        <v>35</v>
      </c>
      <c r="D228" s="82" t="s">
        <v>8</v>
      </c>
      <c r="E228" s="82" t="s">
        <v>210</v>
      </c>
      <c r="F228" s="82" t="s">
        <v>216</v>
      </c>
      <c r="G228" s="82">
        <v>36121</v>
      </c>
      <c r="H228" s="82">
        <v>72</v>
      </c>
      <c r="I228" s="82">
        <v>71</v>
      </c>
      <c r="J228" s="82" t="s">
        <v>492</v>
      </c>
      <c r="K228" s="82">
        <v>5</v>
      </c>
      <c r="L228" s="82">
        <v>7</v>
      </c>
      <c r="M228" s="83">
        <f t="shared" si="3"/>
        <v>0.7142857142857143</v>
      </c>
      <c r="N228" s="82">
        <v>66</v>
      </c>
      <c r="O228" s="82">
        <v>3</v>
      </c>
      <c r="P228" s="82">
        <v>5</v>
      </c>
      <c r="Q228" s="82" t="s">
        <v>481</v>
      </c>
      <c r="R228" s="84">
        <v>0.5</v>
      </c>
      <c r="S228" s="82" t="s">
        <v>496</v>
      </c>
      <c r="T228" s="88">
        <v>5</v>
      </c>
      <c r="U228" s="88">
        <v>1</v>
      </c>
      <c r="V228" s="88">
        <v>72</v>
      </c>
      <c r="W228" s="88">
        <v>0</v>
      </c>
      <c r="X228" s="88">
        <v>1</v>
      </c>
      <c r="Y228" s="88">
        <v>0</v>
      </c>
      <c r="Z228" s="88">
        <v>43</v>
      </c>
    </row>
    <row r="229" spans="1:26" x14ac:dyDescent="0.3">
      <c r="A229" s="82" t="s">
        <v>185</v>
      </c>
      <c r="B229" s="82" t="s">
        <v>277</v>
      </c>
      <c r="C229" s="82">
        <v>28</v>
      </c>
      <c r="D229" s="82" t="s">
        <v>9</v>
      </c>
      <c r="E229" s="82" t="s">
        <v>206</v>
      </c>
      <c r="F229" s="82" t="s">
        <v>217</v>
      </c>
      <c r="G229" s="82">
        <v>43879</v>
      </c>
      <c r="H229" s="82">
        <v>42</v>
      </c>
      <c r="I229" s="82">
        <v>74</v>
      </c>
      <c r="J229" s="82" t="s">
        <v>494</v>
      </c>
      <c r="K229" s="82">
        <v>6</v>
      </c>
      <c r="L229" s="82">
        <v>9</v>
      </c>
      <c r="M229" s="83">
        <f t="shared" si="3"/>
        <v>0.66666666666666663</v>
      </c>
      <c r="N229" s="82">
        <v>96</v>
      </c>
      <c r="O229" s="82">
        <v>4</v>
      </c>
      <c r="P229" s="82">
        <v>6</v>
      </c>
      <c r="Q229" s="82" t="s">
        <v>433</v>
      </c>
      <c r="R229" s="84">
        <v>0.3</v>
      </c>
      <c r="S229" s="82" t="s">
        <v>496</v>
      </c>
      <c r="T229" s="88">
        <v>3</v>
      </c>
      <c r="U229" s="88">
        <v>4</v>
      </c>
      <c r="V229" s="88">
        <v>46</v>
      </c>
      <c r="W229" s="88">
        <v>1</v>
      </c>
      <c r="X229" s="88">
        <v>0</v>
      </c>
      <c r="Y229" s="88">
        <v>0</v>
      </c>
      <c r="Z229" s="88">
        <v>67</v>
      </c>
    </row>
    <row r="230" spans="1:26" x14ac:dyDescent="0.3">
      <c r="A230" s="82" t="s">
        <v>108</v>
      </c>
      <c r="B230" s="82" t="s">
        <v>399</v>
      </c>
      <c r="C230" s="82">
        <v>24</v>
      </c>
      <c r="D230" s="82" t="s">
        <v>9</v>
      </c>
      <c r="E230" s="82" t="s">
        <v>207</v>
      </c>
      <c r="F230" s="82" t="s">
        <v>213</v>
      </c>
      <c r="G230" s="82">
        <v>35386</v>
      </c>
      <c r="H230" s="82">
        <v>56</v>
      </c>
      <c r="I230" s="82">
        <v>42</v>
      </c>
      <c r="J230" s="82" t="s">
        <v>494</v>
      </c>
      <c r="K230" s="82">
        <v>3</v>
      </c>
      <c r="L230" s="82">
        <v>10</v>
      </c>
      <c r="M230" s="83">
        <f t="shared" si="3"/>
        <v>0.3</v>
      </c>
      <c r="N230" s="82">
        <v>46</v>
      </c>
      <c r="O230" s="82">
        <v>2</v>
      </c>
      <c r="P230" s="82">
        <v>3</v>
      </c>
      <c r="Q230" s="82" t="s">
        <v>435</v>
      </c>
      <c r="R230" s="84">
        <v>0.2</v>
      </c>
      <c r="S230" s="82" t="s">
        <v>496</v>
      </c>
      <c r="T230" s="88">
        <v>4</v>
      </c>
      <c r="U230" s="88">
        <v>4</v>
      </c>
      <c r="V230" s="88">
        <v>66</v>
      </c>
      <c r="W230" s="88">
        <v>0</v>
      </c>
      <c r="X230" s="88">
        <v>0</v>
      </c>
      <c r="Y230" s="88">
        <v>1</v>
      </c>
      <c r="Z230" s="88">
        <v>81</v>
      </c>
    </row>
    <row r="231" spans="1:26" x14ac:dyDescent="0.3">
      <c r="A231" s="82" t="s">
        <v>145</v>
      </c>
      <c r="B231" s="82" t="s">
        <v>249</v>
      </c>
      <c r="C231" s="82">
        <v>29</v>
      </c>
      <c r="D231" s="82" t="s">
        <v>8</v>
      </c>
      <c r="E231" s="82" t="s">
        <v>208</v>
      </c>
      <c r="F231" s="82" t="s">
        <v>213</v>
      </c>
      <c r="G231" s="82">
        <v>41022</v>
      </c>
      <c r="H231" s="82">
        <v>72</v>
      </c>
      <c r="I231" s="82">
        <v>67</v>
      </c>
      <c r="J231" s="82" t="s">
        <v>494</v>
      </c>
      <c r="K231" s="82">
        <v>5</v>
      </c>
      <c r="L231" s="82">
        <v>10</v>
      </c>
      <c r="M231" s="83">
        <f t="shared" si="3"/>
        <v>0.5</v>
      </c>
      <c r="N231" s="82">
        <v>93</v>
      </c>
      <c r="O231" s="82">
        <v>2</v>
      </c>
      <c r="P231" s="82">
        <v>5</v>
      </c>
      <c r="Q231" s="82" t="s">
        <v>481</v>
      </c>
      <c r="R231" s="84">
        <v>0.3</v>
      </c>
      <c r="S231" s="82" t="s">
        <v>496</v>
      </c>
      <c r="T231" s="88">
        <v>2</v>
      </c>
      <c r="U231" s="88">
        <v>3</v>
      </c>
      <c r="V231" s="88">
        <v>71</v>
      </c>
      <c r="W231" s="88">
        <v>0</v>
      </c>
      <c r="X231" s="88">
        <v>1</v>
      </c>
      <c r="Y231" s="88">
        <v>0</v>
      </c>
      <c r="Z231" s="88">
        <v>75</v>
      </c>
    </row>
    <row r="232" spans="1:26" x14ac:dyDescent="0.3">
      <c r="A232" s="82" t="s">
        <v>110</v>
      </c>
      <c r="B232" s="82" t="s">
        <v>376</v>
      </c>
      <c r="C232" s="82">
        <v>31</v>
      </c>
      <c r="D232" s="82" t="s">
        <v>8</v>
      </c>
      <c r="E232" s="82" t="s">
        <v>206</v>
      </c>
      <c r="F232" s="82" t="s">
        <v>216</v>
      </c>
      <c r="G232" s="82">
        <v>14033</v>
      </c>
      <c r="H232" s="82">
        <v>23</v>
      </c>
      <c r="I232" s="82">
        <v>78</v>
      </c>
      <c r="J232" s="82" t="s">
        <v>491</v>
      </c>
      <c r="K232" s="82">
        <v>6</v>
      </c>
      <c r="L232" s="82">
        <v>10</v>
      </c>
      <c r="M232" s="83">
        <f t="shared" si="3"/>
        <v>0.6</v>
      </c>
      <c r="N232" s="82">
        <v>48</v>
      </c>
      <c r="O232" s="82">
        <v>3</v>
      </c>
      <c r="P232" s="82">
        <v>6</v>
      </c>
      <c r="Q232" s="82" t="s">
        <v>433</v>
      </c>
      <c r="R232" s="84">
        <v>0.2</v>
      </c>
      <c r="S232" s="82" t="s">
        <v>496</v>
      </c>
      <c r="T232" s="88">
        <v>2</v>
      </c>
      <c r="U232" s="88">
        <v>4</v>
      </c>
      <c r="V232" s="88">
        <v>77</v>
      </c>
      <c r="W232" s="88">
        <v>1</v>
      </c>
      <c r="X232" s="88">
        <v>0</v>
      </c>
      <c r="Y232" s="88">
        <v>0</v>
      </c>
      <c r="Z232" s="88">
        <v>46</v>
      </c>
    </row>
    <row r="233" spans="1:26" x14ac:dyDescent="0.3">
      <c r="A233" s="82" t="s">
        <v>58</v>
      </c>
      <c r="B233" s="82" t="s">
        <v>377</v>
      </c>
      <c r="C233" s="82">
        <v>21</v>
      </c>
      <c r="D233" s="82" t="s">
        <v>9</v>
      </c>
      <c r="E233" s="82" t="s">
        <v>206</v>
      </c>
      <c r="F233" s="82" t="s">
        <v>214</v>
      </c>
      <c r="G233" s="82">
        <v>36150</v>
      </c>
      <c r="H233" s="82">
        <v>75</v>
      </c>
      <c r="I233" s="82">
        <v>92</v>
      </c>
      <c r="J233" s="82" t="s">
        <v>492</v>
      </c>
      <c r="K233" s="82">
        <v>5</v>
      </c>
      <c r="L233" s="82">
        <v>9</v>
      </c>
      <c r="M233" s="83">
        <f t="shared" si="3"/>
        <v>0.55555555555555558</v>
      </c>
      <c r="N233" s="82">
        <v>60</v>
      </c>
      <c r="O233" s="82">
        <v>2</v>
      </c>
      <c r="P233" s="82">
        <v>5</v>
      </c>
      <c r="Q233" s="82" t="s">
        <v>435</v>
      </c>
      <c r="R233" s="84">
        <v>0.8</v>
      </c>
      <c r="S233" s="82" t="s">
        <v>496</v>
      </c>
      <c r="T233" s="88">
        <v>1</v>
      </c>
      <c r="U233" s="88">
        <v>5</v>
      </c>
      <c r="V233" s="88">
        <v>76</v>
      </c>
      <c r="W233" s="88">
        <v>0</v>
      </c>
      <c r="X233" s="88">
        <v>0</v>
      </c>
      <c r="Y233" s="88">
        <v>1</v>
      </c>
      <c r="Z233" s="88">
        <v>73</v>
      </c>
    </row>
    <row r="234" spans="1:26" x14ac:dyDescent="0.3">
      <c r="A234" s="82" t="s">
        <v>178</v>
      </c>
      <c r="B234" s="82" t="s">
        <v>282</v>
      </c>
      <c r="C234" s="82">
        <v>23</v>
      </c>
      <c r="D234" s="82" t="s">
        <v>8</v>
      </c>
      <c r="E234" s="82" t="s">
        <v>207</v>
      </c>
      <c r="F234" s="82" t="s">
        <v>212</v>
      </c>
      <c r="G234" s="82">
        <v>11841</v>
      </c>
      <c r="H234" s="82">
        <v>42</v>
      </c>
      <c r="I234" s="82">
        <v>64</v>
      </c>
      <c r="J234" s="82" t="s">
        <v>492</v>
      </c>
      <c r="K234" s="82">
        <v>7</v>
      </c>
      <c r="L234" s="82">
        <v>7</v>
      </c>
      <c r="M234" s="83">
        <f t="shared" si="3"/>
        <v>1</v>
      </c>
      <c r="N234" s="82">
        <v>97</v>
      </c>
      <c r="O234" s="82">
        <v>4</v>
      </c>
      <c r="P234" s="82">
        <v>7</v>
      </c>
      <c r="Q234" s="82" t="s">
        <v>481</v>
      </c>
      <c r="R234" s="84">
        <v>0.6</v>
      </c>
      <c r="S234" s="82" t="s">
        <v>496</v>
      </c>
      <c r="T234" s="88">
        <v>5</v>
      </c>
      <c r="U234" s="88">
        <v>9</v>
      </c>
      <c r="V234" s="88">
        <v>45</v>
      </c>
      <c r="W234" s="88">
        <v>0</v>
      </c>
      <c r="X234" s="88">
        <v>1</v>
      </c>
      <c r="Y234" s="88">
        <v>0</v>
      </c>
      <c r="Z234" s="88">
        <v>51</v>
      </c>
    </row>
    <row r="235" spans="1:26" x14ac:dyDescent="0.3">
      <c r="A235" s="82" t="s">
        <v>106</v>
      </c>
      <c r="B235" s="82" t="s">
        <v>263</v>
      </c>
      <c r="C235" s="82">
        <v>28</v>
      </c>
      <c r="D235" s="82" t="s">
        <v>9</v>
      </c>
      <c r="E235" s="82" t="s">
        <v>207</v>
      </c>
      <c r="F235" s="82" t="s">
        <v>216</v>
      </c>
      <c r="G235" s="82">
        <v>11753</v>
      </c>
      <c r="H235" s="82">
        <v>84</v>
      </c>
      <c r="I235" s="82">
        <v>81</v>
      </c>
      <c r="J235" s="82" t="s">
        <v>493</v>
      </c>
      <c r="K235" s="82">
        <v>8</v>
      </c>
      <c r="L235" s="82">
        <v>10</v>
      </c>
      <c r="M235" s="83">
        <f t="shared" si="3"/>
        <v>0.8</v>
      </c>
      <c r="N235" s="82">
        <v>82</v>
      </c>
      <c r="O235" s="82">
        <v>3</v>
      </c>
      <c r="P235" s="82">
        <v>8</v>
      </c>
      <c r="Q235" s="82" t="s">
        <v>481</v>
      </c>
      <c r="R235" s="84">
        <v>0.2</v>
      </c>
      <c r="S235" s="82" t="s">
        <v>496</v>
      </c>
      <c r="T235" s="88">
        <v>4</v>
      </c>
      <c r="U235" s="88">
        <v>3</v>
      </c>
      <c r="V235" s="88">
        <v>71</v>
      </c>
      <c r="W235" s="88">
        <v>0</v>
      </c>
      <c r="X235" s="88">
        <v>1</v>
      </c>
      <c r="Y235" s="88">
        <v>0</v>
      </c>
      <c r="Z235" s="88">
        <v>30</v>
      </c>
    </row>
    <row r="236" spans="1:26" x14ac:dyDescent="0.3">
      <c r="A236" s="82" t="s">
        <v>149</v>
      </c>
      <c r="B236" s="82" t="s">
        <v>292</v>
      </c>
      <c r="C236" s="82">
        <v>28</v>
      </c>
      <c r="D236" s="82" t="s">
        <v>8</v>
      </c>
      <c r="E236" s="82" t="s">
        <v>208</v>
      </c>
      <c r="F236" s="82" t="s">
        <v>212</v>
      </c>
      <c r="G236" s="82">
        <v>41475</v>
      </c>
      <c r="H236" s="82">
        <v>23</v>
      </c>
      <c r="I236" s="82">
        <v>88</v>
      </c>
      <c r="J236" s="82" t="s">
        <v>494</v>
      </c>
      <c r="K236" s="82">
        <v>3</v>
      </c>
      <c r="L236" s="82">
        <v>6</v>
      </c>
      <c r="M236" s="83">
        <f t="shared" si="3"/>
        <v>0.5</v>
      </c>
      <c r="N236" s="82">
        <v>77</v>
      </c>
      <c r="O236" s="82">
        <v>5</v>
      </c>
      <c r="P236" s="82">
        <v>3</v>
      </c>
      <c r="Q236" s="82" t="s">
        <v>435</v>
      </c>
      <c r="R236" s="84">
        <v>0.8</v>
      </c>
      <c r="S236" s="82" t="s">
        <v>496</v>
      </c>
      <c r="T236" s="88">
        <v>3</v>
      </c>
      <c r="U236" s="88">
        <v>5</v>
      </c>
      <c r="V236" s="88">
        <v>50</v>
      </c>
      <c r="W236" s="88">
        <v>0</v>
      </c>
      <c r="X236" s="88">
        <v>0</v>
      </c>
      <c r="Y236" s="88">
        <v>1</v>
      </c>
      <c r="Z236" s="88">
        <v>72</v>
      </c>
    </row>
    <row r="237" spans="1:26" x14ac:dyDescent="0.3">
      <c r="A237" s="82" t="s">
        <v>150</v>
      </c>
      <c r="B237" s="82" t="s">
        <v>297</v>
      </c>
      <c r="C237" s="82">
        <v>35</v>
      </c>
      <c r="D237" s="82" t="s">
        <v>9</v>
      </c>
      <c r="E237" s="82" t="s">
        <v>206</v>
      </c>
      <c r="F237" s="82" t="s">
        <v>212</v>
      </c>
      <c r="G237" s="82">
        <v>39472</v>
      </c>
      <c r="H237" s="82">
        <v>52</v>
      </c>
      <c r="I237" s="82">
        <v>93</v>
      </c>
      <c r="J237" s="82" t="s">
        <v>492</v>
      </c>
      <c r="K237" s="82">
        <v>7</v>
      </c>
      <c r="L237" s="82">
        <v>9</v>
      </c>
      <c r="M237" s="83">
        <f t="shared" si="3"/>
        <v>0.77777777777777779</v>
      </c>
      <c r="N237" s="82">
        <v>74</v>
      </c>
      <c r="O237" s="82">
        <v>4</v>
      </c>
      <c r="P237" s="82">
        <v>7</v>
      </c>
      <c r="Q237" s="82" t="s">
        <v>435</v>
      </c>
      <c r="R237" s="84">
        <v>0.2</v>
      </c>
      <c r="S237" s="82" t="s">
        <v>496</v>
      </c>
      <c r="T237" s="88">
        <v>3</v>
      </c>
      <c r="U237" s="88">
        <v>8</v>
      </c>
      <c r="V237" s="88">
        <v>38</v>
      </c>
      <c r="W237" s="88">
        <v>0</v>
      </c>
      <c r="X237" s="88">
        <v>0</v>
      </c>
      <c r="Y237" s="88">
        <v>1</v>
      </c>
      <c r="Z237" s="88">
        <v>78</v>
      </c>
    </row>
    <row r="238" spans="1:26" x14ac:dyDescent="0.3">
      <c r="A238" s="82" t="s">
        <v>109</v>
      </c>
      <c r="B238" s="82" t="s">
        <v>254</v>
      </c>
      <c r="C238" s="82">
        <v>26</v>
      </c>
      <c r="D238" s="82" t="s">
        <v>9</v>
      </c>
      <c r="E238" s="82" t="s">
        <v>206</v>
      </c>
      <c r="F238" s="82" t="s">
        <v>213</v>
      </c>
      <c r="G238" s="82">
        <v>41850</v>
      </c>
      <c r="H238" s="82">
        <v>92</v>
      </c>
      <c r="I238" s="82">
        <v>74</v>
      </c>
      <c r="J238" s="82" t="s">
        <v>493</v>
      </c>
      <c r="K238" s="82">
        <v>8</v>
      </c>
      <c r="L238" s="82">
        <v>10</v>
      </c>
      <c r="M238" s="83">
        <f t="shared" si="3"/>
        <v>0.8</v>
      </c>
      <c r="N238" s="82">
        <v>49</v>
      </c>
      <c r="O238" s="82">
        <v>4</v>
      </c>
      <c r="P238" s="82">
        <v>8</v>
      </c>
      <c r="Q238" s="82" t="s">
        <v>433</v>
      </c>
      <c r="R238" s="84">
        <v>0.8</v>
      </c>
      <c r="S238" s="82" t="s">
        <v>496</v>
      </c>
      <c r="T238" s="88">
        <v>3</v>
      </c>
      <c r="U238" s="88">
        <v>4</v>
      </c>
      <c r="V238" s="88">
        <v>43</v>
      </c>
      <c r="W238" s="88">
        <v>1</v>
      </c>
      <c r="X238" s="88">
        <v>0</v>
      </c>
      <c r="Y238" s="88">
        <v>0</v>
      </c>
      <c r="Z238" s="88">
        <v>75</v>
      </c>
    </row>
    <row r="239" spans="1:26" x14ac:dyDescent="0.3">
      <c r="A239" s="82" t="s">
        <v>72</v>
      </c>
      <c r="B239" s="82" t="s">
        <v>408</v>
      </c>
      <c r="C239" s="82">
        <v>30</v>
      </c>
      <c r="D239" s="82" t="s">
        <v>8</v>
      </c>
      <c r="E239" s="82" t="s">
        <v>207</v>
      </c>
      <c r="F239" s="82" t="s">
        <v>217</v>
      </c>
      <c r="G239" s="82">
        <v>21717</v>
      </c>
      <c r="H239" s="82">
        <v>86</v>
      </c>
      <c r="I239" s="82">
        <v>54</v>
      </c>
      <c r="J239" s="82" t="s">
        <v>493</v>
      </c>
      <c r="K239" s="82">
        <v>4</v>
      </c>
      <c r="L239" s="82">
        <v>6</v>
      </c>
      <c r="M239" s="83">
        <f t="shared" si="3"/>
        <v>0.66666666666666663</v>
      </c>
      <c r="N239" s="82">
        <v>74</v>
      </c>
      <c r="O239" s="82">
        <v>4</v>
      </c>
      <c r="P239" s="82">
        <v>4</v>
      </c>
      <c r="Q239" s="82" t="s">
        <v>481</v>
      </c>
      <c r="R239" s="84">
        <v>0.6</v>
      </c>
      <c r="S239" s="82" t="s">
        <v>496</v>
      </c>
      <c r="T239" s="88">
        <v>2</v>
      </c>
      <c r="U239" s="88">
        <v>3</v>
      </c>
      <c r="V239" s="88">
        <v>38</v>
      </c>
      <c r="W239" s="88">
        <v>0</v>
      </c>
      <c r="X239" s="88">
        <v>1</v>
      </c>
      <c r="Y239" s="88">
        <v>0</v>
      </c>
      <c r="Z239" s="88">
        <v>38</v>
      </c>
    </row>
    <row r="240" spans="1:26" x14ac:dyDescent="0.3">
      <c r="A240" s="82" t="s">
        <v>167</v>
      </c>
      <c r="B240" s="82" t="s">
        <v>264</v>
      </c>
      <c r="C240" s="82">
        <v>20</v>
      </c>
      <c r="D240" s="82" t="s">
        <v>8</v>
      </c>
      <c r="E240" s="82" t="s">
        <v>208</v>
      </c>
      <c r="F240" s="82" t="s">
        <v>213</v>
      </c>
      <c r="G240" s="82">
        <v>33273</v>
      </c>
      <c r="H240" s="82">
        <v>31</v>
      </c>
      <c r="I240" s="82">
        <v>53</v>
      </c>
      <c r="J240" s="82" t="s">
        <v>494</v>
      </c>
      <c r="K240" s="82">
        <v>4</v>
      </c>
      <c r="L240" s="82">
        <v>7</v>
      </c>
      <c r="M240" s="83">
        <f t="shared" si="3"/>
        <v>0.5714285714285714</v>
      </c>
      <c r="N240" s="82">
        <v>53</v>
      </c>
      <c r="O240" s="82">
        <v>5</v>
      </c>
      <c r="P240" s="82">
        <v>4</v>
      </c>
      <c r="Q240" s="82" t="s">
        <v>481</v>
      </c>
      <c r="R240" s="84">
        <v>0.2</v>
      </c>
      <c r="S240" s="82" t="s">
        <v>496</v>
      </c>
      <c r="T240" s="88">
        <v>1</v>
      </c>
      <c r="U240" s="88">
        <v>2</v>
      </c>
      <c r="V240" s="88">
        <v>58</v>
      </c>
      <c r="W240" s="88">
        <v>0</v>
      </c>
      <c r="X240" s="88">
        <v>1</v>
      </c>
      <c r="Y240" s="88">
        <v>0</v>
      </c>
      <c r="Z240" s="88">
        <v>56</v>
      </c>
    </row>
    <row r="241" spans="1:26" x14ac:dyDescent="0.3">
      <c r="A241" s="82" t="s">
        <v>168</v>
      </c>
      <c r="B241" s="82" t="s">
        <v>259</v>
      </c>
      <c r="C241" s="82">
        <v>35</v>
      </c>
      <c r="D241" s="82" t="s">
        <v>9</v>
      </c>
      <c r="E241" s="82" t="s">
        <v>210</v>
      </c>
      <c r="F241" s="82" t="s">
        <v>215</v>
      </c>
      <c r="G241" s="82">
        <v>47343</v>
      </c>
      <c r="H241" s="82">
        <v>26</v>
      </c>
      <c r="I241" s="82">
        <v>43</v>
      </c>
      <c r="J241" s="82" t="s">
        <v>491</v>
      </c>
      <c r="K241" s="82">
        <v>4</v>
      </c>
      <c r="L241" s="82">
        <v>5</v>
      </c>
      <c r="M241" s="83">
        <f t="shared" si="3"/>
        <v>0.8</v>
      </c>
      <c r="N241" s="82">
        <v>20</v>
      </c>
      <c r="O241" s="82">
        <v>2</v>
      </c>
      <c r="P241" s="82">
        <v>4</v>
      </c>
      <c r="Q241" s="82" t="s">
        <v>433</v>
      </c>
      <c r="R241" s="84">
        <v>0.8</v>
      </c>
      <c r="S241" s="82" t="s">
        <v>496</v>
      </c>
      <c r="T241" s="88">
        <v>3</v>
      </c>
      <c r="U241" s="88">
        <v>2</v>
      </c>
      <c r="V241" s="88">
        <v>63</v>
      </c>
      <c r="W241" s="88">
        <v>1</v>
      </c>
      <c r="X241" s="88">
        <v>0</v>
      </c>
      <c r="Y241" s="88">
        <v>0</v>
      </c>
      <c r="Z241" s="88">
        <v>67</v>
      </c>
    </row>
    <row r="242" spans="1:26" x14ac:dyDescent="0.3">
      <c r="A242" s="82" t="s">
        <v>90</v>
      </c>
      <c r="B242" s="82" t="s">
        <v>290</v>
      </c>
      <c r="C242" s="82">
        <v>35</v>
      </c>
      <c r="D242" s="82" t="s">
        <v>8</v>
      </c>
      <c r="E242" s="82" t="s">
        <v>207</v>
      </c>
      <c r="F242" s="82" t="s">
        <v>215</v>
      </c>
      <c r="G242" s="82">
        <v>33901</v>
      </c>
      <c r="H242" s="82">
        <v>67</v>
      </c>
      <c r="I242" s="82">
        <v>58</v>
      </c>
      <c r="J242" s="82" t="s">
        <v>493</v>
      </c>
      <c r="K242" s="82">
        <v>5</v>
      </c>
      <c r="L242" s="82">
        <v>5</v>
      </c>
      <c r="M242" s="83">
        <f t="shared" si="3"/>
        <v>1</v>
      </c>
      <c r="N242" s="82">
        <v>97</v>
      </c>
      <c r="O242" s="82">
        <v>3</v>
      </c>
      <c r="P242" s="82">
        <v>5</v>
      </c>
      <c r="Q242" s="82" t="s">
        <v>435</v>
      </c>
      <c r="R242" s="84">
        <v>0.6</v>
      </c>
      <c r="S242" s="82" t="s">
        <v>496</v>
      </c>
      <c r="T242" s="88">
        <v>3</v>
      </c>
      <c r="U242" s="88">
        <v>3</v>
      </c>
      <c r="V242" s="88">
        <v>50</v>
      </c>
      <c r="W242" s="88">
        <v>0</v>
      </c>
      <c r="X242" s="88">
        <v>0</v>
      </c>
      <c r="Y242" s="88">
        <v>1</v>
      </c>
      <c r="Z242" s="88">
        <v>54</v>
      </c>
    </row>
    <row r="243" spans="1:26" x14ac:dyDescent="0.3">
      <c r="A243" s="82" t="s">
        <v>156</v>
      </c>
      <c r="B243" s="82" t="s">
        <v>405</v>
      </c>
      <c r="C243" s="82">
        <v>34</v>
      </c>
      <c r="D243" s="82" t="s">
        <v>8</v>
      </c>
      <c r="E243" s="82" t="s">
        <v>207</v>
      </c>
      <c r="F243" s="82" t="s">
        <v>215</v>
      </c>
      <c r="G243" s="82">
        <v>48803</v>
      </c>
      <c r="H243" s="82">
        <v>98</v>
      </c>
      <c r="I243" s="82">
        <v>87</v>
      </c>
      <c r="J243" s="82" t="s">
        <v>494</v>
      </c>
      <c r="K243" s="82">
        <v>2</v>
      </c>
      <c r="L243" s="82">
        <v>6</v>
      </c>
      <c r="M243" s="83">
        <f t="shared" si="3"/>
        <v>0.33333333333333331</v>
      </c>
      <c r="N243" s="82">
        <v>98</v>
      </c>
      <c r="O243" s="82">
        <v>4</v>
      </c>
      <c r="P243" s="82">
        <v>2</v>
      </c>
      <c r="Q243" s="82" t="s">
        <v>433</v>
      </c>
      <c r="R243" s="84">
        <v>0.8</v>
      </c>
      <c r="S243" s="82" t="s">
        <v>496</v>
      </c>
      <c r="T243" s="88">
        <v>1</v>
      </c>
      <c r="U243" s="88">
        <v>10</v>
      </c>
      <c r="V243" s="88">
        <v>75</v>
      </c>
      <c r="W243" s="88">
        <v>1</v>
      </c>
      <c r="X243" s="88">
        <v>0</v>
      </c>
      <c r="Y243" s="88">
        <v>0</v>
      </c>
      <c r="Z243" s="88">
        <v>48</v>
      </c>
    </row>
    <row r="244" spans="1:26" x14ac:dyDescent="0.3">
      <c r="A244" s="82" t="s">
        <v>92</v>
      </c>
      <c r="B244" s="82" t="s">
        <v>260</v>
      </c>
      <c r="C244" s="82">
        <v>25</v>
      </c>
      <c r="D244" s="82" t="s">
        <v>8</v>
      </c>
      <c r="E244" s="82" t="s">
        <v>208</v>
      </c>
      <c r="F244" s="82" t="s">
        <v>216</v>
      </c>
      <c r="G244" s="82">
        <v>13174</v>
      </c>
      <c r="H244" s="82">
        <v>49</v>
      </c>
      <c r="I244" s="82">
        <v>68</v>
      </c>
      <c r="J244" s="82" t="s">
        <v>492</v>
      </c>
      <c r="K244" s="82">
        <v>5</v>
      </c>
      <c r="L244" s="82">
        <v>9</v>
      </c>
      <c r="M244" s="83">
        <f t="shared" si="3"/>
        <v>0.55555555555555558</v>
      </c>
      <c r="N244" s="82">
        <v>50</v>
      </c>
      <c r="O244" s="82">
        <v>5</v>
      </c>
      <c r="P244" s="82">
        <v>5</v>
      </c>
      <c r="Q244" s="82" t="s">
        <v>481</v>
      </c>
      <c r="R244" s="84">
        <v>0.6</v>
      </c>
      <c r="S244" s="82" t="s">
        <v>496</v>
      </c>
      <c r="T244" s="88">
        <v>1</v>
      </c>
      <c r="U244" s="88">
        <v>3</v>
      </c>
      <c r="V244" s="88">
        <v>49</v>
      </c>
      <c r="W244" s="88">
        <v>0</v>
      </c>
      <c r="X244" s="88">
        <v>1</v>
      </c>
      <c r="Y244" s="88">
        <v>0</v>
      </c>
      <c r="Z244" s="88">
        <v>55</v>
      </c>
    </row>
    <row r="245" spans="1:26" x14ac:dyDescent="0.3">
      <c r="A245" s="82" t="s">
        <v>93</v>
      </c>
      <c r="B245" s="82" t="s">
        <v>293</v>
      </c>
      <c r="C245" s="82">
        <v>34</v>
      </c>
      <c r="D245" s="82" t="s">
        <v>8</v>
      </c>
      <c r="E245" s="82" t="s">
        <v>208</v>
      </c>
      <c r="F245" s="82" t="s">
        <v>216</v>
      </c>
      <c r="G245" s="82">
        <v>37174</v>
      </c>
      <c r="H245" s="82">
        <v>32</v>
      </c>
      <c r="I245" s="82">
        <v>100</v>
      </c>
      <c r="J245" s="82" t="s">
        <v>491</v>
      </c>
      <c r="K245" s="82">
        <v>5</v>
      </c>
      <c r="L245" s="82">
        <v>10</v>
      </c>
      <c r="M245" s="83">
        <f t="shared" si="3"/>
        <v>0.5</v>
      </c>
      <c r="N245" s="82">
        <v>42</v>
      </c>
      <c r="O245" s="82">
        <v>4</v>
      </c>
      <c r="P245" s="82">
        <v>5</v>
      </c>
      <c r="Q245" s="82" t="s">
        <v>481</v>
      </c>
      <c r="R245" s="84">
        <v>0.2</v>
      </c>
      <c r="S245" s="82" t="s">
        <v>496</v>
      </c>
      <c r="T245" s="88">
        <v>1</v>
      </c>
      <c r="U245" s="88">
        <v>7</v>
      </c>
      <c r="V245" s="88">
        <v>31</v>
      </c>
      <c r="W245" s="88">
        <v>0</v>
      </c>
      <c r="X245" s="88">
        <v>1</v>
      </c>
      <c r="Y245" s="88">
        <v>0</v>
      </c>
      <c r="Z245" s="88">
        <v>43</v>
      </c>
    </row>
    <row r="246" spans="1:26" x14ac:dyDescent="0.3">
      <c r="A246" s="82" t="s">
        <v>124</v>
      </c>
      <c r="B246" s="82" t="s">
        <v>264</v>
      </c>
      <c r="C246" s="82">
        <v>33</v>
      </c>
      <c r="D246" s="82" t="s">
        <v>8</v>
      </c>
      <c r="E246" s="82" t="s">
        <v>209</v>
      </c>
      <c r="F246" s="82" t="s">
        <v>212</v>
      </c>
      <c r="G246" s="82">
        <v>29353</v>
      </c>
      <c r="H246" s="82">
        <v>33</v>
      </c>
      <c r="I246" s="82">
        <v>100</v>
      </c>
      <c r="J246" s="82" t="s">
        <v>492</v>
      </c>
      <c r="K246" s="82">
        <v>4</v>
      </c>
      <c r="L246" s="82">
        <v>7</v>
      </c>
      <c r="M246" s="83">
        <f t="shared" si="3"/>
        <v>0.5714285714285714</v>
      </c>
      <c r="N246" s="82">
        <v>89</v>
      </c>
      <c r="O246" s="82">
        <v>6</v>
      </c>
      <c r="P246" s="82">
        <v>4</v>
      </c>
      <c r="Q246" s="82" t="s">
        <v>433</v>
      </c>
      <c r="R246" s="84">
        <v>0.8</v>
      </c>
      <c r="S246" s="82" t="s">
        <v>496</v>
      </c>
      <c r="T246" s="88">
        <v>4</v>
      </c>
      <c r="U246" s="88">
        <v>6</v>
      </c>
      <c r="V246" s="88">
        <v>70</v>
      </c>
      <c r="W246" s="88">
        <v>1</v>
      </c>
      <c r="X246" s="88">
        <v>0</v>
      </c>
      <c r="Y246" s="88">
        <v>0</v>
      </c>
      <c r="Z246" s="88">
        <v>65</v>
      </c>
    </row>
    <row r="247" spans="1:26" x14ac:dyDescent="0.3">
      <c r="A247" s="82" t="s">
        <v>160</v>
      </c>
      <c r="B247" s="82" t="s">
        <v>265</v>
      </c>
      <c r="C247" s="82">
        <v>32</v>
      </c>
      <c r="D247" s="82" t="s">
        <v>8</v>
      </c>
      <c r="E247" s="82" t="s">
        <v>210</v>
      </c>
      <c r="F247" s="82" t="s">
        <v>215</v>
      </c>
      <c r="G247" s="82">
        <v>12839</v>
      </c>
      <c r="H247" s="82">
        <v>38</v>
      </c>
      <c r="I247" s="82">
        <v>56</v>
      </c>
      <c r="J247" s="82" t="s">
        <v>493</v>
      </c>
      <c r="K247" s="82">
        <v>4</v>
      </c>
      <c r="L247" s="82">
        <v>6</v>
      </c>
      <c r="M247" s="83">
        <f t="shared" si="3"/>
        <v>0.66666666666666663</v>
      </c>
      <c r="N247" s="82">
        <v>37</v>
      </c>
      <c r="O247" s="82">
        <v>3</v>
      </c>
      <c r="P247" s="82">
        <v>4</v>
      </c>
      <c r="Q247" s="82" t="s">
        <v>481</v>
      </c>
      <c r="R247" s="84">
        <v>0.2</v>
      </c>
      <c r="S247" s="82" t="s">
        <v>496</v>
      </c>
      <c r="T247" s="88">
        <v>5</v>
      </c>
      <c r="U247" s="88">
        <v>9</v>
      </c>
      <c r="V247" s="88">
        <v>34</v>
      </c>
      <c r="W247" s="88">
        <v>0</v>
      </c>
      <c r="X247" s="88">
        <v>1</v>
      </c>
      <c r="Y247" s="88">
        <v>0</v>
      </c>
      <c r="Z247" s="88">
        <v>45</v>
      </c>
    </row>
    <row r="248" spans="1:26" x14ac:dyDescent="0.3">
      <c r="A248" s="82" t="s">
        <v>73</v>
      </c>
      <c r="B248" s="82" t="s">
        <v>266</v>
      </c>
      <c r="C248" s="82">
        <v>20</v>
      </c>
      <c r="D248" s="82" t="s">
        <v>8</v>
      </c>
      <c r="E248" s="82" t="s">
        <v>210</v>
      </c>
      <c r="F248" s="82" t="s">
        <v>217</v>
      </c>
      <c r="G248" s="82">
        <v>31361</v>
      </c>
      <c r="H248" s="82">
        <v>24</v>
      </c>
      <c r="I248" s="82">
        <v>50</v>
      </c>
      <c r="J248" s="82" t="s">
        <v>494</v>
      </c>
      <c r="K248" s="82">
        <v>6</v>
      </c>
      <c r="L248" s="82">
        <v>9</v>
      </c>
      <c r="M248" s="83">
        <f t="shared" si="3"/>
        <v>0.66666666666666663</v>
      </c>
      <c r="N248" s="82">
        <v>70</v>
      </c>
      <c r="O248" s="82">
        <v>4</v>
      </c>
      <c r="P248" s="82">
        <v>6</v>
      </c>
      <c r="Q248" s="82" t="s">
        <v>435</v>
      </c>
      <c r="R248" s="84">
        <v>0.8</v>
      </c>
      <c r="S248" s="82" t="s">
        <v>496</v>
      </c>
      <c r="T248" s="88">
        <v>2</v>
      </c>
      <c r="U248" s="88">
        <v>3</v>
      </c>
      <c r="V248" s="88">
        <v>36</v>
      </c>
      <c r="W248" s="88">
        <v>0</v>
      </c>
      <c r="X248" s="88">
        <v>0</v>
      </c>
      <c r="Y248" s="88">
        <v>1</v>
      </c>
      <c r="Z248" s="88">
        <v>46</v>
      </c>
    </row>
    <row r="249" spans="1:26" x14ac:dyDescent="0.3">
      <c r="A249" s="82" t="s">
        <v>97</v>
      </c>
      <c r="B249" s="82" t="s">
        <v>297</v>
      </c>
      <c r="C249" s="82">
        <v>25</v>
      </c>
      <c r="D249" s="82" t="s">
        <v>8</v>
      </c>
      <c r="E249" s="82" t="s">
        <v>209</v>
      </c>
      <c r="F249" s="82" t="s">
        <v>217</v>
      </c>
      <c r="G249" s="82">
        <v>11392</v>
      </c>
      <c r="H249" s="82">
        <v>75</v>
      </c>
      <c r="I249" s="82">
        <v>75</v>
      </c>
      <c r="J249" s="82" t="s">
        <v>491</v>
      </c>
      <c r="K249" s="82">
        <v>3</v>
      </c>
      <c r="L249" s="82">
        <v>7</v>
      </c>
      <c r="M249" s="83">
        <f t="shared" si="3"/>
        <v>0.42857142857142855</v>
      </c>
      <c r="N249" s="82">
        <v>48</v>
      </c>
      <c r="O249" s="82">
        <v>6</v>
      </c>
      <c r="P249" s="82">
        <v>3</v>
      </c>
      <c r="Q249" s="82" t="s">
        <v>433</v>
      </c>
      <c r="R249" s="84">
        <v>0.2</v>
      </c>
      <c r="S249" s="82" t="s">
        <v>496</v>
      </c>
      <c r="T249" s="88">
        <v>5</v>
      </c>
      <c r="U249" s="88">
        <v>3</v>
      </c>
      <c r="V249" s="88">
        <v>61</v>
      </c>
      <c r="W249" s="88">
        <v>1</v>
      </c>
      <c r="X249" s="88">
        <v>0</v>
      </c>
      <c r="Y249" s="88">
        <v>0</v>
      </c>
      <c r="Z249" s="88">
        <v>34</v>
      </c>
    </row>
    <row r="250" spans="1:26" x14ac:dyDescent="0.3">
      <c r="A250" s="82" t="s">
        <v>128</v>
      </c>
      <c r="B250" s="82" t="s">
        <v>272</v>
      </c>
      <c r="C250" s="82">
        <v>25</v>
      </c>
      <c r="D250" s="82" t="s">
        <v>9</v>
      </c>
      <c r="E250" s="82" t="s">
        <v>208</v>
      </c>
      <c r="F250" s="82" t="s">
        <v>217</v>
      </c>
      <c r="G250" s="82">
        <v>46583</v>
      </c>
      <c r="H250" s="82">
        <v>40</v>
      </c>
      <c r="I250" s="82">
        <v>45</v>
      </c>
      <c r="J250" s="82" t="s">
        <v>492</v>
      </c>
      <c r="K250" s="82">
        <v>6</v>
      </c>
      <c r="L250" s="82">
        <v>10</v>
      </c>
      <c r="M250" s="83">
        <f t="shared" si="3"/>
        <v>0.6</v>
      </c>
      <c r="N250" s="82">
        <v>85</v>
      </c>
      <c r="O250" s="82">
        <v>5</v>
      </c>
      <c r="P250" s="82">
        <v>6</v>
      </c>
      <c r="Q250" s="82" t="s">
        <v>481</v>
      </c>
      <c r="R250" s="84">
        <v>0.8</v>
      </c>
      <c r="S250" s="82" t="s">
        <v>496</v>
      </c>
      <c r="T250" s="88">
        <v>4</v>
      </c>
      <c r="U250" s="88">
        <v>6</v>
      </c>
      <c r="V250" s="88">
        <v>42</v>
      </c>
      <c r="W250" s="88">
        <v>0</v>
      </c>
      <c r="X250" s="88">
        <v>1</v>
      </c>
      <c r="Y250" s="88">
        <v>0</v>
      </c>
      <c r="Z250" s="88">
        <v>87</v>
      </c>
    </row>
    <row r="251" spans="1:26" x14ac:dyDescent="0.3">
      <c r="A251" s="82" t="s">
        <v>93</v>
      </c>
      <c r="B251" s="82" t="s">
        <v>279</v>
      </c>
      <c r="C251" s="82">
        <v>25</v>
      </c>
      <c r="D251" s="82" t="s">
        <v>8</v>
      </c>
      <c r="E251" s="82" t="s">
        <v>209</v>
      </c>
      <c r="F251" s="82" t="s">
        <v>214</v>
      </c>
      <c r="G251" s="82">
        <v>11798</v>
      </c>
      <c r="H251" s="82">
        <v>81</v>
      </c>
      <c r="I251" s="82">
        <v>75</v>
      </c>
      <c r="J251" s="82" t="s">
        <v>493</v>
      </c>
      <c r="K251" s="82">
        <v>4</v>
      </c>
      <c r="L251" s="82">
        <v>9</v>
      </c>
      <c r="M251" s="83">
        <f t="shared" si="3"/>
        <v>0.44444444444444442</v>
      </c>
      <c r="N251" s="82">
        <v>33</v>
      </c>
      <c r="O251" s="82">
        <v>4</v>
      </c>
      <c r="P251" s="82">
        <v>4</v>
      </c>
      <c r="Q251" s="82" t="s">
        <v>435</v>
      </c>
      <c r="R251" s="84">
        <v>0.6</v>
      </c>
      <c r="S251" s="82" t="s">
        <v>496</v>
      </c>
      <c r="T251" s="88">
        <v>1</v>
      </c>
      <c r="U251" s="88">
        <v>7</v>
      </c>
      <c r="V251" s="88">
        <v>49</v>
      </c>
      <c r="W251" s="88">
        <v>0</v>
      </c>
      <c r="X251" s="88">
        <v>0</v>
      </c>
      <c r="Y251" s="88">
        <v>1</v>
      </c>
      <c r="Z251" s="88">
        <v>70</v>
      </c>
    </row>
    <row r="252" spans="1:26" x14ac:dyDescent="0.3">
      <c r="A252" s="82" t="s">
        <v>130</v>
      </c>
      <c r="B252" s="82" t="s">
        <v>268</v>
      </c>
      <c r="C252" s="82">
        <v>24</v>
      </c>
      <c r="D252" s="82" t="s">
        <v>8</v>
      </c>
      <c r="E252" s="82" t="s">
        <v>210</v>
      </c>
      <c r="F252" s="82" t="s">
        <v>216</v>
      </c>
      <c r="G252" s="82">
        <v>23931</v>
      </c>
      <c r="H252" s="82">
        <v>36</v>
      </c>
      <c r="I252" s="82">
        <v>62</v>
      </c>
      <c r="J252" s="82" t="s">
        <v>491</v>
      </c>
      <c r="K252" s="82">
        <v>6</v>
      </c>
      <c r="L252" s="82">
        <v>9</v>
      </c>
      <c r="M252" s="83">
        <f t="shared" si="3"/>
        <v>0.66666666666666663</v>
      </c>
      <c r="N252" s="82">
        <v>98</v>
      </c>
      <c r="O252" s="82">
        <v>6</v>
      </c>
      <c r="P252" s="82">
        <v>6</v>
      </c>
      <c r="Q252" s="82" t="s">
        <v>433</v>
      </c>
      <c r="R252" s="84">
        <v>0.2</v>
      </c>
      <c r="S252" s="82" t="s">
        <v>496</v>
      </c>
      <c r="T252" s="88">
        <v>2</v>
      </c>
      <c r="U252" s="88">
        <v>1</v>
      </c>
      <c r="V252" s="88">
        <v>56</v>
      </c>
      <c r="W252" s="88">
        <v>1</v>
      </c>
      <c r="X252" s="88">
        <v>0</v>
      </c>
      <c r="Y252" s="88">
        <v>0</v>
      </c>
      <c r="Z252" s="88">
        <v>69</v>
      </c>
    </row>
  </sheetData>
  <conditionalFormatting sqref="H1">
    <cfRule type="cellIs" dxfId="3" priority="3" operator="lessThan">
      <formula>70</formula>
    </cfRule>
    <cfRule type="cellIs" dxfId="2" priority="4" operator="between">
      <formula>70</formula>
      <formula>75</formula>
    </cfRule>
  </conditionalFormatting>
  <conditionalFormatting sqref="M2:M252">
    <cfRule type="cellIs" dxfId="1" priority="1" operator="greaterThan">
      <formula>1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dummy</vt:lpstr>
      <vt:lpstr>analysis</vt:lpstr>
      <vt:lpstr>#analysis</vt:lpstr>
      <vt:lpstr>py</vt:lpstr>
      <vt:lpstr>new_hire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CORPORATES</dc:creator>
  <cp:lastModifiedBy>Sanjay M</cp:lastModifiedBy>
  <dcterms:created xsi:type="dcterms:W3CDTF">2023-08-29T06:55:14Z</dcterms:created>
  <dcterms:modified xsi:type="dcterms:W3CDTF">2023-09-25T17:38:42Z</dcterms:modified>
</cp:coreProperties>
</file>