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irisgrace/Desktop/"/>
    </mc:Choice>
  </mc:AlternateContent>
  <xr:revisionPtr revIDLastSave="0" documentId="8_{BD3B3854-A285-7042-9D84-7E580177DC8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Nutritional Facts" sheetId="2" r:id="rId1"/>
    <sheet name="Patients-Nutri-Req" sheetId="4" r:id="rId2"/>
    <sheet name="Baseline Model Sensitivity" sheetId="8" r:id="rId3"/>
    <sheet name="Baseline Model" sheetId="3" r:id="rId4"/>
    <sheet name="Scenario 2" sheetId="6" r:id="rId5"/>
    <sheet name="Scenario 3" sheetId="7" r:id="rId6"/>
  </sheets>
  <definedNames>
    <definedName name="OpenSolver_ChosenSolver" localSheetId="3" hidden="1">CBC</definedName>
    <definedName name="OpenSolver_ChosenSolver" localSheetId="4" hidden="1">CBC</definedName>
    <definedName name="OpenSolver_ChosenSolver" localSheetId="5" hidden="1">CBC</definedName>
    <definedName name="OpenSolver_DualsNewSheet" localSheetId="3" hidden="1">1</definedName>
    <definedName name="OpenSolver_DualsNewSheet" localSheetId="4" hidden="1">0</definedName>
    <definedName name="OpenSolver_DualsNewSheet" localSheetId="5" hidden="1">1</definedName>
    <definedName name="OpenSolver_LinearityCheck" localSheetId="3" hidden="1">1</definedName>
    <definedName name="OpenSolver_LinearityCheck" localSheetId="4" hidden="1">1</definedName>
    <definedName name="OpenSolver_LinearityCheck" localSheetId="5" hidden="1">1</definedName>
    <definedName name="OpenSolver_UpdateSensitivity" localSheetId="3" hidden="1">0</definedName>
    <definedName name="OpenSolver_UpdateSensitivity" localSheetId="4" hidden="1">1</definedName>
    <definedName name="OpenSolver_UpdateSensitivity" localSheetId="5" hidden="1">0</definedName>
    <definedName name="solver_adj" localSheetId="3" hidden="1">'Baseline Model'!$B$13:$Y$62</definedName>
    <definedName name="solver_adj" localSheetId="4" hidden="1">'Scenario 2'!$B$13:$Y$62,'Scenario 2'!$AC$13:$AZ$62</definedName>
    <definedName name="solver_adj" localSheetId="5" hidden="1">'Scenario 3'!$B$13:$Y$62,'Scenario 3'!$AC$13:$AZ$62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'Baseline Model'!$C$70:$C$119</definedName>
    <definedName name="solver_lhs1" localSheetId="4" hidden="1">'Scenario 2'!$AC$13:$AZ$62</definedName>
    <definedName name="solver_lhs1" localSheetId="5" hidden="1">'Scenario 3'!$AC$13:$AZ$62</definedName>
    <definedName name="solver_lhs10" localSheetId="3" hidden="1">'Baseline Model'!$H$70:$H$119</definedName>
    <definedName name="solver_lhs10" localSheetId="4" hidden="1">'Scenario 2'!$G$70:$G$119</definedName>
    <definedName name="solver_lhs10" localSheetId="5" hidden="1">'Scenario 3'!$G$70:$G$119</definedName>
    <definedName name="solver_lhs11" localSheetId="3" hidden="1">'Baseline Model'!$I$70:$I$119</definedName>
    <definedName name="solver_lhs11" localSheetId="4" hidden="1">'Scenario 2'!$H$70:$H$119</definedName>
    <definedName name="solver_lhs11" localSheetId="5" hidden="1">'Scenario 3'!$H$70:$H$119</definedName>
    <definedName name="solver_lhs12" localSheetId="3" hidden="1">'Baseline Model'!$J$70:$J$119</definedName>
    <definedName name="solver_lhs12" localSheetId="4" hidden="1">'Scenario 2'!$I$70:$I$119</definedName>
    <definedName name="solver_lhs12" localSheetId="5" hidden="1">'Scenario 3'!$I$70:$I$119</definedName>
    <definedName name="solver_lhs13" localSheetId="3" hidden="1">'Baseline Model'!$K$70:$K$119</definedName>
    <definedName name="solver_lhs13" localSheetId="4" hidden="1">'Scenario 2'!$J$70:$J$119</definedName>
    <definedName name="solver_lhs13" localSheetId="5" hidden="1">'Scenario 3'!$J$70:$J$119</definedName>
    <definedName name="solver_lhs14" localSheetId="4" hidden="1">'Scenario 2'!$K$70:$K$119</definedName>
    <definedName name="solver_lhs14" localSheetId="5" hidden="1">'Scenario 3'!$K$70:$K$119</definedName>
    <definedName name="solver_lhs15" localSheetId="4" hidden="1">'Scenario 2'!$B$13:$Y$62</definedName>
    <definedName name="solver_lhs15" localSheetId="5" hidden="1">'Scenario 3'!$B$13:$Y$62</definedName>
    <definedName name="solver_lhs16" localSheetId="4" hidden="1">'Scenario 2'!$AC$70:$AG$119</definedName>
    <definedName name="solver_lhs16" localSheetId="5" hidden="1">'Scenario 3'!$AC$70:$AG$119</definedName>
    <definedName name="solver_lhs17" localSheetId="4" hidden="1">'Scenario 2'!$B$13:$Y$62</definedName>
    <definedName name="solver_lhs17" localSheetId="5" hidden="1">'Scenario 3'!$B$13:$Y$62</definedName>
    <definedName name="solver_lhs18" localSheetId="5" hidden="1">'Scenario 3'!$B$13:$Y$62</definedName>
    <definedName name="solver_lhs19" localSheetId="5" hidden="1">'Scenario 3'!#REF!</definedName>
    <definedName name="solver_lhs2" localSheetId="3" hidden="1">'Baseline Model'!$C$70:$C$119</definedName>
    <definedName name="solver_lhs2" localSheetId="4" hidden="1">'Scenario 2'!$C$70:$C$119</definedName>
    <definedName name="solver_lhs2" localSheetId="5" hidden="1">'Scenario 3'!$C$70:$C$119</definedName>
    <definedName name="solver_lhs20" localSheetId="5" hidden="1">'Scenario 3'!#REF!</definedName>
    <definedName name="solver_lhs21" localSheetId="5" hidden="1">'Scenario 3'!#REF!</definedName>
    <definedName name="solver_lhs22" localSheetId="5" hidden="1">'Scenario 3'!#REF!</definedName>
    <definedName name="solver_lhs3" localSheetId="3" hidden="1">'Baseline Model'!$D$70:$D$119</definedName>
    <definedName name="solver_lhs3" localSheetId="4" hidden="1">'Scenario 2'!$C$70:$C$119</definedName>
    <definedName name="solver_lhs3" localSheetId="5" hidden="1">'Scenario 3'!$C$70:$C$119</definedName>
    <definedName name="solver_lhs4" localSheetId="3" hidden="1">'Baseline Model'!$D$70:$D$119</definedName>
    <definedName name="solver_lhs4" localSheetId="4" hidden="1">'Scenario 2'!$D$70:$D$119</definedName>
    <definedName name="solver_lhs4" localSheetId="5" hidden="1">'Scenario 3'!$D$70:$D$119</definedName>
    <definedName name="solver_lhs5" localSheetId="3" hidden="1">'Baseline Model'!$E$70:$E$119</definedName>
    <definedName name="solver_lhs5" localSheetId="4" hidden="1">'Scenario 2'!$D$70:$D$119</definedName>
    <definedName name="solver_lhs5" localSheetId="5" hidden="1">'Scenario 3'!$D$70:$D$119</definedName>
    <definedName name="solver_lhs6" localSheetId="3" hidden="1">'Baseline Model'!$E$70:$E$119</definedName>
    <definedName name="solver_lhs6" localSheetId="4" hidden="1">'Scenario 2'!$E$70:$E$119</definedName>
    <definedName name="solver_lhs6" localSheetId="5" hidden="1">'Scenario 3'!$E$70:$E$119</definedName>
    <definedName name="solver_lhs7" localSheetId="3" hidden="1">'Baseline Model'!$F$70:$F$119</definedName>
    <definedName name="solver_lhs7" localSheetId="4" hidden="1">'Scenario 2'!$E$70:$E$119</definedName>
    <definedName name="solver_lhs7" localSheetId="5" hidden="1">'Scenario 3'!$E$70:$E$119</definedName>
    <definedName name="solver_lhs8" localSheetId="3" hidden="1">'Baseline Model'!$G$70:$G$119</definedName>
    <definedName name="solver_lhs8" localSheetId="4" hidden="1">'Scenario 2'!$F$70:$F$119</definedName>
    <definedName name="solver_lhs8" localSheetId="5" hidden="1">'Scenario 3'!$F$70:$F$119</definedName>
    <definedName name="solver_lhs9" localSheetId="3" hidden="1">'Baseline Model'!$G$70:$G$119</definedName>
    <definedName name="solver_lhs9" localSheetId="4" hidden="1">'Scenario 2'!$G$70:$G$119</definedName>
    <definedName name="solver_lhs9" localSheetId="5" hidden="1">'Scenario 3'!$G$70:$G$119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13</definedName>
    <definedName name="solver_num" localSheetId="4" hidden="1">17</definedName>
    <definedName name="solver_num" localSheetId="5" hidden="1">18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'Baseline Model'!$B$64</definedName>
    <definedName name="solver_opt" localSheetId="4" hidden="1">'Scenario 2'!$B$64</definedName>
    <definedName name="solver_opt" localSheetId="5" hidden="1">'Scenario 3'!$B$64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3" hidden="1">1</definedName>
    <definedName name="solver_rel1" localSheetId="4" hidden="1">5</definedName>
    <definedName name="solver_rel1" localSheetId="5" hidden="1">5</definedName>
    <definedName name="solver_rel10" localSheetId="3" hidden="1">1</definedName>
    <definedName name="solver_rel10" localSheetId="4" hidden="1">3</definedName>
    <definedName name="solver_rel10" localSheetId="5" hidden="1">3</definedName>
    <definedName name="solver_rel11" localSheetId="3" hidden="1">1</definedName>
    <definedName name="solver_rel11" localSheetId="4" hidden="1">1</definedName>
    <definedName name="solver_rel11" localSheetId="5" hidden="1">1</definedName>
    <definedName name="solver_rel12" localSheetId="3" hidden="1">3</definedName>
    <definedName name="solver_rel12" localSheetId="4" hidden="1">1</definedName>
    <definedName name="solver_rel12" localSheetId="5" hidden="1">1</definedName>
    <definedName name="solver_rel13" localSheetId="3" hidden="1">3</definedName>
    <definedName name="solver_rel13" localSheetId="4" hidden="1">3</definedName>
    <definedName name="solver_rel13" localSheetId="5" hidden="1">3</definedName>
    <definedName name="solver_rel14" localSheetId="4" hidden="1">3</definedName>
    <definedName name="solver_rel14" localSheetId="5" hidden="1">3</definedName>
    <definedName name="solver_rel15" localSheetId="4" hidden="1">1</definedName>
    <definedName name="solver_rel15" localSheetId="5" hidden="1">1</definedName>
    <definedName name="solver_rel16" localSheetId="4" hidden="1">3</definedName>
    <definedName name="solver_rel16" localSheetId="5" hidden="1">3</definedName>
    <definedName name="solver_rel17" localSheetId="4" hidden="1">3</definedName>
    <definedName name="solver_rel17" localSheetId="5" hidden="1">3</definedName>
    <definedName name="solver_rel18" localSheetId="5" hidden="1">1</definedName>
    <definedName name="solver_rel19" localSheetId="5" hidden="1">1</definedName>
    <definedName name="solver_rel2" localSheetId="3" hidden="1">3</definedName>
    <definedName name="solver_rel2" localSheetId="4" hidden="1">1</definedName>
    <definedName name="solver_rel2" localSheetId="5" hidden="1">1</definedName>
    <definedName name="solver_rel20" localSheetId="5" hidden="1">1</definedName>
    <definedName name="solver_rel21" localSheetId="5" hidden="1">1</definedName>
    <definedName name="solver_rel22" localSheetId="5" hidden="1">1</definedName>
    <definedName name="solver_rel3" localSheetId="3" hidden="1">1</definedName>
    <definedName name="solver_rel3" localSheetId="4" hidden="1">3</definedName>
    <definedName name="solver_rel3" localSheetId="5" hidden="1">3</definedName>
    <definedName name="solver_rel4" localSheetId="3" hidden="1">3</definedName>
    <definedName name="solver_rel4" localSheetId="4" hidden="1">1</definedName>
    <definedName name="solver_rel4" localSheetId="5" hidden="1">1</definedName>
    <definedName name="solver_rel5" localSheetId="3" hidden="1">1</definedName>
    <definedName name="solver_rel5" localSheetId="4" hidden="1">3</definedName>
    <definedName name="solver_rel5" localSheetId="5" hidden="1">3</definedName>
    <definedName name="solver_rel6" localSheetId="3" hidden="1">3</definedName>
    <definedName name="solver_rel6" localSheetId="4" hidden="1">1</definedName>
    <definedName name="solver_rel6" localSheetId="5" hidden="1">1</definedName>
    <definedName name="solver_rel7" localSheetId="3" hidden="1">1</definedName>
    <definedName name="solver_rel7" localSheetId="4" hidden="1">3</definedName>
    <definedName name="solver_rel7" localSheetId="5" hidden="1">3</definedName>
    <definedName name="solver_rel8" localSheetId="3" hidden="1">1</definedName>
    <definedName name="solver_rel8" localSheetId="4" hidden="1">1</definedName>
    <definedName name="solver_rel8" localSheetId="5" hidden="1">1</definedName>
    <definedName name="solver_rel9" localSheetId="3" hidden="1">3</definedName>
    <definedName name="solver_rel9" localSheetId="4" hidden="1">1</definedName>
    <definedName name="solver_rel9" localSheetId="5" hidden="1">1</definedName>
    <definedName name="solver_rhs1" localSheetId="3" hidden="1">'Baseline Model'!$N$70:$N$119</definedName>
    <definedName name="solver_rhs1" localSheetId="4" hidden="1">binary</definedName>
    <definedName name="solver_rhs1" localSheetId="5" hidden="1">binary</definedName>
    <definedName name="solver_rhs10" localSheetId="3" hidden="1">'Baseline Model'!$Y$70:$Y$119</definedName>
    <definedName name="solver_rhs10" localSheetId="4" hidden="1">'Scenario 2'!$U$70:$U$119</definedName>
    <definedName name="solver_rhs10" localSheetId="5" hidden="1">'Scenario 3'!$U$70:$U$119</definedName>
    <definedName name="solver_rhs11" localSheetId="3" hidden="1">'Baseline Model'!$Z$70:$Z$119</definedName>
    <definedName name="solver_rhs11" localSheetId="4" hidden="1">'Scenario 2'!$X$70:$X$119</definedName>
    <definedName name="solver_rhs11" localSheetId="5" hidden="1">'Scenario 3'!$X$70:$X$119</definedName>
    <definedName name="solver_rhs12" localSheetId="3" hidden="1">'Baseline Model'!$W$70:$W$119</definedName>
    <definedName name="solver_rhs12" localSheetId="4" hidden="1">'Scenario 2'!$Y$70:$Y$119</definedName>
    <definedName name="solver_rhs12" localSheetId="5" hidden="1">'Scenario 3'!$Y$70:$Y$119</definedName>
    <definedName name="solver_rhs13" localSheetId="3" hidden="1">'Baseline Model'!$X$70:$X$119</definedName>
    <definedName name="solver_rhs13" localSheetId="4" hidden="1">'Scenario 2'!$V$70:$V$119</definedName>
    <definedName name="solver_rhs13" localSheetId="5" hidden="1">'Scenario 3'!$V$70:$V$119</definedName>
    <definedName name="solver_rhs14" localSheetId="4" hidden="1">'Scenario 2'!$W$70:$W$119</definedName>
    <definedName name="solver_rhs14" localSheetId="5" hidden="1">'Scenario 3'!$W$70:$W$119</definedName>
    <definedName name="solver_rhs15" localSheetId="4" hidden="1">'Scenario 2'!$BC$13:$BZ$62</definedName>
    <definedName name="solver_rhs15" localSheetId="5" hidden="1">'Scenario 3'!$BC$13:$BZ$62</definedName>
    <definedName name="solver_rhs16" localSheetId="4" hidden="1">'Scenario 2'!$AJ$70:$AN$119</definedName>
    <definedName name="solver_rhs16" localSheetId="5" hidden="1">'Scenario 3'!$AJ$70:$AN$119</definedName>
    <definedName name="solver_rhs17" localSheetId="4" hidden="1">'Scenario 2'!$AC$13:$AZ$62</definedName>
    <definedName name="solver_rhs17" localSheetId="5" hidden="1">'Scenario 3'!$AC$13:$AZ$62</definedName>
    <definedName name="solver_rhs18" localSheetId="5" hidden="1">'Scenario 3'!$CC$13:$CZ$62</definedName>
    <definedName name="solver_rhs19" localSheetId="5" hidden="1">'Scenario 3'!$CG$13:$CG$62</definedName>
    <definedName name="solver_rhs2" localSheetId="3" hidden="1">'Baseline Model'!$O$70:$O$119</definedName>
    <definedName name="solver_rhs2" localSheetId="4" hidden="1">'Scenario 2'!$M$70:$M$119</definedName>
    <definedName name="solver_rhs2" localSheetId="5" hidden="1">'Scenario 3'!$M$70:$M$119</definedName>
    <definedName name="solver_rhs20" localSheetId="5" hidden="1">'Scenario 3'!$CL$13:$CL$62</definedName>
    <definedName name="solver_rhs21" localSheetId="5" hidden="1">'Scenario 3'!$CR$13:$CR$62</definedName>
    <definedName name="solver_rhs22" localSheetId="5" hidden="1">'Scenario 3'!$CX$13:$CX$62</definedName>
    <definedName name="solver_rhs3" localSheetId="3" hidden="1">'Baseline Model'!$P$70:$P$119</definedName>
    <definedName name="solver_rhs3" localSheetId="4" hidden="1">'Scenario 2'!$N$70:$N$119</definedName>
    <definedName name="solver_rhs3" localSheetId="5" hidden="1">'Scenario 3'!$N$70:$N$119</definedName>
    <definedName name="solver_rhs4" localSheetId="3" hidden="1">'Baseline Model'!$Q$70:$Q$119</definedName>
    <definedName name="solver_rhs4" localSheetId="4" hidden="1">'Scenario 2'!$O$70:$O$119</definedName>
    <definedName name="solver_rhs4" localSheetId="5" hidden="1">'Scenario 3'!$O$70:$O$119</definedName>
    <definedName name="solver_rhs5" localSheetId="3" hidden="1">'Baseline Model'!$R$70:$R$119</definedName>
    <definedName name="solver_rhs5" localSheetId="4" hidden="1">'Scenario 2'!$P$70:$P$119</definedName>
    <definedName name="solver_rhs5" localSheetId="5" hidden="1">'Scenario 3'!$P$70:$P$119</definedName>
    <definedName name="solver_rhs6" localSheetId="3" hidden="1">'Baseline Model'!$S$70:$S$119</definedName>
    <definedName name="solver_rhs6" localSheetId="4" hidden="1">'Scenario 2'!$Q$70:$Q$119</definedName>
    <definedName name="solver_rhs6" localSheetId="5" hidden="1">'Scenario 3'!$Q$70:$Q$119</definedName>
    <definedName name="solver_rhs7" localSheetId="3" hidden="1">'Baseline Model'!$T$70:$T$119</definedName>
    <definedName name="solver_rhs7" localSheetId="4" hidden="1">'Scenario 2'!$R$70:$R$119</definedName>
    <definedName name="solver_rhs7" localSheetId="5" hidden="1">'Scenario 3'!$R$70:$R$119</definedName>
    <definedName name="solver_rhs8" localSheetId="3" hidden="1">'Baseline Model'!$U$70:$U$119</definedName>
    <definedName name="solver_rhs8" localSheetId="4" hidden="1">'Scenario 2'!$S$70:$S$119</definedName>
    <definedName name="solver_rhs8" localSheetId="5" hidden="1">'Scenario 3'!$S$70:$S$119</definedName>
    <definedName name="solver_rhs9" localSheetId="3" hidden="1">'Baseline Model'!$V$70:$V$119</definedName>
    <definedName name="solver_rhs9" localSheetId="4" hidden="1">'Scenario 2'!$T$70:$T$119</definedName>
    <definedName name="solver_rhs9" localSheetId="5" hidden="1">'Scenario 3'!$T$70:$T$119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19" i="7" l="1"/>
  <c r="AF119" i="7"/>
  <c r="AE119" i="7"/>
  <c r="AD119" i="7"/>
  <c r="AC119" i="7"/>
  <c r="K119" i="7"/>
  <c r="J119" i="7"/>
  <c r="I119" i="7" a="1"/>
  <c r="I119" i="7" s="1"/>
  <c r="H119" i="7" a="1"/>
  <c r="H119" i="7" s="1"/>
  <c r="G119" i="7" a="1"/>
  <c r="G119" i="7" s="1"/>
  <c r="F119" i="7" a="1"/>
  <c r="F119" i="7" s="1"/>
  <c r="E119" i="7" a="1"/>
  <c r="E119" i="7" s="1"/>
  <c r="D119" i="7" a="1"/>
  <c r="D119" i="7" s="1"/>
  <c r="C119" i="7" a="1"/>
  <c r="C119" i="7" s="1"/>
  <c r="B119" i="7" a="1"/>
  <c r="B119" i="7" s="1"/>
  <c r="AG118" i="7"/>
  <c r="AF118" i="7"/>
  <c r="AE118" i="7"/>
  <c r="AD118" i="7"/>
  <c r="AC118" i="7"/>
  <c r="K118" i="7"/>
  <c r="J118" i="7"/>
  <c r="I118" i="7" a="1"/>
  <c r="I118" i="7" s="1"/>
  <c r="H118" i="7" a="1"/>
  <c r="H118" i="7" s="1"/>
  <c r="G118" i="7" a="1"/>
  <c r="G118" i="7" s="1"/>
  <c r="F118" i="7" a="1"/>
  <c r="F118" i="7" s="1"/>
  <c r="E118" i="7" a="1"/>
  <c r="E118" i="7" s="1"/>
  <c r="D118" i="7" a="1"/>
  <c r="D118" i="7" s="1"/>
  <c r="C118" i="7" a="1"/>
  <c r="C118" i="7" s="1"/>
  <c r="B118" i="7" a="1"/>
  <c r="B118" i="7" s="1"/>
  <c r="AG117" i="7"/>
  <c r="AF117" i="7"/>
  <c r="AE117" i="7"/>
  <c r="AD117" i="7"/>
  <c r="AC117" i="7"/>
  <c r="K117" i="7"/>
  <c r="J117" i="7"/>
  <c r="I117" i="7" a="1"/>
  <c r="I117" i="7" s="1"/>
  <c r="H117" i="7" a="1"/>
  <c r="H117" i="7" s="1"/>
  <c r="G117" i="7" a="1"/>
  <c r="G117" i="7" s="1"/>
  <c r="F117" i="7" a="1"/>
  <c r="F117" i="7" s="1"/>
  <c r="E117" i="7" a="1"/>
  <c r="E117" i="7" s="1"/>
  <c r="D117" i="7" a="1"/>
  <c r="D117" i="7" s="1"/>
  <c r="C117" i="7" a="1"/>
  <c r="C117" i="7" s="1"/>
  <c r="B117" i="7" a="1"/>
  <c r="B117" i="7" s="1"/>
  <c r="AG116" i="7"/>
  <c r="AF116" i="7"/>
  <c r="AE116" i="7"/>
  <c r="AD116" i="7"/>
  <c r="AC116" i="7"/>
  <c r="K116" i="7"/>
  <c r="J116" i="7"/>
  <c r="I116" i="7" a="1"/>
  <c r="I116" i="7" s="1"/>
  <c r="H116" i="7" a="1"/>
  <c r="H116" i="7" s="1"/>
  <c r="G116" i="7" a="1"/>
  <c r="G116" i="7" s="1"/>
  <c r="F116" i="7" a="1"/>
  <c r="F116" i="7" s="1"/>
  <c r="E116" i="7" a="1"/>
  <c r="E116" i="7" s="1"/>
  <c r="D116" i="7" a="1"/>
  <c r="D116" i="7" s="1"/>
  <c r="C116" i="7" a="1"/>
  <c r="C116" i="7" s="1"/>
  <c r="B116" i="7" a="1"/>
  <c r="B116" i="7" s="1"/>
  <c r="AG115" i="7"/>
  <c r="AF115" i="7"/>
  <c r="AE115" i="7"/>
  <c r="AD115" i="7"/>
  <c r="AC115" i="7"/>
  <c r="K115" i="7"/>
  <c r="J115" i="7"/>
  <c r="I115" i="7" a="1"/>
  <c r="I115" i="7" s="1"/>
  <c r="H115" i="7" a="1"/>
  <c r="H115" i="7" s="1"/>
  <c r="G115" i="7" a="1"/>
  <c r="G115" i="7" s="1"/>
  <c r="F115" i="7" a="1"/>
  <c r="F115" i="7" s="1"/>
  <c r="E115" i="7" a="1"/>
  <c r="E115" i="7" s="1"/>
  <c r="D115" i="7" a="1"/>
  <c r="D115" i="7" s="1"/>
  <c r="C115" i="7" a="1"/>
  <c r="C115" i="7" s="1"/>
  <c r="B115" i="7" a="1"/>
  <c r="B115" i="7" s="1"/>
  <c r="AG114" i="7"/>
  <c r="AF114" i="7"/>
  <c r="AE114" i="7"/>
  <c r="AD114" i="7"/>
  <c r="AC114" i="7"/>
  <c r="K114" i="7"/>
  <c r="J114" i="7"/>
  <c r="I114" i="7" a="1"/>
  <c r="I114" i="7" s="1"/>
  <c r="H114" i="7" a="1"/>
  <c r="H114" i="7" s="1"/>
  <c r="G114" i="7" a="1"/>
  <c r="G114" i="7" s="1"/>
  <c r="F114" i="7" a="1"/>
  <c r="F114" i="7" s="1"/>
  <c r="E114" i="7" a="1"/>
  <c r="E114" i="7" s="1"/>
  <c r="D114" i="7" a="1"/>
  <c r="D114" i="7" s="1"/>
  <c r="C114" i="7" a="1"/>
  <c r="C114" i="7" s="1"/>
  <c r="B114" i="7" a="1"/>
  <c r="B114" i="7" s="1"/>
  <c r="AG113" i="7"/>
  <c r="AF113" i="7"/>
  <c r="AE113" i="7"/>
  <c r="AD113" i="7"/>
  <c r="AC113" i="7"/>
  <c r="K113" i="7"/>
  <c r="J113" i="7"/>
  <c r="I113" i="7" a="1"/>
  <c r="I113" i="7" s="1"/>
  <c r="H113" i="7" a="1"/>
  <c r="H113" i="7" s="1"/>
  <c r="G113" i="7" a="1"/>
  <c r="G113" i="7" s="1"/>
  <c r="F113" i="7" a="1"/>
  <c r="F113" i="7" s="1"/>
  <c r="E113" i="7" a="1"/>
  <c r="E113" i="7" s="1"/>
  <c r="D113" i="7" a="1"/>
  <c r="D113" i="7" s="1"/>
  <c r="C113" i="7" a="1"/>
  <c r="C113" i="7" s="1"/>
  <c r="B113" i="7" a="1"/>
  <c r="B113" i="7" s="1"/>
  <c r="AG112" i="7"/>
  <c r="AF112" i="7"/>
  <c r="AE112" i="7"/>
  <c r="AD112" i="7"/>
  <c r="AC112" i="7"/>
  <c r="K112" i="7"/>
  <c r="J112" i="7"/>
  <c r="I112" i="7" a="1"/>
  <c r="I112" i="7" s="1"/>
  <c r="H112" i="7" a="1"/>
  <c r="H112" i="7" s="1"/>
  <c r="G112" i="7" a="1"/>
  <c r="G112" i="7" s="1"/>
  <c r="F112" i="7" a="1"/>
  <c r="F112" i="7" s="1"/>
  <c r="E112" i="7" a="1"/>
  <c r="E112" i="7" s="1"/>
  <c r="D112" i="7" a="1"/>
  <c r="D112" i="7" s="1"/>
  <c r="C112" i="7" a="1"/>
  <c r="C112" i="7" s="1"/>
  <c r="B112" i="7" a="1"/>
  <c r="B112" i="7" s="1"/>
  <c r="AG111" i="7"/>
  <c r="AF111" i="7"/>
  <c r="AE111" i="7"/>
  <c r="AD111" i="7"/>
  <c r="AC111" i="7"/>
  <c r="K111" i="7"/>
  <c r="J111" i="7"/>
  <c r="I111" i="7" a="1"/>
  <c r="I111" i="7" s="1"/>
  <c r="H111" i="7" a="1"/>
  <c r="H111" i="7" s="1"/>
  <c r="G111" i="7" a="1"/>
  <c r="G111" i="7" s="1"/>
  <c r="F111" i="7" a="1"/>
  <c r="F111" i="7" s="1"/>
  <c r="E111" i="7" a="1"/>
  <c r="E111" i="7" s="1"/>
  <c r="D111" i="7" a="1"/>
  <c r="D111" i="7" s="1"/>
  <c r="C111" i="7" a="1"/>
  <c r="C111" i="7" s="1"/>
  <c r="B111" i="7" a="1"/>
  <c r="B111" i="7" s="1"/>
  <c r="AG110" i="7"/>
  <c r="AF110" i="7"/>
  <c r="AE110" i="7"/>
  <c r="AD110" i="7"/>
  <c r="AC110" i="7"/>
  <c r="K110" i="7"/>
  <c r="J110" i="7"/>
  <c r="I110" i="7" a="1"/>
  <c r="I110" i="7" s="1"/>
  <c r="H110" i="7" a="1"/>
  <c r="H110" i="7" s="1"/>
  <c r="G110" i="7" a="1"/>
  <c r="G110" i="7" s="1"/>
  <c r="F110" i="7" a="1"/>
  <c r="F110" i="7" s="1"/>
  <c r="E110" i="7" a="1"/>
  <c r="E110" i="7" s="1"/>
  <c r="D110" i="7" a="1"/>
  <c r="D110" i="7" s="1"/>
  <c r="C110" i="7" a="1"/>
  <c r="C110" i="7" s="1"/>
  <c r="B110" i="7" a="1"/>
  <c r="B110" i="7" s="1"/>
  <c r="AG109" i="7"/>
  <c r="AF109" i="7"/>
  <c r="AE109" i="7"/>
  <c r="AD109" i="7"/>
  <c r="AC109" i="7"/>
  <c r="K109" i="7"/>
  <c r="J109" i="7"/>
  <c r="I109" i="7" a="1"/>
  <c r="I109" i="7" s="1"/>
  <c r="H109" i="7" a="1"/>
  <c r="H109" i="7" s="1"/>
  <c r="G109" i="7" a="1"/>
  <c r="G109" i="7" s="1"/>
  <c r="F109" i="7" a="1"/>
  <c r="F109" i="7" s="1"/>
  <c r="E109" i="7" a="1"/>
  <c r="E109" i="7" s="1"/>
  <c r="D109" i="7" a="1"/>
  <c r="D109" i="7" s="1"/>
  <c r="C109" i="7" a="1"/>
  <c r="C109" i="7" s="1"/>
  <c r="B109" i="7" a="1"/>
  <c r="B109" i="7" s="1"/>
  <c r="AG108" i="7"/>
  <c r="AF108" i="7"/>
  <c r="AE108" i="7"/>
  <c r="AD108" i="7"/>
  <c r="AC108" i="7"/>
  <c r="K108" i="7"/>
  <c r="J108" i="7"/>
  <c r="I108" i="7" a="1"/>
  <c r="I108" i="7" s="1"/>
  <c r="H108" i="7" a="1"/>
  <c r="H108" i="7" s="1"/>
  <c r="G108" i="7" a="1"/>
  <c r="G108" i="7" s="1"/>
  <c r="F108" i="7" a="1"/>
  <c r="F108" i="7" s="1"/>
  <c r="E108" i="7" a="1"/>
  <c r="E108" i="7" s="1"/>
  <c r="D108" i="7" a="1"/>
  <c r="D108" i="7" s="1"/>
  <c r="C108" i="7" a="1"/>
  <c r="C108" i="7" s="1"/>
  <c r="B108" i="7" a="1"/>
  <c r="B108" i="7" s="1"/>
  <c r="AG107" i="7"/>
  <c r="AF107" i="7"/>
  <c r="AE107" i="7"/>
  <c r="AD107" i="7"/>
  <c r="AC107" i="7"/>
  <c r="K107" i="7"/>
  <c r="J107" i="7"/>
  <c r="I107" i="7" a="1"/>
  <c r="I107" i="7" s="1"/>
  <c r="H107" i="7" a="1"/>
  <c r="H107" i="7" s="1"/>
  <c r="G107" i="7" a="1"/>
  <c r="G107" i="7" s="1"/>
  <c r="F107" i="7" a="1"/>
  <c r="F107" i="7" s="1"/>
  <c r="E107" i="7" a="1"/>
  <c r="E107" i="7" s="1"/>
  <c r="D107" i="7" a="1"/>
  <c r="D107" i="7" s="1"/>
  <c r="C107" i="7" a="1"/>
  <c r="C107" i="7" s="1"/>
  <c r="B107" i="7" a="1"/>
  <c r="B107" i="7" s="1"/>
  <c r="AG106" i="7"/>
  <c r="AF106" i="7"/>
  <c r="AE106" i="7"/>
  <c r="AD106" i="7"/>
  <c r="AC106" i="7"/>
  <c r="K106" i="7"/>
  <c r="J106" i="7"/>
  <c r="I106" i="7" a="1"/>
  <c r="I106" i="7" s="1"/>
  <c r="H106" i="7" a="1"/>
  <c r="H106" i="7" s="1"/>
  <c r="G106" i="7" a="1"/>
  <c r="G106" i="7" s="1"/>
  <c r="F106" i="7" a="1"/>
  <c r="F106" i="7" s="1"/>
  <c r="E106" i="7" a="1"/>
  <c r="E106" i="7" s="1"/>
  <c r="D106" i="7" a="1"/>
  <c r="D106" i="7" s="1"/>
  <c r="C106" i="7" a="1"/>
  <c r="C106" i="7" s="1"/>
  <c r="B106" i="7" a="1"/>
  <c r="B106" i="7" s="1"/>
  <c r="AG105" i="7"/>
  <c r="AF105" i="7"/>
  <c r="AE105" i="7"/>
  <c r="AD105" i="7"/>
  <c r="AC105" i="7"/>
  <c r="K105" i="7"/>
  <c r="J105" i="7"/>
  <c r="I105" i="7" a="1"/>
  <c r="I105" i="7" s="1"/>
  <c r="H105" i="7" a="1"/>
  <c r="H105" i="7" s="1"/>
  <c r="G105" i="7" a="1"/>
  <c r="G105" i="7" s="1"/>
  <c r="F105" i="7" a="1"/>
  <c r="F105" i="7" s="1"/>
  <c r="E105" i="7" a="1"/>
  <c r="E105" i="7" s="1"/>
  <c r="D105" i="7" a="1"/>
  <c r="D105" i="7" s="1"/>
  <c r="C105" i="7" a="1"/>
  <c r="C105" i="7" s="1"/>
  <c r="B105" i="7" a="1"/>
  <c r="B105" i="7" s="1"/>
  <c r="AG104" i="7"/>
  <c r="AF104" i="7"/>
  <c r="AE104" i="7"/>
  <c r="AD104" i="7"/>
  <c r="AC104" i="7"/>
  <c r="K104" i="7"/>
  <c r="J104" i="7"/>
  <c r="I104" i="7" a="1"/>
  <c r="I104" i="7" s="1"/>
  <c r="H104" i="7" a="1"/>
  <c r="H104" i="7" s="1"/>
  <c r="G104" i="7" a="1"/>
  <c r="G104" i="7" s="1"/>
  <c r="F104" i="7" a="1"/>
  <c r="F104" i="7" s="1"/>
  <c r="E104" i="7" a="1"/>
  <c r="E104" i="7" s="1"/>
  <c r="D104" i="7" a="1"/>
  <c r="D104" i="7" s="1"/>
  <c r="C104" i="7" a="1"/>
  <c r="C104" i="7" s="1"/>
  <c r="B104" i="7" a="1"/>
  <c r="B104" i="7" s="1"/>
  <c r="AG103" i="7"/>
  <c r="AF103" i="7"/>
  <c r="AE103" i="7"/>
  <c r="AD103" i="7"/>
  <c r="AC103" i="7"/>
  <c r="K103" i="7"/>
  <c r="J103" i="7"/>
  <c r="I103" i="7" a="1"/>
  <c r="I103" i="7" s="1"/>
  <c r="H103" i="7" a="1"/>
  <c r="H103" i="7" s="1"/>
  <c r="G103" i="7" a="1"/>
  <c r="G103" i="7" s="1"/>
  <c r="F103" i="7" a="1"/>
  <c r="F103" i="7" s="1"/>
  <c r="E103" i="7" a="1"/>
  <c r="E103" i="7" s="1"/>
  <c r="D103" i="7" a="1"/>
  <c r="D103" i="7" s="1"/>
  <c r="C103" i="7" a="1"/>
  <c r="C103" i="7" s="1"/>
  <c r="B103" i="7" a="1"/>
  <c r="B103" i="7" s="1"/>
  <c r="AG102" i="7"/>
  <c r="AF102" i="7"/>
  <c r="AE102" i="7"/>
  <c r="AD102" i="7"/>
  <c r="AC102" i="7"/>
  <c r="K102" i="7"/>
  <c r="J102" i="7"/>
  <c r="I102" i="7" a="1"/>
  <c r="I102" i="7" s="1"/>
  <c r="H102" i="7" a="1"/>
  <c r="H102" i="7" s="1"/>
  <c r="G102" i="7" a="1"/>
  <c r="G102" i="7" s="1"/>
  <c r="F102" i="7" a="1"/>
  <c r="F102" i="7" s="1"/>
  <c r="E102" i="7" a="1"/>
  <c r="E102" i="7" s="1"/>
  <c r="D102" i="7" a="1"/>
  <c r="D102" i="7" s="1"/>
  <c r="C102" i="7" a="1"/>
  <c r="C102" i="7" s="1"/>
  <c r="B102" i="7" a="1"/>
  <c r="B102" i="7" s="1"/>
  <c r="AG101" i="7"/>
  <c r="AF101" i="7"/>
  <c r="AE101" i="7"/>
  <c r="AD101" i="7"/>
  <c r="AC101" i="7"/>
  <c r="K101" i="7"/>
  <c r="J101" i="7"/>
  <c r="I101" i="7" a="1"/>
  <c r="I101" i="7" s="1"/>
  <c r="H101" i="7" a="1"/>
  <c r="H101" i="7" s="1"/>
  <c r="G101" i="7" a="1"/>
  <c r="G101" i="7" s="1"/>
  <c r="F101" i="7" a="1"/>
  <c r="F101" i="7" s="1"/>
  <c r="E101" i="7" a="1"/>
  <c r="E101" i="7" s="1"/>
  <c r="D101" i="7" a="1"/>
  <c r="D101" i="7" s="1"/>
  <c r="C101" i="7" a="1"/>
  <c r="C101" i="7" s="1"/>
  <c r="B101" i="7" a="1"/>
  <c r="B101" i="7" s="1"/>
  <c r="AG100" i="7"/>
  <c r="AF100" i="7"/>
  <c r="AE100" i="7"/>
  <c r="AD100" i="7"/>
  <c r="AC100" i="7"/>
  <c r="K100" i="7"/>
  <c r="J100" i="7"/>
  <c r="I100" i="7" a="1"/>
  <c r="I100" i="7" s="1"/>
  <c r="H100" i="7" a="1"/>
  <c r="H100" i="7" s="1"/>
  <c r="G100" i="7" a="1"/>
  <c r="G100" i="7" s="1"/>
  <c r="F100" i="7" a="1"/>
  <c r="F100" i="7" s="1"/>
  <c r="E100" i="7" a="1"/>
  <c r="E100" i="7" s="1"/>
  <c r="D100" i="7" a="1"/>
  <c r="D100" i="7" s="1"/>
  <c r="C100" i="7" a="1"/>
  <c r="C100" i="7" s="1"/>
  <c r="B100" i="7" a="1"/>
  <c r="B100" i="7" s="1"/>
  <c r="AG99" i="7"/>
  <c r="AF99" i="7"/>
  <c r="AE99" i="7"/>
  <c r="AD99" i="7"/>
  <c r="AC99" i="7"/>
  <c r="K99" i="7"/>
  <c r="J99" i="7"/>
  <c r="I99" i="7" a="1"/>
  <c r="I99" i="7" s="1"/>
  <c r="H99" i="7" a="1"/>
  <c r="H99" i="7" s="1"/>
  <c r="G99" i="7" a="1"/>
  <c r="G99" i="7" s="1"/>
  <c r="F99" i="7" a="1"/>
  <c r="F99" i="7" s="1"/>
  <c r="E99" i="7" a="1"/>
  <c r="E99" i="7" s="1"/>
  <c r="D99" i="7" a="1"/>
  <c r="D99" i="7" s="1"/>
  <c r="C99" i="7" a="1"/>
  <c r="C99" i="7" s="1"/>
  <c r="B99" i="7" a="1"/>
  <c r="B99" i="7" s="1"/>
  <c r="AG98" i="7"/>
  <c r="AF98" i="7"/>
  <c r="AE98" i="7"/>
  <c r="AD98" i="7"/>
  <c r="AC98" i="7"/>
  <c r="K98" i="7"/>
  <c r="J98" i="7"/>
  <c r="I98" i="7" a="1"/>
  <c r="I98" i="7" s="1"/>
  <c r="H98" i="7" a="1"/>
  <c r="H98" i="7" s="1"/>
  <c r="G98" i="7" a="1"/>
  <c r="G98" i="7" s="1"/>
  <c r="F98" i="7" a="1"/>
  <c r="F98" i="7" s="1"/>
  <c r="E98" i="7" a="1"/>
  <c r="E98" i="7" s="1"/>
  <c r="D98" i="7" a="1"/>
  <c r="D98" i="7" s="1"/>
  <c r="C98" i="7" a="1"/>
  <c r="C98" i="7" s="1"/>
  <c r="B98" i="7" a="1"/>
  <c r="B98" i="7" s="1"/>
  <c r="AG97" i="7"/>
  <c r="AF97" i="7"/>
  <c r="AE97" i="7"/>
  <c r="AD97" i="7"/>
  <c r="AC97" i="7"/>
  <c r="K97" i="7"/>
  <c r="J97" i="7"/>
  <c r="I97" i="7" a="1"/>
  <c r="I97" i="7" s="1"/>
  <c r="H97" i="7" a="1"/>
  <c r="H97" i="7" s="1"/>
  <c r="G97" i="7" a="1"/>
  <c r="G97" i="7" s="1"/>
  <c r="F97" i="7" a="1"/>
  <c r="F97" i="7" s="1"/>
  <c r="E97" i="7" a="1"/>
  <c r="E97" i="7" s="1"/>
  <c r="D97" i="7" a="1"/>
  <c r="D97" i="7" s="1"/>
  <c r="C97" i="7" a="1"/>
  <c r="C97" i="7" s="1"/>
  <c r="B97" i="7" a="1"/>
  <c r="B97" i="7" s="1"/>
  <c r="AG96" i="7"/>
  <c r="AF96" i="7"/>
  <c r="AE96" i="7"/>
  <c r="AD96" i="7"/>
  <c r="AC96" i="7"/>
  <c r="K96" i="7"/>
  <c r="J96" i="7"/>
  <c r="I96" i="7" a="1"/>
  <c r="I96" i="7" s="1"/>
  <c r="H96" i="7" a="1"/>
  <c r="H96" i="7" s="1"/>
  <c r="G96" i="7" a="1"/>
  <c r="G96" i="7" s="1"/>
  <c r="F96" i="7" a="1"/>
  <c r="F96" i="7" s="1"/>
  <c r="E96" i="7" a="1"/>
  <c r="E96" i="7" s="1"/>
  <c r="D96" i="7" a="1"/>
  <c r="D96" i="7" s="1"/>
  <c r="C96" i="7" a="1"/>
  <c r="C96" i="7" s="1"/>
  <c r="B96" i="7" a="1"/>
  <c r="B96" i="7" s="1"/>
  <c r="AG95" i="7"/>
  <c r="AF95" i="7"/>
  <c r="AE95" i="7"/>
  <c r="AD95" i="7"/>
  <c r="AC95" i="7"/>
  <c r="K95" i="7"/>
  <c r="J95" i="7"/>
  <c r="I95" i="7" a="1"/>
  <c r="I95" i="7" s="1"/>
  <c r="H95" i="7" a="1"/>
  <c r="H95" i="7" s="1"/>
  <c r="G95" i="7" a="1"/>
  <c r="G95" i="7" s="1"/>
  <c r="F95" i="7" a="1"/>
  <c r="F95" i="7" s="1"/>
  <c r="E95" i="7" a="1"/>
  <c r="E95" i="7" s="1"/>
  <c r="D95" i="7" a="1"/>
  <c r="D95" i="7" s="1"/>
  <c r="C95" i="7" a="1"/>
  <c r="C95" i="7" s="1"/>
  <c r="B95" i="7" a="1"/>
  <c r="B95" i="7" s="1"/>
  <c r="AG94" i="7"/>
  <c r="AF94" i="7"/>
  <c r="AE94" i="7"/>
  <c r="AD94" i="7"/>
  <c r="AC94" i="7"/>
  <c r="K94" i="7"/>
  <c r="J94" i="7"/>
  <c r="I94" i="7" a="1"/>
  <c r="I94" i="7" s="1"/>
  <c r="H94" i="7" a="1"/>
  <c r="H94" i="7" s="1"/>
  <c r="G94" i="7" a="1"/>
  <c r="G94" i="7" s="1"/>
  <c r="F94" i="7" a="1"/>
  <c r="F94" i="7" s="1"/>
  <c r="E94" i="7" a="1"/>
  <c r="E94" i="7" s="1"/>
  <c r="D94" i="7" a="1"/>
  <c r="D94" i="7" s="1"/>
  <c r="C94" i="7" a="1"/>
  <c r="C94" i="7" s="1"/>
  <c r="B94" i="7" a="1"/>
  <c r="B94" i="7" s="1"/>
  <c r="AG93" i="7"/>
  <c r="AF93" i="7"/>
  <c r="AE93" i="7"/>
  <c r="AD93" i="7"/>
  <c r="AC93" i="7"/>
  <c r="K93" i="7"/>
  <c r="J93" i="7"/>
  <c r="I93" i="7" a="1"/>
  <c r="I93" i="7" s="1"/>
  <c r="H93" i="7" a="1"/>
  <c r="H93" i="7" s="1"/>
  <c r="G93" i="7" a="1"/>
  <c r="G93" i="7" s="1"/>
  <c r="F93" i="7" a="1"/>
  <c r="F93" i="7" s="1"/>
  <c r="E93" i="7" a="1"/>
  <c r="E93" i="7" s="1"/>
  <c r="D93" i="7" a="1"/>
  <c r="D93" i="7" s="1"/>
  <c r="C93" i="7" a="1"/>
  <c r="C93" i="7" s="1"/>
  <c r="B93" i="7" a="1"/>
  <c r="B93" i="7" s="1"/>
  <c r="AG92" i="7"/>
  <c r="AF92" i="7"/>
  <c r="AE92" i="7"/>
  <c r="AD92" i="7"/>
  <c r="AC92" i="7"/>
  <c r="K92" i="7"/>
  <c r="J92" i="7"/>
  <c r="I92" i="7" a="1"/>
  <c r="I92" i="7" s="1"/>
  <c r="H92" i="7" a="1"/>
  <c r="H92" i="7" s="1"/>
  <c r="G92" i="7" a="1"/>
  <c r="G92" i="7" s="1"/>
  <c r="F92" i="7" a="1"/>
  <c r="F92" i="7" s="1"/>
  <c r="E92" i="7" a="1"/>
  <c r="E92" i="7" s="1"/>
  <c r="D92" i="7" a="1"/>
  <c r="D92" i="7" s="1"/>
  <c r="C92" i="7" a="1"/>
  <c r="C92" i="7" s="1"/>
  <c r="B92" i="7" a="1"/>
  <c r="B92" i="7" s="1"/>
  <c r="AG91" i="7"/>
  <c r="AF91" i="7"/>
  <c r="AE91" i="7"/>
  <c r="AD91" i="7"/>
  <c r="AC91" i="7"/>
  <c r="K91" i="7"/>
  <c r="J91" i="7"/>
  <c r="I91" i="7" a="1"/>
  <c r="I91" i="7" s="1"/>
  <c r="H91" i="7" a="1"/>
  <c r="H91" i="7" s="1"/>
  <c r="G91" i="7" a="1"/>
  <c r="G91" i="7" s="1"/>
  <c r="F91" i="7" a="1"/>
  <c r="F91" i="7" s="1"/>
  <c r="E91" i="7" a="1"/>
  <c r="E91" i="7" s="1"/>
  <c r="D91" i="7" a="1"/>
  <c r="D91" i="7" s="1"/>
  <c r="C91" i="7" a="1"/>
  <c r="C91" i="7" s="1"/>
  <c r="B91" i="7" a="1"/>
  <c r="B91" i="7" s="1"/>
  <c r="AG90" i="7"/>
  <c r="AF90" i="7"/>
  <c r="AE90" i="7"/>
  <c r="AD90" i="7"/>
  <c r="AC90" i="7"/>
  <c r="K90" i="7"/>
  <c r="J90" i="7"/>
  <c r="I90" i="7" a="1"/>
  <c r="I90" i="7" s="1"/>
  <c r="H90" i="7" a="1"/>
  <c r="H90" i="7" s="1"/>
  <c r="G90" i="7" a="1"/>
  <c r="G90" i="7" s="1"/>
  <c r="F90" i="7" a="1"/>
  <c r="F90" i="7" s="1"/>
  <c r="E90" i="7" a="1"/>
  <c r="E90" i="7" s="1"/>
  <c r="D90" i="7" a="1"/>
  <c r="D90" i="7" s="1"/>
  <c r="C90" i="7" a="1"/>
  <c r="C90" i="7" s="1"/>
  <c r="B90" i="7" a="1"/>
  <c r="B90" i="7" s="1"/>
  <c r="AG89" i="7"/>
  <c r="AF89" i="7"/>
  <c r="AE89" i="7"/>
  <c r="AD89" i="7"/>
  <c r="AC89" i="7"/>
  <c r="K89" i="7"/>
  <c r="J89" i="7"/>
  <c r="I89" i="7" a="1"/>
  <c r="I89" i="7" s="1"/>
  <c r="H89" i="7" a="1"/>
  <c r="H89" i="7" s="1"/>
  <c r="G89" i="7" a="1"/>
  <c r="G89" i="7" s="1"/>
  <c r="F89" i="7" a="1"/>
  <c r="F89" i="7" s="1"/>
  <c r="E89" i="7" a="1"/>
  <c r="E89" i="7" s="1"/>
  <c r="D89" i="7" a="1"/>
  <c r="D89" i="7" s="1"/>
  <c r="C89" i="7" a="1"/>
  <c r="C89" i="7" s="1"/>
  <c r="B89" i="7" a="1"/>
  <c r="B89" i="7" s="1"/>
  <c r="AG88" i="7"/>
  <c r="AF88" i="7"/>
  <c r="AE88" i="7"/>
  <c r="AD88" i="7"/>
  <c r="AC88" i="7"/>
  <c r="K88" i="7"/>
  <c r="J88" i="7"/>
  <c r="I88" i="7" a="1"/>
  <c r="I88" i="7" s="1"/>
  <c r="H88" i="7" a="1"/>
  <c r="H88" i="7" s="1"/>
  <c r="G88" i="7" a="1"/>
  <c r="G88" i="7" s="1"/>
  <c r="F88" i="7" a="1"/>
  <c r="F88" i="7" s="1"/>
  <c r="E88" i="7" a="1"/>
  <c r="E88" i="7" s="1"/>
  <c r="D88" i="7" a="1"/>
  <c r="D88" i="7" s="1"/>
  <c r="C88" i="7" a="1"/>
  <c r="C88" i="7" s="1"/>
  <c r="B88" i="7" a="1"/>
  <c r="B88" i="7" s="1"/>
  <c r="AG87" i="7"/>
  <c r="AF87" i="7"/>
  <c r="AE87" i="7"/>
  <c r="AD87" i="7"/>
  <c r="AC87" i="7"/>
  <c r="K87" i="7"/>
  <c r="J87" i="7"/>
  <c r="I87" i="7" a="1"/>
  <c r="I87" i="7" s="1"/>
  <c r="H87" i="7" a="1"/>
  <c r="H87" i="7" s="1"/>
  <c r="G87" i="7" a="1"/>
  <c r="G87" i="7" s="1"/>
  <c r="F87" i="7" a="1"/>
  <c r="F87" i="7" s="1"/>
  <c r="E87" i="7" a="1"/>
  <c r="E87" i="7" s="1"/>
  <c r="D87" i="7" a="1"/>
  <c r="D87" i="7" s="1"/>
  <c r="C87" i="7" a="1"/>
  <c r="C87" i="7" s="1"/>
  <c r="B87" i="7" a="1"/>
  <c r="B87" i="7" s="1"/>
  <c r="AG86" i="7"/>
  <c r="AF86" i="7"/>
  <c r="AE86" i="7"/>
  <c r="AD86" i="7"/>
  <c r="AC86" i="7"/>
  <c r="K86" i="7"/>
  <c r="J86" i="7"/>
  <c r="I86" i="7" a="1"/>
  <c r="I86" i="7" s="1"/>
  <c r="H86" i="7" a="1"/>
  <c r="H86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B86" i="7" a="1"/>
  <c r="B86" i="7" s="1"/>
  <c r="AG85" i="7"/>
  <c r="AF85" i="7"/>
  <c r="AE85" i="7"/>
  <c r="AD85" i="7"/>
  <c r="AC85" i="7"/>
  <c r="K85" i="7"/>
  <c r="J85" i="7"/>
  <c r="I85" i="7" a="1"/>
  <c r="I85" i="7" s="1"/>
  <c r="H85" i="7" a="1"/>
  <c r="H85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B85" i="7" a="1"/>
  <c r="B85" i="7" s="1"/>
  <c r="AG84" i="7"/>
  <c r="AF84" i="7"/>
  <c r="AE84" i="7"/>
  <c r="AD84" i="7"/>
  <c r="AC84" i="7"/>
  <c r="K84" i="7"/>
  <c r="J84" i="7"/>
  <c r="I84" i="7" a="1"/>
  <c r="I84" i="7" s="1"/>
  <c r="H84" i="7" a="1"/>
  <c r="H84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B84" i="7" a="1"/>
  <c r="B84" i="7" s="1"/>
  <c r="AG83" i="7"/>
  <c r="AF83" i="7"/>
  <c r="AE83" i="7"/>
  <c r="AD83" i="7"/>
  <c r="AC83" i="7"/>
  <c r="K83" i="7"/>
  <c r="J83" i="7"/>
  <c r="I83" i="7" a="1"/>
  <c r="I83" i="7" s="1"/>
  <c r="H83" i="7" a="1"/>
  <c r="H83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B83" i="7" a="1"/>
  <c r="B83" i="7" s="1"/>
  <c r="AG82" i="7"/>
  <c r="AF82" i="7"/>
  <c r="AE82" i="7"/>
  <c r="AD82" i="7"/>
  <c r="AC82" i="7"/>
  <c r="K82" i="7"/>
  <c r="J82" i="7"/>
  <c r="I82" i="7" a="1"/>
  <c r="I82" i="7" s="1"/>
  <c r="H82" i="7" a="1"/>
  <c r="H82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B82" i="7" a="1"/>
  <c r="B82" i="7" s="1"/>
  <c r="AG81" i="7"/>
  <c r="AF81" i="7"/>
  <c r="AE81" i="7"/>
  <c r="AD81" i="7"/>
  <c r="AC81" i="7"/>
  <c r="K81" i="7"/>
  <c r="J81" i="7"/>
  <c r="I81" i="7" a="1"/>
  <c r="I81" i="7" s="1"/>
  <c r="H81" i="7" a="1"/>
  <c r="H81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B81" i="7" a="1"/>
  <c r="B81" i="7" s="1"/>
  <c r="AG80" i="7"/>
  <c r="AF80" i="7"/>
  <c r="AE80" i="7"/>
  <c r="AD80" i="7"/>
  <c r="AC80" i="7"/>
  <c r="K80" i="7"/>
  <c r="J80" i="7"/>
  <c r="I80" i="7" a="1"/>
  <c r="I80" i="7" s="1"/>
  <c r="H80" i="7" a="1"/>
  <c r="H80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B80" i="7" a="1"/>
  <c r="B80" i="7" s="1"/>
  <c r="AG79" i="7"/>
  <c r="AF79" i="7"/>
  <c r="AE79" i="7"/>
  <c r="AD79" i="7"/>
  <c r="AC79" i="7"/>
  <c r="K79" i="7"/>
  <c r="J79" i="7"/>
  <c r="I79" i="7" a="1"/>
  <c r="I79" i="7" s="1"/>
  <c r="H79" i="7" a="1"/>
  <c r="H79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B79" i="7" a="1"/>
  <c r="B79" i="7" s="1"/>
  <c r="AG78" i="7"/>
  <c r="AF78" i="7"/>
  <c r="AE78" i="7"/>
  <c r="AD78" i="7"/>
  <c r="AC78" i="7"/>
  <c r="K78" i="7"/>
  <c r="J78" i="7"/>
  <c r="I78" i="7" a="1"/>
  <c r="I78" i="7" s="1"/>
  <c r="H78" i="7" a="1"/>
  <c r="H78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B78" i="7" a="1"/>
  <c r="B78" i="7" s="1"/>
  <c r="AG77" i="7"/>
  <c r="AF77" i="7"/>
  <c r="AE77" i="7"/>
  <c r="AD77" i="7"/>
  <c r="AC77" i="7"/>
  <c r="K77" i="7"/>
  <c r="J77" i="7"/>
  <c r="I77" i="7" a="1"/>
  <c r="I77" i="7" s="1"/>
  <c r="H77" i="7" a="1"/>
  <c r="H77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B77" i="7" a="1"/>
  <c r="B77" i="7" s="1"/>
  <c r="AG76" i="7"/>
  <c r="AF76" i="7"/>
  <c r="AE76" i="7"/>
  <c r="AD76" i="7"/>
  <c r="AC76" i="7"/>
  <c r="K76" i="7"/>
  <c r="J76" i="7"/>
  <c r="I76" i="7" a="1"/>
  <c r="I76" i="7" s="1"/>
  <c r="H76" i="7" a="1"/>
  <c r="H76" i="7" s="1"/>
  <c r="G76" i="7" a="1"/>
  <c r="G76" i="7" s="1"/>
  <c r="F76" i="7" a="1"/>
  <c r="F76" i="7" s="1"/>
  <c r="E76" i="7" a="1"/>
  <c r="E76" i="7" s="1"/>
  <c r="D76" i="7" a="1"/>
  <c r="D76" i="7" s="1"/>
  <c r="C76" i="7" a="1"/>
  <c r="C76" i="7" s="1"/>
  <c r="B76" i="7" a="1"/>
  <c r="B76" i="7" s="1"/>
  <c r="AG75" i="7"/>
  <c r="AF75" i="7"/>
  <c r="AE75" i="7"/>
  <c r="AD75" i="7"/>
  <c r="AC75" i="7"/>
  <c r="K75" i="7"/>
  <c r="J75" i="7"/>
  <c r="I75" i="7" a="1"/>
  <c r="I75" i="7" s="1"/>
  <c r="H75" i="7" a="1"/>
  <c r="H75" i="7" s="1"/>
  <c r="G75" i="7" a="1"/>
  <c r="G75" i="7" s="1"/>
  <c r="F75" i="7" a="1"/>
  <c r="F75" i="7" s="1"/>
  <c r="E75" i="7" a="1"/>
  <c r="E75" i="7" s="1"/>
  <c r="D75" i="7" a="1"/>
  <c r="D75" i="7" s="1"/>
  <c r="C75" i="7" a="1"/>
  <c r="C75" i="7" s="1"/>
  <c r="B75" i="7" a="1"/>
  <c r="B75" i="7" s="1"/>
  <c r="AG74" i="7"/>
  <c r="AF74" i="7"/>
  <c r="AE74" i="7"/>
  <c r="AD74" i="7"/>
  <c r="AC74" i="7"/>
  <c r="K74" i="7"/>
  <c r="J74" i="7"/>
  <c r="I74" i="7" a="1"/>
  <c r="I74" i="7" s="1"/>
  <c r="H74" i="7" a="1"/>
  <c r="H74" i="7" s="1"/>
  <c r="G74" i="7" a="1"/>
  <c r="G74" i="7" s="1"/>
  <c r="F74" i="7" a="1"/>
  <c r="F74" i="7" s="1"/>
  <c r="E74" i="7" a="1"/>
  <c r="E74" i="7" s="1"/>
  <c r="D74" i="7" a="1"/>
  <c r="D74" i="7" s="1"/>
  <c r="C74" i="7" a="1"/>
  <c r="C74" i="7" s="1"/>
  <c r="B74" i="7" a="1"/>
  <c r="B74" i="7" s="1"/>
  <c r="AG73" i="7"/>
  <c r="AF73" i="7"/>
  <c r="AE73" i="7"/>
  <c r="AD73" i="7"/>
  <c r="AC73" i="7"/>
  <c r="K73" i="7"/>
  <c r="J73" i="7"/>
  <c r="I73" i="7" a="1"/>
  <c r="I73" i="7" s="1"/>
  <c r="H73" i="7" a="1"/>
  <c r="H73" i="7" s="1"/>
  <c r="G73" i="7" a="1"/>
  <c r="G73" i="7" s="1"/>
  <c r="F73" i="7" a="1"/>
  <c r="F73" i="7" s="1"/>
  <c r="E73" i="7" a="1"/>
  <c r="E73" i="7" s="1"/>
  <c r="D73" i="7" a="1"/>
  <c r="D73" i="7" s="1"/>
  <c r="C73" i="7" a="1"/>
  <c r="C73" i="7" s="1"/>
  <c r="B73" i="7" a="1"/>
  <c r="B73" i="7" s="1"/>
  <c r="AG72" i="7"/>
  <c r="AF72" i="7"/>
  <c r="AE72" i="7"/>
  <c r="AD72" i="7"/>
  <c r="AC72" i="7"/>
  <c r="K72" i="7"/>
  <c r="J72" i="7"/>
  <c r="I72" i="7" a="1"/>
  <c r="I72" i="7" s="1"/>
  <c r="H72" i="7" a="1"/>
  <c r="H72" i="7" s="1"/>
  <c r="G72" i="7" a="1"/>
  <c r="G72" i="7" s="1"/>
  <c r="F72" i="7" a="1"/>
  <c r="F72" i="7" s="1"/>
  <c r="E72" i="7" a="1"/>
  <c r="E72" i="7" s="1"/>
  <c r="D72" i="7" a="1"/>
  <c r="D72" i="7" s="1"/>
  <c r="C72" i="7" a="1"/>
  <c r="C72" i="7" s="1"/>
  <c r="B72" i="7" a="1"/>
  <c r="B72" i="7" s="1"/>
  <c r="AG71" i="7"/>
  <c r="AF71" i="7"/>
  <c r="AE71" i="7"/>
  <c r="AD71" i="7"/>
  <c r="AC71" i="7"/>
  <c r="K71" i="7"/>
  <c r="J71" i="7"/>
  <c r="I71" i="7" a="1"/>
  <c r="I71" i="7" s="1"/>
  <c r="H71" i="7" a="1"/>
  <c r="H71" i="7" s="1"/>
  <c r="G71" i="7" a="1"/>
  <c r="G71" i="7" s="1"/>
  <c r="F71" i="7" a="1"/>
  <c r="F71" i="7" s="1"/>
  <c r="E71" i="7" a="1"/>
  <c r="E71" i="7" s="1"/>
  <c r="D71" i="7" a="1"/>
  <c r="D71" i="7" s="1"/>
  <c r="C71" i="7" a="1"/>
  <c r="C71" i="7" s="1"/>
  <c r="B71" i="7" a="1"/>
  <c r="B71" i="7" s="1"/>
  <c r="AG70" i="7"/>
  <c r="AF70" i="7"/>
  <c r="AE70" i="7"/>
  <c r="AD70" i="7"/>
  <c r="AC70" i="7"/>
  <c r="K70" i="7"/>
  <c r="J70" i="7"/>
  <c r="I70" i="7" a="1"/>
  <c r="I70" i="7" s="1"/>
  <c r="H70" i="7" a="1"/>
  <c r="H70" i="7" s="1"/>
  <c r="G70" i="7" a="1"/>
  <c r="G70" i="7" s="1"/>
  <c r="F70" i="7" a="1"/>
  <c r="F70" i="7" s="1"/>
  <c r="E70" i="7" a="1"/>
  <c r="E70" i="7" s="1"/>
  <c r="D70" i="7" a="1"/>
  <c r="D70" i="7" s="1"/>
  <c r="C70" i="7" a="1"/>
  <c r="C70" i="7" s="1"/>
  <c r="B70" i="7" a="1"/>
  <c r="B70" i="7" s="1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B63" i="6"/>
  <c r="AG119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70" i="6"/>
  <c r="AD113" i="6"/>
  <c r="AC114" i="6"/>
  <c r="AC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4" i="6"/>
  <c r="AD115" i="6"/>
  <c r="AD116" i="6"/>
  <c r="AD117" i="6"/>
  <c r="AD118" i="6"/>
  <c r="AD119" i="6"/>
  <c r="AD70" i="6"/>
  <c r="AC119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5" i="6"/>
  <c r="AC116" i="6"/>
  <c r="AC117" i="6"/>
  <c r="AC118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BC13" i="6"/>
  <c r="K119" i="6"/>
  <c r="J119" i="6"/>
  <c r="I119" i="6" a="1"/>
  <c r="I119" i="6" s="1"/>
  <c r="H119" i="6" a="1"/>
  <c r="H119" i="6" s="1"/>
  <c r="G119" i="6" a="1"/>
  <c r="G119" i="6" s="1"/>
  <c r="F119" i="6" a="1"/>
  <c r="F119" i="6" s="1"/>
  <c r="E119" i="6" a="1"/>
  <c r="E119" i="6" s="1"/>
  <c r="D119" i="6" a="1"/>
  <c r="D119" i="6" s="1"/>
  <c r="C119" i="6" a="1"/>
  <c r="C119" i="6" s="1"/>
  <c r="B119" i="6" a="1"/>
  <c r="B119" i="6" s="1"/>
  <c r="K118" i="6"/>
  <c r="J118" i="6"/>
  <c r="I118" i="6" a="1"/>
  <c r="I118" i="6" s="1"/>
  <c r="H118" i="6" a="1"/>
  <c r="H118" i="6" s="1"/>
  <c r="G118" i="6" a="1"/>
  <c r="G118" i="6" s="1"/>
  <c r="F118" i="6" a="1"/>
  <c r="F118" i="6" s="1"/>
  <c r="E118" i="6" a="1"/>
  <c r="E118" i="6" s="1"/>
  <c r="D118" i="6" a="1"/>
  <c r="D118" i="6" s="1"/>
  <c r="C118" i="6" a="1"/>
  <c r="C118" i="6" s="1"/>
  <c r="B118" i="6" a="1"/>
  <c r="B118" i="6" s="1"/>
  <c r="K117" i="6"/>
  <c r="J117" i="6"/>
  <c r="I117" i="6" a="1"/>
  <c r="I117" i="6" s="1"/>
  <c r="H117" i="6" a="1"/>
  <c r="H117" i="6" s="1"/>
  <c r="G117" i="6" a="1"/>
  <c r="G117" i="6" s="1"/>
  <c r="F117" i="6" a="1"/>
  <c r="F117" i="6" s="1"/>
  <c r="E117" i="6" a="1"/>
  <c r="E117" i="6" s="1"/>
  <c r="D117" i="6" a="1"/>
  <c r="D117" i="6" s="1"/>
  <c r="C117" i="6" a="1"/>
  <c r="C117" i="6" s="1"/>
  <c r="B117" i="6" a="1"/>
  <c r="B117" i="6" s="1"/>
  <c r="K116" i="6"/>
  <c r="J116" i="6"/>
  <c r="I116" i="6" a="1"/>
  <c r="I116" i="6" s="1"/>
  <c r="H116" i="6" a="1"/>
  <c r="H116" i="6" s="1"/>
  <c r="G116" i="6" a="1"/>
  <c r="G116" i="6" s="1"/>
  <c r="F116" i="6" a="1"/>
  <c r="F116" i="6" s="1"/>
  <c r="E116" i="6" a="1"/>
  <c r="E116" i="6" s="1"/>
  <c r="D116" i="6" a="1"/>
  <c r="D116" i="6" s="1"/>
  <c r="C116" i="6" a="1"/>
  <c r="C116" i="6" s="1"/>
  <c r="B116" i="6" a="1"/>
  <c r="B116" i="6" s="1"/>
  <c r="K115" i="6"/>
  <c r="J115" i="6"/>
  <c r="I115" i="6" a="1"/>
  <c r="I115" i="6" s="1"/>
  <c r="H115" i="6" a="1"/>
  <c r="H115" i="6" s="1"/>
  <c r="G115" i="6" a="1"/>
  <c r="G115" i="6" s="1"/>
  <c r="F115" i="6" a="1"/>
  <c r="F115" i="6" s="1"/>
  <c r="E115" i="6" a="1"/>
  <c r="E115" i="6" s="1"/>
  <c r="D115" i="6" a="1"/>
  <c r="D115" i="6" s="1"/>
  <c r="C115" i="6" a="1"/>
  <c r="C115" i="6" s="1"/>
  <c r="B115" i="6" a="1"/>
  <c r="B115" i="6" s="1"/>
  <c r="K114" i="6"/>
  <c r="J114" i="6"/>
  <c r="I114" i="6" a="1"/>
  <c r="I114" i="6" s="1"/>
  <c r="H114" i="6" a="1"/>
  <c r="H114" i="6" s="1"/>
  <c r="G114" i="6" a="1"/>
  <c r="G114" i="6" s="1"/>
  <c r="F114" i="6" a="1"/>
  <c r="F114" i="6" s="1"/>
  <c r="E114" i="6" a="1"/>
  <c r="E114" i="6" s="1"/>
  <c r="D114" i="6" a="1"/>
  <c r="D114" i="6" s="1"/>
  <c r="C114" i="6" a="1"/>
  <c r="C114" i="6" s="1"/>
  <c r="B114" i="6" a="1"/>
  <c r="B114" i="6" s="1"/>
  <c r="K113" i="6"/>
  <c r="J113" i="6"/>
  <c r="I113" i="6" a="1"/>
  <c r="I113" i="6" s="1"/>
  <c r="H113" i="6" a="1"/>
  <c r="H113" i="6" s="1"/>
  <c r="G113" i="6" a="1"/>
  <c r="G113" i="6" s="1"/>
  <c r="F113" i="6" a="1"/>
  <c r="F113" i="6" s="1"/>
  <c r="E113" i="6" a="1"/>
  <c r="E113" i="6" s="1"/>
  <c r="D113" i="6" a="1"/>
  <c r="D113" i="6" s="1"/>
  <c r="C113" i="6" a="1"/>
  <c r="C113" i="6" s="1"/>
  <c r="B113" i="6" a="1"/>
  <c r="B113" i="6" s="1"/>
  <c r="K112" i="6"/>
  <c r="J112" i="6"/>
  <c r="I112" i="6" a="1"/>
  <c r="I112" i="6" s="1"/>
  <c r="H112" i="6" a="1"/>
  <c r="H112" i="6" s="1"/>
  <c r="G112" i="6" a="1"/>
  <c r="G112" i="6" s="1"/>
  <c r="F112" i="6" a="1"/>
  <c r="F112" i="6" s="1"/>
  <c r="E112" i="6" a="1"/>
  <c r="E112" i="6" s="1"/>
  <c r="D112" i="6" a="1"/>
  <c r="D112" i="6" s="1"/>
  <c r="C112" i="6" a="1"/>
  <c r="C112" i="6" s="1"/>
  <c r="B112" i="6" a="1"/>
  <c r="B112" i="6" s="1"/>
  <c r="K111" i="6"/>
  <c r="J111" i="6"/>
  <c r="I111" i="6" a="1"/>
  <c r="I111" i="6" s="1"/>
  <c r="H111" i="6" a="1"/>
  <c r="H111" i="6" s="1"/>
  <c r="G111" i="6" a="1"/>
  <c r="G111" i="6" s="1"/>
  <c r="F111" i="6" a="1"/>
  <c r="F111" i="6" s="1"/>
  <c r="E111" i="6" a="1"/>
  <c r="E111" i="6" s="1"/>
  <c r="D111" i="6" a="1"/>
  <c r="D111" i="6" s="1"/>
  <c r="C111" i="6" a="1"/>
  <c r="C111" i="6" s="1"/>
  <c r="B111" i="6" a="1"/>
  <c r="B111" i="6" s="1"/>
  <c r="K110" i="6"/>
  <c r="J110" i="6"/>
  <c r="I110" i="6" a="1"/>
  <c r="I110" i="6" s="1"/>
  <c r="H110" i="6" a="1"/>
  <c r="H110" i="6" s="1"/>
  <c r="G110" i="6" a="1"/>
  <c r="G110" i="6" s="1"/>
  <c r="F110" i="6" a="1"/>
  <c r="F110" i="6" s="1"/>
  <c r="E110" i="6" a="1"/>
  <c r="E110" i="6" s="1"/>
  <c r="D110" i="6" a="1"/>
  <c r="D110" i="6" s="1"/>
  <c r="C110" i="6" a="1"/>
  <c r="C110" i="6" s="1"/>
  <c r="B110" i="6" a="1"/>
  <c r="B110" i="6" s="1"/>
  <c r="K109" i="6"/>
  <c r="J109" i="6"/>
  <c r="I109" i="6" a="1"/>
  <c r="I109" i="6" s="1"/>
  <c r="H109" i="6" a="1"/>
  <c r="H109" i="6" s="1"/>
  <c r="G109" i="6" a="1"/>
  <c r="G109" i="6" s="1"/>
  <c r="F109" i="6" a="1"/>
  <c r="F109" i="6" s="1"/>
  <c r="E109" i="6" a="1"/>
  <c r="E109" i="6" s="1"/>
  <c r="D109" i="6" a="1"/>
  <c r="D109" i="6" s="1"/>
  <c r="C109" i="6" a="1"/>
  <c r="C109" i="6" s="1"/>
  <c r="B109" i="6" a="1"/>
  <c r="B109" i="6" s="1"/>
  <c r="K108" i="6"/>
  <c r="J108" i="6"/>
  <c r="I108" i="6" a="1"/>
  <c r="I108" i="6" s="1"/>
  <c r="H108" i="6" a="1"/>
  <c r="H108" i="6" s="1"/>
  <c r="G108" i="6" a="1"/>
  <c r="G108" i="6" s="1"/>
  <c r="F108" i="6" a="1"/>
  <c r="F108" i="6" s="1"/>
  <c r="E108" i="6" a="1"/>
  <c r="E108" i="6" s="1"/>
  <c r="D108" i="6" a="1"/>
  <c r="D108" i="6" s="1"/>
  <c r="C108" i="6" a="1"/>
  <c r="C108" i="6" s="1"/>
  <c r="B108" i="6" a="1"/>
  <c r="B108" i="6" s="1"/>
  <c r="K107" i="6"/>
  <c r="J107" i="6"/>
  <c r="I107" i="6" a="1"/>
  <c r="I107" i="6" s="1"/>
  <c r="H107" i="6" a="1"/>
  <c r="H107" i="6" s="1"/>
  <c r="G107" i="6" a="1"/>
  <c r="G107" i="6" s="1"/>
  <c r="F107" i="6" a="1"/>
  <c r="F107" i="6" s="1"/>
  <c r="E107" i="6" a="1"/>
  <c r="E107" i="6" s="1"/>
  <c r="D107" i="6" a="1"/>
  <c r="D107" i="6" s="1"/>
  <c r="C107" i="6" a="1"/>
  <c r="C107" i="6" s="1"/>
  <c r="B107" i="6" a="1"/>
  <c r="B107" i="6" s="1"/>
  <c r="K106" i="6"/>
  <c r="J106" i="6"/>
  <c r="I106" i="6" a="1"/>
  <c r="I106" i="6" s="1"/>
  <c r="H106" i="6" a="1"/>
  <c r="H106" i="6" s="1"/>
  <c r="G106" i="6" a="1"/>
  <c r="G106" i="6" s="1"/>
  <c r="F106" i="6" a="1"/>
  <c r="F106" i="6" s="1"/>
  <c r="E106" i="6" a="1"/>
  <c r="E106" i="6" s="1"/>
  <c r="D106" i="6" a="1"/>
  <c r="D106" i="6" s="1"/>
  <c r="C106" i="6" a="1"/>
  <c r="C106" i="6" s="1"/>
  <c r="B106" i="6" a="1"/>
  <c r="B106" i="6" s="1"/>
  <c r="K105" i="6"/>
  <c r="J105" i="6"/>
  <c r="I105" i="6" a="1"/>
  <c r="I105" i="6" s="1"/>
  <c r="H105" i="6" a="1"/>
  <c r="H105" i="6" s="1"/>
  <c r="G105" i="6" a="1"/>
  <c r="G105" i="6" s="1"/>
  <c r="F105" i="6" a="1"/>
  <c r="F105" i="6" s="1"/>
  <c r="E105" i="6" a="1"/>
  <c r="E105" i="6" s="1"/>
  <c r="D105" i="6" a="1"/>
  <c r="D105" i="6" s="1"/>
  <c r="C105" i="6" a="1"/>
  <c r="C105" i="6" s="1"/>
  <c r="B105" i="6" a="1"/>
  <c r="B105" i="6" s="1"/>
  <c r="K104" i="6"/>
  <c r="J104" i="6"/>
  <c r="I104" i="6" a="1"/>
  <c r="I104" i="6" s="1"/>
  <c r="H104" i="6" a="1"/>
  <c r="H104" i="6" s="1"/>
  <c r="G104" i="6" a="1"/>
  <c r="G104" i="6" s="1"/>
  <c r="F104" i="6" a="1"/>
  <c r="F104" i="6" s="1"/>
  <c r="E104" i="6" a="1"/>
  <c r="E104" i="6" s="1"/>
  <c r="D104" i="6" a="1"/>
  <c r="D104" i="6" s="1"/>
  <c r="C104" i="6" a="1"/>
  <c r="C104" i="6" s="1"/>
  <c r="B104" i="6" a="1"/>
  <c r="B104" i="6" s="1"/>
  <c r="K103" i="6"/>
  <c r="J103" i="6"/>
  <c r="I103" i="6" a="1"/>
  <c r="I103" i="6" s="1"/>
  <c r="H103" i="6" a="1"/>
  <c r="H103" i="6" s="1"/>
  <c r="G103" i="6" a="1"/>
  <c r="G103" i="6" s="1"/>
  <c r="F103" i="6" a="1"/>
  <c r="F103" i="6" s="1"/>
  <c r="E103" i="6" a="1"/>
  <c r="E103" i="6" s="1"/>
  <c r="D103" i="6" a="1"/>
  <c r="D103" i="6" s="1"/>
  <c r="C103" i="6" a="1"/>
  <c r="C103" i="6" s="1"/>
  <c r="B103" i="6" a="1"/>
  <c r="B103" i="6" s="1"/>
  <c r="K102" i="6"/>
  <c r="J102" i="6"/>
  <c r="I102" i="6" a="1"/>
  <c r="I102" i="6" s="1"/>
  <c r="H102" i="6" a="1"/>
  <c r="H102" i="6" s="1"/>
  <c r="G102" i="6" a="1"/>
  <c r="G102" i="6" s="1"/>
  <c r="F102" i="6" a="1"/>
  <c r="F102" i="6" s="1"/>
  <c r="E102" i="6" a="1"/>
  <c r="E102" i="6" s="1"/>
  <c r="D102" i="6" a="1"/>
  <c r="D102" i="6" s="1"/>
  <c r="C102" i="6" a="1"/>
  <c r="C102" i="6" s="1"/>
  <c r="B102" i="6" a="1"/>
  <c r="B102" i="6" s="1"/>
  <c r="K101" i="6"/>
  <c r="J101" i="6"/>
  <c r="I101" i="6" a="1"/>
  <c r="I101" i="6" s="1"/>
  <c r="H101" i="6" a="1"/>
  <c r="H101" i="6" s="1"/>
  <c r="G101" i="6" a="1"/>
  <c r="G101" i="6" s="1"/>
  <c r="F101" i="6" a="1"/>
  <c r="F101" i="6" s="1"/>
  <c r="E101" i="6" a="1"/>
  <c r="E101" i="6" s="1"/>
  <c r="D101" i="6" a="1"/>
  <c r="D101" i="6" s="1"/>
  <c r="C101" i="6" a="1"/>
  <c r="C101" i="6" s="1"/>
  <c r="B101" i="6" a="1"/>
  <c r="B101" i="6" s="1"/>
  <c r="K100" i="6"/>
  <c r="J100" i="6"/>
  <c r="I100" i="6" a="1"/>
  <c r="I100" i="6" s="1"/>
  <c r="H100" i="6" a="1"/>
  <c r="H100" i="6" s="1"/>
  <c r="G100" i="6" a="1"/>
  <c r="G100" i="6" s="1"/>
  <c r="F100" i="6" a="1"/>
  <c r="F100" i="6" s="1"/>
  <c r="E100" i="6" a="1"/>
  <c r="E100" i="6" s="1"/>
  <c r="D100" i="6" a="1"/>
  <c r="D100" i="6" s="1"/>
  <c r="C100" i="6" a="1"/>
  <c r="C100" i="6" s="1"/>
  <c r="B100" i="6" a="1"/>
  <c r="B100" i="6" s="1"/>
  <c r="K99" i="6"/>
  <c r="J99" i="6"/>
  <c r="I99" i="6" a="1"/>
  <c r="I99" i="6" s="1"/>
  <c r="H99" i="6" a="1"/>
  <c r="H99" i="6" s="1"/>
  <c r="G99" i="6" a="1"/>
  <c r="G99" i="6" s="1"/>
  <c r="F99" i="6" a="1"/>
  <c r="F99" i="6" s="1"/>
  <c r="E99" i="6" a="1"/>
  <c r="E99" i="6" s="1"/>
  <c r="D99" i="6" a="1"/>
  <c r="D99" i="6" s="1"/>
  <c r="C99" i="6" a="1"/>
  <c r="C99" i="6" s="1"/>
  <c r="B99" i="6" a="1"/>
  <c r="B99" i="6" s="1"/>
  <c r="K98" i="6"/>
  <c r="J98" i="6"/>
  <c r="I98" i="6" a="1"/>
  <c r="I98" i="6" s="1"/>
  <c r="H98" i="6" a="1"/>
  <c r="H98" i="6" s="1"/>
  <c r="G98" i="6" a="1"/>
  <c r="G98" i="6" s="1"/>
  <c r="F98" i="6" a="1"/>
  <c r="F98" i="6" s="1"/>
  <c r="E98" i="6" a="1"/>
  <c r="E98" i="6" s="1"/>
  <c r="D98" i="6" a="1"/>
  <c r="D98" i="6" s="1"/>
  <c r="C98" i="6" a="1"/>
  <c r="C98" i="6" s="1"/>
  <c r="B98" i="6" a="1"/>
  <c r="B98" i="6" s="1"/>
  <c r="K97" i="6"/>
  <c r="J97" i="6"/>
  <c r="I97" i="6" a="1"/>
  <c r="I97" i="6" s="1"/>
  <c r="H97" i="6" a="1"/>
  <c r="H97" i="6" s="1"/>
  <c r="G97" i="6" a="1"/>
  <c r="G97" i="6" s="1"/>
  <c r="F97" i="6" a="1"/>
  <c r="F97" i="6" s="1"/>
  <c r="E97" i="6" a="1"/>
  <c r="E97" i="6" s="1"/>
  <c r="D97" i="6" a="1"/>
  <c r="D97" i="6" s="1"/>
  <c r="C97" i="6" a="1"/>
  <c r="C97" i="6" s="1"/>
  <c r="B97" i="6" a="1"/>
  <c r="B97" i="6" s="1"/>
  <c r="K96" i="6"/>
  <c r="J96" i="6"/>
  <c r="I96" i="6" a="1"/>
  <c r="I96" i="6" s="1"/>
  <c r="H96" i="6" a="1"/>
  <c r="H96" i="6" s="1"/>
  <c r="G96" i="6" a="1"/>
  <c r="G96" i="6" s="1"/>
  <c r="F96" i="6" a="1"/>
  <c r="F96" i="6" s="1"/>
  <c r="E96" i="6" a="1"/>
  <c r="E96" i="6" s="1"/>
  <c r="D96" i="6" a="1"/>
  <c r="D96" i="6" s="1"/>
  <c r="C96" i="6" a="1"/>
  <c r="C96" i="6" s="1"/>
  <c r="B96" i="6" a="1"/>
  <c r="B96" i="6" s="1"/>
  <c r="K95" i="6"/>
  <c r="J95" i="6"/>
  <c r="I95" i="6" a="1"/>
  <c r="I95" i="6" s="1"/>
  <c r="H95" i="6" a="1"/>
  <c r="H95" i="6" s="1"/>
  <c r="G95" i="6" a="1"/>
  <c r="G95" i="6" s="1"/>
  <c r="F95" i="6" a="1"/>
  <c r="F95" i="6" s="1"/>
  <c r="E95" i="6" a="1"/>
  <c r="E95" i="6" s="1"/>
  <c r="D95" i="6" a="1"/>
  <c r="D95" i="6" s="1"/>
  <c r="C95" i="6" a="1"/>
  <c r="C95" i="6" s="1"/>
  <c r="B95" i="6" a="1"/>
  <c r="B95" i="6" s="1"/>
  <c r="K94" i="6"/>
  <c r="J94" i="6"/>
  <c r="I94" i="6" a="1"/>
  <c r="I94" i="6" s="1"/>
  <c r="H94" i="6" a="1"/>
  <c r="H94" i="6" s="1"/>
  <c r="G94" i="6" a="1"/>
  <c r="G94" i="6" s="1"/>
  <c r="F94" i="6" a="1"/>
  <c r="F94" i="6" s="1"/>
  <c r="E94" i="6" a="1"/>
  <c r="E94" i="6" s="1"/>
  <c r="D94" i="6" a="1"/>
  <c r="D94" i="6" s="1"/>
  <c r="C94" i="6" a="1"/>
  <c r="C94" i="6" s="1"/>
  <c r="B94" i="6" a="1"/>
  <c r="B94" i="6" s="1"/>
  <c r="K93" i="6"/>
  <c r="J93" i="6"/>
  <c r="I93" i="6" a="1"/>
  <c r="I93" i="6" s="1"/>
  <c r="H93" i="6" a="1"/>
  <c r="H93" i="6" s="1"/>
  <c r="G93" i="6" a="1"/>
  <c r="G93" i="6" s="1"/>
  <c r="F93" i="6" a="1"/>
  <c r="F93" i="6" s="1"/>
  <c r="E93" i="6" a="1"/>
  <c r="E93" i="6" s="1"/>
  <c r="D93" i="6" a="1"/>
  <c r="D93" i="6" s="1"/>
  <c r="C93" i="6" a="1"/>
  <c r="C93" i="6" s="1"/>
  <c r="B93" i="6" a="1"/>
  <c r="B93" i="6" s="1"/>
  <c r="K92" i="6"/>
  <c r="J92" i="6"/>
  <c r="I92" i="6" a="1"/>
  <c r="I92" i="6" s="1"/>
  <c r="H92" i="6" a="1"/>
  <c r="H92" i="6" s="1"/>
  <c r="G92" i="6" a="1"/>
  <c r="G92" i="6" s="1"/>
  <c r="F92" i="6" a="1"/>
  <c r="F92" i="6" s="1"/>
  <c r="E92" i="6" a="1"/>
  <c r="E92" i="6" s="1"/>
  <c r="D92" i="6" a="1"/>
  <c r="D92" i="6" s="1"/>
  <c r="C92" i="6" a="1"/>
  <c r="C92" i="6" s="1"/>
  <c r="B92" i="6" a="1"/>
  <c r="B92" i="6" s="1"/>
  <c r="K91" i="6"/>
  <c r="J91" i="6"/>
  <c r="I91" i="6" a="1"/>
  <c r="I91" i="6" s="1"/>
  <c r="H91" i="6" a="1"/>
  <c r="H91" i="6" s="1"/>
  <c r="G91" i="6" a="1"/>
  <c r="G91" i="6" s="1"/>
  <c r="F91" i="6" a="1"/>
  <c r="F91" i="6" s="1"/>
  <c r="E91" i="6" a="1"/>
  <c r="E91" i="6" s="1"/>
  <c r="D91" i="6" a="1"/>
  <c r="D91" i="6" s="1"/>
  <c r="C91" i="6" a="1"/>
  <c r="C91" i="6" s="1"/>
  <c r="B91" i="6" a="1"/>
  <c r="B91" i="6" s="1"/>
  <c r="K90" i="6"/>
  <c r="J90" i="6"/>
  <c r="I90" i="6" a="1"/>
  <c r="I90" i="6" s="1"/>
  <c r="H90" i="6" a="1"/>
  <c r="H90" i="6" s="1"/>
  <c r="G90" i="6" a="1"/>
  <c r="G90" i="6" s="1"/>
  <c r="F90" i="6" a="1"/>
  <c r="F90" i="6" s="1"/>
  <c r="E90" i="6" a="1"/>
  <c r="E90" i="6" s="1"/>
  <c r="D90" i="6" a="1"/>
  <c r="D90" i="6" s="1"/>
  <c r="C90" i="6" a="1"/>
  <c r="C90" i="6" s="1"/>
  <c r="B90" i="6" a="1"/>
  <c r="B90" i="6" s="1"/>
  <c r="K89" i="6"/>
  <c r="J89" i="6"/>
  <c r="I89" i="6" a="1"/>
  <c r="I89" i="6" s="1"/>
  <c r="H89" i="6" a="1"/>
  <c r="H89" i="6" s="1"/>
  <c r="G89" i="6" a="1"/>
  <c r="G89" i="6" s="1"/>
  <c r="F89" i="6" a="1"/>
  <c r="F89" i="6" s="1"/>
  <c r="E89" i="6" a="1"/>
  <c r="E89" i="6" s="1"/>
  <c r="D89" i="6" a="1"/>
  <c r="D89" i="6" s="1"/>
  <c r="C89" i="6" a="1"/>
  <c r="C89" i="6" s="1"/>
  <c r="B89" i="6" a="1"/>
  <c r="B89" i="6" s="1"/>
  <c r="K88" i="6"/>
  <c r="J88" i="6"/>
  <c r="I88" i="6" a="1"/>
  <c r="I88" i="6" s="1"/>
  <c r="H88" i="6" a="1"/>
  <c r="H88" i="6" s="1"/>
  <c r="G88" i="6" a="1"/>
  <c r="G88" i="6" s="1"/>
  <c r="F88" i="6" a="1"/>
  <c r="F88" i="6" s="1"/>
  <c r="E88" i="6" a="1"/>
  <c r="E88" i="6" s="1"/>
  <c r="D88" i="6" a="1"/>
  <c r="D88" i="6" s="1"/>
  <c r="C88" i="6" a="1"/>
  <c r="C88" i="6" s="1"/>
  <c r="B88" i="6" a="1"/>
  <c r="B88" i="6" s="1"/>
  <c r="K87" i="6"/>
  <c r="J87" i="6"/>
  <c r="I87" i="6" a="1"/>
  <c r="I87" i="6" s="1"/>
  <c r="H87" i="6" a="1"/>
  <c r="H87" i="6" s="1"/>
  <c r="G87" i="6" a="1"/>
  <c r="G87" i="6" s="1"/>
  <c r="F87" i="6" a="1"/>
  <c r="F87" i="6" s="1"/>
  <c r="E87" i="6" a="1"/>
  <c r="E87" i="6" s="1"/>
  <c r="D87" i="6" a="1"/>
  <c r="D87" i="6" s="1"/>
  <c r="C87" i="6" a="1"/>
  <c r="C87" i="6" s="1"/>
  <c r="B87" i="6" a="1"/>
  <c r="B87" i="6" s="1"/>
  <c r="K86" i="6"/>
  <c r="J86" i="6"/>
  <c r="I86" i="6" a="1"/>
  <c r="I86" i="6" s="1"/>
  <c r="H86" i="6" a="1"/>
  <c r="H86" i="6" s="1"/>
  <c r="G86" i="6" a="1"/>
  <c r="G86" i="6" s="1"/>
  <c r="F86" i="6" a="1"/>
  <c r="F86" i="6" s="1"/>
  <c r="E86" i="6" a="1"/>
  <c r="E86" i="6" s="1"/>
  <c r="D86" i="6" a="1"/>
  <c r="D86" i="6" s="1"/>
  <c r="C86" i="6" a="1"/>
  <c r="C86" i="6" s="1"/>
  <c r="B86" i="6" a="1"/>
  <c r="B86" i="6" s="1"/>
  <c r="K85" i="6"/>
  <c r="J85" i="6"/>
  <c r="I85" i="6" a="1"/>
  <c r="I85" i="6" s="1"/>
  <c r="H85" i="6" a="1"/>
  <c r="H85" i="6" s="1"/>
  <c r="G85" i="6" a="1"/>
  <c r="G85" i="6" s="1"/>
  <c r="F85" i="6" a="1"/>
  <c r="F85" i="6" s="1"/>
  <c r="E85" i="6" a="1"/>
  <c r="E85" i="6" s="1"/>
  <c r="D85" i="6" a="1"/>
  <c r="D85" i="6" s="1"/>
  <c r="C85" i="6" a="1"/>
  <c r="C85" i="6" s="1"/>
  <c r="B85" i="6" a="1"/>
  <c r="B85" i="6" s="1"/>
  <c r="K84" i="6"/>
  <c r="J84" i="6"/>
  <c r="I84" i="6" a="1"/>
  <c r="I84" i="6" s="1"/>
  <c r="H84" i="6" a="1"/>
  <c r="H84" i="6" s="1"/>
  <c r="G84" i="6" a="1"/>
  <c r="G84" i="6" s="1"/>
  <c r="F84" i="6" a="1"/>
  <c r="F84" i="6" s="1"/>
  <c r="E84" i="6" a="1"/>
  <c r="E84" i="6" s="1"/>
  <c r="D84" i="6" a="1"/>
  <c r="D84" i="6" s="1"/>
  <c r="C84" i="6" a="1"/>
  <c r="C84" i="6" s="1"/>
  <c r="B84" i="6" a="1"/>
  <c r="B84" i="6" s="1"/>
  <c r="K83" i="6"/>
  <c r="J83" i="6"/>
  <c r="I83" i="6" a="1"/>
  <c r="I83" i="6" s="1"/>
  <c r="H83" i="6" a="1"/>
  <c r="H83" i="6" s="1"/>
  <c r="G83" i="6" a="1"/>
  <c r="G83" i="6" s="1"/>
  <c r="F83" i="6" a="1"/>
  <c r="F83" i="6" s="1"/>
  <c r="E83" i="6" a="1"/>
  <c r="E83" i="6" s="1"/>
  <c r="D83" i="6" a="1"/>
  <c r="D83" i="6" s="1"/>
  <c r="C83" i="6" a="1"/>
  <c r="C83" i="6" s="1"/>
  <c r="B83" i="6" a="1"/>
  <c r="B83" i="6" s="1"/>
  <c r="K82" i="6"/>
  <c r="J82" i="6"/>
  <c r="I82" i="6" a="1"/>
  <c r="I82" i="6" s="1"/>
  <c r="H82" i="6" a="1"/>
  <c r="H82" i="6" s="1"/>
  <c r="G82" i="6" a="1"/>
  <c r="G82" i="6" s="1"/>
  <c r="F82" i="6" a="1"/>
  <c r="F82" i="6" s="1"/>
  <c r="E82" i="6" a="1"/>
  <c r="E82" i="6" s="1"/>
  <c r="D82" i="6" a="1"/>
  <c r="D82" i="6" s="1"/>
  <c r="C82" i="6" a="1"/>
  <c r="C82" i="6" s="1"/>
  <c r="B82" i="6" a="1"/>
  <c r="B82" i="6" s="1"/>
  <c r="K81" i="6"/>
  <c r="J81" i="6"/>
  <c r="I81" i="6" a="1"/>
  <c r="I81" i="6" s="1"/>
  <c r="H81" i="6" a="1"/>
  <c r="H81" i="6" s="1"/>
  <c r="G81" i="6" a="1"/>
  <c r="G81" i="6" s="1"/>
  <c r="F81" i="6" a="1"/>
  <c r="F81" i="6" s="1"/>
  <c r="E81" i="6" a="1"/>
  <c r="E81" i="6" s="1"/>
  <c r="D81" i="6" a="1"/>
  <c r="D81" i="6" s="1"/>
  <c r="C81" i="6" a="1"/>
  <c r="C81" i="6" s="1"/>
  <c r="B81" i="6" a="1"/>
  <c r="B81" i="6" s="1"/>
  <c r="K80" i="6"/>
  <c r="J80" i="6"/>
  <c r="I80" i="6" a="1"/>
  <c r="I80" i="6" s="1"/>
  <c r="H80" i="6" a="1"/>
  <c r="H80" i="6" s="1"/>
  <c r="G80" i="6" a="1"/>
  <c r="G80" i="6" s="1"/>
  <c r="F80" i="6" a="1"/>
  <c r="F80" i="6" s="1"/>
  <c r="E80" i="6" a="1"/>
  <c r="E80" i="6" s="1"/>
  <c r="D80" i="6" a="1"/>
  <c r="D80" i="6" s="1"/>
  <c r="C80" i="6" a="1"/>
  <c r="C80" i="6" s="1"/>
  <c r="B80" i="6" a="1"/>
  <c r="B80" i="6" s="1"/>
  <c r="K79" i="6"/>
  <c r="J79" i="6"/>
  <c r="I79" i="6" a="1"/>
  <c r="I79" i="6" s="1"/>
  <c r="H79" i="6" a="1"/>
  <c r="H79" i="6" s="1"/>
  <c r="G79" i="6" a="1"/>
  <c r="G79" i="6" s="1"/>
  <c r="F79" i="6" a="1"/>
  <c r="F79" i="6" s="1"/>
  <c r="E79" i="6" a="1"/>
  <c r="E79" i="6" s="1"/>
  <c r="D79" i="6" a="1"/>
  <c r="D79" i="6" s="1"/>
  <c r="C79" i="6" a="1"/>
  <c r="C79" i="6" s="1"/>
  <c r="B79" i="6" a="1"/>
  <c r="B79" i="6" s="1"/>
  <c r="K78" i="6"/>
  <c r="J78" i="6"/>
  <c r="I78" i="6" a="1"/>
  <c r="I78" i="6" s="1"/>
  <c r="H78" i="6" a="1"/>
  <c r="H78" i="6" s="1"/>
  <c r="G78" i="6" a="1"/>
  <c r="G78" i="6" s="1"/>
  <c r="F78" i="6" a="1"/>
  <c r="F78" i="6" s="1"/>
  <c r="E78" i="6" a="1"/>
  <c r="E78" i="6" s="1"/>
  <c r="D78" i="6" a="1"/>
  <c r="D78" i="6" s="1"/>
  <c r="C78" i="6" a="1"/>
  <c r="C78" i="6" s="1"/>
  <c r="B78" i="6" a="1"/>
  <c r="B78" i="6" s="1"/>
  <c r="K77" i="6"/>
  <c r="J77" i="6"/>
  <c r="I77" i="6" a="1"/>
  <c r="I77" i="6" s="1"/>
  <c r="H77" i="6" a="1"/>
  <c r="H77" i="6" s="1"/>
  <c r="G77" i="6" a="1"/>
  <c r="G77" i="6" s="1"/>
  <c r="F77" i="6" a="1"/>
  <c r="F77" i="6" s="1"/>
  <c r="E77" i="6" a="1"/>
  <c r="E77" i="6" s="1"/>
  <c r="D77" i="6" a="1"/>
  <c r="D77" i="6" s="1"/>
  <c r="C77" i="6" a="1"/>
  <c r="C77" i="6" s="1"/>
  <c r="B77" i="6" a="1"/>
  <c r="B77" i="6" s="1"/>
  <c r="K76" i="6"/>
  <c r="J76" i="6"/>
  <c r="I76" i="6" a="1"/>
  <c r="I76" i="6" s="1"/>
  <c r="H76" i="6" a="1"/>
  <c r="H76" i="6" s="1"/>
  <c r="G76" i="6" a="1"/>
  <c r="G76" i="6" s="1"/>
  <c r="F76" i="6" a="1"/>
  <c r="F76" i="6" s="1"/>
  <c r="E76" i="6" a="1"/>
  <c r="E76" i="6" s="1"/>
  <c r="D76" i="6" a="1"/>
  <c r="D76" i="6" s="1"/>
  <c r="C76" i="6" a="1"/>
  <c r="C76" i="6" s="1"/>
  <c r="B76" i="6" a="1"/>
  <c r="B76" i="6" s="1"/>
  <c r="K75" i="6"/>
  <c r="J75" i="6"/>
  <c r="I75" i="6" a="1"/>
  <c r="I75" i="6" s="1"/>
  <c r="H75" i="6" a="1"/>
  <c r="H75" i="6" s="1"/>
  <c r="G75" i="6" a="1"/>
  <c r="G75" i="6" s="1"/>
  <c r="F75" i="6" a="1"/>
  <c r="F75" i="6" s="1"/>
  <c r="E75" i="6" a="1"/>
  <c r="E75" i="6" s="1"/>
  <c r="D75" i="6" a="1"/>
  <c r="D75" i="6" s="1"/>
  <c r="C75" i="6" a="1"/>
  <c r="C75" i="6" s="1"/>
  <c r="B75" i="6" a="1"/>
  <c r="B75" i="6" s="1"/>
  <c r="K74" i="6"/>
  <c r="J74" i="6"/>
  <c r="I74" i="6" a="1"/>
  <c r="I74" i="6" s="1"/>
  <c r="H74" i="6" a="1"/>
  <c r="H74" i="6" s="1"/>
  <c r="G74" i="6" a="1"/>
  <c r="G74" i="6" s="1"/>
  <c r="F74" i="6" a="1"/>
  <c r="F74" i="6" s="1"/>
  <c r="E74" i="6" a="1"/>
  <c r="E74" i="6" s="1"/>
  <c r="D74" i="6" a="1"/>
  <c r="D74" i="6" s="1"/>
  <c r="C74" i="6" a="1"/>
  <c r="C74" i="6" s="1"/>
  <c r="B74" i="6" a="1"/>
  <c r="B74" i="6" s="1"/>
  <c r="K73" i="6"/>
  <c r="J73" i="6"/>
  <c r="I73" i="6" a="1"/>
  <c r="I73" i="6" s="1"/>
  <c r="H73" i="6" a="1"/>
  <c r="H73" i="6" s="1"/>
  <c r="G73" i="6" a="1"/>
  <c r="G73" i="6" s="1"/>
  <c r="F73" i="6" a="1"/>
  <c r="F73" i="6" s="1"/>
  <c r="E73" i="6" a="1"/>
  <c r="E73" i="6" s="1"/>
  <c r="D73" i="6" a="1"/>
  <c r="D73" i="6" s="1"/>
  <c r="C73" i="6" a="1"/>
  <c r="C73" i="6" s="1"/>
  <c r="B73" i="6" a="1"/>
  <c r="B73" i="6" s="1"/>
  <c r="K72" i="6"/>
  <c r="J72" i="6"/>
  <c r="I72" i="6" a="1"/>
  <c r="I72" i="6" s="1"/>
  <c r="H72" i="6" a="1"/>
  <c r="H72" i="6" s="1"/>
  <c r="G72" i="6" a="1"/>
  <c r="G72" i="6" s="1"/>
  <c r="F72" i="6" a="1"/>
  <c r="F72" i="6" s="1"/>
  <c r="E72" i="6" a="1"/>
  <c r="E72" i="6" s="1"/>
  <c r="D72" i="6" a="1"/>
  <c r="D72" i="6" s="1"/>
  <c r="C72" i="6" a="1"/>
  <c r="C72" i="6" s="1"/>
  <c r="B72" i="6" a="1"/>
  <c r="B72" i="6" s="1"/>
  <c r="K71" i="6"/>
  <c r="J71" i="6"/>
  <c r="I71" i="6" a="1"/>
  <c r="I71" i="6" s="1"/>
  <c r="H71" i="6" a="1"/>
  <c r="H71" i="6" s="1"/>
  <c r="G71" i="6" a="1"/>
  <c r="G71" i="6" s="1"/>
  <c r="F71" i="6" a="1"/>
  <c r="F71" i="6" s="1"/>
  <c r="E71" i="6" a="1"/>
  <c r="E71" i="6" s="1"/>
  <c r="D71" i="6" a="1"/>
  <c r="D71" i="6" s="1"/>
  <c r="C71" i="6" a="1"/>
  <c r="C71" i="6" s="1"/>
  <c r="B71" i="6" a="1"/>
  <c r="B71" i="6" s="1"/>
  <c r="K70" i="6"/>
  <c r="J70" i="6"/>
  <c r="I70" i="6" a="1"/>
  <c r="I70" i="6" s="1"/>
  <c r="H70" i="6" a="1"/>
  <c r="H70" i="6" s="1"/>
  <c r="G70" i="6" a="1"/>
  <c r="G70" i="6" s="1"/>
  <c r="F70" i="6" a="1"/>
  <c r="F70" i="6" s="1"/>
  <c r="E70" i="6" a="1"/>
  <c r="E70" i="6" s="1"/>
  <c r="D70" i="6" a="1"/>
  <c r="D70" i="6" s="1"/>
  <c r="C70" i="6" a="1"/>
  <c r="C70" i="6" s="1"/>
  <c r="B70" i="6" a="1"/>
  <c r="B70" i="6" s="1"/>
  <c r="D70" i="3" a="1"/>
  <c r="D70" i="3" s="1"/>
  <c r="I70" i="3" a="1"/>
  <c r="I70" i="3" s="1"/>
  <c r="K119" i="3"/>
  <c r="J119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70" i="3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C69" i="4"/>
  <c r="B70" i="3" a="1"/>
  <c r="B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11" i="4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H70" i="3" a="1"/>
  <c r="H70" i="3" s="1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C70" i="3" a="1"/>
  <c r="C70" i="3" s="1"/>
  <c r="E70" i="3" a="1"/>
  <c r="E70" i="3" s="1"/>
  <c r="F70" i="3" a="1"/>
  <c r="F70" i="3" s="1"/>
  <c r="G70" i="3" a="1"/>
  <c r="G70" i="3" s="1"/>
  <c r="B71" i="3" a="1"/>
  <c r="B71" i="3" s="1"/>
  <c r="C71" i="3" a="1"/>
  <c r="C71" i="3" s="1"/>
  <c r="D71" i="3" a="1"/>
  <c r="D71" i="3" s="1"/>
  <c r="E71" i="3" a="1"/>
  <c r="E71" i="3" s="1"/>
  <c r="F71" i="3" a="1"/>
  <c r="F71" i="3" s="1"/>
  <c r="G71" i="3" a="1"/>
  <c r="G71" i="3" s="1"/>
  <c r="B72" i="3" a="1"/>
  <c r="B72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B73" i="3" a="1"/>
  <c r="B73" i="3" s="1"/>
  <c r="C73" i="3" a="1"/>
  <c r="C73" i="3" s="1"/>
  <c r="D73" i="3" a="1"/>
  <c r="D73" i="3" s="1"/>
  <c r="E73" i="3" a="1"/>
  <c r="E73" i="3" s="1"/>
  <c r="F73" i="3" a="1"/>
  <c r="F73" i="3" s="1"/>
  <c r="G73" i="3" a="1"/>
  <c r="G73" i="3" s="1"/>
  <c r="B74" i="3" a="1"/>
  <c r="B74" i="3" s="1"/>
  <c r="C74" i="3" a="1"/>
  <c r="C74" i="3" s="1"/>
  <c r="D74" i="3" a="1"/>
  <c r="D74" i="3" s="1"/>
  <c r="E74" i="3" a="1"/>
  <c r="E74" i="3" s="1"/>
  <c r="F74" i="3" a="1"/>
  <c r="F74" i="3" s="1"/>
  <c r="G74" i="3" a="1"/>
  <c r="G74" i="3" s="1"/>
  <c r="B75" i="3" a="1"/>
  <c r="B75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B77" i="3" a="1"/>
  <c r="B77" i="3" s="1"/>
  <c r="C77" i="3" a="1"/>
  <c r="C77" i="3" s="1"/>
  <c r="D77" i="3" a="1"/>
  <c r="D77" i="3" s="1"/>
  <c r="E77" i="3" a="1"/>
  <c r="E77" i="3" s="1"/>
  <c r="F77" i="3" a="1"/>
  <c r="F77" i="3" s="1"/>
  <c r="G77" i="3" a="1"/>
  <c r="G77" i="3" s="1"/>
  <c r="B78" i="3" a="1"/>
  <c r="B78" i="3" s="1"/>
  <c r="C78" i="3" a="1"/>
  <c r="C78" i="3" s="1"/>
  <c r="D78" i="3" a="1"/>
  <c r="D78" i="3" s="1"/>
  <c r="E78" i="3" a="1"/>
  <c r="E78" i="3" s="1"/>
  <c r="F78" i="3" a="1"/>
  <c r="F78" i="3" s="1"/>
  <c r="G78" i="3" a="1"/>
  <c r="G78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110" i="3" a="1"/>
  <c r="D110" i="3" s="1"/>
  <c r="D111" i="3" a="1"/>
  <c r="D111" i="3" s="1"/>
  <c r="D112" i="3" a="1"/>
  <c r="D112" i="3" s="1"/>
  <c r="D113" i="3" a="1"/>
  <c r="D113" i="3" s="1"/>
  <c r="D114" i="3" a="1"/>
  <c r="D114" i="3" s="1"/>
  <c r="D115" i="3" a="1"/>
  <c r="D115" i="3" s="1"/>
  <c r="D116" i="3" a="1"/>
  <c r="D116" i="3" s="1"/>
  <c r="D117" i="3" a="1"/>
  <c r="D117" i="3" s="1"/>
  <c r="D118" i="3" a="1"/>
  <c r="D118" i="3" s="1"/>
  <c r="D119" i="3" a="1"/>
  <c r="D11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11" i="4"/>
  <c r="I40" i="4"/>
  <c r="I41" i="4"/>
  <c r="H22" i="4"/>
  <c r="H24" i="4"/>
  <c r="H35" i="4"/>
  <c r="H36" i="4"/>
  <c r="H56" i="4"/>
  <c r="H57" i="4"/>
  <c r="G25" i="4"/>
  <c r="G26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11" i="4"/>
  <c r="F25" i="4"/>
  <c r="F57" i="4"/>
  <c r="C12" i="4"/>
  <c r="G12" i="4" s="1"/>
  <c r="C13" i="4"/>
  <c r="G13" i="4" s="1"/>
  <c r="C14" i="4"/>
  <c r="G14" i="4" s="1"/>
  <c r="C15" i="4"/>
  <c r="G15" i="4" s="1"/>
  <c r="C16" i="4"/>
  <c r="G16" i="4" s="1"/>
  <c r="C17" i="4"/>
  <c r="G17" i="4" s="1"/>
  <c r="C18" i="4"/>
  <c r="G18" i="4" s="1"/>
  <c r="C19" i="4"/>
  <c r="G19" i="4" s="1"/>
  <c r="C20" i="4"/>
  <c r="G20" i="4" s="1"/>
  <c r="C21" i="4"/>
  <c r="G21" i="4" s="1"/>
  <c r="C22" i="4"/>
  <c r="F22" i="4" s="1"/>
  <c r="C23" i="4"/>
  <c r="F23" i="4" s="1"/>
  <c r="C24" i="4"/>
  <c r="F24" i="4" s="1"/>
  <c r="C25" i="4"/>
  <c r="I25" i="4" s="1"/>
  <c r="C26" i="4"/>
  <c r="H26" i="4" s="1"/>
  <c r="C27" i="4"/>
  <c r="F27" i="4" s="1"/>
  <c r="C28" i="4"/>
  <c r="G28" i="4" s="1"/>
  <c r="C29" i="4"/>
  <c r="G29" i="4" s="1"/>
  <c r="C30" i="4"/>
  <c r="G30" i="4" s="1"/>
  <c r="C31" i="4"/>
  <c r="G31" i="4" s="1"/>
  <c r="C32" i="4"/>
  <c r="G32" i="4" s="1"/>
  <c r="C33" i="4"/>
  <c r="G33" i="4" s="1"/>
  <c r="C34" i="4"/>
  <c r="G34" i="4" s="1"/>
  <c r="C35" i="4"/>
  <c r="G35" i="4" s="1"/>
  <c r="C36" i="4"/>
  <c r="F36" i="4" s="1"/>
  <c r="C37" i="4"/>
  <c r="F37" i="4" s="1"/>
  <c r="C38" i="4"/>
  <c r="F38" i="4" s="1"/>
  <c r="C39" i="4"/>
  <c r="F39" i="4" s="1"/>
  <c r="C40" i="4"/>
  <c r="F40" i="4" s="1"/>
  <c r="C41" i="4"/>
  <c r="F41" i="4" s="1"/>
  <c r="C42" i="4"/>
  <c r="H42" i="4" s="1"/>
  <c r="C43" i="4"/>
  <c r="F43" i="4" s="1"/>
  <c r="C44" i="4"/>
  <c r="G44" i="4" s="1"/>
  <c r="C45" i="4"/>
  <c r="G45" i="4" s="1"/>
  <c r="C46" i="4"/>
  <c r="G46" i="4" s="1"/>
  <c r="C47" i="4"/>
  <c r="G47" i="4" s="1"/>
  <c r="C48" i="4"/>
  <c r="G48" i="4" s="1"/>
  <c r="C49" i="4"/>
  <c r="G49" i="4" s="1"/>
  <c r="C50" i="4"/>
  <c r="G50" i="4" s="1"/>
  <c r="C51" i="4"/>
  <c r="F51" i="4" s="1"/>
  <c r="C52" i="4"/>
  <c r="G52" i="4" s="1"/>
  <c r="C53" i="4"/>
  <c r="G53" i="4" s="1"/>
  <c r="C54" i="4"/>
  <c r="F54" i="4" s="1"/>
  <c r="C55" i="4"/>
  <c r="F55" i="4" s="1"/>
  <c r="C56" i="4"/>
  <c r="F56" i="4" s="1"/>
  <c r="C57" i="4"/>
  <c r="G57" i="4" s="1"/>
  <c r="C58" i="4"/>
  <c r="H58" i="4" s="1"/>
  <c r="C59" i="4"/>
  <c r="F59" i="4" s="1"/>
  <c r="C60" i="4"/>
  <c r="G60" i="4" s="1"/>
  <c r="C11" i="4"/>
  <c r="G11" i="4" s="1"/>
  <c r="B64" i="3" l="1" a="1"/>
  <c r="B64" i="3" s="1"/>
  <c r="B64" i="7" a="1"/>
  <c r="B64" i="7" s="1"/>
  <c r="B64" i="6" a="1"/>
  <c r="B64" i="6" s="1"/>
  <c r="F21" i="4"/>
  <c r="H25" i="4"/>
  <c r="H23" i="4"/>
  <c r="F20" i="4"/>
  <c r="I43" i="4"/>
  <c r="I39" i="4"/>
  <c r="I38" i="4"/>
  <c r="G36" i="4"/>
  <c r="I22" i="4"/>
  <c r="G27" i="4"/>
  <c r="I42" i="4"/>
  <c r="H55" i="4"/>
  <c r="H21" i="4"/>
  <c r="I37" i="4"/>
  <c r="H54" i="4"/>
  <c r="H20" i="4"/>
  <c r="I27" i="4"/>
  <c r="H53" i="4"/>
  <c r="I26" i="4"/>
  <c r="H19" i="4"/>
  <c r="H52" i="4"/>
  <c r="I59" i="4"/>
  <c r="H51" i="4"/>
  <c r="I58" i="4"/>
  <c r="I24" i="4"/>
  <c r="H41" i="4"/>
  <c r="I57" i="4"/>
  <c r="I23" i="4"/>
  <c r="I56" i="4"/>
  <c r="G40" i="4"/>
  <c r="H39" i="4"/>
  <c r="I55" i="4"/>
  <c r="I21" i="4"/>
  <c r="G41" i="4"/>
  <c r="G38" i="4"/>
  <c r="H38" i="4"/>
  <c r="I54" i="4"/>
  <c r="H40" i="4"/>
  <c r="G37" i="4"/>
  <c r="H37" i="4"/>
  <c r="I53" i="4"/>
  <c r="F58" i="4"/>
  <c r="G59" i="4"/>
  <c r="H50" i="4"/>
  <c r="H34" i="4"/>
  <c r="H18" i="4"/>
  <c r="I52" i="4"/>
  <c r="I36" i="4"/>
  <c r="I20" i="4"/>
  <c r="G58" i="4"/>
  <c r="G24" i="4"/>
  <c r="H49" i="4"/>
  <c r="H33" i="4"/>
  <c r="H17" i="4"/>
  <c r="I51" i="4"/>
  <c r="I35" i="4"/>
  <c r="I19" i="4"/>
  <c r="F53" i="4"/>
  <c r="G22" i="4"/>
  <c r="H48" i="4"/>
  <c r="H32" i="4"/>
  <c r="H16" i="4"/>
  <c r="I50" i="4"/>
  <c r="I34" i="4"/>
  <c r="I18" i="4"/>
  <c r="F52" i="4"/>
  <c r="G56" i="4"/>
  <c r="H47" i="4"/>
  <c r="H31" i="4"/>
  <c r="H15" i="4"/>
  <c r="I49" i="4"/>
  <c r="I33" i="4"/>
  <c r="I17" i="4"/>
  <c r="F42" i="4"/>
  <c r="G54" i="4"/>
  <c r="H46" i="4"/>
  <c r="H30" i="4"/>
  <c r="H14" i="4"/>
  <c r="I48" i="4"/>
  <c r="I32" i="4"/>
  <c r="I16" i="4"/>
  <c r="H11" i="4"/>
  <c r="H45" i="4"/>
  <c r="H29" i="4"/>
  <c r="H13" i="4"/>
  <c r="I47" i="4"/>
  <c r="I31" i="4"/>
  <c r="I15" i="4"/>
  <c r="H60" i="4"/>
  <c r="H44" i="4"/>
  <c r="H28" i="4"/>
  <c r="H12" i="4"/>
  <c r="I46" i="4"/>
  <c r="I30" i="4"/>
  <c r="I14" i="4"/>
  <c r="G43" i="4"/>
  <c r="H59" i="4"/>
  <c r="H43" i="4"/>
  <c r="H27" i="4"/>
  <c r="I11" i="4"/>
  <c r="I45" i="4"/>
  <c r="I29" i="4"/>
  <c r="I13" i="4"/>
  <c r="F26" i="4"/>
  <c r="G42" i="4"/>
  <c r="I60" i="4"/>
  <c r="I44" i="4"/>
  <c r="I28" i="4"/>
  <c r="I12" i="4"/>
  <c r="F19" i="4"/>
  <c r="F50" i="4"/>
  <c r="F34" i="4"/>
  <c r="F18" i="4"/>
  <c r="F49" i="4"/>
  <c r="F33" i="4"/>
  <c r="F17" i="4"/>
  <c r="G55" i="4"/>
  <c r="G39" i="4"/>
  <c r="G23" i="4"/>
  <c r="F48" i="4"/>
  <c r="F32" i="4"/>
  <c r="F16" i="4"/>
  <c r="F15" i="4"/>
  <c r="F35" i="4"/>
  <c r="F47" i="4"/>
  <c r="F31" i="4"/>
  <c r="F46" i="4"/>
  <c r="F30" i="4"/>
  <c r="F14" i="4"/>
  <c r="F11" i="4"/>
  <c r="F45" i="4"/>
  <c r="F29" i="4"/>
  <c r="F13" i="4"/>
  <c r="G51" i="4"/>
  <c r="F60" i="4"/>
  <c r="F44" i="4"/>
  <c r="F28" i="4"/>
  <c r="F1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tc={DF0E2FA6-6227-4D35-9990-2581C915F099}</author>
    <author>tc={B4B18245-D05F-4CAA-8E34-FD987F8C9F97}</author>
  </authors>
  <commentList>
    <comment ref="B10" authorId="0" shapeId="0" xr:uid="{DF0E2FA6-6227-4D35-9990-2581C915F099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Generated using NORM.INV(RAND(), Mean, Standard Deviation)</t>
      </text>
    </comment>
    <comment ref="B68" authorId="1" shapeId="0" xr:uid="{B4B18245-D05F-4CAA-8E34-FD987F8C9F97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Generated using NORM.INV(RAND(), Mean, Standard Deviation)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<sst xmlns="http://schemas.openxmlformats.org/spreadsheetml/2006/main" count="3049" uniqueCount="2678">
  <si>
    <t>White Potato</t>
  </si>
  <si>
    <t>kcal</t>
  </si>
  <si>
    <t>Protein</t>
  </si>
  <si>
    <t>Carbohydrate</t>
  </si>
  <si>
    <t>Lipids/Fat</t>
  </si>
  <si>
    <t>Added sugar</t>
  </si>
  <si>
    <t>Fiber</t>
  </si>
  <si>
    <t>Contain Lactose (0/1)</t>
  </si>
  <si>
    <t>Contain Gluten (0/1)</t>
  </si>
  <si>
    <t>Quinoa</t>
  </si>
  <si>
    <t>White Rice</t>
  </si>
  <si>
    <t>Oats</t>
  </si>
  <si>
    <t>Lentils</t>
  </si>
  <si>
    <t>Peas</t>
  </si>
  <si>
    <t>Ground Beef</t>
  </si>
  <si>
    <t>Ground Pork</t>
  </si>
  <si>
    <t>Atlantic Salmon</t>
  </si>
  <si>
    <t>Chicken Breast</t>
  </si>
  <si>
    <t>Broccoli</t>
  </si>
  <si>
    <t>Sweet Potatoes</t>
  </si>
  <si>
    <t>Carrots</t>
  </si>
  <si>
    <t>Tomatoes</t>
  </si>
  <si>
    <t>Alfalfa Clover Sprouts</t>
  </si>
  <si>
    <t>Cauliflower</t>
  </si>
  <si>
    <t>Patient Number</t>
  </si>
  <si>
    <t>Body Weight (kg)</t>
  </si>
  <si>
    <t>Mean Body Weight (kg)</t>
  </si>
  <si>
    <t>Standard Deviation (kg)</t>
  </si>
  <si>
    <t>Energy (kcal)</t>
  </si>
  <si>
    <t>Protein (g)</t>
  </si>
  <si>
    <t>Carbohydrate (g)</t>
  </si>
  <si>
    <t>Added Sugar (g)</t>
  </si>
  <si>
    <t>Fiber (g)</t>
  </si>
  <si>
    <t>Patient Info</t>
  </si>
  <si>
    <t>Energy (kcal/BW)</t>
  </si>
  <si>
    <t xml:space="preserve">Protein (g/BW) </t>
  </si>
  <si>
    <t xml:space="preserve">Min </t>
  </si>
  <si>
    <t>Max</t>
  </si>
  <si>
    <t>Carbohydrate (E%)</t>
  </si>
  <si>
    <t>Lipids/Fat (E%)</t>
  </si>
  <si>
    <t>Added Sugar (E%)</t>
  </si>
  <si>
    <t>Fiber (g/day)</t>
  </si>
  <si>
    <t>Max Protein (g)</t>
  </si>
  <si>
    <t>Min Protein (g)</t>
  </si>
  <si>
    <t>Nutrient to Energy Conversion</t>
  </si>
  <si>
    <t>Nutrient (1g)</t>
  </si>
  <si>
    <t xml:space="preserve">Carbohydrate </t>
  </si>
  <si>
    <t>Added Sugar</t>
  </si>
  <si>
    <t>Min Carbohydrate (g)</t>
  </si>
  <si>
    <t>Max Carbohydrate (g)</t>
  </si>
  <si>
    <t>Max Lipids (g)</t>
  </si>
  <si>
    <t>Min Lipids (g)</t>
  </si>
  <si>
    <t>Daily Nutrient Requirements Per Patient *</t>
  </si>
  <si>
    <t>* Source: ESPEN Nutritional Guideline</t>
  </si>
  <si>
    <t>Max Added Sugar (g)</t>
  </si>
  <si>
    <t>Max Fiber (g)</t>
  </si>
  <si>
    <t>Min Fiber (g)</t>
  </si>
  <si>
    <t>N - Patients</t>
  </si>
  <si>
    <t>Restrictions</t>
  </si>
  <si>
    <t>Vegetables (g/BW)</t>
  </si>
  <si>
    <t>Fruits (g/BW)</t>
  </si>
  <si>
    <t>Food Item</t>
  </si>
  <si>
    <t>Food Item Number</t>
  </si>
  <si>
    <r>
      <t xml:space="preserve">Decision Varibles - What food item </t>
    </r>
    <r>
      <rPr>
        <i/>
        <sz val="10"/>
        <color rgb="FF000000"/>
        <rFont val="Arial"/>
        <family val="2"/>
        <scheme val="minor"/>
      </rPr>
      <t xml:space="preserve">i </t>
    </r>
    <r>
      <rPr>
        <sz val="10"/>
        <color rgb="FF000000"/>
        <rFont val="Arial"/>
        <family val="2"/>
        <scheme val="minor"/>
      </rPr>
      <t xml:space="preserve">to purchase for patient </t>
    </r>
    <r>
      <rPr>
        <i/>
        <sz val="10"/>
        <color rgb="FF000000"/>
        <rFont val="Arial"/>
        <family val="2"/>
        <scheme val="minor"/>
      </rPr>
      <t>j</t>
    </r>
    <r>
      <rPr>
        <sz val="10"/>
        <color rgb="FF000000"/>
        <rFont val="Arial"/>
        <family val="2"/>
        <scheme val="minor"/>
      </rPr>
      <t xml:space="preserve"> (x_ij)</t>
    </r>
  </si>
  <si>
    <t>Patient</t>
  </si>
  <si>
    <t>Food Items</t>
  </si>
  <si>
    <t>Legend</t>
  </si>
  <si>
    <t>Decision Variables</t>
  </si>
  <si>
    <t>Calculated Values</t>
  </si>
  <si>
    <t>Objective</t>
  </si>
  <si>
    <t>Total Intake</t>
  </si>
  <si>
    <t>Lipids (g)</t>
  </si>
  <si>
    <t>Lactose</t>
  </si>
  <si>
    <t>Gluten</t>
  </si>
  <si>
    <t>Total Purchased</t>
  </si>
  <si>
    <t xml:space="preserve">Nutritionnal Constraints - Copied From Patients-Nutri-Req </t>
  </si>
  <si>
    <t xml:space="preserve">Max Lactose </t>
  </si>
  <si>
    <t>Max Gluten</t>
  </si>
  <si>
    <t>g/Serving</t>
  </si>
  <si>
    <t>Price/Serving</t>
  </si>
  <si>
    <t>Apples</t>
  </si>
  <si>
    <t>Banana</t>
  </si>
  <si>
    <t>Oranges</t>
  </si>
  <si>
    <t>Bluberries</t>
  </si>
  <si>
    <t>Bell Pepers</t>
  </si>
  <si>
    <t>Whole Milk</t>
  </si>
  <si>
    <t>Egg</t>
  </si>
  <si>
    <t>Spaguetti</t>
  </si>
  <si>
    <t>Food Item Nutritional Facts - Per Meal-Sized Portion</t>
  </si>
  <si>
    <t>Food Type</t>
  </si>
  <si>
    <t>Fruits</t>
  </si>
  <si>
    <t>Vegetables</t>
  </si>
  <si>
    <t>Protein Sources</t>
  </si>
  <si>
    <t>Grains and Starches</t>
  </si>
  <si>
    <t>Legumes</t>
  </si>
  <si>
    <t>Nutritional Requirements (Daily)</t>
  </si>
  <si>
    <t>Min Vegetables (servings)</t>
  </si>
  <si>
    <t>Min Fruits (servings)</t>
  </si>
  <si>
    <t>Nutritional Requirements (Weekly)</t>
  </si>
  <si>
    <t>Retirement Home Patients - Nutritional Requirements - Daily and Weekly</t>
  </si>
  <si>
    <t>Vegetable Portions</t>
  </si>
  <si>
    <t>Fruit Portions</t>
  </si>
  <si>
    <t>Total Cost</t>
  </si>
  <si>
    <t>Decision Variables Xij - How much of food item I to purchase to patient j</t>
  </si>
  <si>
    <t>Baseline Model - Scenario 1</t>
  </si>
  <si>
    <t>Scenario 2 - MILP Model</t>
  </si>
  <si>
    <t>Decision Variables Yij (Binary) - Whether to buy any of food item i to patient j</t>
  </si>
  <si>
    <t xml:space="preserve">Grains and Starches </t>
  </si>
  <si>
    <t>Variety Constraints - Minimum Variety Per food Group</t>
  </si>
  <si>
    <t xml:space="preserve">Yij * M - To link xij to yij </t>
  </si>
  <si>
    <t>Total Variety</t>
  </si>
  <si>
    <t>Maximum Limits Constraint</t>
  </si>
  <si>
    <r>
      <rPr>
        <b/>
        <sz val="10"/>
        <color rgb="FF000000"/>
        <rFont val="Arial"/>
        <family val="2"/>
        <scheme val="minor"/>
      </rPr>
      <t xml:space="preserve">Maximum Limits </t>
    </r>
    <r>
      <rPr>
        <sz val="10"/>
        <color rgb="FF000000"/>
        <rFont val="Arial"/>
        <family val="2"/>
        <scheme val="minor"/>
      </rPr>
      <t xml:space="preserve">
Fruits: 7 (max serve 1 per variety per day * 7 days)
Vegetables: 7 (max serve 1 per variety per day * 7 days)
Protein: 14 (max serve 2 per variety per day * 7 days)
Grains: 7 (max serve 1 per variety per day * 7 days)
Legumes: 7 (max serve 1 per variety per day * 7 days)</t>
    </r>
  </si>
  <si>
    <t>Maximum Limits 
Fruits: 7 (max serve 1 per variety per day * 7 days)
Vegetables: 7 (max serve 1 per variety per day * 7 days)
Protein: 14 (max serve 2 per variety per day * 7 days)
Grains: 7 (max serve 1 per variety per day * 7 days)
Legumes: 7 (max serve 1 per variety per day * 7 days)</t>
  </si>
  <si>
    <t>Scenario 3 - Building upon Scenario 2's MILP model</t>
  </si>
  <si>
    <t>OpenSolver Sensitivity Report - CBC</t>
  </si>
  <si>
    <t>Worksheet: [models update2.xlsx] Baseline Model Sensitivity</t>
  </si>
  <si>
    <t>Report Created: 11/30/24 2:29:38 PM</t>
  </si>
  <si>
    <t>Cells</t>
  </si>
  <si>
    <t>Name</t>
  </si>
  <si>
    <t>Final Value</t>
  </si>
  <si>
    <t>Reduced Costs</t>
  </si>
  <si>
    <t>Objective Value</t>
  </si>
  <si>
    <t>Allowable Increase</t>
  </si>
  <si>
    <t>Allowable Decrease</t>
  </si>
  <si>
    <t>B13</t>
  </si>
  <si>
    <t>1 Fruits</t>
  </si>
  <si>
    <t>C13</t>
  </si>
  <si>
    <t>D13</t>
  </si>
  <si>
    <t>E13</t>
  </si>
  <si>
    <t>F13</t>
  </si>
  <si>
    <t>1 Vegetables</t>
  </si>
  <si>
    <t>G13</t>
  </si>
  <si>
    <t>H13</t>
  </si>
  <si>
    <t>I13</t>
  </si>
  <si>
    <t>J13</t>
  </si>
  <si>
    <t>K13</t>
  </si>
  <si>
    <t>1 Protein Sources</t>
  </si>
  <si>
    <t>L13</t>
  </si>
  <si>
    <t>M13</t>
  </si>
  <si>
    <t>N13</t>
  </si>
  <si>
    <t>O13</t>
  </si>
  <si>
    <t>P13</t>
  </si>
  <si>
    <t>Q13</t>
  </si>
  <si>
    <t>1 Grains and Starches</t>
  </si>
  <si>
    <t>R13</t>
  </si>
  <si>
    <t>S13</t>
  </si>
  <si>
    <t>T13</t>
  </si>
  <si>
    <t>U13</t>
  </si>
  <si>
    <t>V13</t>
  </si>
  <si>
    <t>W13</t>
  </si>
  <si>
    <t>1 Legumes</t>
  </si>
  <si>
    <t>X13</t>
  </si>
  <si>
    <t>Y13</t>
  </si>
  <si>
    <t>B14</t>
  </si>
  <si>
    <t>2 Fruits</t>
  </si>
  <si>
    <t>C14</t>
  </si>
  <si>
    <t>D14</t>
  </si>
  <si>
    <t>E14</t>
  </si>
  <si>
    <t>F14</t>
  </si>
  <si>
    <t>2 Vegetables</t>
  </si>
  <si>
    <t>G14</t>
  </si>
  <si>
    <t>H14</t>
  </si>
  <si>
    <t>I14</t>
  </si>
  <si>
    <t>J14</t>
  </si>
  <si>
    <t>K14</t>
  </si>
  <si>
    <t>2 Protein Sources</t>
  </si>
  <si>
    <t>L14</t>
  </si>
  <si>
    <t>M14</t>
  </si>
  <si>
    <t>N14</t>
  </si>
  <si>
    <t>O14</t>
  </si>
  <si>
    <t>P14</t>
  </si>
  <si>
    <t>Q14</t>
  </si>
  <si>
    <t>2 Grains and Starches</t>
  </si>
  <si>
    <t>R14</t>
  </si>
  <si>
    <t>S14</t>
  </si>
  <si>
    <t>T14</t>
  </si>
  <si>
    <t>U14</t>
  </si>
  <si>
    <t>V14</t>
  </si>
  <si>
    <t>W14</t>
  </si>
  <si>
    <t>2 Legumes</t>
  </si>
  <si>
    <t>X14</t>
  </si>
  <si>
    <t>Y14</t>
  </si>
  <si>
    <t>B15</t>
  </si>
  <si>
    <t>3 Fruits</t>
  </si>
  <si>
    <t>C15</t>
  </si>
  <si>
    <t>D15</t>
  </si>
  <si>
    <t>E15</t>
  </si>
  <si>
    <t>F15</t>
  </si>
  <si>
    <t>3 Vegetables</t>
  </si>
  <si>
    <t>G15</t>
  </si>
  <si>
    <t>H15</t>
  </si>
  <si>
    <t>I15</t>
  </si>
  <si>
    <t>J15</t>
  </si>
  <si>
    <t>K15</t>
  </si>
  <si>
    <t>3 Protein Sources</t>
  </si>
  <si>
    <t>L15</t>
  </si>
  <si>
    <t>M15</t>
  </si>
  <si>
    <t>N15</t>
  </si>
  <si>
    <t>O15</t>
  </si>
  <si>
    <t>P15</t>
  </si>
  <si>
    <t>Q15</t>
  </si>
  <si>
    <t>3 Grains and Starches</t>
  </si>
  <si>
    <t>R15</t>
  </si>
  <si>
    <t>S15</t>
  </si>
  <si>
    <t>T15</t>
  </si>
  <si>
    <t>U15</t>
  </si>
  <si>
    <t>V15</t>
  </si>
  <si>
    <t>W15</t>
  </si>
  <si>
    <t>3 Legumes</t>
  </si>
  <si>
    <t>X15</t>
  </si>
  <si>
    <t>Y15</t>
  </si>
  <si>
    <t>B16</t>
  </si>
  <si>
    <t>4 Fruits</t>
  </si>
  <si>
    <t>C16</t>
  </si>
  <si>
    <t>D16</t>
  </si>
  <si>
    <t>E16</t>
  </si>
  <si>
    <t>F16</t>
  </si>
  <si>
    <t>4 Vegetables</t>
  </si>
  <si>
    <t>G16</t>
  </si>
  <si>
    <t>H16</t>
  </si>
  <si>
    <t>I16</t>
  </si>
  <si>
    <t>J16</t>
  </si>
  <si>
    <t>K16</t>
  </si>
  <si>
    <t>4 Protein Sources</t>
  </si>
  <si>
    <t>L16</t>
  </si>
  <si>
    <t>M16</t>
  </si>
  <si>
    <t>N16</t>
  </si>
  <si>
    <t>O16</t>
  </si>
  <si>
    <t>P16</t>
  </si>
  <si>
    <t>Q16</t>
  </si>
  <si>
    <t>4 Grains and Starches</t>
  </si>
  <si>
    <t>R16</t>
  </si>
  <si>
    <t>S16</t>
  </si>
  <si>
    <t>T16</t>
  </si>
  <si>
    <t>U16</t>
  </si>
  <si>
    <t>V16</t>
  </si>
  <si>
    <t>W16</t>
  </si>
  <si>
    <t>4 Legumes</t>
  </si>
  <si>
    <t>X16</t>
  </si>
  <si>
    <t>Y16</t>
  </si>
  <si>
    <t>B17</t>
  </si>
  <si>
    <t>5 Fruits</t>
  </si>
  <si>
    <t>C17</t>
  </si>
  <si>
    <t>D17</t>
  </si>
  <si>
    <t>E17</t>
  </si>
  <si>
    <t>F17</t>
  </si>
  <si>
    <t>5 Vegetables</t>
  </si>
  <si>
    <t>G17</t>
  </si>
  <si>
    <t>H17</t>
  </si>
  <si>
    <t>I17</t>
  </si>
  <si>
    <t>J17</t>
  </si>
  <si>
    <t>K17</t>
  </si>
  <si>
    <t>5 Protein Sources</t>
  </si>
  <si>
    <t>L17</t>
  </si>
  <si>
    <t>M17</t>
  </si>
  <si>
    <t>N17</t>
  </si>
  <si>
    <t>O17</t>
  </si>
  <si>
    <t>P17</t>
  </si>
  <si>
    <t>Q17</t>
  </si>
  <si>
    <t>5 Grains and Starches</t>
  </si>
  <si>
    <t>R17</t>
  </si>
  <si>
    <t>S17</t>
  </si>
  <si>
    <t>T17</t>
  </si>
  <si>
    <t>U17</t>
  </si>
  <si>
    <t>V17</t>
  </si>
  <si>
    <t>W17</t>
  </si>
  <si>
    <t>5 Legumes</t>
  </si>
  <si>
    <t>X17</t>
  </si>
  <si>
    <t>Y17</t>
  </si>
  <si>
    <t>B18</t>
  </si>
  <si>
    <t>6 Fruits</t>
  </si>
  <si>
    <t>C18</t>
  </si>
  <si>
    <t>D18</t>
  </si>
  <si>
    <t>E18</t>
  </si>
  <si>
    <t>F18</t>
  </si>
  <si>
    <t>6 Vegetables</t>
  </si>
  <si>
    <t>G18</t>
  </si>
  <si>
    <t>H18</t>
  </si>
  <si>
    <t>I18</t>
  </si>
  <si>
    <t>J18</t>
  </si>
  <si>
    <t>K18</t>
  </si>
  <si>
    <t>6 Protein Sources</t>
  </si>
  <si>
    <t>L18</t>
  </si>
  <si>
    <t>M18</t>
  </si>
  <si>
    <t>N18</t>
  </si>
  <si>
    <t>O18</t>
  </si>
  <si>
    <t>P18</t>
  </si>
  <si>
    <t>Q18</t>
  </si>
  <si>
    <t>6 Grains and Starches</t>
  </si>
  <si>
    <t>R18</t>
  </si>
  <si>
    <t>S18</t>
  </si>
  <si>
    <t>T18</t>
  </si>
  <si>
    <t>U18</t>
  </si>
  <si>
    <t>V18</t>
  </si>
  <si>
    <t>W18</t>
  </si>
  <si>
    <t>6 Legumes</t>
  </si>
  <si>
    <t>X18</t>
  </si>
  <si>
    <t>Y18</t>
  </si>
  <si>
    <t>B19</t>
  </si>
  <si>
    <t>7 Fruits</t>
  </si>
  <si>
    <t>C19</t>
  </si>
  <si>
    <t>D19</t>
  </si>
  <si>
    <t>E19</t>
  </si>
  <si>
    <t>F19</t>
  </si>
  <si>
    <t>7 Vegetables</t>
  </si>
  <si>
    <t>G19</t>
  </si>
  <si>
    <t>H19</t>
  </si>
  <si>
    <t>I19</t>
  </si>
  <si>
    <t>J19</t>
  </si>
  <si>
    <t>K19</t>
  </si>
  <si>
    <t>7 Protein Sources</t>
  </si>
  <si>
    <t>L19</t>
  </si>
  <si>
    <t>M19</t>
  </si>
  <si>
    <t>N19</t>
  </si>
  <si>
    <t>O19</t>
  </si>
  <si>
    <t>P19</t>
  </si>
  <si>
    <t>Q19</t>
  </si>
  <si>
    <t>7 Grains and Starches</t>
  </si>
  <si>
    <t>R19</t>
  </si>
  <si>
    <t>S19</t>
  </si>
  <si>
    <t>T19</t>
  </si>
  <si>
    <t>U19</t>
  </si>
  <si>
    <t>V19</t>
  </si>
  <si>
    <t>W19</t>
  </si>
  <si>
    <t>7 Legumes</t>
  </si>
  <si>
    <t>X19</t>
  </si>
  <si>
    <t>Y19</t>
  </si>
  <si>
    <t>B20</t>
  </si>
  <si>
    <t>8 Fruits</t>
  </si>
  <si>
    <t>C20</t>
  </si>
  <si>
    <t>D20</t>
  </si>
  <si>
    <t>E20</t>
  </si>
  <si>
    <t>F20</t>
  </si>
  <si>
    <t>8 Vegetables</t>
  </si>
  <si>
    <t>G20</t>
  </si>
  <si>
    <t>H20</t>
  </si>
  <si>
    <t>I20</t>
  </si>
  <si>
    <t>J20</t>
  </si>
  <si>
    <t>K20</t>
  </si>
  <si>
    <t>8 Protein Sources</t>
  </si>
  <si>
    <t>L20</t>
  </si>
  <si>
    <t>M20</t>
  </si>
  <si>
    <t>N20</t>
  </si>
  <si>
    <t>O20</t>
  </si>
  <si>
    <t>P20</t>
  </si>
  <si>
    <t>Q20</t>
  </si>
  <si>
    <t>8 Grains and Starches</t>
  </si>
  <si>
    <t>R20</t>
  </si>
  <si>
    <t>S20</t>
  </si>
  <si>
    <t>T20</t>
  </si>
  <si>
    <t>U20</t>
  </si>
  <si>
    <t>V20</t>
  </si>
  <si>
    <t>W20</t>
  </si>
  <si>
    <t>8 Legumes</t>
  </si>
  <si>
    <t>X20</t>
  </si>
  <si>
    <t>Y20</t>
  </si>
  <si>
    <t>B21</t>
  </si>
  <si>
    <t>9 Fruits</t>
  </si>
  <si>
    <t>C21</t>
  </si>
  <si>
    <t>D21</t>
  </si>
  <si>
    <t>E21</t>
  </si>
  <si>
    <t>F21</t>
  </si>
  <si>
    <t>9 Vegetables</t>
  </si>
  <si>
    <t>G21</t>
  </si>
  <si>
    <t>H21</t>
  </si>
  <si>
    <t>I21</t>
  </si>
  <si>
    <t>J21</t>
  </si>
  <si>
    <t>K21</t>
  </si>
  <si>
    <t>9 Protein Sources</t>
  </si>
  <si>
    <t>L21</t>
  </si>
  <si>
    <t>M21</t>
  </si>
  <si>
    <t>N21</t>
  </si>
  <si>
    <t>O21</t>
  </si>
  <si>
    <t>P21</t>
  </si>
  <si>
    <t>Q21</t>
  </si>
  <si>
    <t>9 Grains and Starches</t>
  </si>
  <si>
    <t>R21</t>
  </si>
  <si>
    <t>S21</t>
  </si>
  <si>
    <t>T21</t>
  </si>
  <si>
    <t>U21</t>
  </si>
  <si>
    <t>V21</t>
  </si>
  <si>
    <t>W21</t>
  </si>
  <si>
    <t>9 Legumes</t>
  </si>
  <si>
    <t>X21</t>
  </si>
  <si>
    <t>Y21</t>
  </si>
  <si>
    <t>B22</t>
  </si>
  <si>
    <t>10 Fruits</t>
  </si>
  <si>
    <t>C22</t>
  </si>
  <si>
    <t>D22</t>
  </si>
  <si>
    <t>E22</t>
  </si>
  <si>
    <t>F22</t>
  </si>
  <si>
    <t>10 Vegetables</t>
  </si>
  <si>
    <t>G22</t>
  </si>
  <si>
    <t>H22</t>
  </si>
  <si>
    <t>I22</t>
  </si>
  <si>
    <t>J22</t>
  </si>
  <si>
    <t>K22</t>
  </si>
  <si>
    <t>10 Protein Sources</t>
  </si>
  <si>
    <t>L22</t>
  </si>
  <si>
    <t>M22</t>
  </si>
  <si>
    <t>N22</t>
  </si>
  <si>
    <t>O22</t>
  </si>
  <si>
    <t>P22</t>
  </si>
  <si>
    <t>Q22</t>
  </si>
  <si>
    <t>10 Grains and Starches</t>
  </si>
  <si>
    <t>R22</t>
  </si>
  <si>
    <t>S22</t>
  </si>
  <si>
    <t>T22</t>
  </si>
  <si>
    <t>U22</t>
  </si>
  <si>
    <t>V22</t>
  </si>
  <si>
    <t>W22</t>
  </si>
  <si>
    <t>10 Legumes</t>
  </si>
  <si>
    <t>X22</t>
  </si>
  <si>
    <t>Y22</t>
  </si>
  <si>
    <t>B23</t>
  </si>
  <si>
    <t>11 Fruits</t>
  </si>
  <si>
    <t>C23</t>
  </si>
  <si>
    <t>D23</t>
  </si>
  <si>
    <t>E23</t>
  </si>
  <si>
    <t>F23</t>
  </si>
  <si>
    <t>11 Vegetables</t>
  </si>
  <si>
    <t>G23</t>
  </si>
  <si>
    <t>H23</t>
  </si>
  <si>
    <t>I23</t>
  </si>
  <si>
    <t>J23</t>
  </si>
  <si>
    <t>K23</t>
  </si>
  <si>
    <t>11 Protein Sources</t>
  </si>
  <si>
    <t>L23</t>
  </si>
  <si>
    <t>M23</t>
  </si>
  <si>
    <t>N23</t>
  </si>
  <si>
    <t>O23</t>
  </si>
  <si>
    <t>P23</t>
  </si>
  <si>
    <t>Q23</t>
  </si>
  <si>
    <t>11 Grains and Starches</t>
  </si>
  <si>
    <t>R23</t>
  </si>
  <si>
    <t>S23</t>
  </si>
  <si>
    <t>T23</t>
  </si>
  <si>
    <t>U23</t>
  </si>
  <si>
    <t>V23</t>
  </si>
  <si>
    <t>W23</t>
  </si>
  <si>
    <t>11 Legumes</t>
  </si>
  <si>
    <t>X23</t>
  </si>
  <si>
    <t>Y23</t>
  </si>
  <si>
    <t>B24</t>
  </si>
  <si>
    <t>12 Fruits</t>
  </si>
  <si>
    <t>C24</t>
  </si>
  <si>
    <t>D24</t>
  </si>
  <si>
    <t>E24</t>
  </si>
  <si>
    <t>F24</t>
  </si>
  <si>
    <t>12 Vegetables</t>
  </si>
  <si>
    <t>G24</t>
  </si>
  <si>
    <t>H24</t>
  </si>
  <si>
    <t>I24</t>
  </si>
  <si>
    <t>J24</t>
  </si>
  <si>
    <t>K24</t>
  </si>
  <si>
    <t>12 Protein Sources</t>
  </si>
  <si>
    <t>L24</t>
  </si>
  <si>
    <t>M24</t>
  </si>
  <si>
    <t>N24</t>
  </si>
  <si>
    <t>O24</t>
  </si>
  <si>
    <t>P24</t>
  </si>
  <si>
    <t>Q24</t>
  </si>
  <si>
    <t>12 Grains and Starches</t>
  </si>
  <si>
    <t>R24</t>
  </si>
  <si>
    <t>S24</t>
  </si>
  <si>
    <t>T24</t>
  </si>
  <si>
    <t>U24</t>
  </si>
  <si>
    <t>V24</t>
  </si>
  <si>
    <t>W24</t>
  </si>
  <si>
    <t>12 Legumes</t>
  </si>
  <si>
    <t>X24</t>
  </si>
  <si>
    <t>Y24</t>
  </si>
  <si>
    <t>B25</t>
  </si>
  <si>
    <t>13 Fruits</t>
  </si>
  <si>
    <t>C25</t>
  </si>
  <si>
    <t>D25</t>
  </si>
  <si>
    <t>E25</t>
  </si>
  <si>
    <t>F25</t>
  </si>
  <si>
    <t>13 Vegetables</t>
  </si>
  <si>
    <t>G25</t>
  </si>
  <si>
    <t>H25</t>
  </si>
  <si>
    <t>I25</t>
  </si>
  <si>
    <t>J25</t>
  </si>
  <si>
    <t>K25</t>
  </si>
  <si>
    <t>13 Protein Sources</t>
  </si>
  <si>
    <t>L25</t>
  </si>
  <si>
    <t>M25</t>
  </si>
  <si>
    <t>N25</t>
  </si>
  <si>
    <t>O25</t>
  </si>
  <si>
    <t>P25</t>
  </si>
  <si>
    <t>Q25</t>
  </si>
  <si>
    <t>13 Grains and Starches</t>
  </si>
  <si>
    <t>R25</t>
  </si>
  <si>
    <t>S25</t>
  </si>
  <si>
    <t>T25</t>
  </si>
  <si>
    <t>U25</t>
  </si>
  <si>
    <t>V25</t>
  </si>
  <si>
    <t>W25</t>
  </si>
  <si>
    <t>13 Legumes</t>
  </si>
  <si>
    <t>X25</t>
  </si>
  <si>
    <t>Y25</t>
  </si>
  <si>
    <t>B26</t>
  </si>
  <si>
    <t>14 Fruits</t>
  </si>
  <si>
    <t>C26</t>
  </si>
  <si>
    <t>D26</t>
  </si>
  <si>
    <t>E26</t>
  </si>
  <si>
    <t>F26</t>
  </si>
  <si>
    <t>14 Vegetables</t>
  </si>
  <si>
    <t>G26</t>
  </si>
  <si>
    <t>H26</t>
  </si>
  <si>
    <t>I26</t>
  </si>
  <si>
    <t>J26</t>
  </si>
  <si>
    <t>K26</t>
  </si>
  <si>
    <t>14 Protein Sources</t>
  </si>
  <si>
    <t>L26</t>
  </si>
  <si>
    <t>M26</t>
  </si>
  <si>
    <t>N26</t>
  </si>
  <si>
    <t>O26</t>
  </si>
  <si>
    <t>P26</t>
  </si>
  <si>
    <t>Q26</t>
  </si>
  <si>
    <t>14 Grains and Starches</t>
  </si>
  <si>
    <t>R26</t>
  </si>
  <si>
    <t>S26</t>
  </si>
  <si>
    <t>T26</t>
  </si>
  <si>
    <t>U26</t>
  </si>
  <si>
    <t>V26</t>
  </si>
  <si>
    <t>W26</t>
  </si>
  <si>
    <t>14 Legumes</t>
  </si>
  <si>
    <t>X26</t>
  </si>
  <si>
    <t>Y26</t>
  </si>
  <si>
    <t>B27</t>
  </si>
  <si>
    <t>15 Fruits</t>
  </si>
  <si>
    <t>C27</t>
  </si>
  <si>
    <t>D27</t>
  </si>
  <si>
    <t>E27</t>
  </si>
  <si>
    <t>F27</t>
  </si>
  <si>
    <t>15 Vegetables</t>
  </si>
  <si>
    <t>G27</t>
  </si>
  <si>
    <t>H27</t>
  </si>
  <si>
    <t>I27</t>
  </si>
  <si>
    <t>J27</t>
  </si>
  <si>
    <t>K27</t>
  </si>
  <si>
    <t>15 Protein Sources</t>
  </si>
  <si>
    <t>L27</t>
  </si>
  <si>
    <t>M27</t>
  </si>
  <si>
    <t>N27</t>
  </si>
  <si>
    <t>O27</t>
  </si>
  <si>
    <t>P27</t>
  </si>
  <si>
    <t>Q27</t>
  </si>
  <si>
    <t>15 Grains and Starches</t>
  </si>
  <si>
    <t>R27</t>
  </si>
  <si>
    <t>S27</t>
  </si>
  <si>
    <t>T27</t>
  </si>
  <si>
    <t>U27</t>
  </si>
  <si>
    <t>V27</t>
  </si>
  <si>
    <t>W27</t>
  </si>
  <si>
    <t>15 Legumes</t>
  </si>
  <si>
    <t>X27</t>
  </si>
  <si>
    <t>Y27</t>
  </si>
  <si>
    <t>B28</t>
  </si>
  <si>
    <t>16 Fruits</t>
  </si>
  <si>
    <t>C28</t>
  </si>
  <si>
    <t>D28</t>
  </si>
  <si>
    <t>E28</t>
  </si>
  <si>
    <t>F28</t>
  </si>
  <si>
    <t>16 Vegetables</t>
  </si>
  <si>
    <t>G28</t>
  </si>
  <si>
    <t>H28</t>
  </si>
  <si>
    <t>I28</t>
  </si>
  <si>
    <t>J28</t>
  </si>
  <si>
    <t>K28</t>
  </si>
  <si>
    <t>16 Protein Sources</t>
  </si>
  <si>
    <t>L28</t>
  </si>
  <si>
    <t>M28</t>
  </si>
  <si>
    <t>N28</t>
  </si>
  <si>
    <t>O28</t>
  </si>
  <si>
    <t>P28</t>
  </si>
  <si>
    <t>Q28</t>
  </si>
  <si>
    <t>16 Grains and Starches</t>
  </si>
  <si>
    <t>R28</t>
  </si>
  <si>
    <t>S28</t>
  </si>
  <si>
    <t>T28</t>
  </si>
  <si>
    <t>U28</t>
  </si>
  <si>
    <t>V28</t>
  </si>
  <si>
    <t>W28</t>
  </si>
  <si>
    <t>16 Legumes</t>
  </si>
  <si>
    <t>X28</t>
  </si>
  <si>
    <t>Y28</t>
  </si>
  <si>
    <t>B29</t>
  </si>
  <si>
    <t>17 Fruits</t>
  </si>
  <si>
    <t>C29</t>
  </si>
  <si>
    <t>D29</t>
  </si>
  <si>
    <t>E29</t>
  </si>
  <si>
    <t>F29</t>
  </si>
  <si>
    <t>17 Vegetables</t>
  </si>
  <si>
    <t>G29</t>
  </si>
  <si>
    <t>H29</t>
  </si>
  <si>
    <t>I29</t>
  </si>
  <si>
    <t>J29</t>
  </si>
  <si>
    <t>K29</t>
  </si>
  <si>
    <t>17 Protein Sources</t>
  </si>
  <si>
    <t>L29</t>
  </si>
  <si>
    <t>M29</t>
  </si>
  <si>
    <t>N29</t>
  </si>
  <si>
    <t>O29</t>
  </si>
  <si>
    <t>P29</t>
  </si>
  <si>
    <t>Q29</t>
  </si>
  <si>
    <t>17 Grains and Starches</t>
  </si>
  <si>
    <t>R29</t>
  </si>
  <si>
    <t>S29</t>
  </si>
  <si>
    <t>T29</t>
  </si>
  <si>
    <t>U29</t>
  </si>
  <si>
    <t>V29</t>
  </si>
  <si>
    <t>W29</t>
  </si>
  <si>
    <t>17 Legumes</t>
  </si>
  <si>
    <t>X29</t>
  </si>
  <si>
    <t>Y29</t>
  </si>
  <si>
    <t>B30</t>
  </si>
  <si>
    <t>18 Fruits</t>
  </si>
  <si>
    <t>C30</t>
  </si>
  <si>
    <t>D30</t>
  </si>
  <si>
    <t>E30</t>
  </si>
  <si>
    <t>F30</t>
  </si>
  <si>
    <t>18 Vegetables</t>
  </si>
  <si>
    <t>G30</t>
  </si>
  <si>
    <t>H30</t>
  </si>
  <si>
    <t>I30</t>
  </si>
  <si>
    <t>J30</t>
  </si>
  <si>
    <t>K30</t>
  </si>
  <si>
    <t>18 Protein Sources</t>
  </si>
  <si>
    <t>L30</t>
  </si>
  <si>
    <t>M30</t>
  </si>
  <si>
    <t>N30</t>
  </si>
  <si>
    <t>O30</t>
  </si>
  <si>
    <t>P30</t>
  </si>
  <si>
    <t>Q30</t>
  </si>
  <si>
    <t>18 Grains and Starches</t>
  </si>
  <si>
    <t>R30</t>
  </si>
  <si>
    <t>S30</t>
  </si>
  <si>
    <t>T30</t>
  </si>
  <si>
    <t>U30</t>
  </si>
  <si>
    <t>V30</t>
  </si>
  <si>
    <t>W30</t>
  </si>
  <si>
    <t>18 Legumes</t>
  </si>
  <si>
    <t>X30</t>
  </si>
  <si>
    <t>Y30</t>
  </si>
  <si>
    <t>B31</t>
  </si>
  <si>
    <t>19 Fruits</t>
  </si>
  <si>
    <t>C31</t>
  </si>
  <si>
    <t>D31</t>
  </si>
  <si>
    <t>E31</t>
  </si>
  <si>
    <t>F31</t>
  </si>
  <si>
    <t>19 Vegetables</t>
  </si>
  <si>
    <t>G31</t>
  </si>
  <si>
    <t>H31</t>
  </si>
  <si>
    <t>I31</t>
  </si>
  <si>
    <t>J31</t>
  </si>
  <si>
    <t>K31</t>
  </si>
  <si>
    <t>19 Protein Sources</t>
  </si>
  <si>
    <t>L31</t>
  </si>
  <si>
    <t>M31</t>
  </si>
  <si>
    <t>N31</t>
  </si>
  <si>
    <t>O31</t>
  </si>
  <si>
    <t>P31</t>
  </si>
  <si>
    <t>Q31</t>
  </si>
  <si>
    <t>19 Grains and Starches</t>
  </si>
  <si>
    <t>R31</t>
  </si>
  <si>
    <t>S31</t>
  </si>
  <si>
    <t>T31</t>
  </si>
  <si>
    <t>U31</t>
  </si>
  <si>
    <t>V31</t>
  </si>
  <si>
    <t>W31</t>
  </si>
  <si>
    <t>19 Legumes</t>
  </si>
  <si>
    <t>X31</t>
  </si>
  <si>
    <t>Y31</t>
  </si>
  <si>
    <t>B32</t>
  </si>
  <si>
    <t>20 Fruits</t>
  </si>
  <si>
    <t>C32</t>
  </si>
  <si>
    <t>D32</t>
  </si>
  <si>
    <t>E32</t>
  </si>
  <si>
    <t>F32</t>
  </si>
  <si>
    <t>20 Vegetables</t>
  </si>
  <si>
    <t>G32</t>
  </si>
  <si>
    <t>H32</t>
  </si>
  <si>
    <t>I32</t>
  </si>
  <si>
    <t>J32</t>
  </si>
  <si>
    <t>K32</t>
  </si>
  <si>
    <t>20 Protein Sources</t>
  </si>
  <si>
    <t>L32</t>
  </si>
  <si>
    <t>M32</t>
  </si>
  <si>
    <t>N32</t>
  </si>
  <si>
    <t>O32</t>
  </si>
  <si>
    <t>P32</t>
  </si>
  <si>
    <t>Q32</t>
  </si>
  <si>
    <t>20 Grains and Starches</t>
  </si>
  <si>
    <t>R32</t>
  </si>
  <si>
    <t>S32</t>
  </si>
  <si>
    <t>T32</t>
  </si>
  <si>
    <t>U32</t>
  </si>
  <si>
    <t>V32</t>
  </si>
  <si>
    <t>W32</t>
  </si>
  <si>
    <t>20 Legumes</t>
  </si>
  <si>
    <t>X32</t>
  </si>
  <si>
    <t>Y32</t>
  </si>
  <si>
    <t>B33</t>
  </si>
  <si>
    <t>21 Fruits</t>
  </si>
  <si>
    <t>C33</t>
  </si>
  <si>
    <t>D33</t>
  </si>
  <si>
    <t>E33</t>
  </si>
  <si>
    <t>F33</t>
  </si>
  <si>
    <t>21 Vegetables</t>
  </si>
  <si>
    <t>G33</t>
  </si>
  <si>
    <t>H33</t>
  </si>
  <si>
    <t>I33</t>
  </si>
  <si>
    <t>J33</t>
  </si>
  <si>
    <t>K33</t>
  </si>
  <si>
    <t>21 Protein Sources</t>
  </si>
  <si>
    <t>L33</t>
  </si>
  <si>
    <t>M33</t>
  </si>
  <si>
    <t>N33</t>
  </si>
  <si>
    <t>O33</t>
  </si>
  <si>
    <t>P33</t>
  </si>
  <si>
    <t>Q33</t>
  </si>
  <si>
    <t>21 Grains and Starches</t>
  </si>
  <si>
    <t>R33</t>
  </si>
  <si>
    <t>S33</t>
  </si>
  <si>
    <t>T33</t>
  </si>
  <si>
    <t>U33</t>
  </si>
  <si>
    <t>V33</t>
  </si>
  <si>
    <t>W33</t>
  </si>
  <si>
    <t>21 Legumes</t>
  </si>
  <si>
    <t>X33</t>
  </si>
  <si>
    <t>Y33</t>
  </si>
  <si>
    <t>B34</t>
  </si>
  <si>
    <t>22 Fruits</t>
  </si>
  <si>
    <t>C34</t>
  </si>
  <si>
    <t>D34</t>
  </si>
  <si>
    <t>E34</t>
  </si>
  <si>
    <t>F34</t>
  </si>
  <si>
    <t>22 Vegetables</t>
  </si>
  <si>
    <t>G34</t>
  </si>
  <si>
    <t>H34</t>
  </si>
  <si>
    <t>I34</t>
  </si>
  <si>
    <t>J34</t>
  </si>
  <si>
    <t>K34</t>
  </si>
  <si>
    <t>22 Protein Sources</t>
  </si>
  <si>
    <t>L34</t>
  </si>
  <si>
    <t>M34</t>
  </si>
  <si>
    <t>N34</t>
  </si>
  <si>
    <t>O34</t>
  </si>
  <si>
    <t>P34</t>
  </si>
  <si>
    <t>Q34</t>
  </si>
  <si>
    <t>22 Grains and Starches</t>
  </si>
  <si>
    <t>R34</t>
  </si>
  <si>
    <t>S34</t>
  </si>
  <si>
    <t>T34</t>
  </si>
  <si>
    <t>U34</t>
  </si>
  <si>
    <t>V34</t>
  </si>
  <si>
    <t>W34</t>
  </si>
  <si>
    <t>22 Legumes</t>
  </si>
  <si>
    <t>X34</t>
  </si>
  <si>
    <t>Y34</t>
  </si>
  <si>
    <t>B35</t>
  </si>
  <si>
    <t>23 Fruits</t>
  </si>
  <si>
    <t>C35</t>
  </si>
  <si>
    <t>D35</t>
  </si>
  <si>
    <t>E35</t>
  </si>
  <si>
    <t>F35</t>
  </si>
  <si>
    <t>23 Vegetables</t>
  </si>
  <si>
    <t>G35</t>
  </si>
  <si>
    <t>H35</t>
  </si>
  <si>
    <t>I35</t>
  </si>
  <si>
    <t>J35</t>
  </si>
  <si>
    <t>K35</t>
  </si>
  <si>
    <t>23 Protein Sources</t>
  </si>
  <si>
    <t>L35</t>
  </si>
  <si>
    <t>M35</t>
  </si>
  <si>
    <t>N35</t>
  </si>
  <si>
    <t>O35</t>
  </si>
  <si>
    <t>P35</t>
  </si>
  <si>
    <t>Q35</t>
  </si>
  <si>
    <t>23 Grains and Starches</t>
  </si>
  <si>
    <t>R35</t>
  </si>
  <si>
    <t>S35</t>
  </si>
  <si>
    <t>T35</t>
  </si>
  <si>
    <t>U35</t>
  </si>
  <si>
    <t>V35</t>
  </si>
  <si>
    <t>W35</t>
  </si>
  <si>
    <t>23 Legumes</t>
  </si>
  <si>
    <t>X35</t>
  </si>
  <si>
    <t>Y35</t>
  </si>
  <si>
    <t>B36</t>
  </si>
  <si>
    <t>24 Fruits</t>
  </si>
  <si>
    <t>C36</t>
  </si>
  <si>
    <t>D36</t>
  </si>
  <si>
    <t>E36</t>
  </si>
  <si>
    <t>F36</t>
  </si>
  <si>
    <t>24 Vegetables</t>
  </si>
  <si>
    <t>G36</t>
  </si>
  <si>
    <t>H36</t>
  </si>
  <si>
    <t>I36</t>
  </si>
  <si>
    <t>J36</t>
  </si>
  <si>
    <t>K36</t>
  </si>
  <si>
    <t>24 Protein Sources</t>
  </si>
  <si>
    <t>L36</t>
  </si>
  <si>
    <t>M36</t>
  </si>
  <si>
    <t>N36</t>
  </si>
  <si>
    <t>O36</t>
  </si>
  <si>
    <t>P36</t>
  </si>
  <si>
    <t>Q36</t>
  </si>
  <si>
    <t>24 Grains and Starches</t>
  </si>
  <si>
    <t>R36</t>
  </si>
  <si>
    <t>S36</t>
  </si>
  <si>
    <t>T36</t>
  </si>
  <si>
    <t>U36</t>
  </si>
  <si>
    <t>V36</t>
  </si>
  <si>
    <t>W36</t>
  </si>
  <si>
    <t>24 Legumes</t>
  </si>
  <si>
    <t>X36</t>
  </si>
  <si>
    <t>Y36</t>
  </si>
  <si>
    <t>B37</t>
  </si>
  <si>
    <t>25 Fruits</t>
  </si>
  <si>
    <t>C37</t>
  </si>
  <si>
    <t>D37</t>
  </si>
  <si>
    <t>E37</t>
  </si>
  <si>
    <t>F37</t>
  </si>
  <si>
    <t>25 Vegetables</t>
  </si>
  <si>
    <t>G37</t>
  </si>
  <si>
    <t>H37</t>
  </si>
  <si>
    <t>I37</t>
  </si>
  <si>
    <t>J37</t>
  </si>
  <si>
    <t>K37</t>
  </si>
  <si>
    <t>25 Protein Sources</t>
  </si>
  <si>
    <t>L37</t>
  </si>
  <si>
    <t>M37</t>
  </si>
  <si>
    <t>N37</t>
  </si>
  <si>
    <t>O37</t>
  </si>
  <si>
    <t>P37</t>
  </si>
  <si>
    <t>Q37</t>
  </si>
  <si>
    <t>25 Grains and Starches</t>
  </si>
  <si>
    <t>R37</t>
  </si>
  <si>
    <t>S37</t>
  </si>
  <si>
    <t>T37</t>
  </si>
  <si>
    <t>U37</t>
  </si>
  <si>
    <t>V37</t>
  </si>
  <si>
    <t>W37</t>
  </si>
  <si>
    <t>25 Legumes</t>
  </si>
  <si>
    <t>X37</t>
  </si>
  <si>
    <t>Y37</t>
  </si>
  <si>
    <t>B38</t>
  </si>
  <si>
    <t>26 Fruits</t>
  </si>
  <si>
    <t>C38</t>
  </si>
  <si>
    <t>D38</t>
  </si>
  <si>
    <t>E38</t>
  </si>
  <si>
    <t>F38</t>
  </si>
  <si>
    <t>26 Vegetables</t>
  </si>
  <si>
    <t>G38</t>
  </si>
  <si>
    <t>H38</t>
  </si>
  <si>
    <t>I38</t>
  </si>
  <si>
    <t>J38</t>
  </si>
  <si>
    <t>K38</t>
  </si>
  <si>
    <t>26 Protein Sources</t>
  </si>
  <si>
    <t>L38</t>
  </si>
  <si>
    <t>M38</t>
  </si>
  <si>
    <t>N38</t>
  </si>
  <si>
    <t>O38</t>
  </si>
  <si>
    <t>P38</t>
  </si>
  <si>
    <t>Q38</t>
  </si>
  <si>
    <t>26 Grains and Starches</t>
  </si>
  <si>
    <t>R38</t>
  </si>
  <si>
    <t>S38</t>
  </si>
  <si>
    <t>T38</t>
  </si>
  <si>
    <t>U38</t>
  </si>
  <si>
    <t>V38</t>
  </si>
  <si>
    <t>W38</t>
  </si>
  <si>
    <t>26 Legumes</t>
  </si>
  <si>
    <t>X38</t>
  </si>
  <si>
    <t>Y38</t>
  </si>
  <si>
    <t>B39</t>
  </si>
  <si>
    <t>27 Fruits</t>
  </si>
  <si>
    <t>C39</t>
  </si>
  <si>
    <t>D39</t>
  </si>
  <si>
    <t>E39</t>
  </si>
  <si>
    <t>F39</t>
  </si>
  <si>
    <t>27 Vegetables</t>
  </si>
  <si>
    <t>G39</t>
  </si>
  <si>
    <t>H39</t>
  </si>
  <si>
    <t>I39</t>
  </si>
  <si>
    <t>J39</t>
  </si>
  <si>
    <t>K39</t>
  </si>
  <si>
    <t>27 Protein Sources</t>
  </si>
  <si>
    <t>L39</t>
  </si>
  <si>
    <t>M39</t>
  </si>
  <si>
    <t>N39</t>
  </si>
  <si>
    <t>O39</t>
  </si>
  <si>
    <t>P39</t>
  </si>
  <si>
    <t>Q39</t>
  </si>
  <si>
    <t>27 Grains and Starches</t>
  </si>
  <si>
    <t>R39</t>
  </si>
  <si>
    <t>S39</t>
  </si>
  <si>
    <t>T39</t>
  </si>
  <si>
    <t>U39</t>
  </si>
  <si>
    <t>V39</t>
  </si>
  <si>
    <t>W39</t>
  </si>
  <si>
    <t>27 Legumes</t>
  </si>
  <si>
    <t>X39</t>
  </si>
  <si>
    <t>Y39</t>
  </si>
  <si>
    <t>B40</t>
  </si>
  <si>
    <t>28 Fruits</t>
  </si>
  <si>
    <t>C40</t>
  </si>
  <si>
    <t>D40</t>
  </si>
  <si>
    <t>E40</t>
  </si>
  <si>
    <t>F40</t>
  </si>
  <si>
    <t>28 Vegetables</t>
  </si>
  <si>
    <t>G40</t>
  </si>
  <si>
    <t>H40</t>
  </si>
  <si>
    <t>I40</t>
  </si>
  <si>
    <t>J40</t>
  </si>
  <si>
    <t>K40</t>
  </si>
  <si>
    <t>28 Protein Sources</t>
  </si>
  <si>
    <t>L40</t>
  </si>
  <si>
    <t>M40</t>
  </si>
  <si>
    <t>N40</t>
  </si>
  <si>
    <t>O40</t>
  </si>
  <si>
    <t>P40</t>
  </si>
  <si>
    <t>Q40</t>
  </si>
  <si>
    <t>28 Grains and Starches</t>
  </si>
  <si>
    <t>R40</t>
  </si>
  <si>
    <t>S40</t>
  </si>
  <si>
    <t>T40</t>
  </si>
  <si>
    <t>U40</t>
  </si>
  <si>
    <t>V40</t>
  </si>
  <si>
    <t>W40</t>
  </si>
  <si>
    <t>28 Legumes</t>
  </si>
  <si>
    <t>X40</t>
  </si>
  <si>
    <t>Y40</t>
  </si>
  <si>
    <t>B41</t>
  </si>
  <si>
    <t>29 Fruits</t>
  </si>
  <si>
    <t>C41</t>
  </si>
  <si>
    <t>D41</t>
  </si>
  <si>
    <t>E41</t>
  </si>
  <si>
    <t>F41</t>
  </si>
  <si>
    <t>29 Vegetables</t>
  </si>
  <si>
    <t>G41</t>
  </si>
  <si>
    <t>H41</t>
  </si>
  <si>
    <t>I41</t>
  </si>
  <si>
    <t>J41</t>
  </si>
  <si>
    <t>K41</t>
  </si>
  <si>
    <t>29 Protein Sources</t>
  </si>
  <si>
    <t>L41</t>
  </si>
  <si>
    <t>M41</t>
  </si>
  <si>
    <t>N41</t>
  </si>
  <si>
    <t>O41</t>
  </si>
  <si>
    <t>P41</t>
  </si>
  <si>
    <t>Q41</t>
  </si>
  <si>
    <t>29 Grains and Starches</t>
  </si>
  <si>
    <t>R41</t>
  </si>
  <si>
    <t>S41</t>
  </si>
  <si>
    <t>T41</t>
  </si>
  <si>
    <t>U41</t>
  </si>
  <si>
    <t>V41</t>
  </si>
  <si>
    <t>W41</t>
  </si>
  <si>
    <t>29 Legumes</t>
  </si>
  <si>
    <t>X41</t>
  </si>
  <si>
    <t>Y41</t>
  </si>
  <si>
    <t>B42</t>
  </si>
  <si>
    <t>30 Fruits</t>
  </si>
  <si>
    <t>C42</t>
  </si>
  <si>
    <t>D42</t>
  </si>
  <si>
    <t>E42</t>
  </si>
  <si>
    <t>F42</t>
  </si>
  <si>
    <t>30 Vegetables</t>
  </si>
  <si>
    <t>G42</t>
  </si>
  <si>
    <t>H42</t>
  </si>
  <si>
    <t>I42</t>
  </si>
  <si>
    <t>J42</t>
  </si>
  <si>
    <t>K42</t>
  </si>
  <si>
    <t>30 Protein Sources</t>
  </si>
  <si>
    <t>L42</t>
  </si>
  <si>
    <t>M42</t>
  </si>
  <si>
    <t>N42</t>
  </si>
  <si>
    <t>O42</t>
  </si>
  <si>
    <t>P42</t>
  </si>
  <si>
    <t>Q42</t>
  </si>
  <si>
    <t>30 Grains and Starches</t>
  </si>
  <si>
    <t>R42</t>
  </si>
  <si>
    <t>S42</t>
  </si>
  <si>
    <t>T42</t>
  </si>
  <si>
    <t>U42</t>
  </si>
  <si>
    <t>V42</t>
  </si>
  <si>
    <t>W42</t>
  </si>
  <si>
    <t>30 Legumes</t>
  </si>
  <si>
    <t>X42</t>
  </si>
  <si>
    <t>Y42</t>
  </si>
  <si>
    <t>B43</t>
  </si>
  <si>
    <t>31 Fruits</t>
  </si>
  <si>
    <t>C43</t>
  </si>
  <si>
    <t>D43</t>
  </si>
  <si>
    <t>E43</t>
  </si>
  <si>
    <t>F43</t>
  </si>
  <si>
    <t>31 Vegetables</t>
  </si>
  <si>
    <t>G43</t>
  </si>
  <si>
    <t>H43</t>
  </si>
  <si>
    <t>I43</t>
  </si>
  <si>
    <t>J43</t>
  </si>
  <si>
    <t>K43</t>
  </si>
  <si>
    <t>31 Protein Sources</t>
  </si>
  <si>
    <t>L43</t>
  </si>
  <si>
    <t>M43</t>
  </si>
  <si>
    <t>N43</t>
  </si>
  <si>
    <t>O43</t>
  </si>
  <si>
    <t>P43</t>
  </si>
  <si>
    <t>Q43</t>
  </si>
  <si>
    <t>31 Grains and Starches</t>
  </si>
  <si>
    <t>R43</t>
  </si>
  <si>
    <t>S43</t>
  </si>
  <si>
    <t>T43</t>
  </si>
  <si>
    <t>U43</t>
  </si>
  <si>
    <t>V43</t>
  </si>
  <si>
    <t>W43</t>
  </si>
  <si>
    <t>31 Legumes</t>
  </si>
  <si>
    <t>X43</t>
  </si>
  <si>
    <t>Y43</t>
  </si>
  <si>
    <t>B44</t>
  </si>
  <si>
    <t>32 Fruits</t>
  </si>
  <si>
    <t>C44</t>
  </si>
  <si>
    <t>D44</t>
  </si>
  <si>
    <t>E44</t>
  </si>
  <si>
    <t>F44</t>
  </si>
  <si>
    <t>32 Vegetables</t>
  </si>
  <si>
    <t>G44</t>
  </si>
  <si>
    <t>H44</t>
  </si>
  <si>
    <t>I44</t>
  </si>
  <si>
    <t>J44</t>
  </si>
  <si>
    <t>K44</t>
  </si>
  <si>
    <t>32 Protein Sources</t>
  </si>
  <si>
    <t>L44</t>
  </si>
  <si>
    <t>M44</t>
  </si>
  <si>
    <t>N44</t>
  </si>
  <si>
    <t>O44</t>
  </si>
  <si>
    <t>P44</t>
  </si>
  <si>
    <t>Q44</t>
  </si>
  <si>
    <t>32 Grains and Starches</t>
  </si>
  <si>
    <t>R44</t>
  </si>
  <si>
    <t>S44</t>
  </si>
  <si>
    <t>T44</t>
  </si>
  <si>
    <t>U44</t>
  </si>
  <si>
    <t>V44</t>
  </si>
  <si>
    <t>W44</t>
  </si>
  <si>
    <t>32 Legumes</t>
  </si>
  <si>
    <t>X44</t>
  </si>
  <si>
    <t>Y44</t>
  </si>
  <si>
    <t>B45</t>
  </si>
  <si>
    <t>33 Fruits</t>
  </si>
  <si>
    <t>C45</t>
  </si>
  <si>
    <t>D45</t>
  </si>
  <si>
    <t>E45</t>
  </si>
  <si>
    <t>F45</t>
  </si>
  <si>
    <t>33 Vegetables</t>
  </si>
  <si>
    <t>G45</t>
  </si>
  <si>
    <t>H45</t>
  </si>
  <si>
    <t>I45</t>
  </si>
  <si>
    <t>J45</t>
  </si>
  <si>
    <t>K45</t>
  </si>
  <si>
    <t>33 Protein Sources</t>
  </si>
  <si>
    <t>L45</t>
  </si>
  <si>
    <t>M45</t>
  </si>
  <si>
    <t>N45</t>
  </si>
  <si>
    <t>O45</t>
  </si>
  <si>
    <t>P45</t>
  </si>
  <si>
    <t>Q45</t>
  </si>
  <si>
    <t>33 Grains and Starches</t>
  </si>
  <si>
    <t>R45</t>
  </si>
  <si>
    <t>S45</t>
  </si>
  <si>
    <t>T45</t>
  </si>
  <si>
    <t>U45</t>
  </si>
  <si>
    <t>V45</t>
  </si>
  <si>
    <t>W45</t>
  </si>
  <si>
    <t>33 Legumes</t>
  </si>
  <si>
    <t>X45</t>
  </si>
  <si>
    <t>Y45</t>
  </si>
  <si>
    <t>B46</t>
  </si>
  <si>
    <t>34 Fruits</t>
  </si>
  <si>
    <t>C46</t>
  </si>
  <si>
    <t>D46</t>
  </si>
  <si>
    <t>E46</t>
  </si>
  <si>
    <t>F46</t>
  </si>
  <si>
    <t>34 Vegetables</t>
  </si>
  <si>
    <t>G46</t>
  </si>
  <si>
    <t>H46</t>
  </si>
  <si>
    <t>I46</t>
  </si>
  <si>
    <t>J46</t>
  </si>
  <si>
    <t>K46</t>
  </si>
  <si>
    <t>34 Protein Sources</t>
  </si>
  <si>
    <t>L46</t>
  </si>
  <si>
    <t>M46</t>
  </si>
  <si>
    <t>N46</t>
  </si>
  <si>
    <t>O46</t>
  </si>
  <si>
    <t>P46</t>
  </si>
  <si>
    <t>Q46</t>
  </si>
  <si>
    <t>34 Grains and Starches</t>
  </si>
  <si>
    <t>R46</t>
  </si>
  <si>
    <t>S46</t>
  </si>
  <si>
    <t>T46</t>
  </si>
  <si>
    <t>U46</t>
  </si>
  <si>
    <t>V46</t>
  </si>
  <si>
    <t>W46</t>
  </si>
  <si>
    <t>34 Legumes</t>
  </si>
  <si>
    <t>X46</t>
  </si>
  <si>
    <t>Y46</t>
  </si>
  <si>
    <t>B47</t>
  </si>
  <si>
    <t>35 Fruits</t>
  </si>
  <si>
    <t>C47</t>
  </si>
  <si>
    <t>D47</t>
  </si>
  <si>
    <t>E47</t>
  </si>
  <si>
    <t>F47</t>
  </si>
  <si>
    <t>35 Vegetables</t>
  </si>
  <si>
    <t>G47</t>
  </si>
  <si>
    <t>H47</t>
  </si>
  <si>
    <t>I47</t>
  </si>
  <si>
    <t>J47</t>
  </si>
  <si>
    <t>K47</t>
  </si>
  <si>
    <t>35 Protein Sources</t>
  </si>
  <si>
    <t>L47</t>
  </si>
  <si>
    <t>M47</t>
  </si>
  <si>
    <t>N47</t>
  </si>
  <si>
    <t>O47</t>
  </si>
  <si>
    <t>P47</t>
  </si>
  <si>
    <t>Q47</t>
  </si>
  <si>
    <t>35 Grains and Starches</t>
  </si>
  <si>
    <t>R47</t>
  </si>
  <si>
    <t>S47</t>
  </si>
  <si>
    <t>T47</t>
  </si>
  <si>
    <t>U47</t>
  </si>
  <si>
    <t>V47</t>
  </si>
  <si>
    <t>W47</t>
  </si>
  <si>
    <t>35 Legumes</t>
  </si>
  <si>
    <t>X47</t>
  </si>
  <si>
    <t>Y47</t>
  </si>
  <si>
    <t>B48</t>
  </si>
  <si>
    <t>36 Fruits</t>
  </si>
  <si>
    <t>C48</t>
  </si>
  <si>
    <t>D48</t>
  </si>
  <si>
    <t>E48</t>
  </si>
  <si>
    <t>F48</t>
  </si>
  <si>
    <t>36 Vegetables</t>
  </si>
  <si>
    <t>G48</t>
  </si>
  <si>
    <t>H48</t>
  </si>
  <si>
    <t>I48</t>
  </si>
  <si>
    <t>J48</t>
  </si>
  <si>
    <t>K48</t>
  </si>
  <si>
    <t>36 Protein Sources</t>
  </si>
  <si>
    <t>L48</t>
  </si>
  <si>
    <t>M48</t>
  </si>
  <si>
    <t>N48</t>
  </si>
  <si>
    <t>O48</t>
  </si>
  <si>
    <t>P48</t>
  </si>
  <si>
    <t>Q48</t>
  </si>
  <si>
    <t>36 Grains and Starches</t>
  </si>
  <si>
    <t>R48</t>
  </si>
  <si>
    <t>S48</t>
  </si>
  <si>
    <t>T48</t>
  </si>
  <si>
    <t>U48</t>
  </si>
  <si>
    <t>V48</t>
  </si>
  <si>
    <t>W48</t>
  </si>
  <si>
    <t>36 Legumes</t>
  </si>
  <si>
    <t>X48</t>
  </si>
  <si>
    <t>Y48</t>
  </si>
  <si>
    <t>B49</t>
  </si>
  <si>
    <t>37 Fruits</t>
  </si>
  <si>
    <t>C49</t>
  </si>
  <si>
    <t>D49</t>
  </si>
  <si>
    <t>E49</t>
  </si>
  <si>
    <t>F49</t>
  </si>
  <si>
    <t>37 Vegetables</t>
  </si>
  <si>
    <t>G49</t>
  </si>
  <si>
    <t>H49</t>
  </si>
  <si>
    <t>I49</t>
  </si>
  <si>
    <t>J49</t>
  </si>
  <si>
    <t>K49</t>
  </si>
  <si>
    <t>37 Protein Sources</t>
  </si>
  <si>
    <t>L49</t>
  </si>
  <si>
    <t>M49</t>
  </si>
  <si>
    <t>N49</t>
  </si>
  <si>
    <t>O49</t>
  </si>
  <si>
    <t>P49</t>
  </si>
  <si>
    <t>Q49</t>
  </si>
  <si>
    <t>37 Grains and Starches</t>
  </si>
  <si>
    <t>R49</t>
  </si>
  <si>
    <t>S49</t>
  </si>
  <si>
    <t>T49</t>
  </si>
  <si>
    <t>U49</t>
  </si>
  <si>
    <t>V49</t>
  </si>
  <si>
    <t>W49</t>
  </si>
  <si>
    <t>37 Legumes</t>
  </si>
  <si>
    <t>X49</t>
  </si>
  <si>
    <t>Y49</t>
  </si>
  <si>
    <t>B50</t>
  </si>
  <si>
    <t>38 Fruits</t>
  </si>
  <si>
    <t>C50</t>
  </si>
  <si>
    <t>D50</t>
  </si>
  <si>
    <t>E50</t>
  </si>
  <si>
    <t>F50</t>
  </si>
  <si>
    <t>38 Vegetables</t>
  </si>
  <si>
    <t>G50</t>
  </si>
  <si>
    <t>H50</t>
  </si>
  <si>
    <t>I50</t>
  </si>
  <si>
    <t>J50</t>
  </si>
  <si>
    <t>K50</t>
  </si>
  <si>
    <t>38 Protein Sources</t>
  </si>
  <si>
    <t>L50</t>
  </si>
  <si>
    <t>M50</t>
  </si>
  <si>
    <t>N50</t>
  </si>
  <si>
    <t>O50</t>
  </si>
  <si>
    <t>P50</t>
  </si>
  <si>
    <t>Q50</t>
  </si>
  <si>
    <t>38 Grains and Starches</t>
  </si>
  <si>
    <t>R50</t>
  </si>
  <si>
    <t>S50</t>
  </si>
  <si>
    <t>T50</t>
  </si>
  <si>
    <t>U50</t>
  </si>
  <si>
    <t>V50</t>
  </si>
  <si>
    <t>W50</t>
  </si>
  <si>
    <t>38 Legumes</t>
  </si>
  <si>
    <t>X50</t>
  </si>
  <si>
    <t>Y50</t>
  </si>
  <si>
    <t>B51</t>
  </si>
  <si>
    <t>39 Fruits</t>
  </si>
  <si>
    <t>C51</t>
  </si>
  <si>
    <t>D51</t>
  </si>
  <si>
    <t>E51</t>
  </si>
  <si>
    <t>F51</t>
  </si>
  <si>
    <t>39 Vegetables</t>
  </si>
  <si>
    <t>G51</t>
  </si>
  <si>
    <t>H51</t>
  </si>
  <si>
    <t>I51</t>
  </si>
  <si>
    <t>J51</t>
  </si>
  <si>
    <t>K51</t>
  </si>
  <si>
    <t>39 Protein Sources</t>
  </si>
  <si>
    <t>L51</t>
  </si>
  <si>
    <t>M51</t>
  </si>
  <si>
    <t>N51</t>
  </si>
  <si>
    <t>O51</t>
  </si>
  <si>
    <t>P51</t>
  </si>
  <si>
    <t>Q51</t>
  </si>
  <si>
    <t>39 Grains and Starches</t>
  </si>
  <si>
    <t>R51</t>
  </si>
  <si>
    <t>S51</t>
  </si>
  <si>
    <t>T51</t>
  </si>
  <si>
    <t>U51</t>
  </si>
  <si>
    <t>V51</t>
  </si>
  <si>
    <t>W51</t>
  </si>
  <si>
    <t>39 Legumes</t>
  </si>
  <si>
    <t>X51</t>
  </si>
  <si>
    <t>Y51</t>
  </si>
  <si>
    <t>B52</t>
  </si>
  <si>
    <t>40 Fruits</t>
  </si>
  <si>
    <t>C52</t>
  </si>
  <si>
    <t>D52</t>
  </si>
  <si>
    <t>E52</t>
  </si>
  <si>
    <t>F52</t>
  </si>
  <si>
    <t>40 Vegetables</t>
  </si>
  <si>
    <t>G52</t>
  </si>
  <si>
    <t>H52</t>
  </si>
  <si>
    <t>I52</t>
  </si>
  <si>
    <t>J52</t>
  </si>
  <si>
    <t>K52</t>
  </si>
  <si>
    <t>40 Protein Sources</t>
  </si>
  <si>
    <t>L52</t>
  </si>
  <si>
    <t>M52</t>
  </si>
  <si>
    <t>N52</t>
  </si>
  <si>
    <t>O52</t>
  </si>
  <si>
    <t>P52</t>
  </si>
  <si>
    <t>Q52</t>
  </si>
  <si>
    <t>40 Grains and Starches</t>
  </si>
  <si>
    <t>R52</t>
  </si>
  <si>
    <t>S52</t>
  </si>
  <si>
    <t>T52</t>
  </si>
  <si>
    <t>U52</t>
  </si>
  <si>
    <t>V52</t>
  </si>
  <si>
    <t>W52</t>
  </si>
  <si>
    <t>40 Legumes</t>
  </si>
  <si>
    <t>X52</t>
  </si>
  <si>
    <t>Y52</t>
  </si>
  <si>
    <t>B53</t>
  </si>
  <si>
    <t>41 Fruits</t>
  </si>
  <si>
    <t>C53</t>
  </si>
  <si>
    <t>D53</t>
  </si>
  <si>
    <t>E53</t>
  </si>
  <si>
    <t>F53</t>
  </si>
  <si>
    <t>41 Vegetables</t>
  </si>
  <si>
    <t>G53</t>
  </si>
  <si>
    <t>H53</t>
  </si>
  <si>
    <t>I53</t>
  </si>
  <si>
    <t>J53</t>
  </si>
  <si>
    <t>K53</t>
  </si>
  <si>
    <t>41 Protein Sources</t>
  </si>
  <si>
    <t>L53</t>
  </si>
  <si>
    <t>M53</t>
  </si>
  <si>
    <t>N53</t>
  </si>
  <si>
    <t>O53</t>
  </si>
  <si>
    <t>P53</t>
  </si>
  <si>
    <t>Q53</t>
  </si>
  <si>
    <t>41 Grains and Starches</t>
  </si>
  <si>
    <t>R53</t>
  </si>
  <si>
    <t>S53</t>
  </si>
  <si>
    <t>T53</t>
  </si>
  <si>
    <t>U53</t>
  </si>
  <si>
    <t>V53</t>
  </si>
  <si>
    <t>W53</t>
  </si>
  <si>
    <t>41 Legumes</t>
  </si>
  <si>
    <t>X53</t>
  </si>
  <si>
    <t>Y53</t>
  </si>
  <si>
    <t>B54</t>
  </si>
  <si>
    <t>42 Fruits</t>
  </si>
  <si>
    <t>C54</t>
  </si>
  <si>
    <t>D54</t>
  </si>
  <si>
    <t>E54</t>
  </si>
  <si>
    <t>F54</t>
  </si>
  <si>
    <t>42 Vegetables</t>
  </si>
  <si>
    <t>G54</t>
  </si>
  <si>
    <t>H54</t>
  </si>
  <si>
    <t>I54</t>
  </si>
  <si>
    <t>J54</t>
  </si>
  <si>
    <t>K54</t>
  </si>
  <si>
    <t>42 Protein Sources</t>
  </si>
  <si>
    <t>L54</t>
  </si>
  <si>
    <t>M54</t>
  </si>
  <si>
    <t>N54</t>
  </si>
  <si>
    <t>O54</t>
  </si>
  <si>
    <t>P54</t>
  </si>
  <si>
    <t>Q54</t>
  </si>
  <si>
    <t>42 Grains and Starches</t>
  </si>
  <si>
    <t>R54</t>
  </si>
  <si>
    <t>S54</t>
  </si>
  <si>
    <t>T54</t>
  </si>
  <si>
    <t>U54</t>
  </si>
  <si>
    <t>V54</t>
  </si>
  <si>
    <t>W54</t>
  </si>
  <si>
    <t>42 Legumes</t>
  </si>
  <si>
    <t>X54</t>
  </si>
  <si>
    <t>Y54</t>
  </si>
  <si>
    <t>B55</t>
  </si>
  <si>
    <t>43 Fruits</t>
  </si>
  <si>
    <t>C55</t>
  </si>
  <si>
    <t>D55</t>
  </si>
  <si>
    <t>E55</t>
  </si>
  <si>
    <t>F55</t>
  </si>
  <si>
    <t>43 Vegetables</t>
  </si>
  <si>
    <t>G55</t>
  </si>
  <si>
    <t>H55</t>
  </si>
  <si>
    <t>I55</t>
  </si>
  <si>
    <t>J55</t>
  </si>
  <si>
    <t>K55</t>
  </si>
  <si>
    <t>43 Protein Sources</t>
  </si>
  <si>
    <t>L55</t>
  </si>
  <si>
    <t>M55</t>
  </si>
  <si>
    <t>N55</t>
  </si>
  <si>
    <t>O55</t>
  </si>
  <si>
    <t>P55</t>
  </si>
  <si>
    <t>Q55</t>
  </si>
  <si>
    <t>43 Grains and Starches</t>
  </si>
  <si>
    <t>R55</t>
  </si>
  <si>
    <t>S55</t>
  </si>
  <si>
    <t>T55</t>
  </si>
  <si>
    <t>U55</t>
  </si>
  <si>
    <t>V55</t>
  </si>
  <si>
    <t>W55</t>
  </si>
  <si>
    <t>43 Legumes</t>
  </si>
  <si>
    <t>X55</t>
  </si>
  <si>
    <t>Y55</t>
  </si>
  <si>
    <t>B56</t>
  </si>
  <si>
    <t>44 Fruits</t>
  </si>
  <si>
    <t>C56</t>
  </si>
  <si>
    <t>D56</t>
  </si>
  <si>
    <t>E56</t>
  </si>
  <si>
    <t>F56</t>
  </si>
  <si>
    <t>44 Vegetables</t>
  </si>
  <si>
    <t>G56</t>
  </si>
  <si>
    <t>H56</t>
  </si>
  <si>
    <t>I56</t>
  </si>
  <si>
    <t>J56</t>
  </si>
  <si>
    <t>K56</t>
  </si>
  <si>
    <t>44 Protein Sources</t>
  </si>
  <si>
    <t>L56</t>
  </si>
  <si>
    <t>M56</t>
  </si>
  <si>
    <t>N56</t>
  </si>
  <si>
    <t>O56</t>
  </si>
  <si>
    <t>P56</t>
  </si>
  <si>
    <t>Q56</t>
  </si>
  <si>
    <t>44 Grains and Starches</t>
  </si>
  <si>
    <t>R56</t>
  </si>
  <si>
    <t>S56</t>
  </si>
  <si>
    <t>T56</t>
  </si>
  <si>
    <t>U56</t>
  </si>
  <si>
    <t>V56</t>
  </si>
  <si>
    <t>W56</t>
  </si>
  <si>
    <t>44 Legumes</t>
  </si>
  <si>
    <t>X56</t>
  </si>
  <si>
    <t>Y56</t>
  </si>
  <si>
    <t>B57</t>
  </si>
  <si>
    <t>45 Fruits</t>
  </si>
  <si>
    <t>C57</t>
  </si>
  <si>
    <t>D57</t>
  </si>
  <si>
    <t>E57</t>
  </si>
  <si>
    <t>F57</t>
  </si>
  <si>
    <t>45 Vegetables</t>
  </si>
  <si>
    <t>G57</t>
  </si>
  <si>
    <t>H57</t>
  </si>
  <si>
    <t>I57</t>
  </si>
  <si>
    <t>J57</t>
  </si>
  <si>
    <t>K57</t>
  </si>
  <si>
    <t>45 Protein Sources</t>
  </si>
  <si>
    <t>L57</t>
  </si>
  <si>
    <t>M57</t>
  </si>
  <si>
    <t>N57</t>
  </si>
  <si>
    <t>O57</t>
  </si>
  <si>
    <t>P57</t>
  </si>
  <si>
    <t>Q57</t>
  </si>
  <si>
    <t>45 Grains and Starches</t>
  </si>
  <si>
    <t>R57</t>
  </si>
  <si>
    <t>S57</t>
  </si>
  <si>
    <t>T57</t>
  </si>
  <si>
    <t>U57</t>
  </si>
  <si>
    <t>V57</t>
  </si>
  <si>
    <t>W57</t>
  </si>
  <si>
    <t>45 Legumes</t>
  </si>
  <si>
    <t>X57</t>
  </si>
  <si>
    <t>Y57</t>
  </si>
  <si>
    <t>B58</t>
  </si>
  <si>
    <t>46 Fruits</t>
  </si>
  <si>
    <t>C58</t>
  </si>
  <si>
    <t>D58</t>
  </si>
  <si>
    <t>E58</t>
  </si>
  <si>
    <t>F58</t>
  </si>
  <si>
    <t>46 Vegetables</t>
  </si>
  <si>
    <t>G58</t>
  </si>
  <si>
    <t>H58</t>
  </si>
  <si>
    <t>I58</t>
  </si>
  <si>
    <t>J58</t>
  </si>
  <si>
    <t>K58</t>
  </si>
  <si>
    <t>46 Protein Sources</t>
  </si>
  <si>
    <t>L58</t>
  </si>
  <si>
    <t>M58</t>
  </si>
  <si>
    <t>N58</t>
  </si>
  <si>
    <t>O58</t>
  </si>
  <si>
    <t>P58</t>
  </si>
  <si>
    <t>Q58</t>
  </si>
  <si>
    <t>46 Grains and Starches</t>
  </si>
  <si>
    <t>R58</t>
  </si>
  <si>
    <t>S58</t>
  </si>
  <si>
    <t>T58</t>
  </si>
  <si>
    <t>U58</t>
  </si>
  <si>
    <t>V58</t>
  </si>
  <si>
    <t>W58</t>
  </si>
  <si>
    <t>46 Legumes</t>
  </si>
  <si>
    <t>X58</t>
  </si>
  <si>
    <t>Y58</t>
  </si>
  <si>
    <t>B59</t>
  </si>
  <si>
    <t>47 Fruits</t>
  </si>
  <si>
    <t>C59</t>
  </si>
  <si>
    <t>D59</t>
  </si>
  <si>
    <t>E59</t>
  </si>
  <si>
    <t>F59</t>
  </si>
  <si>
    <t>47 Vegetables</t>
  </si>
  <si>
    <t>G59</t>
  </si>
  <si>
    <t>H59</t>
  </si>
  <si>
    <t>I59</t>
  </si>
  <si>
    <t>J59</t>
  </si>
  <si>
    <t>K59</t>
  </si>
  <si>
    <t>47 Protein Sources</t>
  </si>
  <si>
    <t>L59</t>
  </si>
  <si>
    <t>M59</t>
  </si>
  <si>
    <t>N59</t>
  </si>
  <si>
    <t>O59</t>
  </si>
  <si>
    <t>P59</t>
  </si>
  <si>
    <t>Q59</t>
  </si>
  <si>
    <t>47 Grains and Starches</t>
  </si>
  <si>
    <t>R59</t>
  </si>
  <si>
    <t>S59</t>
  </si>
  <si>
    <t>T59</t>
  </si>
  <si>
    <t>U59</t>
  </si>
  <si>
    <t>V59</t>
  </si>
  <si>
    <t>W59</t>
  </si>
  <si>
    <t>47 Legumes</t>
  </si>
  <si>
    <t>X59</t>
  </si>
  <si>
    <t>Y59</t>
  </si>
  <si>
    <t>B60</t>
  </si>
  <si>
    <t>48 Fruits</t>
  </si>
  <si>
    <t>C60</t>
  </si>
  <si>
    <t>D60</t>
  </si>
  <si>
    <t>E60</t>
  </si>
  <si>
    <t>F60</t>
  </si>
  <si>
    <t>48 Vegetables</t>
  </si>
  <si>
    <t>G60</t>
  </si>
  <si>
    <t>H60</t>
  </si>
  <si>
    <t>I60</t>
  </si>
  <si>
    <t>J60</t>
  </si>
  <si>
    <t>K60</t>
  </si>
  <si>
    <t>48 Protein Sources</t>
  </si>
  <si>
    <t>L60</t>
  </si>
  <si>
    <t>M60</t>
  </si>
  <si>
    <t>N60</t>
  </si>
  <si>
    <t>O60</t>
  </si>
  <si>
    <t>P60</t>
  </si>
  <si>
    <t>Q60</t>
  </si>
  <si>
    <t>48 Grains and Starches</t>
  </si>
  <si>
    <t>R60</t>
  </si>
  <si>
    <t>S60</t>
  </si>
  <si>
    <t>T60</t>
  </si>
  <si>
    <t>U60</t>
  </si>
  <si>
    <t>V60</t>
  </si>
  <si>
    <t>W60</t>
  </si>
  <si>
    <t>48 Legumes</t>
  </si>
  <si>
    <t>X60</t>
  </si>
  <si>
    <t>Y60</t>
  </si>
  <si>
    <t>B61</t>
  </si>
  <si>
    <t>49 Fruits</t>
  </si>
  <si>
    <t>C61</t>
  </si>
  <si>
    <t>D61</t>
  </si>
  <si>
    <t>E61</t>
  </si>
  <si>
    <t>F61</t>
  </si>
  <si>
    <t>49 Vegetables</t>
  </si>
  <si>
    <t>G61</t>
  </si>
  <si>
    <t>H61</t>
  </si>
  <si>
    <t>I61</t>
  </si>
  <si>
    <t>J61</t>
  </si>
  <si>
    <t>K61</t>
  </si>
  <si>
    <t>49 Protein Sources</t>
  </si>
  <si>
    <t>L61</t>
  </si>
  <si>
    <t>M61</t>
  </si>
  <si>
    <t>N61</t>
  </si>
  <si>
    <t>O61</t>
  </si>
  <si>
    <t>P61</t>
  </si>
  <si>
    <t>Q61</t>
  </si>
  <si>
    <t>49 Grains and Starches</t>
  </si>
  <si>
    <t>R61</t>
  </si>
  <si>
    <t>S61</t>
  </si>
  <si>
    <t>T61</t>
  </si>
  <si>
    <t>U61</t>
  </si>
  <si>
    <t>V61</t>
  </si>
  <si>
    <t>W61</t>
  </si>
  <si>
    <t>49 Legumes</t>
  </si>
  <si>
    <t>X61</t>
  </si>
  <si>
    <t>Y61</t>
  </si>
  <si>
    <t>B62</t>
  </si>
  <si>
    <t>50 Fruits</t>
  </si>
  <si>
    <t>C62</t>
  </si>
  <si>
    <t>D62</t>
  </si>
  <si>
    <t>E62</t>
  </si>
  <si>
    <t>F62</t>
  </si>
  <si>
    <t>50 Vegetables</t>
  </si>
  <si>
    <t>G62</t>
  </si>
  <si>
    <t>H62</t>
  </si>
  <si>
    <t>I62</t>
  </si>
  <si>
    <t>J62</t>
  </si>
  <si>
    <t>K62</t>
  </si>
  <si>
    <t>50 Protein Sources</t>
  </si>
  <si>
    <t>L62</t>
  </si>
  <si>
    <t>M62</t>
  </si>
  <si>
    <t>N62</t>
  </si>
  <si>
    <t>O62</t>
  </si>
  <si>
    <t>P62</t>
  </si>
  <si>
    <t>Q62</t>
  </si>
  <si>
    <t>50 Grains and Starches</t>
  </si>
  <si>
    <t>R62</t>
  </si>
  <si>
    <t>S62</t>
  </si>
  <si>
    <t>T62</t>
  </si>
  <si>
    <t>U62</t>
  </si>
  <si>
    <t>V62</t>
  </si>
  <si>
    <t>W62</t>
  </si>
  <si>
    <t>50 Legumes</t>
  </si>
  <si>
    <t>X62</t>
  </si>
  <si>
    <t>Y62</t>
  </si>
  <si>
    <t>Constraints</t>
  </si>
  <si>
    <t>Shadow Price</t>
  </si>
  <si>
    <t>RHS Value</t>
  </si>
  <si>
    <t>C70&lt;=N70</t>
  </si>
  <si>
    <t>1 Protein (g)</t>
  </si>
  <si>
    <t>C71&lt;=N71</t>
  </si>
  <si>
    <t>2 Protein (g)</t>
  </si>
  <si>
    <t>C72&lt;=N72</t>
  </si>
  <si>
    <t>3 Protein (g)</t>
  </si>
  <si>
    <t>C73&lt;=N73</t>
  </si>
  <si>
    <t>4 Protein (g)</t>
  </si>
  <si>
    <t>C74&lt;=N74</t>
  </si>
  <si>
    <t>5 Protein (g)</t>
  </si>
  <si>
    <t>C75&lt;=N75</t>
  </si>
  <si>
    <t>6 Protein (g)</t>
  </si>
  <si>
    <t>C76&lt;=N76</t>
  </si>
  <si>
    <t>7 Protein (g)</t>
  </si>
  <si>
    <t>C77&lt;=N77</t>
  </si>
  <si>
    <t>8 Protein (g)</t>
  </si>
  <si>
    <t>C78&lt;=N78</t>
  </si>
  <si>
    <t>9 Protein (g)</t>
  </si>
  <si>
    <t>C79&lt;=N79</t>
  </si>
  <si>
    <t>10 Protein (g)</t>
  </si>
  <si>
    <t>C80&lt;=N80</t>
  </si>
  <si>
    <t>11 Protein (g)</t>
  </si>
  <si>
    <t>C81&lt;=N81</t>
  </si>
  <si>
    <t>12 Protein (g)</t>
  </si>
  <si>
    <t>C82&lt;=N82</t>
  </si>
  <si>
    <t>13 Protein (g)</t>
  </si>
  <si>
    <t>C83&lt;=N83</t>
  </si>
  <si>
    <t>14 Protein (g)</t>
  </si>
  <si>
    <t>C84&lt;=N84</t>
  </si>
  <si>
    <t>15 Protein (g)</t>
  </si>
  <si>
    <t>C85&lt;=N85</t>
  </si>
  <si>
    <t>16 Protein (g)</t>
  </si>
  <si>
    <t>C86&lt;=N86</t>
  </si>
  <si>
    <t>17 Protein (g)</t>
  </si>
  <si>
    <t>C87&lt;=N87</t>
  </si>
  <si>
    <t>18 Protein (g)</t>
  </si>
  <si>
    <t>C88&lt;=N88</t>
  </si>
  <si>
    <t>19 Protein (g)</t>
  </si>
  <si>
    <t>C89&lt;=N89</t>
  </si>
  <si>
    <t>20 Protein (g)</t>
  </si>
  <si>
    <t>C90&lt;=N90</t>
  </si>
  <si>
    <t>21 Protein (g)</t>
  </si>
  <si>
    <t>C91&lt;=N91</t>
  </si>
  <si>
    <t>22 Protein (g)</t>
  </si>
  <si>
    <t>C92&lt;=N92</t>
  </si>
  <si>
    <t>23 Protein (g)</t>
  </si>
  <si>
    <t>C93&lt;=N93</t>
  </si>
  <si>
    <t>24 Protein (g)</t>
  </si>
  <si>
    <t>C94&lt;=N94</t>
  </si>
  <si>
    <t>25 Protein (g)</t>
  </si>
  <si>
    <t>C95&lt;=N95</t>
  </si>
  <si>
    <t>26 Protein (g)</t>
  </si>
  <si>
    <t>C96&lt;=N96</t>
  </si>
  <si>
    <t>27 Protein (g)</t>
  </si>
  <si>
    <t>C97&lt;=N97</t>
  </si>
  <si>
    <t>28 Protein (g)</t>
  </si>
  <si>
    <t>C98&lt;=N98</t>
  </si>
  <si>
    <t>29 Protein (g)</t>
  </si>
  <si>
    <t>C99&lt;=N99</t>
  </si>
  <si>
    <t>30 Protein (g)</t>
  </si>
  <si>
    <t>C100&lt;=N100</t>
  </si>
  <si>
    <t>31 Protein (g)</t>
  </si>
  <si>
    <t>C101&lt;=N101</t>
  </si>
  <si>
    <t>32 Protein (g)</t>
  </si>
  <si>
    <t>C102&lt;=N102</t>
  </si>
  <si>
    <t>33 Protein (g)</t>
  </si>
  <si>
    <t>C103&lt;=N103</t>
  </si>
  <si>
    <t>34 Protein (g)</t>
  </si>
  <si>
    <t>C104&lt;=N104</t>
  </si>
  <si>
    <t>35 Protein (g)</t>
  </si>
  <si>
    <t>C105&lt;=N105</t>
  </si>
  <si>
    <t>36 Protein (g)</t>
  </si>
  <si>
    <t>C106&lt;=N106</t>
  </si>
  <si>
    <t>37 Protein (g)</t>
  </si>
  <si>
    <t>C107&lt;=N107</t>
  </si>
  <si>
    <t>38 Protein (g)</t>
  </si>
  <si>
    <t>C108&lt;=N108</t>
  </si>
  <si>
    <t>39 Protein (g)</t>
  </si>
  <si>
    <t>C109&lt;=N109</t>
  </si>
  <si>
    <t>40 Protein (g)</t>
  </si>
  <si>
    <t>C110&lt;=N110</t>
  </si>
  <si>
    <t>41 Protein (g)</t>
  </si>
  <si>
    <t>C111&lt;=N111</t>
  </si>
  <si>
    <t>42 Protein (g)</t>
  </si>
  <si>
    <t>C112&lt;=N112</t>
  </si>
  <si>
    <t>43 Protein (g)</t>
  </si>
  <si>
    <t>C113&lt;=N113</t>
  </si>
  <si>
    <t>44 Protein (g)</t>
  </si>
  <si>
    <t>C114&lt;=N114</t>
  </si>
  <si>
    <t>45 Protein (g)</t>
  </si>
  <si>
    <t>C115&lt;=N115</t>
  </si>
  <si>
    <t>46 Protein (g)</t>
  </si>
  <si>
    <t>C116&lt;=N116</t>
  </si>
  <si>
    <t>47 Protein (g)</t>
  </si>
  <si>
    <t>C117&lt;=N117</t>
  </si>
  <si>
    <t>48 Protein (g)</t>
  </si>
  <si>
    <t>C118&lt;=N118</t>
  </si>
  <si>
    <t>49 Protein (g)</t>
  </si>
  <si>
    <t>C119&lt;=N119</t>
  </si>
  <si>
    <t>50 Protein (g)</t>
  </si>
  <si>
    <t>C70&gt;=O70</t>
  </si>
  <si>
    <t>C71&gt;=O71</t>
  </si>
  <si>
    <t>C72&gt;=O72</t>
  </si>
  <si>
    <t>C73&gt;=O73</t>
  </si>
  <si>
    <t>C74&gt;=O74</t>
  </si>
  <si>
    <t>C75&gt;=O75</t>
  </si>
  <si>
    <t>C76&gt;=O76</t>
  </si>
  <si>
    <t>C77&gt;=O77</t>
  </si>
  <si>
    <t>C78&gt;=O78</t>
  </si>
  <si>
    <t>C79&gt;=O79</t>
  </si>
  <si>
    <t>C80&gt;=O80</t>
  </si>
  <si>
    <t>C81&gt;=O81</t>
  </si>
  <si>
    <t>C82&gt;=O82</t>
  </si>
  <si>
    <t>C83&gt;=O83</t>
  </si>
  <si>
    <t>C84&gt;=O84</t>
  </si>
  <si>
    <t>C85&gt;=O85</t>
  </si>
  <si>
    <t>C86&gt;=O86</t>
  </si>
  <si>
    <t>C87&gt;=O87</t>
  </si>
  <si>
    <t>C88&gt;=O88</t>
  </si>
  <si>
    <t>C89&gt;=O89</t>
  </si>
  <si>
    <t>C90&gt;=O90</t>
  </si>
  <si>
    <t>C91&gt;=O91</t>
  </si>
  <si>
    <t>C92&gt;=O92</t>
  </si>
  <si>
    <t>C93&gt;=O93</t>
  </si>
  <si>
    <t>C94&gt;=O94</t>
  </si>
  <si>
    <t>C95&gt;=O95</t>
  </si>
  <si>
    <t>C96&gt;=O96</t>
  </si>
  <si>
    <t>C97&gt;=O97</t>
  </si>
  <si>
    <t>C98&gt;=O98</t>
  </si>
  <si>
    <t>C99&gt;=O99</t>
  </si>
  <si>
    <t>C100&gt;=O100</t>
  </si>
  <si>
    <t>C101&gt;=O101</t>
  </si>
  <si>
    <t>C102&gt;=O102</t>
  </si>
  <si>
    <t>C103&gt;=O103</t>
  </si>
  <si>
    <t>C104&gt;=O104</t>
  </si>
  <si>
    <t>C105&gt;=O105</t>
  </si>
  <si>
    <t>C106&gt;=O106</t>
  </si>
  <si>
    <t>C107&gt;=O107</t>
  </si>
  <si>
    <t>C108&gt;=O108</t>
  </si>
  <si>
    <t>C109&gt;=O109</t>
  </si>
  <si>
    <t>C110&gt;=O110</t>
  </si>
  <si>
    <t>C111&gt;=O111</t>
  </si>
  <si>
    <t>C112&gt;=O112</t>
  </si>
  <si>
    <t>C113&gt;=O113</t>
  </si>
  <si>
    <t>C114&gt;=O114</t>
  </si>
  <si>
    <t>C115&gt;=O115</t>
  </si>
  <si>
    <t>C116&gt;=O116</t>
  </si>
  <si>
    <t>C117&gt;=O117</t>
  </si>
  <si>
    <t>C118&gt;=O118</t>
  </si>
  <si>
    <t>C119&gt;=O119</t>
  </si>
  <si>
    <t>D70&lt;=P70</t>
  </si>
  <si>
    <t>1 Carbohydrate (g)</t>
  </si>
  <si>
    <t>D71&lt;=P71</t>
  </si>
  <si>
    <t>2 Carbohydrate (g)</t>
  </si>
  <si>
    <t>D72&lt;=P72</t>
  </si>
  <si>
    <t>3 Carbohydrate (g)</t>
  </si>
  <si>
    <t>D73&lt;=P73</t>
  </si>
  <si>
    <t>4 Carbohydrate (g)</t>
  </si>
  <si>
    <t>D74&lt;=P74</t>
  </si>
  <si>
    <t>5 Carbohydrate (g)</t>
  </si>
  <si>
    <t>D75&lt;=P75</t>
  </si>
  <si>
    <t>6 Carbohydrate (g)</t>
  </si>
  <si>
    <t>D76&lt;=P76</t>
  </si>
  <si>
    <t>7 Carbohydrate (g)</t>
  </si>
  <si>
    <t>D77&lt;=P77</t>
  </si>
  <si>
    <t>8 Carbohydrate (g)</t>
  </si>
  <si>
    <t>D78&lt;=P78</t>
  </si>
  <si>
    <t>9 Carbohydrate (g)</t>
  </si>
  <si>
    <t>D79&lt;=P79</t>
  </si>
  <si>
    <t>10 Carbohydrate (g)</t>
  </si>
  <si>
    <t>D80&lt;=P80</t>
  </si>
  <si>
    <t>11 Carbohydrate (g)</t>
  </si>
  <si>
    <t>D81&lt;=P81</t>
  </si>
  <si>
    <t>12 Carbohydrate (g)</t>
  </si>
  <si>
    <t>D82&lt;=P82</t>
  </si>
  <si>
    <t>13 Carbohydrate (g)</t>
  </si>
  <si>
    <t>D83&lt;=P83</t>
  </si>
  <si>
    <t>14 Carbohydrate (g)</t>
  </si>
  <si>
    <t>D84&lt;=P84</t>
  </si>
  <si>
    <t>15 Carbohydrate (g)</t>
  </si>
  <si>
    <t>D85&lt;=P85</t>
  </si>
  <si>
    <t>16 Carbohydrate (g)</t>
  </si>
  <si>
    <t>D86&lt;=P86</t>
  </si>
  <si>
    <t>17 Carbohydrate (g)</t>
  </si>
  <si>
    <t>D87&lt;=P87</t>
  </si>
  <si>
    <t>18 Carbohydrate (g)</t>
  </si>
  <si>
    <t>D88&lt;=P88</t>
  </si>
  <si>
    <t>19 Carbohydrate (g)</t>
  </si>
  <si>
    <t>D89&lt;=P89</t>
  </si>
  <si>
    <t>20 Carbohydrate (g)</t>
  </si>
  <si>
    <t>D90&lt;=P90</t>
  </si>
  <si>
    <t>21 Carbohydrate (g)</t>
  </si>
  <si>
    <t>D91&lt;=P91</t>
  </si>
  <si>
    <t>22 Carbohydrate (g)</t>
  </si>
  <si>
    <t>D92&lt;=P92</t>
  </si>
  <si>
    <t>23 Carbohydrate (g)</t>
  </si>
  <si>
    <t>D93&lt;=P93</t>
  </si>
  <si>
    <t>24 Carbohydrate (g)</t>
  </si>
  <si>
    <t>D94&lt;=P94</t>
  </si>
  <si>
    <t>25 Carbohydrate (g)</t>
  </si>
  <si>
    <t>D95&lt;=P95</t>
  </si>
  <si>
    <t>26 Carbohydrate (g)</t>
  </si>
  <si>
    <t>D96&lt;=P96</t>
  </si>
  <si>
    <t>27 Carbohydrate (g)</t>
  </si>
  <si>
    <t>D97&lt;=P97</t>
  </si>
  <si>
    <t>28 Carbohydrate (g)</t>
  </si>
  <si>
    <t>D98&lt;=P98</t>
  </si>
  <si>
    <t>29 Carbohydrate (g)</t>
  </si>
  <si>
    <t>D99&lt;=P99</t>
  </si>
  <si>
    <t>30 Carbohydrate (g)</t>
  </si>
  <si>
    <t>D100&lt;=P100</t>
  </si>
  <si>
    <t>31 Carbohydrate (g)</t>
  </si>
  <si>
    <t>D101&lt;=P101</t>
  </si>
  <si>
    <t>32 Carbohydrate (g)</t>
  </si>
  <si>
    <t>D102&lt;=P102</t>
  </si>
  <si>
    <t>33 Carbohydrate (g)</t>
  </si>
  <si>
    <t>D103&lt;=P103</t>
  </si>
  <si>
    <t>34 Carbohydrate (g)</t>
  </si>
  <si>
    <t>D104&lt;=P104</t>
  </si>
  <si>
    <t>35 Carbohydrate (g)</t>
  </si>
  <si>
    <t>D105&lt;=P105</t>
  </si>
  <si>
    <t>36 Carbohydrate (g)</t>
  </si>
  <si>
    <t>D106&lt;=P106</t>
  </si>
  <si>
    <t>37 Carbohydrate (g)</t>
  </si>
  <si>
    <t>D107&lt;=P107</t>
  </si>
  <si>
    <t>38 Carbohydrate (g)</t>
  </si>
  <si>
    <t>D108&lt;=P108</t>
  </si>
  <si>
    <t>39 Carbohydrate (g)</t>
  </si>
  <si>
    <t>D109&lt;=P109</t>
  </si>
  <si>
    <t>40 Carbohydrate (g)</t>
  </si>
  <si>
    <t>D110&lt;=P110</t>
  </si>
  <si>
    <t>41 Carbohydrate (g)</t>
  </si>
  <si>
    <t>D111&lt;=P111</t>
  </si>
  <si>
    <t>42 Carbohydrate (g)</t>
  </si>
  <si>
    <t>D112&lt;=P112</t>
  </si>
  <si>
    <t>43 Carbohydrate (g)</t>
  </si>
  <si>
    <t>D113&lt;=P113</t>
  </si>
  <si>
    <t>44 Carbohydrate (g)</t>
  </si>
  <si>
    <t>D114&lt;=P114</t>
  </si>
  <si>
    <t>45 Carbohydrate (g)</t>
  </si>
  <si>
    <t>D115&lt;=P115</t>
  </si>
  <si>
    <t>46 Carbohydrate (g)</t>
  </si>
  <si>
    <t>D116&lt;=P116</t>
  </si>
  <si>
    <t>47 Carbohydrate (g)</t>
  </si>
  <si>
    <t>D117&lt;=P117</t>
  </si>
  <si>
    <t>48 Carbohydrate (g)</t>
  </si>
  <si>
    <t>D118&lt;=P118</t>
  </si>
  <si>
    <t>49 Carbohydrate (g)</t>
  </si>
  <si>
    <t>D119&lt;=P119</t>
  </si>
  <si>
    <t>50 Carbohydrate (g)</t>
  </si>
  <si>
    <t>D70&gt;=Q70</t>
  </si>
  <si>
    <t>D71&gt;=Q71</t>
  </si>
  <si>
    <t>D72&gt;=Q72</t>
  </si>
  <si>
    <t>D73&gt;=Q73</t>
  </si>
  <si>
    <t>D74&gt;=Q74</t>
  </si>
  <si>
    <t>D75&gt;=Q75</t>
  </si>
  <si>
    <t>D76&gt;=Q76</t>
  </si>
  <si>
    <t>D77&gt;=Q77</t>
  </si>
  <si>
    <t>D78&gt;=Q78</t>
  </si>
  <si>
    <t>D79&gt;=Q79</t>
  </si>
  <si>
    <t>D80&gt;=Q80</t>
  </si>
  <si>
    <t>D81&gt;=Q81</t>
  </si>
  <si>
    <t>D82&gt;=Q82</t>
  </si>
  <si>
    <t>D83&gt;=Q83</t>
  </si>
  <si>
    <t>D84&gt;=Q84</t>
  </si>
  <si>
    <t>D85&gt;=Q85</t>
  </si>
  <si>
    <t>D86&gt;=Q86</t>
  </si>
  <si>
    <t>D87&gt;=Q87</t>
  </si>
  <si>
    <t>D88&gt;=Q88</t>
  </si>
  <si>
    <t>D89&gt;=Q89</t>
  </si>
  <si>
    <t>D90&gt;=Q90</t>
  </si>
  <si>
    <t>D91&gt;=Q91</t>
  </si>
  <si>
    <t>D92&gt;=Q92</t>
  </si>
  <si>
    <t>D93&gt;=Q93</t>
  </si>
  <si>
    <t>D94&gt;=Q94</t>
  </si>
  <si>
    <t>D95&gt;=Q95</t>
  </si>
  <si>
    <t>D96&gt;=Q96</t>
  </si>
  <si>
    <t>D97&gt;=Q97</t>
  </si>
  <si>
    <t>D98&gt;=Q98</t>
  </si>
  <si>
    <t>D99&gt;=Q99</t>
  </si>
  <si>
    <t>D100&gt;=Q100</t>
  </si>
  <si>
    <t>D101&gt;=Q101</t>
  </si>
  <si>
    <t>D102&gt;=Q102</t>
  </si>
  <si>
    <t>D103&gt;=Q103</t>
  </si>
  <si>
    <t>D104&gt;=Q104</t>
  </si>
  <si>
    <t>D105&gt;=Q105</t>
  </si>
  <si>
    <t>D106&gt;=Q106</t>
  </si>
  <si>
    <t>D107&gt;=Q107</t>
  </si>
  <si>
    <t>D108&gt;=Q108</t>
  </si>
  <si>
    <t>D109&gt;=Q109</t>
  </si>
  <si>
    <t>D110&gt;=Q110</t>
  </si>
  <si>
    <t>D111&gt;=Q111</t>
  </si>
  <si>
    <t>D112&gt;=Q112</t>
  </si>
  <si>
    <t>D113&gt;=Q113</t>
  </si>
  <si>
    <t>D114&gt;=Q114</t>
  </si>
  <si>
    <t>D115&gt;=Q115</t>
  </si>
  <si>
    <t>D116&gt;=Q116</t>
  </si>
  <si>
    <t>D117&gt;=Q117</t>
  </si>
  <si>
    <t>D118&gt;=Q118</t>
  </si>
  <si>
    <t>D119&gt;=Q119</t>
  </si>
  <si>
    <t>E70&lt;=R70</t>
  </si>
  <si>
    <t>1 Lipids (g)</t>
  </si>
  <si>
    <t>E71&lt;=R71</t>
  </si>
  <si>
    <t>2 Lipids (g)</t>
  </si>
  <si>
    <t>E72&lt;=R72</t>
  </si>
  <si>
    <t>3 Lipids (g)</t>
  </si>
  <si>
    <t>E73&lt;=R73</t>
  </si>
  <si>
    <t>4 Lipids (g)</t>
  </si>
  <si>
    <t>E74&lt;=R74</t>
  </si>
  <si>
    <t>5 Lipids (g)</t>
  </si>
  <si>
    <t>E75&lt;=R75</t>
  </si>
  <si>
    <t>6 Lipids (g)</t>
  </si>
  <si>
    <t>E76&lt;=R76</t>
  </si>
  <si>
    <t>7 Lipids (g)</t>
  </si>
  <si>
    <t>E77&lt;=R77</t>
  </si>
  <si>
    <t>8 Lipids (g)</t>
  </si>
  <si>
    <t>E78&lt;=R78</t>
  </si>
  <si>
    <t>9 Lipids (g)</t>
  </si>
  <si>
    <t>E79&lt;=R79</t>
  </si>
  <si>
    <t>10 Lipids (g)</t>
  </si>
  <si>
    <t>E80&lt;=R80</t>
  </si>
  <si>
    <t>11 Lipids (g)</t>
  </si>
  <si>
    <t>E81&lt;=R81</t>
  </si>
  <si>
    <t>12 Lipids (g)</t>
  </si>
  <si>
    <t>E82&lt;=R82</t>
  </si>
  <si>
    <t>13 Lipids (g)</t>
  </si>
  <si>
    <t>E83&lt;=R83</t>
  </si>
  <si>
    <t>14 Lipids (g)</t>
  </si>
  <si>
    <t>E84&lt;=R84</t>
  </si>
  <si>
    <t>15 Lipids (g)</t>
  </si>
  <si>
    <t>E85&lt;=R85</t>
  </si>
  <si>
    <t>16 Lipids (g)</t>
  </si>
  <si>
    <t>E86&lt;=R86</t>
  </si>
  <si>
    <t>17 Lipids (g)</t>
  </si>
  <si>
    <t>E87&lt;=R87</t>
  </si>
  <si>
    <t>18 Lipids (g)</t>
  </si>
  <si>
    <t>E88&lt;=R88</t>
  </si>
  <si>
    <t>19 Lipids (g)</t>
  </si>
  <si>
    <t>E89&lt;=R89</t>
  </si>
  <si>
    <t>20 Lipids (g)</t>
  </si>
  <si>
    <t>E90&lt;=R90</t>
  </si>
  <si>
    <t>21 Lipids (g)</t>
  </si>
  <si>
    <t>E91&lt;=R91</t>
  </si>
  <si>
    <t>22 Lipids (g)</t>
  </si>
  <si>
    <t>E92&lt;=R92</t>
  </si>
  <si>
    <t>23 Lipids (g)</t>
  </si>
  <si>
    <t>E93&lt;=R93</t>
  </si>
  <si>
    <t>24 Lipids (g)</t>
  </si>
  <si>
    <t>E94&lt;=R94</t>
  </si>
  <si>
    <t>25 Lipids (g)</t>
  </si>
  <si>
    <t>E95&lt;=R95</t>
  </si>
  <si>
    <t>26 Lipids (g)</t>
  </si>
  <si>
    <t>E96&lt;=R96</t>
  </si>
  <si>
    <t>27 Lipids (g)</t>
  </si>
  <si>
    <t>E97&lt;=R97</t>
  </si>
  <si>
    <t>28 Lipids (g)</t>
  </si>
  <si>
    <t>E98&lt;=R98</t>
  </si>
  <si>
    <t>29 Lipids (g)</t>
  </si>
  <si>
    <t>E99&lt;=R99</t>
  </si>
  <si>
    <t>30 Lipids (g)</t>
  </si>
  <si>
    <t>E100&lt;=R100</t>
  </si>
  <si>
    <t>31 Lipids (g)</t>
  </si>
  <si>
    <t>E101&lt;=R101</t>
  </si>
  <si>
    <t>32 Lipids (g)</t>
  </si>
  <si>
    <t>E102&lt;=R102</t>
  </si>
  <si>
    <t>33 Lipids (g)</t>
  </si>
  <si>
    <t>E103&lt;=R103</t>
  </si>
  <si>
    <t>34 Lipids (g)</t>
  </si>
  <si>
    <t>E104&lt;=R104</t>
  </si>
  <si>
    <t>35 Lipids (g)</t>
  </si>
  <si>
    <t>E105&lt;=R105</t>
  </si>
  <si>
    <t>36 Lipids (g)</t>
  </si>
  <si>
    <t>E106&lt;=R106</t>
  </si>
  <si>
    <t>37 Lipids (g)</t>
  </si>
  <si>
    <t>E107&lt;=R107</t>
  </si>
  <si>
    <t>38 Lipids (g)</t>
  </si>
  <si>
    <t>E108&lt;=R108</t>
  </si>
  <si>
    <t>39 Lipids (g)</t>
  </si>
  <si>
    <t>E109&lt;=R109</t>
  </si>
  <si>
    <t>40 Lipids (g)</t>
  </si>
  <si>
    <t>E110&lt;=R110</t>
  </si>
  <si>
    <t>41 Lipids (g)</t>
  </si>
  <si>
    <t>E111&lt;=R111</t>
  </si>
  <si>
    <t>42 Lipids (g)</t>
  </si>
  <si>
    <t>E112&lt;=R112</t>
  </si>
  <si>
    <t>43 Lipids (g)</t>
  </si>
  <si>
    <t>E113&lt;=R113</t>
  </si>
  <si>
    <t>44 Lipids (g)</t>
  </si>
  <si>
    <t>E114&lt;=R114</t>
  </si>
  <si>
    <t>45 Lipids (g)</t>
  </si>
  <si>
    <t>E115&lt;=R115</t>
  </si>
  <si>
    <t>46 Lipids (g)</t>
  </si>
  <si>
    <t>E116&lt;=R116</t>
  </si>
  <si>
    <t>47 Lipids (g)</t>
  </si>
  <si>
    <t>E117&lt;=R117</t>
  </si>
  <si>
    <t>48 Lipids (g)</t>
  </si>
  <si>
    <t>E118&lt;=R118</t>
  </si>
  <si>
    <t>49 Lipids (g)</t>
  </si>
  <si>
    <t>E119&lt;=R119</t>
  </si>
  <si>
    <t>50 Lipids (g)</t>
  </si>
  <si>
    <t>E70&gt;=S70</t>
  </si>
  <si>
    <t>E71&gt;=S71</t>
  </si>
  <si>
    <t>E72&gt;=S72</t>
  </si>
  <si>
    <t>E73&gt;=S73</t>
  </si>
  <si>
    <t>E74&gt;=S74</t>
  </si>
  <si>
    <t>E75&gt;=S75</t>
  </si>
  <si>
    <t>E76&gt;=S76</t>
  </si>
  <si>
    <t>E77&gt;=S77</t>
  </si>
  <si>
    <t>E78&gt;=S78</t>
  </si>
  <si>
    <t>E79&gt;=S79</t>
  </si>
  <si>
    <t>E80&gt;=S80</t>
  </si>
  <si>
    <t>E81&gt;=S81</t>
  </si>
  <si>
    <t>E82&gt;=S82</t>
  </si>
  <si>
    <t>E83&gt;=S83</t>
  </si>
  <si>
    <t>E84&gt;=S84</t>
  </si>
  <si>
    <t>E85&gt;=S85</t>
  </si>
  <si>
    <t>E86&gt;=S86</t>
  </si>
  <si>
    <t>E87&gt;=S87</t>
  </si>
  <si>
    <t>E88&gt;=S88</t>
  </si>
  <si>
    <t>E89&gt;=S89</t>
  </si>
  <si>
    <t>E90&gt;=S90</t>
  </si>
  <si>
    <t>E91&gt;=S91</t>
  </si>
  <si>
    <t>E92&gt;=S92</t>
  </si>
  <si>
    <t>E93&gt;=S93</t>
  </si>
  <si>
    <t>E94&gt;=S94</t>
  </si>
  <si>
    <t>E95&gt;=S95</t>
  </si>
  <si>
    <t>E96&gt;=S96</t>
  </si>
  <si>
    <t>E97&gt;=S97</t>
  </si>
  <si>
    <t>E98&gt;=S98</t>
  </si>
  <si>
    <t>E99&gt;=S99</t>
  </si>
  <si>
    <t>E100&gt;=S100</t>
  </si>
  <si>
    <t>E101&gt;=S101</t>
  </si>
  <si>
    <t>E102&gt;=S102</t>
  </si>
  <si>
    <t>E103&gt;=S103</t>
  </si>
  <si>
    <t>E104&gt;=S104</t>
  </si>
  <si>
    <t>E105&gt;=S105</t>
  </si>
  <si>
    <t>E106&gt;=S106</t>
  </si>
  <si>
    <t>E107&gt;=S107</t>
  </si>
  <si>
    <t>E108&gt;=S108</t>
  </si>
  <si>
    <t>E109&gt;=S109</t>
  </si>
  <si>
    <t>E110&gt;=S110</t>
  </si>
  <si>
    <t>E111&gt;=S111</t>
  </si>
  <si>
    <t>E112&gt;=S112</t>
  </si>
  <si>
    <t>E113&gt;=S113</t>
  </si>
  <si>
    <t>E114&gt;=S114</t>
  </si>
  <si>
    <t>E115&gt;=S115</t>
  </si>
  <si>
    <t>E116&gt;=S116</t>
  </si>
  <si>
    <t>E117&gt;=S117</t>
  </si>
  <si>
    <t>E118&gt;=S118</t>
  </si>
  <si>
    <t>E119&gt;=S119</t>
  </si>
  <si>
    <t>F70&lt;=T70</t>
  </si>
  <si>
    <t>1 Added Sugar (g)</t>
  </si>
  <si>
    <t>F71&lt;=T71</t>
  </si>
  <si>
    <t>2 Added Sugar (g)</t>
  </si>
  <si>
    <t>F72&lt;=T72</t>
  </si>
  <si>
    <t>3 Added Sugar (g)</t>
  </si>
  <si>
    <t>F73&lt;=T73</t>
  </si>
  <si>
    <t>4 Added Sugar (g)</t>
  </si>
  <si>
    <t>F74&lt;=T74</t>
  </si>
  <si>
    <t>5 Added Sugar (g)</t>
  </si>
  <si>
    <t>F75&lt;=T75</t>
  </si>
  <si>
    <t>6 Added Sugar (g)</t>
  </si>
  <si>
    <t>F76&lt;=T76</t>
  </si>
  <si>
    <t>7 Added Sugar (g)</t>
  </si>
  <si>
    <t>F77&lt;=T77</t>
  </si>
  <si>
    <t>8 Added Sugar (g)</t>
  </si>
  <si>
    <t>F78&lt;=T78</t>
  </si>
  <si>
    <t>9 Added Sugar (g)</t>
  </si>
  <si>
    <t>F79&lt;=T79</t>
  </si>
  <si>
    <t>10 Added Sugar (g)</t>
  </si>
  <si>
    <t>F80&lt;=T80</t>
  </si>
  <si>
    <t>11 Added Sugar (g)</t>
  </si>
  <si>
    <t>F81&lt;=T81</t>
  </si>
  <si>
    <t>12 Added Sugar (g)</t>
  </si>
  <si>
    <t>F82&lt;=T82</t>
  </si>
  <si>
    <t>13 Added Sugar (g)</t>
  </si>
  <si>
    <t>F83&lt;=T83</t>
  </si>
  <si>
    <t>14 Added Sugar (g)</t>
  </si>
  <si>
    <t>F84&lt;=T84</t>
  </si>
  <si>
    <t>15 Added Sugar (g)</t>
  </si>
  <si>
    <t>F85&lt;=T85</t>
  </si>
  <si>
    <t>16 Added Sugar (g)</t>
  </si>
  <si>
    <t>F86&lt;=T86</t>
  </si>
  <si>
    <t>17 Added Sugar (g)</t>
  </si>
  <si>
    <t>F87&lt;=T87</t>
  </si>
  <si>
    <t>18 Added Sugar (g)</t>
  </si>
  <si>
    <t>F88&lt;=T88</t>
  </si>
  <si>
    <t>19 Added Sugar (g)</t>
  </si>
  <si>
    <t>F89&lt;=T89</t>
  </si>
  <si>
    <t>20 Added Sugar (g)</t>
  </si>
  <si>
    <t>F90&lt;=T90</t>
  </si>
  <si>
    <t>21 Added Sugar (g)</t>
  </si>
  <si>
    <t>F91&lt;=T91</t>
  </si>
  <si>
    <t>22 Added Sugar (g)</t>
  </si>
  <si>
    <t>F92&lt;=T92</t>
  </si>
  <si>
    <t>23 Added Sugar (g)</t>
  </si>
  <si>
    <t>F93&lt;=T93</t>
  </si>
  <si>
    <t>24 Added Sugar (g)</t>
  </si>
  <si>
    <t>F94&lt;=T94</t>
  </si>
  <si>
    <t>25 Added Sugar (g)</t>
  </si>
  <si>
    <t>F95&lt;=T95</t>
  </si>
  <si>
    <t>26 Added Sugar (g)</t>
  </si>
  <si>
    <t>F96&lt;=T96</t>
  </si>
  <si>
    <t>27 Added Sugar (g)</t>
  </si>
  <si>
    <t>F97&lt;=T97</t>
  </si>
  <si>
    <t>28 Added Sugar (g)</t>
  </si>
  <si>
    <t>F98&lt;=T98</t>
  </si>
  <si>
    <t>29 Added Sugar (g)</t>
  </si>
  <si>
    <t>F99&lt;=T99</t>
  </si>
  <si>
    <t>30 Added Sugar (g)</t>
  </si>
  <si>
    <t>F100&lt;=T100</t>
  </si>
  <si>
    <t>31 Added Sugar (g)</t>
  </si>
  <si>
    <t>F101&lt;=T101</t>
  </si>
  <si>
    <t>32 Added Sugar (g)</t>
  </si>
  <si>
    <t>F102&lt;=T102</t>
  </si>
  <si>
    <t>33 Added Sugar (g)</t>
  </si>
  <si>
    <t>F103&lt;=T103</t>
  </si>
  <si>
    <t>34 Added Sugar (g)</t>
  </si>
  <si>
    <t>F104&lt;=T104</t>
  </si>
  <si>
    <t>35 Added Sugar (g)</t>
  </si>
  <si>
    <t>F105&lt;=T105</t>
  </si>
  <si>
    <t>36 Added Sugar (g)</t>
  </si>
  <si>
    <t>F106&lt;=T106</t>
  </si>
  <si>
    <t>37 Added Sugar (g)</t>
  </si>
  <si>
    <t>F107&lt;=T107</t>
  </si>
  <si>
    <t>38 Added Sugar (g)</t>
  </si>
  <si>
    <t>F108&lt;=T108</t>
  </si>
  <si>
    <t>39 Added Sugar (g)</t>
  </si>
  <si>
    <t>F109&lt;=T109</t>
  </si>
  <si>
    <t>40 Added Sugar (g)</t>
  </si>
  <si>
    <t>F110&lt;=T110</t>
  </si>
  <si>
    <t>41 Added Sugar (g)</t>
  </si>
  <si>
    <t>F111&lt;=T111</t>
  </si>
  <si>
    <t>42 Added Sugar (g)</t>
  </si>
  <si>
    <t>F112&lt;=T112</t>
  </si>
  <si>
    <t>43 Added Sugar (g)</t>
  </si>
  <si>
    <t>F113&lt;=T113</t>
  </si>
  <si>
    <t>44 Added Sugar (g)</t>
  </si>
  <si>
    <t>F114&lt;=T114</t>
  </si>
  <si>
    <t>45 Added Sugar (g)</t>
  </si>
  <si>
    <t>F115&lt;=T115</t>
  </si>
  <si>
    <t>46 Added Sugar (g)</t>
  </si>
  <si>
    <t>F116&lt;=T116</t>
  </si>
  <si>
    <t>47 Added Sugar (g)</t>
  </si>
  <si>
    <t>F117&lt;=T117</t>
  </si>
  <si>
    <t>48 Added Sugar (g)</t>
  </si>
  <si>
    <t>F118&lt;=T118</t>
  </si>
  <si>
    <t>49 Added Sugar (g)</t>
  </si>
  <si>
    <t>F119&lt;=T119</t>
  </si>
  <si>
    <t>50 Added Sugar (g)</t>
  </si>
  <si>
    <t>G70&lt;=U70</t>
  </si>
  <si>
    <t>1 Fiber (g)</t>
  </si>
  <si>
    <t>G71&lt;=U71</t>
  </si>
  <si>
    <t>2 Fiber (g)</t>
  </si>
  <si>
    <t>G72&lt;=U72</t>
  </si>
  <si>
    <t>3 Fiber (g)</t>
  </si>
  <si>
    <t>G73&lt;=U73</t>
  </si>
  <si>
    <t>4 Fiber (g)</t>
  </si>
  <si>
    <t>G74&lt;=U74</t>
  </si>
  <si>
    <t>5 Fiber (g)</t>
  </si>
  <si>
    <t>G75&lt;=U75</t>
  </si>
  <si>
    <t>6 Fiber (g)</t>
  </si>
  <si>
    <t>G76&lt;=U76</t>
  </si>
  <si>
    <t>7 Fiber (g)</t>
  </si>
  <si>
    <t>G77&lt;=U77</t>
  </si>
  <si>
    <t>8 Fiber (g)</t>
  </si>
  <si>
    <t>G78&lt;=U78</t>
  </si>
  <si>
    <t>9 Fiber (g)</t>
  </si>
  <si>
    <t>G79&lt;=U79</t>
  </si>
  <si>
    <t>10 Fiber (g)</t>
  </si>
  <si>
    <t>G80&lt;=U80</t>
  </si>
  <si>
    <t>11 Fiber (g)</t>
  </si>
  <si>
    <t>G81&lt;=U81</t>
  </si>
  <si>
    <t>12 Fiber (g)</t>
  </si>
  <si>
    <t>G82&lt;=U82</t>
  </si>
  <si>
    <t>13 Fiber (g)</t>
  </si>
  <si>
    <t>G83&lt;=U83</t>
  </si>
  <si>
    <t>14 Fiber (g)</t>
  </si>
  <si>
    <t>G84&lt;=U84</t>
  </si>
  <si>
    <t>15 Fiber (g)</t>
  </si>
  <si>
    <t>G85&lt;=U85</t>
  </si>
  <si>
    <t>16 Fiber (g)</t>
  </si>
  <si>
    <t>G86&lt;=U86</t>
  </si>
  <si>
    <t>17 Fiber (g)</t>
  </si>
  <si>
    <t>G87&lt;=U87</t>
  </si>
  <si>
    <t>18 Fiber (g)</t>
  </si>
  <si>
    <t>G88&lt;=U88</t>
  </si>
  <si>
    <t>19 Fiber (g)</t>
  </si>
  <si>
    <t>G89&lt;=U89</t>
  </si>
  <si>
    <t>20 Fiber (g)</t>
  </si>
  <si>
    <t>G90&lt;=U90</t>
  </si>
  <si>
    <t>21 Fiber (g)</t>
  </si>
  <si>
    <t>G91&lt;=U91</t>
  </si>
  <si>
    <t>22 Fiber (g)</t>
  </si>
  <si>
    <t>G92&lt;=U92</t>
  </si>
  <si>
    <t>23 Fiber (g)</t>
  </si>
  <si>
    <t>G93&lt;=U93</t>
  </si>
  <si>
    <t>24 Fiber (g)</t>
  </si>
  <si>
    <t>G94&lt;=U94</t>
  </si>
  <si>
    <t>25 Fiber (g)</t>
  </si>
  <si>
    <t>G95&lt;=U95</t>
  </si>
  <si>
    <t>26 Fiber (g)</t>
  </si>
  <si>
    <t>G96&lt;=U96</t>
  </si>
  <si>
    <t>27 Fiber (g)</t>
  </si>
  <si>
    <t>G97&lt;=U97</t>
  </si>
  <si>
    <t>28 Fiber (g)</t>
  </si>
  <si>
    <t>G98&lt;=U98</t>
  </si>
  <si>
    <t>29 Fiber (g)</t>
  </si>
  <si>
    <t>G99&lt;=U99</t>
  </si>
  <si>
    <t>30 Fiber (g)</t>
  </si>
  <si>
    <t>G100&lt;=U100</t>
  </si>
  <si>
    <t>31 Fiber (g)</t>
  </si>
  <si>
    <t>G101&lt;=U101</t>
  </si>
  <si>
    <t>32 Fiber (g)</t>
  </si>
  <si>
    <t>G102&lt;=U102</t>
  </si>
  <si>
    <t>33 Fiber (g)</t>
  </si>
  <si>
    <t>G103&lt;=U103</t>
  </si>
  <si>
    <t>34 Fiber (g)</t>
  </si>
  <si>
    <t>G104&lt;=U104</t>
  </si>
  <si>
    <t>35 Fiber (g)</t>
  </si>
  <si>
    <t>G105&lt;=U105</t>
  </si>
  <si>
    <t>36 Fiber (g)</t>
  </si>
  <si>
    <t>G106&lt;=U106</t>
  </si>
  <si>
    <t>37 Fiber (g)</t>
  </si>
  <si>
    <t>G107&lt;=U107</t>
  </si>
  <si>
    <t>38 Fiber (g)</t>
  </si>
  <si>
    <t>G108&lt;=U108</t>
  </si>
  <si>
    <t>39 Fiber (g)</t>
  </si>
  <si>
    <t>G109&lt;=U109</t>
  </si>
  <si>
    <t>40 Fiber (g)</t>
  </si>
  <si>
    <t>G110&lt;=U110</t>
  </si>
  <si>
    <t>41 Fiber (g)</t>
  </si>
  <si>
    <t>G111&lt;=U111</t>
  </si>
  <si>
    <t>42 Fiber (g)</t>
  </si>
  <si>
    <t>G112&lt;=U112</t>
  </si>
  <si>
    <t>43 Fiber (g)</t>
  </si>
  <si>
    <t>G113&lt;=U113</t>
  </si>
  <si>
    <t>44 Fiber (g)</t>
  </si>
  <si>
    <t>G114&lt;=U114</t>
  </si>
  <si>
    <t>45 Fiber (g)</t>
  </si>
  <si>
    <t>G115&lt;=U115</t>
  </si>
  <si>
    <t>46 Fiber (g)</t>
  </si>
  <si>
    <t>G116&lt;=U116</t>
  </si>
  <si>
    <t>47 Fiber (g)</t>
  </si>
  <si>
    <t>G117&lt;=U117</t>
  </si>
  <si>
    <t>48 Fiber (g)</t>
  </si>
  <si>
    <t>G118&lt;=U118</t>
  </si>
  <si>
    <t>49 Fiber (g)</t>
  </si>
  <si>
    <t>G119&lt;=U119</t>
  </si>
  <si>
    <t>50 Fiber (g)</t>
  </si>
  <si>
    <t>G70&gt;=V70</t>
  </si>
  <si>
    <t>G71&gt;=V71</t>
  </si>
  <si>
    <t>G72&gt;=V72</t>
  </si>
  <si>
    <t>G73&gt;=V73</t>
  </si>
  <si>
    <t>G74&gt;=V74</t>
  </si>
  <si>
    <t>G75&gt;=V75</t>
  </si>
  <si>
    <t>G76&gt;=V76</t>
  </si>
  <si>
    <t>G77&gt;=V77</t>
  </si>
  <si>
    <t>G78&gt;=V78</t>
  </si>
  <si>
    <t>G79&gt;=V79</t>
  </si>
  <si>
    <t>G80&gt;=V80</t>
  </si>
  <si>
    <t>G81&gt;=V81</t>
  </si>
  <si>
    <t>G82&gt;=V82</t>
  </si>
  <si>
    <t>G83&gt;=V83</t>
  </si>
  <si>
    <t>G84&gt;=V84</t>
  </si>
  <si>
    <t>G85&gt;=V85</t>
  </si>
  <si>
    <t>G86&gt;=V86</t>
  </si>
  <si>
    <t>G87&gt;=V87</t>
  </si>
  <si>
    <t>G88&gt;=V88</t>
  </si>
  <si>
    <t>G89&gt;=V89</t>
  </si>
  <si>
    <t>G90&gt;=V90</t>
  </si>
  <si>
    <t>G91&gt;=V91</t>
  </si>
  <si>
    <t>G92&gt;=V92</t>
  </si>
  <si>
    <t>G93&gt;=V93</t>
  </si>
  <si>
    <t>G94&gt;=V94</t>
  </si>
  <si>
    <t>G95&gt;=V95</t>
  </si>
  <si>
    <t>G96&gt;=V96</t>
  </si>
  <si>
    <t>G97&gt;=V97</t>
  </si>
  <si>
    <t>G98&gt;=V98</t>
  </si>
  <si>
    <t>G99&gt;=V99</t>
  </si>
  <si>
    <t>G100&gt;=V100</t>
  </si>
  <si>
    <t>G101&gt;=V101</t>
  </si>
  <si>
    <t>G102&gt;=V102</t>
  </si>
  <si>
    <t>G103&gt;=V103</t>
  </si>
  <si>
    <t>G104&gt;=V104</t>
  </si>
  <si>
    <t>G105&gt;=V105</t>
  </si>
  <si>
    <t>G106&gt;=V106</t>
  </si>
  <si>
    <t>G107&gt;=V107</t>
  </si>
  <si>
    <t>G108&gt;=V108</t>
  </si>
  <si>
    <t>G109&gt;=V109</t>
  </si>
  <si>
    <t>G110&gt;=V110</t>
  </si>
  <si>
    <t>G111&gt;=V111</t>
  </si>
  <si>
    <t>G112&gt;=V112</t>
  </si>
  <si>
    <t>G113&gt;=V113</t>
  </si>
  <si>
    <t>G114&gt;=V114</t>
  </si>
  <si>
    <t>G115&gt;=V115</t>
  </si>
  <si>
    <t>G116&gt;=V116</t>
  </si>
  <si>
    <t>G117&gt;=V117</t>
  </si>
  <si>
    <t>G118&gt;=V118</t>
  </si>
  <si>
    <t>G119&gt;=V119</t>
  </si>
  <si>
    <t>H70&lt;=Y70</t>
  </si>
  <si>
    <t>1 Lactose</t>
  </si>
  <si>
    <t>H71&lt;=Y71</t>
  </si>
  <si>
    <t>2 Lactose</t>
  </si>
  <si>
    <t>H72&lt;=Y72</t>
  </si>
  <si>
    <t>3 Lactose</t>
  </si>
  <si>
    <t>H73&lt;=Y73</t>
  </si>
  <si>
    <t>4 Lactose</t>
  </si>
  <si>
    <t>H74&lt;=Y74</t>
  </si>
  <si>
    <t>5 Lactose</t>
  </si>
  <si>
    <t>H75&lt;=Y75</t>
  </si>
  <si>
    <t>6 Lactose</t>
  </si>
  <si>
    <t>H76&lt;=Y76</t>
  </si>
  <si>
    <t>7 Lactose</t>
  </si>
  <si>
    <t>H77&lt;=Y77</t>
  </si>
  <si>
    <t>8 Lactose</t>
  </si>
  <si>
    <t>H78&lt;=Y78</t>
  </si>
  <si>
    <t>9 Lactose</t>
  </si>
  <si>
    <t>H79&lt;=Y79</t>
  </si>
  <si>
    <t>10 Lactose</t>
  </si>
  <si>
    <t>H80&lt;=Y80</t>
  </si>
  <si>
    <t>11 Lactose</t>
  </si>
  <si>
    <t>H81&lt;=Y81</t>
  </si>
  <si>
    <t>12 Lactose</t>
  </si>
  <si>
    <t>H82&lt;=Y82</t>
  </si>
  <si>
    <t>13 Lactose</t>
  </si>
  <si>
    <t>H83&lt;=Y83</t>
  </si>
  <si>
    <t>14 Lactose</t>
  </si>
  <si>
    <t>H84&lt;=Y84</t>
  </si>
  <si>
    <t>15 Lactose</t>
  </si>
  <si>
    <t>H85&lt;=Y85</t>
  </si>
  <si>
    <t>16 Lactose</t>
  </si>
  <si>
    <t>H86&lt;=Y86</t>
  </si>
  <si>
    <t>17 Lactose</t>
  </si>
  <si>
    <t>H87&lt;=Y87</t>
  </si>
  <si>
    <t>18 Lactose</t>
  </si>
  <si>
    <t>H88&lt;=Y88</t>
  </si>
  <si>
    <t>19 Lactose</t>
  </si>
  <si>
    <t>H89&lt;=Y89</t>
  </si>
  <si>
    <t>20 Lactose</t>
  </si>
  <si>
    <t>H90&lt;=Y90</t>
  </si>
  <si>
    <t>21 Lactose</t>
  </si>
  <si>
    <t>H91&lt;=Y91</t>
  </si>
  <si>
    <t>22 Lactose</t>
  </si>
  <si>
    <t>H92&lt;=Y92</t>
  </si>
  <si>
    <t>23 Lactose</t>
  </si>
  <si>
    <t>H93&lt;=Y93</t>
  </si>
  <si>
    <t>24 Lactose</t>
  </si>
  <si>
    <t>H94&lt;=Y94</t>
  </si>
  <si>
    <t>25 Lactose</t>
  </si>
  <si>
    <t>H95&lt;=Y95</t>
  </si>
  <si>
    <t>26 Lactose</t>
  </si>
  <si>
    <t>H96&lt;=Y96</t>
  </si>
  <si>
    <t>27 Lactose</t>
  </si>
  <si>
    <t>H97&lt;=Y97</t>
  </si>
  <si>
    <t>28 Lactose</t>
  </si>
  <si>
    <t>H98&lt;=Y98</t>
  </si>
  <si>
    <t>29 Lactose</t>
  </si>
  <si>
    <t>H99&lt;=Y99</t>
  </si>
  <si>
    <t>30 Lactose</t>
  </si>
  <si>
    <t>H100&lt;=Y100</t>
  </si>
  <si>
    <t>31 Lactose</t>
  </si>
  <si>
    <t>H101&lt;=Y101</t>
  </si>
  <si>
    <t>32 Lactose</t>
  </si>
  <si>
    <t>H102&lt;=Y102</t>
  </si>
  <si>
    <t>33 Lactose</t>
  </si>
  <si>
    <t>H103&lt;=Y103</t>
  </si>
  <si>
    <t>34 Lactose</t>
  </si>
  <si>
    <t>H104&lt;=Y104</t>
  </si>
  <si>
    <t>35 Lactose</t>
  </si>
  <si>
    <t>H105&lt;=Y105</t>
  </si>
  <si>
    <t>36 Lactose</t>
  </si>
  <si>
    <t>H106&lt;=Y106</t>
  </si>
  <si>
    <t>37 Lactose</t>
  </si>
  <si>
    <t>H107&lt;=Y107</t>
  </si>
  <si>
    <t>38 Lactose</t>
  </si>
  <si>
    <t>H108&lt;=Y108</t>
  </si>
  <si>
    <t>39 Lactose</t>
  </si>
  <si>
    <t>H109&lt;=Y109</t>
  </si>
  <si>
    <t>40 Lactose</t>
  </si>
  <si>
    <t>H110&lt;=Y110</t>
  </si>
  <si>
    <t>41 Lactose</t>
  </si>
  <si>
    <t>H111&lt;=Y111</t>
  </si>
  <si>
    <t>42 Lactose</t>
  </si>
  <si>
    <t>H112&lt;=Y112</t>
  </si>
  <si>
    <t>43 Lactose</t>
  </si>
  <si>
    <t>H113&lt;=Y113</t>
  </si>
  <si>
    <t>44 Lactose</t>
  </si>
  <si>
    <t>H114&lt;=Y114</t>
  </si>
  <si>
    <t>45 Lactose</t>
  </si>
  <si>
    <t>H115&lt;=Y115</t>
  </si>
  <si>
    <t>46 Lactose</t>
  </si>
  <si>
    <t>H116&lt;=Y116</t>
  </si>
  <si>
    <t>47 Lactose</t>
  </si>
  <si>
    <t>H117&lt;=Y117</t>
  </si>
  <si>
    <t>48 Lactose</t>
  </si>
  <si>
    <t>H118&lt;=Y118</t>
  </si>
  <si>
    <t>49 Lactose</t>
  </si>
  <si>
    <t>H119&lt;=Y119</t>
  </si>
  <si>
    <t>50 Lactose</t>
  </si>
  <si>
    <t>I70&lt;=Z70</t>
  </si>
  <si>
    <t>1 Gluten</t>
  </si>
  <si>
    <t>I71&lt;=Z71</t>
  </si>
  <si>
    <t>2 Gluten</t>
  </si>
  <si>
    <t>I72&lt;=Z72</t>
  </si>
  <si>
    <t>3 Gluten</t>
  </si>
  <si>
    <t>I73&lt;=Z73</t>
  </si>
  <si>
    <t>4 Gluten</t>
  </si>
  <si>
    <t>I74&lt;=Z74</t>
  </si>
  <si>
    <t>5 Gluten</t>
  </si>
  <si>
    <t>I75&lt;=Z75</t>
  </si>
  <si>
    <t>6 Gluten</t>
  </si>
  <si>
    <t>I76&lt;=Z76</t>
  </si>
  <si>
    <t>7 Gluten</t>
  </si>
  <si>
    <t>I77&lt;=Z77</t>
  </si>
  <si>
    <t>8 Gluten</t>
  </si>
  <si>
    <t>I78&lt;=Z78</t>
  </si>
  <si>
    <t>9 Gluten</t>
  </si>
  <si>
    <t>I79&lt;=Z79</t>
  </si>
  <si>
    <t>10 Gluten</t>
  </si>
  <si>
    <t>I80&lt;=Z80</t>
  </si>
  <si>
    <t>11 Gluten</t>
  </si>
  <si>
    <t>I81&lt;=Z81</t>
  </si>
  <si>
    <t>12 Gluten</t>
  </si>
  <si>
    <t>I82&lt;=Z82</t>
  </si>
  <si>
    <t>13 Gluten</t>
  </si>
  <si>
    <t>I83&lt;=Z83</t>
  </si>
  <si>
    <t>14 Gluten</t>
  </si>
  <si>
    <t>I84&lt;=Z84</t>
  </si>
  <si>
    <t>15 Gluten</t>
  </si>
  <si>
    <t>I85&lt;=Z85</t>
  </si>
  <si>
    <t>16 Gluten</t>
  </si>
  <si>
    <t>I86&lt;=Z86</t>
  </si>
  <si>
    <t>17 Gluten</t>
  </si>
  <si>
    <t>I87&lt;=Z87</t>
  </si>
  <si>
    <t>18 Gluten</t>
  </si>
  <si>
    <t>I88&lt;=Z88</t>
  </si>
  <si>
    <t>19 Gluten</t>
  </si>
  <si>
    <t>I89&lt;=Z89</t>
  </si>
  <si>
    <t>20 Gluten</t>
  </si>
  <si>
    <t>I90&lt;=Z90</t>
  </si>
  <si>
    <t>21 Gluten</t>
  </si>
  <si>
    <t>I91&lt;=Z91</t>
  </si>
  <si>
    <t>22 Gluten</t>
  </si>
  <si>
    <t>I92&lt;=Z92</t>
  </si>
  <si>
    <t>23 Gluten</t>
  </si>
  <si>
    <t>I93&lt;=Z93</t>
  </si>
  <si>
    <t>24 Gluten</t>
  </si>
  <si>
    <t>I94&lt;=Z94</t>
  </si>
  <si>
    <t>25 Gluten</t>
  </si>
  <si>
    <t>I95&lt;=Z95</t>
  </si>
  <si>
    <t>26 Gluten</t>
  </si>
  <si>
    <t>I96&lt;=Z96</t>
  </si>
  <si>
    <t>27 Gluten</t>
  </si>
  <si>
    <t>I97&lt;=Z97</t>
  </si>
  <si>
    <t>28 Gluten</t>
  </si>
  <si>
    <t>I98&lt;=Z98</t>
  </si>
  <si>
    <t>29 Gluten</t>
  </si>
  <si>
    <t>I99&lt;=Z99</t>
  </si>
  <si>
    <t>30 Gluten</t>
  </si>
  <si>
    <t>I100&lt;=Z100</t>
  </si>
  <si>
    <t>31 Gluten</t>
  </si>
  <si>
    <t>I101&lt;=Z101</t>
  </si>
  <si>
    <t>32 Gluten</t>
  </si>
  <si>
    <t>I102&lt;=Z102</t>
  </si>
  <si>
    <t>33 Gluten</t>
  </si>
  <si>
    <t>I103&lt;=Z103</t>
  </si>
  <si>
    <t>34 Gluten</t>
  </si>
  <si>
    <t>I104&lt;=Z104</t>
  </si>
  <si>
    <t>35 Gluten</t>
  </si>
  <si>
    <t>I105&lt;=Z105</t>
  </si>
  <si>
    <t>36 Gluten</t>
  </si>
  <si>
    <t>I106&lt;=Z106</t>
  </si>
  <si>
    <t>37 Gluten</t>
  </si>
  <si>
    <t>I107&lt;=Z107</t>
  </si>
  <si>
    <t>38 Gluten</t>
  </si>
  <si>
    <t>I108&lt;=Z108</t>
  </si>
  <si>
    <t>39 Gluten</t>
  </si>
  <si>
    <t>I109&lt;=Z109</t>
  </si>
  <si>
    <t>40 Gluten</t>
  </si>
  <si>
    <t>I110&lt;=Z110</t>
  </si>
  <si>
    <t>41 Gluten</t>
  </si>
  <si>
    <t>I111&lt;=Z111</t>
  </si>
  <si>
    <t>42 Gluten</t>
  </si>
  <si>
    <t>I112&lt;=Z112</t>
  </si>
  <si>
    <t>43 Gluten</t>
  </si>
  <si>
    <t>I113&lt;=Z113</t>
  </si>
  <si>
    <t>44 Gluten</t>
  </si>
  <si>
    <t>I114&lt;=Z114</t>
  </si>
  <si>
    <t>45 Gluten</t>
  </si>
  <si>
    <t>I115&lt;=Z115</t>
  </si>
  <si>
    <t>46 Gluten</t>
  </si>
  <si>
    <t>I116&lt;=Z116</t>
  </si>
  <si>
    <t>47 Gluten</t>
  </si>
  <si>
    <t>I117&lt;=Z117</t>
  </si>
  <si>
    <t>48 Gluten</t>
  </si>
  <si>
    <t>I118&lt;=Z118</t>
  </si>
  <si>
    <t>49 Gluten</t>
  </si>
  <si>
    <t>I119&lt;=Z119</t>
  </si>
  <si>
    <t>50 Gluten</t>
  </si>
  <si>
    <t>J70&gt;=W70</t>
  </si>
  <si>
    <t>1 Vegetable Portions</t>
  </si>
  <si>
    <t>J71&gt;=W71</t>
  </si>
  <si>
    <t>2 Vegetable Portions</t>
  </si>
  <si>
    <t>J72&gt;=W72</t>
  </si>
  <si>
    <t>3 Vegetable Portions</t>
  </si>
  <si>
    <t>J73&gt;=W73</t>
  </si>
  <si>
    <t>4 Vegetable Portions</t>
  </si>
  <si>
    <t>J74&gt;=W74</t>
  </si>
  <si>
    <t>5 Vegetable Portions</t>
  </si>
  <si>
    <t>J75&gt;=W75</t>
  </si>
  <si>
    <t>6 Vegetable Portions</t>
  </si>
  <si>
    <t>J76&gt;=W76</t>
  </si>
  <si>
    <t>7 Vegetable Portions</t>
  </si>
  <si>
    <t>J77&gt;=W77</t>
  </si>
  <si>
    <t>8 Vegetable Portions</t>
  </si>
  <si>
    <t>J78&gt;=W78</t>
  </si>
  <si>
    <t>9 Vegetable Portions</t>
  </si>
  <si>
    <t>J79&gt;=W79</t>
  </si>
  <si>
    <t>10 Vegetable Portions</t>
  </si>
  <si>
    <t>J80&gt;=W80</t>
  </si>
  <si>
    <t>11 Vegetable Portions</t>
  </si>
  <si>
    <t>J81&gt;=W81</t>
  </si>
  <si>
    <t>12 Vegetable Portions</t>
  </si>
  <si>
    <t>J82&gt;=W82</t>
  </si>
  <si>
    <t>13 Vegetable Portions</t>
  </si>
  <si>
    <t>J83&gt;=W83</t>
  </si>
  <si>
    <t>14 Vegetable Portions</t>
  </si>
  <si>
    <t>J84&gt;=W84</t>
  </si>
  <si>
    <t>15 Vegetable Portions</t>
  </si>
  <si>
    <t>J85&gt;=W85</t>
  </si>
  <si>
    <t>16 Vegetable Portions</t>
  </si>
  <si>
    <t>J86&gt;=W86</t>
  </si>
  <si>
    <t>17 Vegetable Portions</t>
  </si>
  <si>
    <t>J87&gt;=W87</t>
  </si>
  <si>
    <t>18 Vegetable Portions</t>
  </si>
  <si>
    <t>J88&gt;=W88</t>
  </si>
  <si>
    <t>19 Vegetable Portions</t>
  </si>
  <si>
    <t>J89&gt;=W89</t>
  </si>
  <si>
    <t>20 Vegetable Portions</t>
  </si>
  <si>
    <t>J90&gt;=W90</t>
  </si>
  <si>
    <t>21 Vegetable Portions</t>
  </si>
  <si>
    <t>J91&gt;=W91</t>
  </si>
  <si>
    <t>22 Vegetable Portions</t>
  </si>
  <si>
    <t>J92&gt;=W92</t>
  </si>
  <si>
    <t>23 Vegetable Portions</t>
  </si>
  <si>
    <t>J93&gt;=W93</t>
  </si>
  <si>
    <t>24 Vegetable Portions</t>
  </si>
  <si>
    <t>J94&gt;=W94</t>
  </si>
  <si>
    <t>25 Vegetable Portions</t>
  </si>
  <si>
    <t>J95&gt;=W95</t>
  </si>
  <si>
    <t>26 Vegetable Portions</t>
  </si>
  <si>
    <t>J96&gt;=W96</t>
  </si>
  <si>
    <t>27 Vegetable Portions</t>
  </si>
  <si>
    <t>J97&gt;=W97</t>
  </si>
  <si>
    <t>28 Vegetable Portions</t>
  </si>
  <si>
    <t>J98&gt;=W98</t>
  </si>
  <si>
    <t>29 Vegetable Portions</t>
  </si>
  <si>
    <t>J99&gt;=W99</t>
  </si>
  <si>
    <t>30 Vegetable Portions</t>
  </si>
  <si>
    <t>J100&gt;=W100</t>
  </si>
  <si>
    <t>31 Vegetable Portions</t>
  </si>
  <si>
    <t>J101&gt;=W101</t>
  </si>
  <si>
    <t>32 Vegetable Portions</t>
  </si>
  <si>
    <t>J102&gt;=W102</t>
  </si>
  <si>
    <t>33 Vegetable Portions</t>
  </si>
  <si>
    <t>J103&gt;=W103</t>
  </si>
  <si>
    <t>34 Vegetable Portions</t>
  </si>
  <si>
    <t>J104&gt;=W104</t>
  </si>
  <si>
    <t>35 Vegetable Portions</t>
  </si>
  <si>
    <t>J105&gt;=W105</t>
  </si>
  <si>
    <t>36 Vegetable Portions</t>
  </si>
  <si>
    <t>J106&gt;=W106</t>
  </si>
  <si>
    <t>37 Vegetable Portions</t>
  </si>
  <si>
    <t>J107&gt;=W107</t>
  </si>
  <si>
    <t>38 Vegetable Portions</t>
  </si>
  <si>
    <t>J108&gt;=W108</t>
  </si>
  <si>
    <t>39 Vegetable Portions</t>
  </si>
  <si>
    <t>J109&gt;=W109</t>
  </si>
  <si>
    <t>40 Vegetable Portions</t>
  </si>
  <si>
    <t>J110&gt;=W110</t>
  </si>
  <si>
    <t>41 Vegetable Portions</t>
  </si>
  <si>
    <t>J111&gt;=W111</t>
  </si>
  <si>
    <t>42 Vegetable Portions</t>
  </si>
  <si>
    <t>J112&gt;=W112</t>
  </si>
  <si>
    <t>43 Vegetable Portions</t>
  </si>
  <si>
    <t>J113&gt;=W113</t>
  </si>
  <si>
    <t>44 Vegetable Portions</t>
  </si>
  <si>
    <t>J114&gt;=W114</t>
  </si>
  <si>
    <t>45 Vegetable Portions</t>
  </si>
  <si>
    <t>J115&gt;=W115</t>
  </si>
  <si>
    <t>46 Vegetable Portions</t>
  </si>
  <si>
    <t>J116&gt;=W116</t>
  </si>
  <si>
    <t>47 Vegetable Portions</t>
  </si>
  <si>
    <t>J117&gt;=W117</t>
  </si>
  <si>
    <t>48 Vegetable Portions</t>
  </si>
  <si>
    <t>J118&gt;=W118</t>
  </si>
  <si>
    <t>49 Vegetable Portions</t>
  </si>
  <si>
    <t>J119&gt;=W119</t>
  </si>
  <si>
    <t>50 Vegetable Portions</t>
  </si>
  <si>
    <t>K70&gt;=X70</t>
  </si>
  <si>
    <t>1 Fruit Portions</t>
  </si>
  <si>
    <t>K71&gt;=X71</t>
  </si>
  <si>
    <t>2 Fruit Portions</t>
  </si>
  <si>
    <t>K72&gt;=X72</t>
  </si>
  <si>
    <t>3 Fruit Portions</t>
  </si>
  <si>
    <t>K73&gt;=X73</t>
  </si>
  <si>
    <t>4 Fruit Portions</t>
  </si>
  <si>
    <t>K74&gt;=X74</t>
  </si>
  <si>
    <t>5 Fruit Portions</t>
  </si>
  <si>
    <t>K75&gt;=X75</t>
  </si>
  <si>
    <t>6 Fruit Portions</t>
  </si>
  <si>
    <t>K76&gt;=X76</t>
  </si>
  <si>
    <t>7 Fruit Portions</t>
  </si>
  <si>
    <t>K77&gt;=X77</t>
  </si>
  <si>
    <t>8 Fruit Portions</t>
  </si>
  <si>
    <t>K78&gt;=X78</t>
  </si>
  <si>
    <t>9 Fruit Portions</t>
  </si>
  <si>
    <t>K79&gt;=X79</t>
  </si>
  <si>
    <t>10 Fruit Portions</t>
  </si>
  <si>
    <t>K80&gt;=X80</t>
  </si>
  <si>
    <t>11 Fruit Portions</t>
  </si>
  <si>
    <t>K81&gt;=X81</t>
  </si>
  <si>
    <t>12 Fruit Portions</t>
  </si>
  <si>
    <t>K82&gt;=X82</t>
  </si>
  <si>
    <t>13 Fruit Portions</t>
  </si>
  <si>
    <t>K83&gt;=X83</t>
  </si>
  <si>
    <t>14 Fruit Portions</t>
  </si>
  <si>
    <t>K84&gt;=X84</t>
  </si>
  <si>
    <t>15 Fruit Portions</t>
  </si>
  <si>
    <t>K85&gt;=X85</t>
  </si>
  <si>
    <t>16 Fruit Portions</t>
  </si>
  <si>
    <t>K86&gt;=X86</t>
  </si>
  <si>
    <t>17 Fruit Portions</t>
  </si>
  <si>
    <t>K87&gt;=X87</t>
  </si>
  <si>
    <t>18 Fruit Portions</t>
  </si>
  <si>
    <t>K88&gt;=X88</t>
  </si>
  <si>
    <t>19 Fruit Portions</t>
  </si>
  <si>
    <t>K89&gt;=X89</t>
  </si>
  <si>
    <t>20 Fruit Portions</t>
  </si>
  <si>
    <t>K90&gt;=X90</t>
  </si>
  <si>
    <t>21 Fruit Portions</t>
  </si>
  <si>
    <t>K91&gt;=X91</t>
  </si>
  <si>
    <t>22 Fruit Portions</t>
  </si>
  <si>
    <t>K92&gt;=X92</t>
  </si>
  <si>
    <t>23 Fruit Portions</t>
  </si>
  <si>
    <t>K93&gt;=X93</t>
  </si>
  <si>
    <t>24 Fruit Portions</t>
  </si>
  <si>
    <t>K94&gt;=X94</t>
  </si>
  <si>
    <t>25 Fruit Portions</t>
  </si>
  <si>
    <t>K95&gt;=X95</t>
  </si>
  <si>
    <t>26 Fruit Portions</t>
  </si>
  <si>
    <t>K96&gt;=X96</t>
  </si>
  <si>
    <t>27 Fruit Portions</t>
  </si>
  <si>
    <t>K97&gt;=X97</t>
  </si>
  <si>
    <t>28 Fruit Portions</t>
  </si>
  <si>
    <t>K98&gt;=X98</t>
  </si>
  <si>
    <t>29 Fruit Portions</t>
  </si>
  <si>
    <t>K99&gt;=X99</t>
  </si>
  <si>
    <t>30 Fruit Portions</t>
  </si>
  <si>
    <t>K100&gt;=X100</t>
  </si>
  <si>
    <t>31 Fruit Portions</t>
  </si>
  <si>
    <t>K101&gt;=X101</t>
  </si>
  <si>
    <t>32 Fruit Portions</t>
  </si>
  <si>
    <t>K102&gt;=X102</t>
  </si>
  <si>
    <t>33 Fruit Portions</t>
  </si>
  <si>
    <t>K103&gt;=X103</t>
  </si>
  <si>
    <t>34 Fruit Portions</t>
  </si>
  <si>
    <t>K104&gt;=X104</t>
  </si>
  <si>
    <t>35 Fruit Portions</t>
  </si>
  <si>
    <t>K105&gt;=X105</t>
  </si>
  <si>
    <t>36 Fruit Portions</t>
  </si>
  <si>
    <t>K106&gt;=X106</t>
  </si>
  <si>
    <t>37 Fruit Portions</t>
  </si>
  <si>
    <t>K107&gt;=X107</t>
  </si>
  <si>
    <t>38 Fruit Portions</t>
  </si>
  <si>
    <t>K108&gt;=X108</t>
  </si>
  <si>
    <t>39 Fruit Portions</t>
  </si>
  <si>
    <t>K109&gt;=X109</t>
  </si>
  <si>
    <t>40 Fruit Portions</t>
  </si>
  <si>
    <t>K110&gt;=X110</t>
  </si>
  <si>
    <t>41 Fruit Portions</t>
  </si>
  <si>
    <t>K111&gt;=X111</t>
  </si>
  <si>
    <t>42 Fruit Portions</t>
  </si>
  <si>
    <t>K112&gt;=X112</t>
  </si>
  <si>
    <t>43 Fruit Portions</t>
  </si>
  <si>
    <t>K113&gt;=X113</t>
  </si>
  <si>
    <t>44 Fruit Portions</t>
  </si>
  <si>
    <t>K114&gt;=X114</t>
  </si>
  <si>
    <t>45 Fruit Portions</t>
  </si>
  <si>
    <t>K115&gt;=X115</t>
  </si>
  <si>
    <t>46 Fruit Portions</t>
  </si>
  <si>
    <t>K116&gt;=X116</t>
  </si>
  <si>
    <t>47 Fruit Portions</t>
  </si>
  <si>
    <t>K117&gt;=X117</t>
  </si>
  <si>
    <t>48 Fruit Portions</t>
  </si>
  <si>
    <t>K118&gt;=X118</t>
  </si>
  <si>
    <t>49 Fruit Portions</t>
  </si>
  <si>
    <t>K119&gt;=X119</t>
  </si>
  <si>
    <t>50 Fruit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</si>
</sst>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7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rgb="FF0F1111"/>
      <name val="&quot;Amazon Ember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0"/>
      <color theme="3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2" borderId="0" xfId="0" applyFont="1" applyFill="1" applyAlignment="1">
      <alignment vertical="top" wrapText="1"/>
    </xf>
    <xf numFmtId="0" fontId="6" fillId="0" borderId="0" xfId="0" applyFont="1"/>
    <xf numFmtId="1" fontId="0" fillId="0" borderId="0" xfId="0" applyNumberForma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0" xfId="0" applyFont="1"/>
    <xf numFmtId="0" fontId="0" fillId="0" borderId="10" xfId="0" applyBorder="1"/>
    <xf numFmtId="0" fontId="6" fillId="0" borderId="10" xfId="0" applyFont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1" xfId="0" applyBorder="1"/>
    <xf numFmtId="0" fontId="6" fillId="0" borderId="2" xfId="0" applyFont="1" applyBorder="1"/>
    <xf numFmtId="0" fontId="6" fillId="0" borderId="3" xfId="0" applyFont="1" applyBorder="1"/>
    <xf numFmtId="0" fontId="0" fillId="0" borderId="4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12" borderId="0" xfId="0" applyFill="1"/>
    <xf numFmtId="0" fontId="1" fillId="12" borderId="0" xfId="0" applyFont="1" applyFill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1" fillId="0" borderId="15" xfId="0" applyFont="1" applyBorder="1" applyAlignment="1">
      <alignment horizontal="center"/>
    </xf>
    <xf numFmtId="164" fontId="11" fillId="0" borderId="15" xfId="0" applyNumberFormat="1" applyFont="1" applyBorder="1" applyAlignment="1">
      <alignment horizontal="center"/>
    </xf>
    <xf numFmtId="1" fontId="0" fillId="0" borderId="5" xfId="0" applyNumberFormat="1" applyBorder="1"/>
    <xf numFmtId="1" fontId="0" fillId="0" borderId="11" xfId="0" applyNumberFormat="1" applyBorder="1"/>
    <xf numFmtId="1" fontId="0" fillId="0" borderId="6" xfId="0" applyNumberForma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1" fontId="7" fillId="5" borderId="0" xfId="0" applyNumberFormat="1" applyFont="1" applyFill="1"/>
    <xf numFmtId="1" fontId="0" fillId="5" borderId="0" xfId="0" applyNumberFormat="1" applyFill="1"/>
    <xf numFmtId="0" fontId="6" fillId="0" borderId="10" xfId="0" applyFont="1" applyBorder="1" applyAlignment="1">
      <alignment horizontal="center"/>
    </xf>
    <xf numFmtId="0" fontId="6" fillId="0" borderId="11" xfId="0" applyFont="1" applyBorder="1"/>
    <xf numFmtId="0" fontId="0" fillId="0" borderId="10" xfId="0" applyBorder="1" applyAlignment="1">
      <alignment horizontal="center"/>
    </xf>
    <xf numFmtId="1" fontId="6" fillId="5" borderId="11" xfId="0" applyNumberFormat="1" applyFont="1" applyFill="1" applyBorder="1"/>
    <xf numFmtId="0" fontId="0" fillId="0" borderId="4" xfId="0" applyBorder="1" applyAlignment="1">
      <alignment horizontal="center"/>
    </xf>
    <xf numFmtId="1" fontId="0" fillId="5" borderId="5" xfId="0" applyNumberFormat="1" applyFill="1" applyBorder="1"/>
    <xf numFmtId="1" fontId="6" fillId="5" borderId="6" xfId="0" applyNumberFormat="1" applyFont="1" applyFill="1" applyBorder="1"/>
    <xf numFmtId="44" fontId="15" fillId="6" borderId="0" xfId="1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7" xfId="0" applyFont="1" applyBorder="1" applyAlignment="1">
      <alignment horizontal="center"/>
    </xf>
    <xf numFmtId="1" fontId="0" fillId="5" borderId="10" xfId="0" applyNumberFormat="1" applyFill="1" applyBorder="1"/>
    <xf numFmtId="1" fontId="0" fillId="5" borderId="11" xfId="0" applyNumberFormat="1" applyFill="1" applyBorder="1"/>
    <xf numFmtId="1" fontId="0" fillId="5" borderId="4" xfId="0" applyNumberFormat="1" applyFill="1" applyBorder="1"/>
    <xf numFmtId="1" fontId="0" fillId="5" borderId="6" xfId="0" applyNumberFormat="1" applyFill="1" applyBorder="1"/>
    <xf numFmtId="0" fontId="6" fillId="0" borderId="0" xfId="0" applyFont="1" applyAlignment="1">
      <alignment wrapText="1"/>
    </xf>
    <xf numFmtId="0" fontId="6" fillId="11" borderId="12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  <xf numFmtId="0" fontId="7" fillId="12" borderId="16" xfId="0" applyFont="1" applyFill="1" applyBorder="1" applyAlignment="1">
      <alignment horizontal="center" wrapText="1"/>
    </xf>
    <xf numFmtId="0" fontId="7" fillId="12" borderId="17" xfId="0" applyFont="1" applyFill="1" applyBorder="1" applyAlignment="1">
      <alignment horizont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12" borderId="7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7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0" borderId="20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67" name="OpenSolver1">
          <a:extLst>
            <a:ext uri="{FF2B5EF4-FFF2-40B4-BE49-F238E27FC236}">
              <a16:creationId xmlns:a16="http://schemas.microsoft.com/office/drawing/2014/main" id="{8256D9FF-47A2-25A1-32EF-080FCD165FFE}"/>
            </a:ext>
          </a:extLst>
        </xdr:cNvPr>
        <xdr:cNvSpPr/>
      </xdr:nvSpPr>
      <xdr:spPr>
        <a:xfrm>
          <a:off x="2133600" y="2603500"/>
          <a:ext cx="25895300" cy="82550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sp macro="" textlink="">
      <xdr:nvSpPr>
        <xdr:cNvPr id="168" name="OpenSolver2">
          <a:extLst>
            <a:ext uri="{FF2B5EF4-FFF2-40B4-BE49-F238E27FC236}">
              <a16:creationId xmlns:a16="http://schemas.microsoft.com/office/drawing/2014/main" id="{025D3CC9-54E8-9993-1EF7-BD9D0D801773}"/>
            </a:ext>
          </a:extLst>
        </xdr:cNvPr>
        <xdr:cNvSpPr/>
      </xdr:nvSpPr>
      <xdr:spPr>
        <a:xfrm>
          <a:off x="2133600" y="11087100"/>
          <a:ext cx="1181100" cy="2286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 kern="1200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2120900</xdr:colOff>
      <xdr:row>62</xdr:row>
      <xdr:rowOff>152400</xdr:rowOff>
    </xdr:from>
    <xdr:to>
      <xdr:col>1</xdr:col>
      <xdr:colOff>230956</xdr:colOff>
      <xdr:row>63</xdr:row>
      <xdr:rowOff>50800</xdr:rowOff>
    </xdr:to>
    <xdr:sp macro="" textlink="">
      <xdr:nvSpPr>
        <xdr:cNvPr id="169" name="OpenSolver3">
          <a:extLst>
            <a:ext uri="{FF2B5EF4-FFF2-40B4-BE49-F238E27FC236}">
              <a16:creationId xmlns:a16="http://schemas.microsoft.com/office/drawing/2014/main" id="{CE055158-BBE5-0362-565F-EB7F44FAFDD2}"/>
            </a:ext>
          </a:extLst>
        </xdr:cNvPr>
        <xdr:cNvSpPr/>
      </xdr:nvSpPr>
      <xdr:spPr>
        <a:xfrm>
          <a:off x="2120900" y="11010900"/>
          <a:ext cx="243656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 kern="12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3</xdr:col>
      <xdr:colOff>0</xdr:colOff>
      <xdr:row>119</xdr:row>
      <xdr:rowOff>0</xdr:rowOff>
    </xdr:to>
    <xdr:sp macro="" textlink="">
      <xdr:nvSpPr>
        <xdr:cNvPr id="170" name="OpenSolver4">
          <a:extLst>
            <a:ext uri="{FF2B5EF4-FFF2-40B4-BE49-F238E27FC236}">
              <a16:creationId xmlns:a16="http://schemas.microsoft.com/office/drawing/2014/main" id="{2773546D-539D-1E85-826A-E719ABBAC252}"/>
            </a:ext>
          </a:extLst>
        </xdr:cNvPr>
        <xdr:cNvSpPr/>
      </xdr:nvSpPr>
      <xdr:spPr>
        <a:xfrm>
          <a:off x="3314700" y="12179300"/>
          <a:ext cx="9525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00FF"/>
            </a:solidFill>
          </a:endParaRPr>
        </a:p>
      </xdr:txBody>
    </xdr:sp>
    <xdr:clientData/>
  </xdr:twoCellAnchor>
  <xdr:twoCellAnchor>
    <xdr:from>
      <xdr:col>13</xdr:col>
      <xdr:colOff>0</xdr:colOff>
      <xdr:row>69</xdr:row>
      <xdr:rowOff>0</xdr:rowOff>
    </xdr:from>
    <xdr:to>
      <xdr:col>14</xdr:col>
      <xdr:colOff>0</xdr:colOff>
      <xdr:row>119</xdr:row>
      <xdr:rowOff>0</xdr:rowOff>
    </xdr:to>
    <xdr:sp macro="" textlink="">
      <xdr:nvSpPr>
        <xdr:cNvPr id="171" name="OpenSolver5">
          <a:extLst>
            <a:ext uri="{FF2B5EF4-FFF2-40B4-BE49-F238E27FC236}">
              <a16:creationId xmlns:a16="http://schemas.microsoft.com/office/drawing/2014/main" id="{8B5EC8B2-DD28-5C53-4577-5981482BDDF9}"/>
            </a:ext>
          </a:extLst>
        </xdr:cNvPr>
        <xdr:cNvSpPr/>
      </xdr:nvSpPr>
      <xdr:spPr>
        <a:xfrm>
          <a:off x="14109700" y="12179300"/>
          <a:ext cx="15113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94</xdr:row>
      <xdr:rowOff>6350</xdr:rowOff>
    </xdr:from>
    <xdr:to>
      <xdr:col>13</xdr:col>
      <xdr:colOff>0</xdr:colOff>
      <xdr:row>94</xdr:row>
      <xdr:rowOff>6350</xdr:rowOff>
    </xdr:to>
    <xdr:cxnSp macro="">
      <xdr:nvCxnSpPr>
        <xdr:cNvPr id="172" name="OpenSolver6">
          <a:extLst>
            <a:ext uri="{FF2B5EF4-FFF2-40B4-BE49-F238E27FC236}">
              <a16:creationId xmlns:a16="http://schemas.microsoft.com/office/drawing/2014/main" id="{ABD176C7-AFC4-B116-22A1-71ED32CEE278}"/>
            </a:ext>
          </a:extLst>
        </xdr:cNvPr>
        <xdr:cNvCxnSpPr>
          <a:stCxn id="170" idx="3"/>
          <a:endCxn id="171" idx="1"/>
        </xdr:cNvCxnSpPr>
      </xdr:nvCxnSpPr>
      <xdr:spPr>
        <a:xfrm>
          <a:off x="4267200" y="16313150"/>
          <a:ext cx="98425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93</xdr:row>
      <xdr:rowOff>44450</xdr:rowOff>
    </xdr:from>
    <xdr:to>
      <xdr:col>7</xdr:col>
      <xdr:colOff>984250</xdr:colOff>
      <xdr:row>94</xdr:row>
      <xdr:rowOff>133350</xdr:rowOff>
    </xdr:to>
    <xdr:sp macro="" textlink="">
      <xdr:nvSpPr>
        <xdr:cNvPr id="173" name="OpenSolver7">
          <a:extLst>
            <a:ext uri="{FF2B5EF4-FFF2-40B4-BE49-F238E27FC236}">
              <a16:creationId xmlns:a16="http://schemas.microsoft.com/office/drawing/2014/main" id="{CCEF7C75-9376-B4FC-FE6B-877680B26E5F}"/>
            </a:ext>
          </a:extLst>
        </xdr:cNvPr>
        <xdr:cNvSpPr/>
      </xdr:nvSpPr>
      <xdr:spPr>
        <a:xfrm>
          <a:off x="899795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12700</xdr:colOff>
      <xdr:row>69</xdr:row>
      <xdr:rowOff>12700</xdr:rowOff>
    </xdr:from>
    <xdr:to>
      <xdr:col>3</xdr:col>
      <xdr:colOff>0</xdr:colOff>
      <xdr:row>119</xdr:row>
      <xdr:rowOff>0</xdr:rowOff>
    </xdr:to>
    <xdr:sp macro="" textlink="">
      <xdr:nvSpPr>
        <xdr:cNvPr id="174" name="OpenSolver8">
          <a:extLst>
            <a:ext uri="{FF2B5EF4-FFF2-40B4-BE49-F238E27FC236}">
              <a16:creationId xmlns:a16="http://schemas.microsoft.com/office/drawing/2014/main" id="{9B22943A-E20C-68A6-864E-5FD98126E35F}"/>
            </a:ext>
          </a:extLst>
        </xdr:cNvPr>
        <xdr:cNvSpPr/>
      </xdr:nvSpPr>
      <xdr:spPr>
        <a:xfrm>
          <a:off x="3327400" y="12192000"/>
          <a:ext cx="939800" cy="8255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8000"/>
            </a:solidFill>
          </a:endParaRPr>
        </a:p>
      </xdr:txBody>
    </xdr:sp>
    <xdr:clientData/>
  </xdr:twoCellAnchor>
  <xdr:twoCellAnchor>
    <xdr:from>
      <xdr:col>14</xdr:col>
      <xdr:colOff>0</xdr:colOff>
      <xdr:row>69</xdr:row>
      <xdr:rowOff>0</xdr:rowOff>
    </xdr:from>
    <xdr:to>
      <xdr:col>15</xdr:col>
      <xdr:colOff>0</xdr:colOff>
      <xdr:row>119</xdr:row>
      <xdr:rowOff>0</xdr:rowOff>
    </xdr:to>
    <xdr:sp macro="" textlink="">
      <xdr:nvSpPr>
        <xdr:cNvPr id="175" name="OpenSolver9">
          <a:extLst>
            <a:ext uri="{FF2B5EF4-FFF2-40B4-BE49-F238E27FC236}">
              <a16:creationId xmlns:a16="http://schemas.microsoft.com/office/drawing/2014/main" id="{EBA1C48D-A130-88D8-F6E9-FD765D93A2B6}"/>
            </a:ext>
          </a:extLst>
        </xdr:cNvPr>
        <xdr:cNvSpPr/>
      </xdr:nvSpPr>
      <xdr:spPr>
        <a:xfrm>
          <a:off x="15621000" y="12179300"/>
          <a:ext cx="1016000" cy="82677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94</xdr:row>
      <xdr:rowOff>6350</xdr:rowOff>
    </xdr:from>
    <xdr:to>
      <xdr:col>14</xdr:col>
      <xdr:colOff>0</xdr:colOff>
      <xdr:row>94</xdr:row>
      <xdr:rowOff>12700</xdr:rowOff>
    </xdr:to>
    <xdr:cxnSp macro="">
      <xdr:nvCxnSpPr>
        <xdr:cNvPr id="176" name="OpenSolver10">
          <a:extLst>
            <a:ext uri="{FF2B5EF4-FFF2-40B4-BE49-F238E27FC236}">
              <a16:creationId xmlns:a16="http://schemas.microsoft.com/office/drawing/2014/main" id="{28A22783-452F-FDCD-C688-722857D5F918}"/>
            </a:ext>
          </a:extLst>
        </xdr:cNvPr>
        <xdr:cNvCxnSpPr>
          <a:stCxn id="174" idx="3"/>
          <a:endCxn id="175" idx="1"/>
        </xdr:cNvCxnSpPr>
      </xdr:nvCxnSpPr>
      <xdr:spPr>
        <a:xfrm flipV="1">
          <a:off x="4267200" y="16313150"/>
          <a:ext cx="113538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93</xdr:row>
      <xdr:rowOff>47625</xdr:rowOff>
    </xdr:from>
    <xdr:to>
      <xdr:col>8</xdr:col>
      <xdr:colOff>711200</xdr:colOff>
      <xdr:row>94</xdr:row>
      <xdr:rowOff>136525</xdr:rowOff>
    </xdr:to>
    <xdr:sp macro="" textlink="">
      <xdr:nvSpPr>
        <xdr:cNvPr id="177" name="OpenSolver11">
          <a:extLst>
            <a:ext uri="{FF2B5EF4-FFF2-40B4-BE49-F238E27FC236}">
              <a16:creationId xmlns:a16="http://schemas.microsoft.com/office/drawing/2014/main" id="{A996CE24-2949-9BAD-4375-8305E3A7CAD6}"/>
            </a:ext>
          </a:extLst>
        </xdr:cNvPr>
        <xdr:cNvSpPr/>
      </xdr:nvSpPr>
      <xdr:spPr>
        <a:xfrm>
          <a:off x="9753600" y="161893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119</xdr:row>
      <xdr:rowOff>0</xdr:rowOff>
    </xdr:to>
    <xdr:sp macro="" textlink="">
      <xdr:nvSpPr>
        <xdr:cNvPr id="178" name="OpenSolver12">
          <a:extLst>
            <a:ext uri="{FF2B5EF4-FFF2-40B4-BE49-F238E27FC236}">
              <a16:creationId xmlns:a16="http://schemas.microsoft.com/office/drawing/2014/main" id="{2B6FF38A-6679-9D0C-ED53-4CBC261157A5}"/>
            </a:ext>
          </a:extLst>
        </xdr:cNvPr>
        <xdr:cNvSpPr/>
      </xdr:nvSpPr>
      <xdr:spPr>
        <a:xfrm>
          <a:off x="4267200" y="12179300"/>
          <a:ext cx="11557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9900CC"/>
            </a:solidFill>
          </a:endParaRPr>
        </a:p>
      </xdr:txBody>
    </xdr:sp>
    <xdr:clientData/>
  </xdr:twoCellAnchor>
  <xdr:twoCellAnchor>
    <xdr:from>
      <xdr:col>15</xdr:col>
      <xdr:colOff>0</xdr:colOff>
      <xdr:row>69</xdr:row>
      <xdr:rowOff>0</xdr:rowOff>
    </xdr:from>
    <xdr:to>
      <xdr:col>16</xdr:col>
      <xdr:colOff>0</xdr:colOff>
      <xdr:row>119</xdr:row>
      <xdr:rowOff>0</xdr:rowOff>
    </xdr:to>
    <xdr:sp macro="" textlink="">
      <xdr:nvSpPr>
        <xdr:cNvPr id="179" name="OpenSolver13">
          <a:extLst>
            <a:ext uri="{FF2B5EF4-FFF2-40B4-BE49-F238E27FC236}">
              <a16:creationId xmlns:a16="http://schemas.microsoft.com/office/drawing/2014/main" id="{38D7F6FF-B1B1-C5D0-93DB-23A863BEC7AE}"/>
            </a:ext>
          </a:extLst>
        </xdr:cNvPr>
        <xdr:cNvSpPr/>
      </xdr:nvSpPr>
      <xdr:spPr>
        <a:xfrm>
          <a:off x="16637000" y="12179300"/>
          <a:ext cx="14097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94</xdr:row>
      <xdr:rowOff>6350</xdr:rowOff>
    </xdr:from>
    <xdr:to>
      <xdr:col>15</xdr:col>
      <xdr:colOff>0</xdr:colOff>
      <xdr:row>94</xdr:row>
      <xdr:rowOff>6350</xdr:rowOff>
    </xdr:to>
    <xdr:cxnSp macro="">
      <xdr:nvCxnSpPr>
        <xdr:cNvPr id="180" name="OpenSolver14">
          <a:extLst>
            <a:ext uri="{FF2B5EF4-FFF2-40B4-BE49-F238E27FC236}">
              <a16:creationId xmlns:a16="http://schemas.microsoft.com/office/drawing/2014/main" id="{B05711FA-F30B-A317-F9BC-45073C926C7F}"/>
            </a:ext>
          </a:extLst>
        </xdr:cNvPr>
        <xdr:cNvCxnSpPr>
          <a:stCxn id="178" idx="3"/>
          <a:endCxn id="179" idx="1"/>
        </xdr:cNvCxnSpPr>
      </xdr:nvCxnSpPr>
      <xdr:spPr>
        <a:xfrm>
          <a:off x="5422900" y="16313150"/>
          <a:ext cx="112141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539750</xdr:colOff>
      <xdr:row>93</xdr:row>
      <xdr:rowOff>44450</xdr:rowOff>
    </xdr:from>
    <xdr:to>
      <xdr:col>9</xdr:col>
      <xdr:colOff>920750</xdr:colOff>
      <xdr:row>94</xdr:row>
      <xdr:rowOff>133350</xdr:rowOff>
    </xdr:to>
    <xdr:sp macro="" textlink="">
      <xdr:nvSpPr>
        <xdr:cNvPr id="181" name="OpenSolver15">
          <a:extLst>
            <a:ext uri="{FF2B5EF4-FFF2-40B4-BE49-F238E27FC236}">
              <a16:creationId xmlns:a16="http://schemas.microsoft.com/office/drawing/2014/main" id="{3B3C7540-FE6A-F8D8-3854-476EBDBC3663}"/>
            </a:ext>
          </a:extLst>
        </xdr:cNvPr>
        <xdr:cNvSpPr/>
      </xdr:nvSpPr>
      <xdr:spPr>
        <a:xfrm>
          <a:off x="1083945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12700</xdr:colOff>
      <xdr:row>69</xdr:row>
      <xdr:rowOff>12700</xdr:rowOff>
    </xdr:from>
    <xdr:to>
      <xdr:col>4</xdr:col>
      <xdr:colOff>0</xdr:colOff>
      <xdr:row>119</xdr:row>
      <xdr:rowOff>0</xdr:rowOff>
    </xdr:to>
    <xdr:sp macro="" textlink="">
      <xdr:nvSpPr>
        <xdr:cNvPr id="182" name="OpenSolver16">
          <a:extLst>
            <a:ext uri="{FF2B5EF4-FFF2-40B4-BE49-F238E27FC236}">
              <a16:creationId xmlns:a16="http://schemas.microsoft.com/office/drawing/2014/main" id="{9E7731FF-5B9F-0DE2-D2FB-AC205592B769}"/>
            </a:ext>
          </a:extLst>
        </xdr:cNvPr>
        <xdr:cNvSpPr/>
      </xdr:nvSpPr>
      <xdr:spPr>
        <a:xfrm>
          <a:off x="4279900" y="12192000"/>
          <a:ext cx="1143000" cy="8255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800000"/>
            </a:solidFill>
          </a:endParaRPr>
        </a:p>
      </xdr:txBody>
    </xdr:sp>
    <xdr:clientData/>
  </xdr:twoCellAnchor>
  <xdr:twoCellAnchor>
    <xdr:from>
      <xdr:col>16</xdr:col>
      <xdr:colOff>0</xdr:colOff>
      <xdr:row>69</xdr:row>
      <xdr:rowOff>0</xdr:rowOff>
    </xdr:from>
    <xdr:to>
      <xdr:col>17</xdr:col>
      <xdr:colOff>0</xdr:colOff>
      <xdr:row>119</xdr:row>
      <xdr:rowOff>0</xdr:rowOff>
    </xdr:to>
    <xdr:sp macro="" textlink="">
      <xdr:nvSpPr>
        <xdr:cNvPr id="183" name="OpenSolver17">
          <a:extLst>
            <a:ext uri="{FF2B5EF4-FFF2-40B4-BE49-F238E27FC236}">
              <a16:creationId xmlns:a16="http://schemas.microsoft.com/office/drawing/2014/main" id="{7BAAED51-B5C2-1D55-A52D-D7D059DF7462}"/>
            </a:ext>
          </a:extLst>
        </xdr:cNvPr>
        <xdr:cNvSpPr/>
      </xdr:nvSpPr>
      <xdr:spPr>
        <a:xfrm>
          <a:off x="18046700" y="12179300"/>
          <a:ext cx="1384300" cy="82677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94</xdr:row>
      <xdr:rowOff>6350</xdr:rowOff>
    </xdr:from>
    <xdr:to>
      <xdr:col>16</xdr:col>
      <xdr:colOff>0</xdr:colOff>
      <xdr:row>94</xdr:row>
      <xdr:rowOff>12700</xdr:rowOff>
    </xdr:to>
    <xdr:cxnSp macro="">
      <xdr:nvCxnSpPr>
        <xdr:cNvPr id="184" name="OpenSolver18">
          <a:extLst>
            <a:ext uri="{FF2B5EF4-FFF2-40B4-BE49-F238E27FC236}">
              <a16:creationId xmlns:a16="http://schemas.microsoft.com/office/drawing/2014/main" id="{548A77FD-D576-05E8-898D-36DA22ACDF57}"/>
            </a:ext>
          </a:extLst>
        </xdr:cNvPr>
        <xdr:cNvCxnSpPr>
          <a:stCxn id="182" idx="3"/>
          <a:endCxn id="183" idx="1"/>
        </xdr:cNvCxnSpPr>
      </xdr:nvCxnSpPr>
      <xdr:spPr>
        <a:xfrm flipV="1">
          <a:off x="5422900" y="16313150"/>
          <a:ext cx="12623800" cy="63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1244600</xdr:colOff>
      <xdr:row>93</xdr:row>
      <xdr:rowOff>47625</xdr:rowOff>
    </xdr:from>
    <xdr:to>
      <xdr:col>10</xdr:col>
      <xdr:colOff>279400</xdr:colOff>
      <xdr:row>94</xdr:row>
      <xdr:rowOff>136525</xdr:rowOff>
    </xdr:to>
    <xdr:sp macro="" textlink="">
      <xdr:nvSpPr>
        <xdr:cNvPr id="185" name="OpenSolver19">
          <a:extLst>
            <a:ext uri="{FF2B5EF4-FFF2-40B4-BE49-F238E27FC236}">
              <a16:creationId xmlns:a16="http://schemas.microsoft.com/office/drawing/2014/main" id="{D73203E4-48A8-7A9F-8F24-760AA5007B0D}"/>
            </a:ext>
          </a:extLst>
        </xdr:cNvPr>
        <xdr:cNvSpPr/>
      </xdr:nvSpPr>
      <xdr:spPr>
        <a:xfrm>
          <a:off x="11544300" y="161893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0</xdr:colOff>
      <xdr:row>69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86" name="OpenSolver20">
          <a:extLst>
            <a:ext uri="{FF2B5EF4-FFF2-40B4-BE49-F238E27FC236}">
              <a16:creationId xmlns:a16="http://schemas.microsoft.com/office/drawing/2014/main" id="{1DFD6E05-1C78-BB0A-A07E-7DBBC66330D0}"/>
            </a:ext>
          </a:extLst>
        </xdr:cNvPr>
        <xdr:cNvSpPr/>
      </xdr:nvSpPr>
      <xdr:spPr>
        <a:xfrm>
          <a:off x="5422900" y="12179300"/>
          <a:ext cx="9525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CC33"/>
            </a:solidFill>
          </a:endParaRPr>
        </a:p>
      </xdr:txBody>
    </xdr:sp>
    <xdr:clientData/>
  </xdr:twoCellAnchor>
  <xdr:twoCellAnchor>
    <xdr:from>
      <xdr:col>17</xdr:col>
      <xdr:colOff>0</xdr:colOff>
      <xdr:row>69</xdr:row>
      <xdr:rowOff>0</xdr:rowOff>
    </xdr:from>
    <xdr:to>
      <xdr:col>18</xdr:col>
      <xdr:colOff>0</xdr:colOff>
      <xdr:row>119</xdr:row>
      <xdr:rowOff>0</xdr:rowOff>
    </xdr:to>
    <xdr:sp macro="" textlink="">
      <xdr:nvSpPr>
        <xdr:cNvPr id="187" name="OpenSolver21">
          <a:extLst>
            <a:ext uri="{FF2B5EF4-FFF2-40B4-BE49-F238E27FC236}">
              <a16:creationId xmlns:a16="http://schemas.microsoft.com/office/drawing/2014/main" id="{548584B0-372B-3CB2-6FEA-B563E9D02F7A}"/>
            </a:ext>
          </a:extLst>
        </xdr:cNvPr>
        <xdr:cNvSpPr/>
      </xdr:nvSpPr>
      <xdr:spPr>
        <a:xfrm>
          <a:off x="19431000" y="12179300"/>
          <a:ext cx="13843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17</xdr:col>
      <xdr:colOff>0</xdr:colOff>
      <xdr:row>94</xdr:row>
      <xdr:rowOff>6350</xdr:rowOff>
    </xdr:to>
    <xdr:cxnSp macro="">
      <xdr:nvCxnSpPr>
        <xdr:cNvPr id="188" name="OpenSolver22">
          <a:extLst>
            <a:ext uri="{FF2B5EF4-FFF2-40B4-BE49-F238E27FC236}">
              <a16:creationId xmlns:a16="http://schemas.microsoft.com/office/drawing/2014/main" id="{B4D7D42E-BF11-578A-B5F8-AF192BD69FC7}"/>
            </a:ext>
          </a:extLst>
        </xdr:cNvPr>
        <xdr:cNvCxnSpPr>
          <a:stCxn id="186" idx="3"/>
          <a:endCxn id="187" idx="1"/>
        </xdr:cNvCxnSpPr>
      </xdr:nvCxnSpPr>
      <xdr:spPr>
        <a:xfrm>
          <a:off x="6375400" y="16313150"/>
          <a:ext cx="130556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93</xdr:row>
      <xdr:rowOff>44450</xdr:rowOff>
    </xdr:from>
    <xdr:to>
      <xdr:col>11</xdr:col>
      <xdr:colOff>495300</xdr:colOff>
      <xdr:row>94</xdr:row>
      <xdr:rowOff>133350</xdr:rowOff>
    </xdr:to>
    <xdr:sp macro="" textlink="">
      <xdr:nvSpPr>
        <xdr:cNvPr id="189" name="OpenSolver23">
          <a:extLst>
            <a:ext uri="{FF2B5EF4-FFF2-40B4-BE49-F238E27FC236}">
              <a16:creationId xmlns:a16="http://schemas.microsoft.com/office/drawing/2014/main" id="{977AA5F0-B704-718D-FA0C-29B850A122CE}"/>
            </a:ext>
          </a:extLst>
        </xdr:cNvPr>
        <xdr:cNvSpPr/>
      </xdr:nvSpPr>
      <xdr:spPr>
        <a:xfrm>
          <a:off x="1271270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12700</xdr:colOff>
      <xdr:row>69</xdr:row>
      <xdr:rowOff>12700</xdr:rowOff>
    </xdr:from>
    <xdr:to>
      <xdr:col>5</xdr:col>
      <xdr:colOff>0</xdr:colOff>
      <xdr:row>119</xdr:row>
      <xdr:rowOff>0</xdr:rowOff>
    </xdr:to>
    <xdr:sp macro="" textlink="">
      <xdr:nvSpPr>
        <xdr:cNvPr id="190" name="OpenSolver24">
          <a:extLst>
            <a:ext uri="{FF2B5EF4-FFF2-40B4-BE49-F238E27FC236}">
              <a16:creationId xmlns:a16="http://schemas.microsoft.com/office/drawing/2014/main" id="{85D20353-EAE5-6BFD-2982-B023235E8E5B}"/>
            </a:ext>
          </a:extLst>
        </xdr:cNvPr>
        <xdr:cNvSpPr/>
      </xdr:nvSpPr>
      <xdr:spPr>
        <a:xfrm>
          <a:off x="5435600" y="12192000"/>
          <a:ext cx="939800" cy="8255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6600"/>
            </a:solidFill>
          </a:endParaRPr>
        </a:p>
      </xdr:txBody>
    </xdr:sp>
    <xdr:clientData/>
  </xdr:twoCellAnchor>
  <xdr:twoCellAnchor>
    <xdr:from>
      <xdr:col>18</xdr:col>
      <xdr:colOff>0</xdr:colOff>
      <xdr:row>69</xdr:row>
      <xdr:rowOff>0</xdr:rowOff>
    </xdr:from>
    <xdr:to>
      <xdr:col>19</xdr:col>
      <xdr:colOff>0</xdr:colOff>
      <xdr:row>119</xdr:row>
      <xdr:rowOff>0</xdr:rowOff>
    </xdr:to>
    <xdr:sp macro="" textlink="">
      <xdr:nvSpPr>
        <xdr:cNvPr id="191" name="OpenSolver25">
          <a:extLst>
            <a:ext uri="{FF2B5EF4-FFF2-40B4-BE49-F238E27FC236}">
              <a16:creationId xmlns:a16="http://schemas.microsoft.com/office/drawing/2014/main" id="{3A11CD7E-4F18-48F6-6740-D8FF65CE0A60}"/>
            </a:ext>
          </a:extLst>
        </xdr:cNvPr>
        <xdr:cNvSpPr/>
      </xdr:nvSpPr>
      <xdr:spPr>
        <a:xfrm>
          <a:off x="20815300" y="12179300"/>
          <a:ext cx="927100" cy="82677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18</xdr:col>
      <xdr:colOff>0</xdr:colOff>
      <xdr:row>94</xdr:row>
      <xdr:rowOff>12700</xdr:rowOff>
    </xdr:to>
    <xdr:cxnSp macro="">
      <xdr:nvCxnSpPr>
        <xdr:cNvPr id="192" name="OpenSolver26">
          <a:extLst>
            <a:ext uri="{FF2B5EF4-FFF2-40B4-BE49-F238E27FC236}">
              <a16:creationId xmlns:a16="http://schemas.microsoft.com/office/drawing/2014/main" id="{99701FDD-B35C-0115-3B70-AEAC24B2D3DF}"/>
            </a:ext>
          </a:extLst>
        </xdr:cNvPr>
        <xdr:cNvCxnSpPr>
          <a:stCxn id="190" idx="3"/>
          <a:endCxn id="191" idx="1"/>
        </xdr:cNvCxnSpPr>
      </xdr:nvCxnSpPr>
      <xdr:spPr>
        <a:xfrm flipV="1">
          <a:off x="6375400" y="16313150"/>
          <a:ext cx="14439900" cy="63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93</xdr:row>
      <xdr:rowOff>47625</xdr:rowOff>
    </xdr:from>
    <xdr:to>
      <xdr:col>12</xdr:col>
      <xdr:colOff>514350</xdr:colOff>
      <xdr:row>94</xdr:row>
      <xdr:rowOff>136525</xdr:rowOff>
    </xdr:to>
    <xdr:sp macro="" textlink="">
      <xdr:nvSpPr>
        <xdr:cNvPr id="193" name="OpenSolver27">
          <a:extLst>
            <a:ext uri="{FF2B5EF4-FFF2-40B4-BE49-F238E27FC236}">
              <a16:creationId xmlns:a16="http://schemas.microsoft.com/office/drawing/2014/main" id="{C25213D6-0169-CF30-7649-E077B12733CA}"/>
            </a:ext>
          </a:extLst>
        </xdr:cNvPr>
        <xdr:cNvSpPr/>
      </xdr:nvSpPr>
      <xdr:spPr>
        <a:xfrm>
          <a:off x="13404850" y="161893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119</xdr:row>
      <xdr:rowOff>0</xdr:rowOff>
    </xdr:to>
    <xdr:sp macro="" textlink="">
      <xdr:nvSpPr>
        <xdr:cNvPr id="194" name="OpenSolver28">
          <a:extLst>
            <a:ext uri="{FF2B5EF4-FFF2-40B4-BE49-F238E27FC236}">
              <a16:creationId xmlns:a16="http://schemas.microsoft.com/office/drawing/2014/main" id="{FA8BC529-BBC4-A2EE-C4F1-FA91C60013E2}"/>
            </a:ext>
          </a:extLst>
        </xdr:cNvPr>
        <xdr:cNvSpPr/>
      </xdr:nvSpPr>
      <xdr:spPr>
        <a:xfrm>
          <a:off x="6375400" y="12179300"/>
          <a:ext cx="1143000" cy="82677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CC0099"/>
            </a:solidFill>
          </a:endParaRP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20</xdr:col>
      <xdr:colOff>0</xdr:colOff>
      <xdr:row>119</xdr:row>
      <xdr:rowOff>0</xdr:rowOff>
    </xdr:to>
    <xdr:sp macro="" textlink="">
      <xdr:nvSpPr>
        <xdr:cNvPr id="195" name="OpenSolver29">
          <a:extLst>
            <a:ext uri="{FF2B5EF4-FFF2-40B4-BE49-F238E27FC236}">
              <a16:creationId xmlns:a16="http://schemas.microsoft.com/office/drawing/2014/main" id="{6E2D4E71-ABB7-1172-C141-9E7C1EF9CAAA}"/>
            </a:ext>
          </a:extLst>
        </xdr:cNvPr>
        <xdr:cNvSpPr/>
      </xdr:nvSpPr>
      <xdr:spPr>
        <a:xfrm>
          <a:off x="21742400" y="12179300"/>
          <a:ext cx="876300" cy="82677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6</xdr:col>
      <xdr:colOff>0</xdr:colOff>
      <xdr:row>94</xdr:row>
      <xdr:rowOff>6350</xdr:rowOff>
    </xdr:from>
    <xdr:to>
      <xdr:col>19</xdr:col>
      <xdr:colOff>0</xdr:colOff>
      <xdr:row>94</xdr:row>
      <xdr:rowOff>6350</xdr:rowOff>
    </xdr:to>
    <xdr:cxnSp macro="">
      <xdr:nvCxnSpPr>
        <xdr:cNvPr id="196" name="OpenSolver30">
          <a:extLst>
            <a:ext uri="{FF2B5EF4-FFF2-40B4-BE49-F238E27FC236}">
              <a16:creationId xmlns:a16="http://schemas.microsoft.com/office/drawing/2014/main" id="{D6746579-A349-BFCA-591F-C25045B38C59}"/>
            </a:ext>
          </a:extLst>
        </xdr:cNvPr>
        <xdr:cNvCxnSpPr>
          <a:stCxn id="194" idx="3"/>
          <a:endCxn id="195" idx="1"/>
        </xdr:cNvCxnSpPr>
      </xdr:nvCxnSpPr>
      <xdr:spPr>
        <a:xfrm>
          <a:off x="7518400" y="16313150"/>
          <a:ext cx="14224000" cy="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330200</xdr:colOff>
      <xdr:row>93</xdr:row>
      <xdr:rowOff>44450</xdr:rowOff>
    </xdr:from>
    <xdr:to>
      <xdr:col>13</xdr:col>
      <xdr:colOff>711200</xdr:colOff>
      <xdr:row>94</xdr:row>
      <xdr:rowOff>133350</xdr:rowOff>
    </xdr:to>
    <xdr:sp macro="" textlink="">
      <xdr:nvSpPr>
        <xdr:cNvPr id="197" name="OpenSolver31">
          <a:extLst>
            <a:ext uri="{FF2B5EF4-FFF2-40B4-BE49-F238E27FC236}">
              <a16:creationId xmlns:a16="http://schemas.microsoft.com/office/drawing/2014/main" id="{388F48A5-F22C-8546-9CA0-EBEDD04B4C45}"/>
            </a:ext>
          </a:extLst>
        </xdr:cNvPr>
        <xdr:cNvSpPr/>
      </xdr:nvSpPr>
      <xdr:spPr>
        <a:xfrm>
          <a:off x="1443990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0</xdr:colOff>
      <xdr:row>69</xdr:row>
      <xdr:rowOff>0</xdr:rowOff>
    </xdr:from>
    <xdr:to>
      <xdr:col>7</xdr:col>
      <xdr:colOff>0</xdr:colOff>
      <xdr:row>119</xdr:row>
      <xdr:rowOff>0</xdr:rowOff>
    </xdr:to>
    <xdr:sp macro="" textlink="">
      <xdr:nvSpPr>
        <xdr:cNvPr id="198" name="OpenSolver32">
          <a:extLst>
            <a:ext uri="{FF2B5EF4-FFF2-40B4-BE49-F238E27FC236}">
              <a16:creationId xmlns:a16="http://schemas.microsoft.com/office/drawing/2014/main" id="{552EB191-F51A-760B-EE79-5AE81BEF4082}"/>
            </a:ext>
          </a:extLst>
        </xdr:cNvPr>
        <xdr:cNvSpPr/>
      </xdr:nvSpPr>
      <xdr:spPr>
        <a:xfrm>
          <a:off x="7518400" y="12179300"/>
          <a:ext cx="8763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00FF"/>
            </a:solidFill>
          </a:endParaRPr>
        </a:p>
      </xdr:txBody>
    </xdr:sp>
    <xdr:clientData/>
  </xdr:twoCellAnchor>
  <xdr:twoCellAnchor>
    <xdr:from>
      <xdr:col>20</xdr:col>
      <xdr:colOff>0</xdr:colOff>
      <xdr:row>69</xdr:row>
      <xdr:rowOff>0</xdr:rowOff>
    </xdr:from>
    <xdr:to>
      <xdr:col>21</xdr:col>
      <xdr:colOff>0</xdr:colOff>
      <xdr:row>119</xdr:row>
      <xdr:rowOff>0</xdr:rowOff>
    </xdr:to>
    <xdr:sp macro="" textlink="">
      <xdr:nvSpPr>
        <xdr:cNvPr id="199" name="OpenSolver33">
          <a:extLst>
            <a:ext uri="{FF2B5EF4-FFF2-40B4-BE49-F238E27FC236}">
              <a16:creationId xmlns:a16="http://schemas.microsoft.com/office/drawing/2014/main" id="{D1A136D9-B8F4-37B4-7493-B47FBE0A1F64}"/>
            </a:ext>
          </a:extLst>
        </xdr:cNvPr>
        <xdr:cNvSpPr/>
      </xdr:nvSpPr>
      <xdr:spPr>
        <a:xfrm>
          <a:off x="22618700" y="12179300"/>
          <a:ext cx="13843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7</xdr:col>
      <xdr:colOff>0</xdr:colOff>
      <xdr:row>94</xdr:row>
      <xdr:rowOff>6350</xdr:rowOff>
    </xdr:from>
    <xdr:to>
      <xdr:col>20</xdr:col>
      <xdr:colOff>0</xdr:colOff>
      <xdr:row>94</xdr:row>
      <xdr:rowOff>6350</xdr:rowOff>
    </xdr:to>
    <xdr:cxnSp macro="">
      <xdr:nvCxnSpPr>
        <xdr:cNvPr id="200" name="OpenSolver34">
          <a:extLst>
            <a:ext uri="{FF2B5EF4-FFF2-40B4-BE49-F238E27FC236}">
              <a16:creationId xmlns:a16="http://schemas.microsoft.com/office/drawing/2014/main" id="{7B803A6B-1504-E6AD-0017-195C1638E349}"/>
            </a:ext>
          </a:extLst>
        </xdr:cNvPr>
        <xdr:cNvCxnSpPr>
          <a:stCxn id="198" idx="3"/>
          <a:endCxn id="199" idx="1"/>
        </xdr:cNvCxnSpPr>
      </xdr:nvCxnSpPr>
      <xdr:spPr>
        <a:xfrm>
          <a:off x="8394700" y="16313150"/>
          <a:ext cx="142240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1206500</xdr:colOff>
      <xdr:row>93</xdr:row>
      <xdr:rowOff>44450</xdr:rowOff>
    </xdr:from>
    <xdr:to>
      <xdr:col>14</xdr:col>
      <xdr:colOff>76200</xdr:colOff>
      <xdr:row>94</xdr:row>
      <xdr:rowOff>133350</xdr:rowOff>
    </xdr:to>
    <xdr:sp macro="" textlink="">
      <xdr:nvSpPr>
        <xdr:cNvPr id="201" name="OpenSolver35">
          <a:extLst>
            <a:ext uri="{FF2B5EF4-FFF2-40B4-BE49-F238E27FC236}">
              <a16:creationId xmlns:a16="http://schemas.microsoft.com/office/drawing/2014/main" id="{E15BA0BD-6134-5548-850A-007EEC372EA7}"/>
            </a:ext>
          </a:extLst>
        </xdr:cNvPr>
        <xdr:cNvSpPr/>
      </xdr:nvSpPr>
      <xdr:spPr>
        <a:xfrm>
          <a:off x="1531620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12700</xdr:colOff>
      <xdr:row>69</xdr:row>
      <xdr:rowOff>12700</xdr:rowOff>
    </xdr:from>
    <xdr:to>
      <xdr:col>7</xdr:col>
      <xdr:colOff>0</xdr:colOff>
      <xdr:row>119</xdr:row>
      <xdr:rowOff>0</xdr:rowOff>
    </xdr:to>
    <xdr:sp macro="" textlink="">
      <xdr:nvSpPr>
        <xdr:cNvPr id="202" name="OpenSolver36">
          <a:extLst>
            <a:ext uri="{FF2B5EF4-FFF2-40B4-BE49-F238E27FC236}">
              <a16:creationId xmlns:a16="http://schemas.microsoft.com/office/drawing/2014/main" id="{C9843E3A-EE58-1314-56BB-D4F3AB2D4002}"/>
            </a:ext>
          </a:extLst>
        </xdr:cNvPr>
        <xdr:cNvSpPr/>
      </xdr:nvSpPr>
      <xdr:spPr>
        <a:xfrm>
          <a:off x="7531100" y="12192000"/>
          <a:ext cx="863600" cy="8255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8000"/>
            </a:solidFill>
          </a:endParaRPr>
        </a:p>
      </xdr:txBody>
    </xdr:sp>
    <xdr:clientData/>
  </xdr:twoCellAnchor>
  <xdr:twoCellAnchor>
    <xdr:from>
      <xdr:col>21</xdr:col>
      <xdr:colOff>0</xdr:colOff>
      <xdr:row>69</xdr:row>
      <xdr:rowOff>0</xdr:rowOff>
    </xdr:from>
    <xdr:to>
      <xdr:col>22</xdr:col>
      <xdr:colOff>0</xdr:colOff>
      <xdr:row>119</xdr:row>
      <xdr:rowOff>0</xdr:rowOff>
    </xdr:to>
    <xdr:sp macro="" textlink="">
      <xdr:nvSpPr>
        <xdr:cNvPr id="203" name="OpenSolver37">
          <a:extLst>
            <a:ext uri="{FF2B5EF4-FFF2-40B4-BE49-F238E27FC236}">
              <a16:creationId xmlns:a16="http://schemas.microsoft.com/office/drawing/2014/main" id="{98C8A6DC-22E1-1C91-06E4-5D70BE689BF7}"/>
            </a:ext>
          </a:extLst>
        </xdr:cNvPr>
        <xdr:cNvSpPr/>
      </xdr:nvSpPr>
      <xdr:spPr>
        <a:xfrm>
          <a:off x="24003000" y="12179300"/>
          <a:ext cx="889000" cy="82677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7</xdr:col>
      <xdr:colOff>0</xdr:colOff>
      <xdr:row>94</xdr:row>
      <xdr:rowOff>6350</xdr:rowOff>
    </xdr:from>
    <xdr:to>
      <xdr:col>21</xdr:col>
      <xdr:colOff>0</xdr:colOff>
      <xdr:row>94</xdr:row>
      <xdr:rowOff>12700</xdr:rowOff>
    </xdr:to>
    <xdr:cxnSp macro="">
      <xdr:nvCxnSpPr>
        <xdr:cNvPr id="204" name="OpenSolver38">
          <a:extLst>
            <a:ext uri="{FF2B5EF4-FFF2-40B4-BE49-F238E27FC236}">
              <a16:creationId xmlns:a16="http://schemas.microsoft.com/office/drawing/2014/main" id="{19F12373-CF64-BB15-DFBC-9D96B7E8C6F8}"/>
            </a:ext>
          </a:extLst>
        </xdr:cNvPr>
        <xdr:cNvCxnSpPr>
          <a:stCxn id="202" idx="3"/>
          <a:endCxn id="203" idx="1"/>
        </xdr:cNvCxnSpPr>
      </xdr:nvCxnSpPr>
      <xdr:spPr>
        <a:xfrm flipV="1">
          <a:off x="8394700" y="16313150"/>
          <a:ext cx="156083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387350</xdr:colOff>
      <xdr:row>93</xdr:row>
      <xdr:rowOff>47625</xdr:rowOff>
    </xdr:from>
    <xdr:to>
      <xdr:col>14</xdr:col>
      <xdr:colOff>768350</xdr:colOff>
      <xdr:row>94</xdr:row>
      <xdr:rowOff>136525</xdr:rowOff>
    </xdr:to>
    <xdr:sp macro="" textlink="">
      <xdr:nvSpPr>
        <xdr:cNvPr id="205" name="OpenSolver39">
          <a:extLst>
            <a:ext uri="{FF2B5EF4-FFF2-40B4-BE49-F238E27FC236}">
              <a16:creationId xmlns:a16="http://schemas.microsoft.com/office/drawing/2014/main" id="{83796437-9794-19D2-C30B-2D5FF91145C5}"/>
            </a:ext>
          </a:extLst>
        </xdr:cNvPr>
        <xdr:cNvSpPr/>
      </xdr:nvSpPr>
      <xdr:spPr>
        <a:xfrm>
          <a:off x="16008350" y="161893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69</xdr:row>
      <xdr:rowOff>0</xdr:rowOff>
    </xdr:from>
    <xdr:to>
      <xdr:col>8</xdr:col>
      <xdr:colOff>0</xdr:colOff>
      <xdr:row>119</xdr:row>
      <xdr:rowOff>0</xdr:rowOff>
    </xdr:to>
    <xdr:sp macro="" textlink="">
      <xdr:nvSpPr>
        <xdr:cNvPr id="206" name="OpenSolver40">
          <a:extLst>
            <a:ext uri="{FF2B5EF4-FFF2-40B4-BE49-F238E27FC236}">
              <a16:creationId xmlns:a16="http://schemas.microsoft.com/office/drawing/2014/main" id="{49AE3CA5-BADF-14CF-E937-AE9890E2A02F}"/>
            </a:ext>
          </a:extLst>
        </xdr:cNvPr>
        <xdr:cNvSpPr/>
      </xdr:nvSpPr>
      <xdr:spPr>
        <a:xfrm>
          <a:off x="8394700" y="12179300"/>
          <a:ext cx="10287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9900CC"/>
            </a:solidFill>
          </a:endParaRPr>
        </a:p>
      </xdr:txBody>
    </xdr:sp>
    <xdr:clientData/>
  </xdr:twoCellAnchor>
  <xdr:twoCellAnchor>
    <xdr:from>
      <xdr:col>24</xdr:col>
      <xdr:colOff>0</xdr:colOff>
      <xdr:row>69</xdr:row>
      <xdr:rowOff>0</xdr:rowOff>
    </xdr:from>
    <xdr:to>
      <xdr:col>25</xdr:col>
      <xdr:colOff>0</xdr:colOff>
      <xdr:row>119</xdr:row>
      <xdr:rowOff>0</xdr:rowOff>
    </xdr:to>
    <xdr:sp macro="" textlink="">
      <xdr:nvSpPr>
        <xdr:cNvPr id="207" name="OpenSolver41">
          <a:extLst>
            <a:ext uri="{FF2B5EF4-FFF2-40B4-BE49-F238E27FC236}">
              <a16:creationId xmlns:a16="http://schemas.microsoft.com/office/drawing/2014/main" id="{DD2D060E-D2B1-91DD-1A32-C22B3F144F48}"/>
            </a:ext>
          </a:extLst>
        </xdr:cNvPr>
        <xdr:cNvSpPr/>
      </xdr:nvSpPr>
      <xdr:spPr>
        <a:xfrm>
          <a:off x="26720800" y="12179300"/>
          <a:ext cx="13081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8</xdr:col>
      <xdr:colOff>0</xdr:colOff>
      <xdr:row>94</xdr:row>
      <xdr:rowOff>6350</xdr:rowOff>
    </xdr:from>
    <xdr:to>
      <xdr:col>24</xdr:col>
      <xdr:colOff>0</xdr:colOff>
      <xdr:row>94</xdr:row>
      <xdr:rowOff>6350</xdr:rowOff>
    </xdr:to>
    <xdr:cxnSp macro="">
      <xdr:nvCxnSpPr>
        <xdr:cNvPr id="208" name="OpenSolver42">
          <a:extLst>
            <a:ext uri="{FF2B5EF4-FFF2-40B4-BE49-F238E27FC236}">
              <a16:creationId xmlns:a16="http://schemas.microsoft.com/office/drawing/2014/main" id="{16FB3CFB-CC55-C36E-71C1-ECC3D9E84BDE}"/>
            </a:ext>
          </a:extLst>
        </xdr:cNvPr>
        <xdr:cNvCxnSpPr>
          <a:stCxn id="206" idx="3"/>
          <a:endCxn id="207" idx="1"/>
        </xdr:cNvCxnSpPr>
      </xdr:nvCxnSpPr>
      <xdr:spPr>
        <a:xfrm>
          <a:off x="9423400" y="16313150"/>
          <a:ext cx="172974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1244600</xdr:colOff>
      <xdr:row>93</xdr:row>
      <xdr:rowOff>44450</xdr:rowOff>
    </xdr:from>
    <xdr:to>
      <xdr:col>16</xdr:col>
      <xdr:colOff>215900</xdr:colOff>
      <xdr:row>94</xdr:row>
      <xdr:rowOff>133350</xdr:rowOff>
    </xdr:to>
    <xdr:sp macro="" textlink="">
      <xdr:nvSpPr>
        <xdr:cNvPr id="209" name="OpenSolver43">
          <a:extLst>
            <a:ext uri="{FF2B5EF4-FFF2-40B4-BE49-F238E27FC236}">
              <a16:creationId xmlns:a16="http://schemas.microsoft.com/office/drawing/2014/main" id="{E190EF78-CDD6-307B-CFB8-76AF4E27D5B3}"/>
            </a:ext>
          </a:extLst>
        </xdr:cNvPr>
        <xdr:cNvSpPr/>
      </xdr:nvSpPr>
      <xdr:spPr>
        <a:xfrm>
          <a:off x="1788160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0</xdr:colOff>
      <xdr:row>69</xdr:row>
      <xdr:rowOff>0</xdr:rowOff>
    </xdr:from>
    <xdr:to>
      <xdr:col>9</xdr:col>
      <xdr:colOff>0</xdr:colOff>
      <xdr:row>119</xdr:row>
      <xdr:rowOff>0</xdr:rowOff>
    </xdr:to>
    <xdr:sp macro="" textlink="">
      <xdr:nvSpPr>
        <xdr:cNvPr id="210" name="OpenSolver44">
          <a:extLst>
            <a:ext uri="{FF2B5EF4-FFF2-40B4-BE49-F238E27FC236}">
              <a16:creationId xmlns:a16="http://schemas.microsoft.com/office/drawing/2014/main" id="{0C5F3285-BBA1-4621-E4E6-F2DFC311C2F1}"/>
            </a:ext>
          </a:extLst>
        </xdr:cNvPr>
        <xdr:cNvSpPr/>
      </xdr:nvSpPr>
      <xdr:spPr>
        <a:xfrm>
          <a:off x="9423400" y="12179300"/>
          <a:ext cx="876300" cy="82677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800000"/>
            </a:solidFill>
          </a:endParaRPr>
        </a:p>
      </xdr:txBody>
    </xdr:sp>
    <xdr:clientData/>
  </xdr:twoCellAnchor>
  <xdr:twoCellAnchor>
    <xdr:from>
      <xdr:col>25</xdr:col>
      <xdr:colOff>0</xdr:colOff>
      <xdr:row>69</xdr:row>
      <xdr:rowOff>0</xdr:rowOff>
    </xdr:from>
    <xdr:to>
      <xdr:col>26</xdr:col>
      <xdr:colOff>0</xdr:colOff>
      <xdr:row>119</xdr:row>
      <xdr:rowOff>0</xdr:rowOff>
    </xdr:to>
    <xdr:sp macro="" textlink="">
      <xdr:nvSpPr>
        <xdr:cNvPr id="211" name="OpenSolver45">
          <a:extLst>
            <a:ext uri="{FF2B5EF4-FFF2-40B4-BE49-F238E27FC236}">
              <a16:creationId xmlns:a16="http://schemas.microsoft.com/office/drawing/2014/main" id="{23B0D4E6-1A2C-01CD-66EA-68C7D7292DC5}"/>
            </a:ext>
          </a:extLst>
        </xdr:cNvPr>
        <xdr:cNvSpPr/>
      </xdr:nvSpPr>
      <xdr:spPr>
        <a:xfrm>
          <a:off x="28028900" y="12179300"/>
          <a:ext cx="952500" cy="82677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9</xdr:col>
      <xdr:colOff>0</xdr:colOff>
      <xdr:row>94</xdr:row>
      <xdr:rowOff>6350</xdr:rowOff>
    </xdr:from>
    <xdr:to>
      <xdr:col>25</xdr:col>
      <xdr:colOff>0</xdr:colOff>
      <xdr:row>94</xdr:row>
      <xdr:rowOff>6350</xdr:rowOff>
    </xdr:to>
    <xdr:cxnSp macro="">
      <xdr:nvCxnSpPr>
        <xdr:cNvPr id="212" name="OpenSolver46">
          <a:extLst>
            <a:ext uri="{FF2B5EF4-FFF2-40B4-BE49-F238E27FC236}">
              <a16:creationId xmlns:a16="http://schemas.microsoft.com/office/drawing/2014/main" id="{E89CE0E1-B2E5-C3A4-C11C-B2464071FF0A}"/>
            </a:ext>
          </a:extLst>
        </xdr:cNvPr>
        <xdr:cNvCxnSpPr>
          <a:stCxn id="210" idx="3"/>
          <a:endCxn id="211" idx="1"/>
        </xdr:cNvCxnSpPr>
      </xdr:nvCxnSpPr>
      <xdr:spPr>
        <a:xfrm>
          <a:off x="10299700" y="16313150"/>
          <a:ext cx="1772920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927100</xdr:colOff>
      <xdr:row>93</xdr:row>
      <xdr:rowOff>44450</xdr:rowOff>
    </xdr:from>
    <xdr:to>
      <xdr:col>16</xdr:col>
      <xdr:colOff>1308100</xdr:colOff>
      <xdr:row>94</xdr:row>
      <xdr:rowOff>133350</xdr:rowOff>
    </xdr:to>
    <xdr:sp macro="" textlink="">
      <xdr:nvSpPr>
        <xdr:cNvPr id="213" name="OpenSolver47">
          <a:extLst>
            <a:ext uri="{FF2B5EF4-FFF2-40B4-BE49-F238E27FC236}">
              <a16:creationId xmlns:a16="http://schemas.microsoft.com/office/drawing/2014/main" id="{30602DEB-AB36-A061-78FC-330BF5009A0E}"/>
            </a:ext>
          </a:extLst>
        </xdr:cNvPr>
        <xdr:cNvSpPr/>
      </xdr:nvSpPr>
      <xdr:spPr>
        <a:xfrm>
          <a:off x="1897380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0</xdr:colOff>
      <xdr:row>69</xdr:row>
      <xdr:rowOff>0</xdr:rowOff>
    </xdr:from>
    <xdr:to>
      <xdr:col>10</xdr:col>
      <xdr:colOff>0</xdr:colOff>
      <xdr:row>119</xdr:row>
      <xdr:rowOff>0</xdr:rowOff>
    </xdr:to>
    <xdr:sp macro="" textlink="">
      <xdr:nvSpPr>
        <xdr:cNvPr id="214" name="OpenSolver48">
          <a:extLst>
            <a:ext uri="{FF2B5EF4-FFF2-40B4-BE49-F238E27FC236}">
              <a16:creationId xmlns:a16="http://schemas.microsoft.com/office/drawing/2014/main" id="{E1F1AC5F-82B6-5027-0EFE-6D0FE5D98850}"/>
            </a:ext>
          </a:extLst>
        </xdr:cNvPr>
        <xdr:cNvSpPr/>
      </xdr:nvSpPr>
      <xdr:spPr>
        <a:xfrm>
          <a:off x="10299700" y="12179300"/>
          <a:ext cx="13462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CC33"/>
            </a:solidFill>
          </a:endParaRPr>
        </a:p>
      </xdr:txBody>
    </xdr:sp>
    <xdr:clientData/>
  </xdr:twoCellAnchor>
  <xdr:twoCellAnchor>
    <xdr:from>
      <xdr:col>22</xdr:col>
      <xdr:colOff>0</xdr:colOff>
      <xdr:row>69</xdr:row>
      <xdr:rowOff>0</xdr:rowOff>
    </xdr:from>
    <xdr:to>
      <xdr:col>23</xdr:col>
      <xdr:colOff>0</xdr:colOff>
      <xdr:row>119</xdr:row>
      <xdr:rowOff>0</xdr:rowOff>
    </xdr:to>
    <xdr:sp macro="" textlink="">
      <xdr:nvSpPr>
        <xdr:cNvPr id="215" name="OpenSolver49">
          <a:extLst>
            <a:ext uri="{FF2B5EF4-FFF2-40B4-BE49-F238E27FC236}">
              <a16:creationId xmlns:a16="http://schemas.microsoft.com/office/drawing/2014/main" id="{5E40806F-C94A-BB8E-1124-E482E49004E7}"/>
            </a:ext>
          </a:extLst>
        </xdr:cNvPr>
        <xdr:cNvSpPr/>
      </xdr:nvSpPr>
      <xdr:spPr>
        <a:xfrm>
          <a:off x="24892000" y="12179300"/>
          <a:ext cx="9271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CC33"/>
              </a:solidFill>
            </a:rPr>
            <a:t>≥</a:t>
          </a:r>
        </a:p>
      </xdr:txBody>
    </xdr:sp>
    <xdr:clientData/>
  </xdr:twoCellAnchor>
  <xdr:twoCellAnchor>
    <xdr:from>
      <xdr:col>10</xdr:col>
      <xdr:colOff>0</xdr:colOff>
      <xdr:row>94</xdr:row>
      <xdr:rowOff>6350</xdr:rowOff>
    </xdr:from>
    <xdr:to>
      <xdr:col>22</xdr:col>
      <xdr:colOff>0</xdr:colOff>
      <xdr:row>94</xdr:row>
      <xdr:rowOff>6350</xdr:rowOff>
    </xdr:to>
    <xdr:cxnSp macro="">
      <xdr:nvCxnSpPr>
        <xdr:cNvPr id="216" name="OpenSolver50">
          <a:extLst>
            <a:ext uri="{FF2B5EF4-FFF2-40B4-BE49-F238E27FC236}">
              <a16:creationId xmlns:a16="http://schemas.microsoft.com/office/drawing/2014/main" id="{0377B16D-F009-0B7C-63CB-EDE9253BAB24}"/>
            </a:ext>
          </a:extLst>
        </xdr:cNvPr>
        <xdr:cNvCxnSpPr>
          <a:stCxn id="214" idx="3"/>
          <a:endCxn id="215" idx="1"/>
        </xdr:cNvCxnSpPr>
      </xdr:nvCxnSpPr>
      <xdr:spPr>
        <a:xfrm>
          <a:off x="11645900" y="16313150"/>
          <a:ext cx="132461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</xdr:colOff>
      <xdr:row>93</xdr:row>
      <xdr:rowOff>44450</xdr:rowOff>
    </xdr:from>
    <xdr:to>
      <xdr:col>16</xdr:col>
      <xdr:colOff>412750</xdr:colOff>
      <xdr:row>94</xdr:row>
      <xdr:rowOff>133350</xdr:rowOff>
    </xdr:to>
    <xdr:sp macro="" textlink="">
      <xdr:nvSpPr>
        <xdr:cNvPr id="217" name="OpenSolver51">
          <a:extLst>
            <a:ext uri="{FF2B5EF4-FFF2-40B4-BE49-F238E27FC236}">
              <a16:creationId xmlns:a16="http://schemas.microsoft.com/office/drawing/2014/main" id="{49918221-1076-24B3-4FA4-605738DA19DA}"/>
            </a:ext>
          </a:extLst>
        </xdr:cNvPr>
        <xdr:cNvSpPr/>
      </xdr:nvSpPr>
      <xdr:spPr>
        <a:xfrm>
          <a:off x="1807845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0</xdr:colOff>
      <xdr:row>69</xdr:row>
      <xdr:rowOff>0</xdr:rowOff>
    </xdr:from>
    <xdr:to>
      <xdr:col>11</xdr:col>
      <xdr:colOff>0</xdr:colOff>
      <xdr:row>119</xdr:row>
      <xdr:rowOff>0</xdr:rowOff>
    </xdr:to>
    <xdr:sp macro="" textlink="">
      <xdr:nvSpPr>
        <xdr:cNvPr id="218" name="OpenSolver52">
          <a:extLst>
            <a:ext uri="{FF2B5EF4-FFF2-40B4-BE49-F238E27FC236}">
              <a16:creationId xmlns:a16="http://schemas.microsoft.com/office/drawing/2014/main" id="{6A6B07E1-F221-DE29-4046-8EE7A291A34F}"/>
            </a:ext>
          </a:extLst>
        </xdr:cNvPr>
        <xdr:cNvSpPr/>
      </xdr:nvSpPr>
      <xdr:spPr>
        <a:xfrm>
          <a:off x="11645900" y="12179300"/>
          <a:ext cx="952500" cy="82677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6600"/>
            </a:solidFill>
          </a:endParaRPr>
        </a:p>
      </xdr:txBody>
    </xdr:sp>
    <xdr:clientData/>
  </xdr:twoCellAnchor>
  <xdr:twoCellAnchor>
    <xdr:from>
      <xdr:col>23</xdr:col>
      <xdr:colOff>0</xdr:colOff>
      <xdr:row>69</xdr:row>
      <xdr:rowOff>0</xdr:rowOff>
    </xdr:from>
    <xdr:to>
      <xdr:col>24</xdr:col>
      <xdr:colOff>0</xdr:colOff>
      <xdr:row>119</xdr:row>
      <xdr:rowOff>0</xdr:rowOff>
    </xdr:to>
    <xdr:sp macro="" textlink="">
      <xdr:nvSpPr>
        <xdr:cNvPr id="219" name="OpenSolver53">
          <a:extLst>
            <a:ext uri="{FF2B5EF4-FFF2-40B4-BE49-F238E27FC236}">
              <a16:creationId xmlns:a16="http://schemas.microsoft.com/office/drawing/2014/main" id="{E8A2FDB7-BF9F-1B93-EEA0-0A0199DA3EFC}"/>
            </a:ext>
          </a:extLst>
        </xdr:cNvPr>
        <xdr:cNvSpPr/>
      </xdr:nvSpPr>
      <xdr:spPr>
        <a:xfrm>
          <a:off x="25819100" y="12179300"/>
          <a:ext cx="901700" cy="82677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11</xdr:col>
      <xdr:colOff>0</xdr:colOff>
      <xdr:row>94</xdr:row>
      <xdr:rowOff>6350</xdr:rowOff>
    </xdr:from>
    <xdr:to>
      <xdr:col>23</xdr:col>
      <xdr:colOff>0</xdr:colOff>
      <xdr:row>94</xdr:row>
      <xdr:rowOff>6350</xdr:rowOff>
    </xdr:to>
    <xdr:cxnSp macro="">
      <xdr:nvCxnSpPr>
        <xdr:cNvPr id="220" name="OpenSolver54">
          <a:extLst>
            <a:ext uri="{FF2B5EF4-FFF2-40B4-BE49-F238E27FC236}">
              <a16:creationId xmlns:a16="http://schemas.microsoft.com/office/drawing/2014/main" id="{9B616A84-4647-327C-79B5-FDF4ABB515BB}"/>
            </a:ext>
          </a:extLst>
        </xdr:cNvPr>
        <xdr:cNvCxnSpPr>
          <a:stCxn id="218" idx="3"/>
          <a:endCxn id="219" idx="1"/>
        </xdr:cNvCxnSpPr>
      </xdr:nvCxnSpPr>
      <xdr:spPr>
        <a:xfrm>
          <a:off x="12598400" y="16313150"/>
          <a:ext cx="13220700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971550</xdr:colOff>
      <xdr:row>93</xdr:row>
      <xdr:rowOff>44450</xdr:rowOff>
    </xdr:from>
    <xdr:to>
      <xdr:col>16</xdr:col>
      <xdr:colOff>1352550</xdr:colOff>
      <xdr:row>94</xdr:row>
      <xdr:rowOff>133350</xdr:rowOff>
    </xdr:to>
    <xdr:sp macro="" textlink="">
      <xdr:nvSpPr>
        <xdr:cNvPr id="221" name="OpenSolver55">
          <a:extLst>
            <a:ext uri="{FF2B5EF4-FFF2-40B4-BE49-F238E27FC236}">
              <a16:creationId xmlns:a16="http://schemas.microsoft.com/office/drawing/2014/main" id="{0D756D46-A6A6-B02A-7A24-B26CF62FB590}"/>
            </a:ext>
          </a:extLst>
        </xdr:cNvPr>
        <xdr:cNvSpPr/>
      </xdr:nvSpPr>
      <xdr:spPr>
        <a:xfrm>
          <a:off x="19018250" y="161861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908" name="OpenSolver1">
          <a:extLst>
            <a:ext uri="{FF2B5EF4-FFF2-40B4-BE49-F238E27FC236}">
              <a16:creationId xmlns:a16="http://schemas.microsoft.com/office/drawing/2014/main" id="{B63E5826-6D3F-1812-16EA-1DB83E3ABB39}"/>
            </a:ext>
          </a:extLst>
        </xdr:cNvPr>
        <xdr:cNvSpPr/>
      </xdr:nvSpPr>
      <xdr:spPr>
        <a:xfrm>
          <a:off x="2133600" y="2565400"/>
          <a:ext cx="25895300" cy="82550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00FF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52</xdr:col>
      <xdr:colOff>0</xdr:colOff>
      <xdr:row>62</xdr:row>
      <xdr:rowOff>0</xdr:rowOff>
    </xdr:to>
    <xdr:sp macro="" textlink="">
      <xdr:nvSpPr>
        <xdr:cNvPr id="909" name="OpenSolver2">
          <a:extLst>
            <a:ext uri="{FF2B5EF4-FFF2-40B4-BE49-F238E27FC236}">
              <a16:creationId xmlns:a16="http://schemas.microsoft.com/office/drawing/2014/main" id="{BFB80397-2E2B-D157-438C-878673CF8525}"/>
            </a:ext>
          </a:extLst>
        </xdr:cNvPr>
        <xdr:cNvSpPr/>
      </xdr:nvSpPr>
      <xdr:spPr>
        <a:xfrm>
          <a:off x="30327600" y="2565400"/>
          <a:ext cx="20739100" cy="82550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sp macro="" textlink="">
      <xdr:nvSpPr>
        <xdr:cNvPr id="910" name="OpenSolver3">
          <a:extLst>
            <a:ext uri="{FF2B5EF4-FFF2-40B4-BE49-F238E27FC236}">
              <a16:creationId xmlns:a16="http://schemas.microsoft.com/office/drawing/2014/main" id="{E741C2B6-DA6C-8E0B-A959-5F4B1AC14EE0}"/>
            </a:ext>
          </a:extLst>
        </xdr:cNvPr>
        <xdr:cNvSpPr/>
      </xdr:nvSpPr>
      <xdr:spPr>
        <a:xfrm>
          <a:off x="2133600" y="11049000"/>
          <a:ext cx="1181100" cy="2286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 kern="1200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2120900</xdr:colOff>
      <xdr:row>62</xdr:row>
      <xdr:rowOff>152400</xdr:rowOff>
    </xdr:from>
    <xdr:to>
      <xdr:col>1</xdr:col>
      <xdr:colOff>230956</xdr:colOff>
      <xdr:row>63</xdr:row>
      <xdr:rowOff>50800</xdr:rowOff>
    </xdr:to>
    <xdr:sp macro="" textlink="">
      <xdr:nvSpPr>
        <xdr:cNvPr id="911" name="OpenSolver4">
          <a:extLst>
            <a:ext uri="{FF2B5EF4-FFF2-40B4-BE49-F238E27FC236}">
              <a16:creationId xmlns:a16="http://schemas.microsoft.com/office/drawing/2014/main" id="{A1163EC6-32D0-4BCE-73E7-F4EF600D5973}"/>
            </a:ext>
          </a:extLst>
        </xdr:cNvPr>
        <xdr:cNvSpPr/>
      </xdr:nvSpPr>
      <xdr:spPr>
        <a:xfrm>
          <a:off x="2120900" y="10972800"/>
          <a:ext cx="243656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 kern="12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3</xdr:col>
      <xdr:colOff>0</xdr:colOff>
      <xdr:row>119</xdr:row>
      <xdr:rowOff>0</xdr:rowOff>
    </xdr:to>
    <xdr:sp macro="" textlink="">
      <xdr:nvSpPr>
        <xdr:cNvPr id="912" name="OpenSolver5">
          <a:extLst>
            <a:ext uri="{FF2B5EF4-FFF2-40B4-BE49-F238E27FC236}">
              <a16:creationId xmlns:a16="http://schemas.microsoft.com/office/drawing/2014/main" id="{98E9F861-28C0-C172-20D3-DAA40B1642A6}"/>
            </a:ext>
          </a:extLst>
        </xdr:cNvPr>
        <xdr:cNvSpPr/>
      </xdr:nvSpPr>
      <xdr:spPr>
        <a:xfrm>
          <a:off x="3314700" y="12141200"/>
          <a:ext cx="9525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00FF"/>
            </a:solidFill>
          </a:endParaRPr>
        </a:p>
      </xdr:txBody>
    </xdr:sp>
    <xdr:clientData/>
  </xdr:twoCellAnchor>
  <xdr:twoCellAnchor>
    <xdr:from>
      <xdr:col>12</xdr:col>
      <xdr:colOff>0</xdr:colOff>
      <xdr:row>69</xdr:row>
      <xdr:rowOff>0</xdr:rowOff>
    </xdr:from>
    <xdr:to>
      <xdr:col>13</xdr:col>
      <xdr:colOff>0</xdr:colOff>
      <xdr:row>119</xdr:row>
      <xdr:rowOff>0</xdr:rowOff>
    </xdr:to>
    <xdr:sp macro="" textlink="">
      <xdr:nvSpPr>
        <xdr:cNvPr id="913" name="OpenSolver6">
          <a:extLst>
            <a:ext uri="{FF2B5EF4-FFF2-40B4-BE49-F238E27FC236}">
              <a16:creationId xmlns:a16="http://schemas.microsoft.com/office/drawing/2014/main" id="{AD841711-708B-0E37-FD15-BA7C90AE6730}"/>
            </a:ext>
          </a:extLst>
        </xdr:cNvPr>
        <xdr:cNvSpPr/>
      </xdr:nvSpPr>
      <xdr:spPr>
        <a:xfrm>
          <a:off x="13271500" y="12141200"/>
          <a:ext cx="8382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94</xdr:row>
      <xdr:rowOff>6350</xdr:rowOff>
    </xdr:from>
    <xdr:to>
      <xdr:col>12</xdr:col>
      <xdr:colOff>0</xdr:colOff>
      <xdr:row>94</xdr:row>
      <xdr:rowOff>6350</xdr:rowOff>
    </xdr:to>
    <xdr:cxnSp macro="">
      <xdr:nvCxnSpPr>
        <xdr:cNvPr id="914" name="OpenSolver7">
          <a:extLst>
            <a:ext uri="{FF2B5EF4-FFF2-40B4-BE49-F238E27FC236}">
              <a16:creationId xmlns:a16="http://schemas.microsoft.com/office/drawing/2014/main" id="{00508B4F-1144-30A4-6A52-631AA31ED735}"/>
            </a:ext>
          </a:extLst>
        </xdr:cNvPr>
        <xdr:cNvCxnSpPr>
          <a:stCxn id="912" idx="3"/>
          <a:endCxn id="913" idx="1"/>
        </xdr:cNvCxnSpPr>
      </xdr:nvCxnSpPr>
      <xdr:spPr>
        <a:xfrm>
          <a:off x="4267200" y="16275050"/>
          <a:ext cx="90043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93</xdr:row>
      <xdr:rowOff>44450</xdr:rowOff>
    </xdr:from>
    <xdr:to>
      <xdr:col>7</xdr:col>
      <xdr:colOff>565150</xdr:colOff>
      <xdr:row>94</xdr:row>
      <xdr:rowOff>133350</xdr:rowOff>
    </xdr:to>
    <xdr:sp macro="" textlink="">
      <xdr:nvSpPr>
        <xdr:cNvPr id="915" name="OpenSolver8">
          <a:extLst>
            <a:ext uri="{FF2B5EF4-FFF2-40B4-BE49-F238E27FC236}">
              <a16:creationId xmlns:a16="http://schemas.microsoft.com/office/drawing/2014/main" id="{759A8EFA-3646-0859-331B-F2A23485547A}"/>
            </a:ext>
          </a:extLst>
        </xdr:cNvPr>
        <xdr:cNvSpPr/>
      </xdr:nvSpPr>
      <xdr:spPr>
        <a:xfrm>
          <a:off x="85788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12700</xdr:colOff>
      <xdr:row>69</xdr:row>
      <xdr:rowOff>12700</xdr:rowOff>
    </xdr:from>
    <xdr:to>
      <xdr:col>3</xdr:col>
      <xdr:colOff>0</xdr:colOff>
      <xdr:row>119</xdr:row>
      <xdr:rowOff>0</xdr:rowOff>
    </xdr:to>
    <xdr:sp macro="" textlink="">
      <xdr:nvSpPr>
        <xdr:cNvPr id="916" name="OpenSolver9">
          <a:extLst>
            <a:ext uri="{FF2B5EF4-FFF2-40B4-BE49-F238E27FC236}">
              <a16:creationId xmlns:a16="http://schemas.microsoft.com/office/drawing/2014/main" id="{2448B501-152E-AD50-A171-903EFD797845}"/>
            </a:ext>
          </a:extLst>
        </xdr:cNvPr>
        <xdr:cNvSpPr/>
      </xdr:nvSpPr>
      <xdr:spPr>
        <a:xfrm>
          <a:off x="3327400" y="12153900"/>
          <a:ext cx="939800" cy="8255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8000"/>
            </a:solidFill>
          </a:endParaRPr>
        </a:p>
      </xdr:txBody>
    </xdr:sp>
    <xdr:clientData/>
  </xdr:twoCellAnchor>
  <xdr:twoCellAnchor>
    <xdr:from>
      <xdr:col>13</xdr:col>
      <xdr:colOff>0</xdr:colOff>
      <xdr:row>69</xdr:row>
      <xdr:rowOff>0</xdr:rowOff>
    </xdr:from>
    <xdr:to>
      <xdr:col>14</xdr:col>
      <xdr:colOff>0</xdr:colOff>
      <xdr:row>119</xdr:row>
      <xdr:rowOff>0</xdr:rowOff>
    </xdr:to>
    <xdr:sp macro="" textlink="">
      <xdr:nvSpPr>
        <xdr:cNvPr id="917" name="OpenSolver10">
          <a:extLst>
            <a:ext uri="{FF2B5EF4-FFF2-40B4-BE49-F238E27FC236}">
              <a16:creationId xmlns:a16="http://schemas.microsoft.com/office/drawing/2014/main" id="{70CD2CDF-B62A-3BE5-980E-497A81F0E458}"/>
            </a:ext>
          </a:extLst>
        </xdr:cNvPr>
        <xdr:cNvSpPr/>
      </xdr:nvSpPr>
      <xdr:spPr>
        <a:xfrm>
          <a:off x="14109700" y="12141200"/>
          <a:ext cx="1511300" cy="82677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94</xdr:row>
      <xdr:rowOff>6350</xdr:rowOff>
    </xdr:from>
    <xdr:to>
      <xdr:col>13</xdr:col>
      <xdr:colOff>0</xdr:colOff>
      <xdr:row>94</xdr:row>
      <xdr:rowOff>12700</xdr:rowOff>
    </xdr:to>
    <xdr:cxnSp macro="">
      <xdr:nvCxnSpPr>
        <xdr:cNvPr id="918" name="OpenSolver11">
          <a:extLst>
            <a:ext uri="{FF2B5EF4-FFF2-40B4-BE49-F238E27FC236}">
              <a16:creationId xmlns:a16="http://schemas.microsoft.com/office/drawing/2014/main" id="{CE90898C-CD2C-C375-9A01-EB16CA2CBD6A}"/>
            </a:ext>
          </a:extLst>
        </xdr:cNvPr>
        <xdr:cNvCxnSpPr>
          <a:stCxn id="916" idx="3"/>
          <a:endCxn id="917" idx="1"/>
        </xdr:cNvCxnSpPr>
      </xdr:nvCxnSpPr>
      <xdr:spPr>
        <a:xfrm flipV="1">
          <a:off x="4267200" y="16275050"/>
          <a:ext cx="98425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93</xdr:row>
      <xdr:rowOff>47625</xdr:rowOff>
    </xdr:from>
    <xdr:to>
      <xdr:col>7</xdr:col>
      <xdr:colOff>984250</xdr:colOff>
      <xdr:row>94</xdr:row>
      <xdr:rowOff>136525</xdr:rowOff>
    </xdr:to>
    <xdr:sp macro="" textlink="">
      <xdr:nvSpPr>
        <xdr:cNvPr id="993" name="OpenSolver12">
          <a:extLst>
            <a:ext uri="{FF2B5EF4-FFF2-40B4-BE49-F238E27FC236}">
              <a16:creationId xmlns:a16="http://schemas.microsoft.com/office/drawing/2014/main" id="{41481E9C-5EFD-A812-B05F-4FE96CAA9B1A}"/>
            </a:ext>
          </a:extLst>
        </xdr:cNvPr>
        <xdr:cNvSpPr/>
      </xdr:nvSpPr>
      <xdr:spPr>
        <a:xfrm>
          <a:off x="8997950" y="161512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119</xdr:row>
      <xdr:rowOff>0</xdr:rowOff>
    </xdr:to>
    <xdr:sp macro="" textlink="">
      <xdr:nvSpPr>
        <xdr:cNvPr id="994" name="OpenSolver13">
          <a:extLst>
            <a:ext uri="{FF2B5EF4-FFF2-40B4-BE49-F238E27FC236}">
              <a16:creationId xmlns:a16="http://schemas.microsoft.com/office/drawing/2014/main" id="{472FCF4C-E07D-18EA-F161-B48C1303461D}"/>
            </a:ext>
          </a:extLst>
        </xdr:cNvPr>
        <xdr:cNvSpPr/>
      </xdr:nvSpPr>
      <xdr:spPr>
        <a:xfrm>
          <a:off x="4267200" y="12141200"/>
          <a:ext cx="11557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9900CC"/>
            </a:solidFill>
          </a:endParaRPr>
        </a:p>
      </xdr:txBody>
    </xdr:sp>
    <xdr:clientData/>
  </xdr:twoCellAnchor>
  <xdr:twoCellAnchor>
    <xdr:from>
      <xdr:col>14</xdr:col>
      <xdr:colOff>0</xdr:colOff>
      <xdr:row>69</xdr:row>
      <xdr:rowOff>0</xdr:rowOff>
    </xdr:from>
    <xdr:to>
      <xdr:col>15</xdr:col>
      <xdr:colOff>0</xdr:colOff>
      <xdr:row>119</xdr:row>
      <xdr:rowOff>0</xdr:rowOff>
    </xdr:to>
    <xdr:sp macro="" textlink="">
      <xdr:nvSpPr>
        <xdr:cNvPr id="995" name="OpenSolver14">
          <a:extLst>
            <a:ext uri="{FF2B5EF4-FFF2-40B4-BE49-F238E27FC236}">
              <a16:creationId xmlns:a16="http://schemas.microsoft.com/office/drawing/2014/main" id="{81E9EAFF-5819-237F-2507-CE9E21BEA51C}"/>
            </a:ext>
          </a:extLst>
        </xdr:cNvPr>
        <xdr:cNvSpPr/>
      </xdr:nvSpPr>
      <xdr:spPr>
        <a:xfrm>
          <a:off x="15621000" y="12141200"/>
          <a:ext cx="10160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94</xdr:row>
      <xdr:rowOff>6350</xdr:rowOff>
    </xdr:from>
    <xdr:to>
      <xdr:col>14</xdr:col>
      <xdr:colOff>0</xdr:colOff>
      <xdr:row>94</xdr:row>
      <xdr:rowOff>6350</xdr:rowOff>
    </xdr:to>
    <xdr:cxnSp macro="">
      <xdr:nvCxnSpPr>
        <xdr:cNvPr id="996" name="OpenSolver15">
          <a:extLst>
            <a:ext uri="{FF2B5EF4-FFF2-40B4-BE49-F238E27FC236}">
              <a16:creationId xmlns:a16="http://schemas.microsoft.com/office/drawing/2014/main" id="{A07BE86E-AD90-D7DF-0595-C3DB54C6F0B5}"/>
            </a:ext>
          </a:extLst>
        </xdr:cNvPr>
        <xdr:cNvCxnSpPr>
          <a:stCxn id="994" idx="3"/>
          <a:endCxn id="995" idx="1"/>
        </xdr:cNvCxnSpPr>
      </xdr:nvCxnSpPr>
      <xdr:spPr>
        <a:xfrm>
          <a:off x="5422900" y="16275050"/>
          <a:ext cx="101981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</xdr:colOff>
      <xdr:row>93</xdr:row>
      <xdr:rowOff>44450</xdr:rowOff>
    </xdr:from>
    <xdr:to>
      <xdr:col>9</xdr:col>
      <xdr:colOff>412750</xdr:colOff>
      <xdr:row>94</xdr:row>
      <xdr:rowOff>133350</xdr:rowOff>
    </xdr:to>
    <xdr:sp macro="" textlink="">
      <xdr:nvSpPr>
        <xdr:cNvPr id="997" name="OpenSolver16">
          <a:extLst>
            <a:ext uri="{FF2B5EF4-FFF2-40B4-BE49-F238E27FC236}">
              <a16:creationId xmlns:a16="http://schemas.microsoft.com/office/drawing/2014/main" id="{C4A055E8-F162-DD24-7C95-53D7B4884F75}"/>
            </a:ext>
          </a:extLst>
        </xdr:cNvPr>
        <xdr:cNvSpPr/>
      </xdr:nvSpPr>
      <xdr:spPr>
        <a:xfrm>
          <a:off x="103314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12700</xdr:colOff>
      <xdr:row>69</xdr:row>
      <xdr:rowOff>12700</xdr:rowOff>
    </xdr:from>
    <xdr:to>
      <xdr:col>4</xdr:col>
      <xdr:colOff>0</xdr:colOff>
      <xdr:row>119</xdr:row>
      <xdr:rowOff>0</xdr:rowOff>
    </xdr:to>
    <xdr:sp macro="" textlink="">
      <xdr:nvSpPr>
        <xdr:cNvPr id="998" name="OpenSolver17">
          <a:extLst>
            <a:ext uri="{FF2B5EF4-FFF2-40B4-BE49-F238E27FC236}">
              <a16:creationId xmlns:a16="http://schemas.microsoft.com/office/drawing/2014/main" id="{B0C5C3EA-BBA2-82BB-4FB8-8F958975C065}"/>
            </a:ext>
          </a:extLst>
        </xdr:cNvPr>
        <xdr:cNvSpPr/>
      </xdr:nvSpPr>
      <xdr:spPr>
        <a:xfrm>
          <a:off x="4279900" y="12153900"/>
          <a:ext cx="1143000" cy="8255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800000"/>
            </a:solidFill>
          </a:endParaRPr>
        </a:p>
      </xdr:txBody>
    </xdr:sp>
    <xdr:clientData/>
  </xdr:twoCellAnchor>
  <xdr:twoCellAnchor>
    <xdr:from>
      <xdr:col>15</xdr:col>
      <xdr:colOff>0</xdr:colOff>
      <xdr:row>69</xdr:row>
      <xdr:rowOff>0</xdr:rowOff>
    </xdr:from>
    <xdr:to>
      <xdr:col>16</xdr:col>
      <xdr:colOff>0</xdr:colOff>
      <xdr:row>119</xdr:row>
      <xdr:rowOff>0</xdr:rowOff>
    </xdr:to>
    <xdr:sp macro="" textlink="">
      <xdr:nvSpPr>
        <xdr:cNvPr id="999" name="OpenSolver18">
          <a:extLst>
            <a:ext uri="{FF2B5EF4-FFF2-40B4-BE49-F238E27FC236}">
              <a16:creationId xmlns:a16="http://schemas.microsoft.com/office/drawing/2014/main" id="{C1747D22-069F-018A-BC48-6BD9B35A507A}"/>
            </a:ext>
          </a:extLst>
        </xdr:cNvPr>
        <xdr:cNvSpPr/>
      </xdr:nvSpPr>
      <xdr:spPr>
        <a:xfrm>
          <a:off x="16637000" y="12141200"/>
          <a:ext cx="1409700" cy="82677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94</xdr:row>
      <xdr:rowOff>6350</xdr:rowOff>
    </xdr:from>
    <xdr:to>
      <xdr:col>15</xdr:col>
      <xdr:colOff>0</xdr:colOff>
      <xdr:row>94</xdr:row>
      <xdr:rowOff>12700</xdr:rowOff>
    </xdr:to>
    <xdr:cxnSp macro="">
      <xdr:nvCxnSpPr>
        <xdr:cNvPr id="1000" name="OpenSolver19">
          <a:extLst>
            <a:ext uri="{FF2B5EF4-FFF2-40B4-BE49-F238E27FC236}">
              <a16:creationId xmlns:a16="http://schemas.microsoft.com/office/drawing/2014/main" id="{A2551A45-C7E1-E9C4-F255-1CF5BC5A3E66}"/>
            </a:ext>
          </a:extLst>
        </xdr:cNvPr>
        <xdr:cNvCxnSpPr>
          <a:stCxn id="998" idx="3"/>
          <a:endCxn id="999" idx="1"/>
        </xdr:cNvCxnSpPr>
      </xdr:nvCxnSpPr>
      <xdr:spPr>
        <a:xfrm flipV="1">
          <a:off x="5422900" y="16275050"/>
          <a:ext cx="11214100" cy="63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539750</xdr:colOff>
      <xdr:row>93</xdr:row>
      <xdr:rowOff>47625</xdr:rowOff>
    </xdr:from>
    <xdr:to>
      <xdr:col>9</xdr:col>
      <xdr:colOff>920750</xdr:colOff>
      <xdr:row>94</xdr:row>
      <xdr:rowOff>136525</xdr:rowOff>
    </xdr:to>
    <xdr:sp macro="" textlink="">
      <xdr:nvSpPr>
        <xdr:cNvPr id="1001" name="OpenSolver20">
          <a:extLst>
            <a:ext uri="{FF2B5EF4-FFF2-40B4-BE49-F238E27FC236}">
              <a16:creationId xmlns:a16="http://schemas.microsoft.com/office/drawing/2014/main" id="{2984C51C-4F81-3808-8CB6-A41C74B58B8D}"/>
            </a:ext>
          </a:extLst>
        </xdr:cNvPr>
        <xdr:cNvSpPr/>
      </xdr:nvSpPr>
      <xdr:spPr>
        <a:xfrm>
          <a:off x="10839450" y="161512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0</xdr:colOff>
      <xdr:row>69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02" name="OpenSolver21">
          <a:extLst>
            <a:ext uri="{FF2B5EF4-FFF2-40B4-BE49-F238E27FC236}">
              <a16:creationId xmlns:a16="http://schemas.microsoft.com/office/drawing/2014/main" id="{22E5DED6-2374-B50C-6F01-D3150A79E6DE}"/>
            </a:ext>
          </a:extLst>
        </xdr:cNvPr>
        <xdr:cNvSpPr/>
      </xdr:nvSpPr>
      <xdr:spPr>
        <a:xfrm>
          <a:off x="5422900" y="12141200"/>
          <a:ext cx="9525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CC33"/>
            </a:solidFill>
          </a:endParaRPr>
        </a:p>
      </xdr:txBody>
    </xdr:sp>
    <xdr:clientData/>
  </xdr:twoCellAnchor>
  <xdr:twoCellAnchor>
    <xdr:from>
      <xdr:col>16</xdr:col>
      <xdr:colOff>0</xdr:colOff>
      <xdr:row>69</xdr:row>
      <xdr:rowOff>0</xdr:rowOff>
    </xdr:from>
    <xdr:to>
      <xdr:col>17</xdr:col>
      <xdr:colOff>0</xdr:colOff>
      <xdr:row>119</xdr:row>
      <xdr:rowOff>0</xdr:rowOff>
    </xdr:to>
    <xdr:sp macro="" textlink="">
      <xdr:nvSpPr>
        <xdr:cNvPr id="1003" name="OpenSolver22">
          <a:extLst>
            <a:ext uri="{FF2B5EF4-FFF2-40B4-BE49-F238E27FC236}">
              <a16:creationId xmlns:a16="http://schemas.microsoft.com/office/drawing/2014/main" id="{D8AC4D13-3CD5-C496-2F42-8B93CC1EB675}"/>
            </a:ext>
          </a:extLst>
        </xdr:cNvPr>
        <xdr:cNvSpPr/>
      </xdr:nvSpPr>
      <xdr:spPr>
        <a:xfrm>
          <a:off x="18046700" y="12141200"/>
          <a:ext cx="13843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16</xdr:col>
      <xdr:colOff>0</xdr:colOff>
      <xdr:row>94</xdr:row>
      <xdr:rowOff>6350</xdr:rowOff>
    </xdr:to>
    <xdr:cxnSp macro="">
      <xdr:nvCxnSpPr>
        <xdr:cNvPr id="1004" name="OpenSolver23">
          <a:extLst>
            <a:ext uri="{FF2B5EF4-FFF2-40B4-BE49-F238E27FC236}">
              <a16:creationId xmlns:a16="http://schemas.microsoft.com/office/drawing/2014/main" id="{0A8409B3-8CB8-A03F-0A97-7F4E28D230D4}"/>
            </a:ext>
          </a:extLst>
        </xdr:cNvPr>
        <xdr:cNvCxnSpPr>
          <a:stCxn id="1002" idx="3"/>
          <a:endCxn id="1003" idx="1"/>
        </xdr:cNvCxnSpPr>
      </xdr:nvCxnSpPr>
      <xdr:spPr>
        <a:xfrm>
          <a:off x="6375400" y="16275050"/>
          <a:ext cx="116713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374650</xdr:colOff>
      <xdr:row>93</xdr:row>
      <xdr:rowOff>44450</xdr:rowOff>
    </xdr:from>
    <xdr:to>
      <xdr:col>10</xdr:col>
      <xdr:colOff>755650</xdr:colOff>
      <xdr:row>94</xdr:row>
      <xdr:rowOff>133350</xdr:rowOff>
    </xdr:to>
    <xdr:sp macro="" textlink="">
      <xdr:nvSpPr>
        <xdr:cNvPr id="1005" name="OpenSolver24">
          <a:extLst>
            <a:ext uri="{FF2B5EF4-FFF2-40B4-BE49-F238E27FC236}">
              <a16:creationId xmlns:a16="http://schemas.microsoft.com/office/drawing/2014/main" id="{2241928C-0E19-9B09-5AB5-3BCC31C9F1AB}"/>
            </a:ext>
          </a:extLst>
        </xdr:cNvPr>
        <xdr:cNvSpPr/>
      </xdr:nvSpPr>
      <xdr:spPr>
        <a:xfrm>
          <a:off x="120205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12700</xdr:colOff>
      <xdr:row>69</xdr:row>
      <xdr:rowOff>12700</xdr:rowOff>
    </xdr:from>
    <xdr:to>
      <xdr:col>5</xdr:col>
      <xdr:colOff>0</xdr:colOff>
      <xdr:row>119</xdr:row>
      <xdr:rowOff>0</xdr:rowOff>
    </xdr:to>
    <xdr:sp macro="" textlink="">
      <xdr:nvSpPr>
        <xdr:cNvPr id="1006" name="OpenSolver25">
          <a:extLst>
            <a:ext uri="{FF2B5EF4-FFF2-40B4-BE49-F238E27FC236}">
              <a16:creationId xmlns:a16="http://schemas.microsoft.com/office/drawing/2014/main" id="{E20E73EE-8829-47C4-AF27-6EA5ACFCAAE4}"/>
            </a:ext>
          </a:extLst>
        </xdr:cNvPr>
        <xdr:cNvSpPr/>
      </xdr:nvSpPr>
      <xdr:spPr>
        <a:xfrm>
          <a:off x="5435600" y="12153900"/>
          <a:ext cx="939800" cy="8255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6600"/>
            </a:solidFill>
          </a:endParaRPr>
        </a:p>
      </xdr:txBody>
    </xdr:sp>
    <xdr:clientData/>
  </xdr:twoCellAnchor>
  <xdr:twoCellAnchor>
    <xdr:from>
      <xdr:col>17</xdr:col>
      <xdr:colOff>0</xdr:colOff>
      <xdr:row>69</xdr:row>
      <xdr:rowOff>0</xdr:rowOff>
    </xdr:from>
    <xdr:to>
      <xdr:col>18</xdr:col>
      <xdr:colOff>0</xdr:colOff>
      <xdr:row>119</xdr:row>
      <xdr:rowOff>0</xdr:rowOff>
    </xdr:to>
    <xdr:sp macro="" textlink="">
      <xdr:nvSpPr>
        <xdr:cNvPr id="1007" name="OpenSolver26">
          <a:extLst>
            <a:ext uri="{FF2B5EF4-FFF2-40B4-BE49-F238E27FC236}">
              <a16:creationId xmlns:a16="http://schemas.microsoft.com/office/drawing/2014/main" id="{1733BA0D-557A-3C46-B75A-882799D9D7A9}"/>
            </a:ext>
          </a:extLst>
        </xdr:cNvPr>
        <xdr:cNvSpPr/>
      </xdr:nvSpPr>
      <xdr:spPr>
        <a:xfrm>
          <a:off x="19431000" y="12141200"/>
          <a:ext cx="1384300" cy="82677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17</xdr:col>
      <xdr:colOff>0</xdr:colOff>
      <xdr:row>94</xdr:row>
      <xdr:rowOff>12700</xdr:rowOff>
    </xdr:to>
    <xdr:cxnSp macro="">
      <xdr:nvCxnSpPr>
        <xdr:cNvPr id="1008" name="OpenSolver27">
          <a:extLst>
            <a:ext uri="{FF2B5EF4-FFF2-40B4-BE49-F238E27FC236}">
              <a16:creationId xmlns:a16="http://schemas.microsoft.com/office/drawing/2014/main" id="{33C75E83-4098-23C0-ACD7-342DA31362B0}"/>
            </a:ext>
          </a:extLst>
        </xdr:cNvPr>
        <xdr:cNvCxnSpPr>
          <a:stCxn id="1006" idx="3"/>
          <a:endCxn id="1007" idx="1"/>
        </xdr:cNvCxnSpPr>
      </xdr:nvCxnSpPr>
      <xdr:spPr>
        <a:xfrm flipV="1">
          <a:off x="6375400" y="16275050"/>
          <a:ext cx="13055600" cy="63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93</xdr:row>
      <xdr:rowOff>47625</xdr:rowOff>
    </xdr:from>
    <xdr:to>
      <xdr:col>11</xdr:col>
      <xdr:colOff>495300</xdr:colOff>
      <xdr:row>94</xdr:row>
      <xdr:rowOff>136525</xdr:rowOff>
    </xdr:to>
    <xdr:sp macro="" textlink="">
      <xdr:nvSpPr>
        <xdr:cNvPr id="1009" name="OpenSolver28">
          <a:extLst>
            <a:ext uri="{FF2B5EF4-FFF2-40B4-BE49-F238E27FC236}">
              <a16:creationId xmlns:a16="http://schemas.microsoft.com/office/drawing/2014/main" id="{88AE693C-B1B6-8C91-E5EB-AD5E49126717}"/>
            </a:ext>
          </a:extLst>
        </xdr:cNvPr>
        <xdr:cNvSpPr/>
      </xdr:nvSpPr>
      <xdr:spPr>
        <a:xfrm>
          <a:off x="12712700" y="161512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119</xdr:row>
      <xdr:rowOff>0</xdr:rowOff>
    </xdr:to>
    <xdr:sp macro="" textlink="">
      <xdr:nvSpPr>
        <xdr:cNvPr id="1010" name="OpenSolver29">
          <a:extLst>
            <a:ext uri="{FF2B5EF4-FFF2-40B4-BE49-F238E27FC236}">
              <a16:creationId xmlns:a16="http://schemas.microsoft.com/office/drawing/2014/main" id="{85E190EC-9C51-83B1-2F1A-5B9308A4071B}"/>
            </a:ext>
          </a:extLst>
        </xdr:cNvPr>
        <xdr:cNvSpPr/>
      </xdr:nvSpPr>
      <xdr:spPr>
        <a:xfrm>
          <a:off x="6375400" y="12141200"/>
          <a:ext cx="1143000" cy="82677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CC0099"/>
            </a:solidFill>
          </a:endParaRPr>
        </a:p>
      </xdr:txBody>
    </xdr:sp>
    <xdr:clientData/>
  </xdr:twoCellAnchor>
  <xdr:twoCellAnchor>
    <xdr:from>
      <xdr:col>18</xdr:col>
      <xdr:colOff>0</xdr:colOff>
      <xdr:row>69</xdr:row>
      <xdr:rowOff>0</xdr:rowOff>
    </xdr:from>
    <xdr:to>
      <xdr:col>19</xdr:col>
      <xdr:colOff>0</xdr:colOff>
      <xdr:row>119</xdr:row>
      <xdr:rowOff>0</xdr:rowOff>
    </xdr:to>
    <xdr:sp macro="" textlink="">
      <xdr:nvSpPr>
        <xdr:cNvPr id="1011" name="OpenSolver30">
          <a:extLst>
            <a:ext uri="{FF2B5EF4-FFF2-40B4-BE49-F238E27FC236}">
              <a16:creationId xmlns:a16="http://schemas.microsoft.com/office/drawing/2014/main" id="{4A3E7095-6F5C-8ADA-8B53-78FF5AF0374D}"/>
            </a:ext>
          </a:extLst>
        </xdr:cNvPr>
        <xdr:cNvSpPr/>
      </xdr:nvSpPr>
      <xdr:spPr>
        <a:xfrm>
          <a:off x="20815300" y="12141200"/>
          <a:ext cx="927100" cy="82677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6</xdr:col>
      <xdr:colOff>0</xdr:colOff>
      <xdr:row>94</xdr:row>
      <xdr:rowOff>6350</xdr:rowOff>
    </xdr:from>
    <xdr:to>
      <xdr:col>18</xdr:col>
      <xdr:colOff>0</xdr:colOff>
      <xdr:row>94</xdr:row>
      <xdr:rowOff>6350</xdr:rowOff>
    </xdr:to>
    <xdr:cxnSp macro="">
      <xdr:nvCxnSpPr>
        <xdr:cNvPr id="1012" name="OpenSolver31">
          <a:extLst>
            <a:ext uri="{FF2B5EF4-FFF2-40B4-BE49-F238E27FC236}">
              <a16:creationId xmlns:a16="http://schemas.microsoft.com/office/drawing/2014/main" id="{CECF712D-74AD-0ACC-475A-B45D65E00C28}"/>
            </a:ext>
          </a:extLst>
        </xdr:cNvPr>
        <xdr:cNvCxnSpPr>
          <a:stCxn id="1010" idx="3"/>
          <a:endCxn id="1011" idx="1"/>
        </xdr:cNvCxnSpPr>
      </xdr:nvCxnSpPr>
      <xdr:spPr>
        <a:xfrm>
          <a:off x="7518400" y="16275050"/>
          <a:ext cx="13296900" cy="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704850</xdr:colOff>
      <xdr:row>93</xdr:row>
      <xdr:rowOff>44450</xdr:rowOff>
    </xdr:from>
    <xdr:to>
      <xdr:col>13</xdr:col>
      <xdr:colOff>247650</xdr:colOff>
      <xdr:row>94</xdr:row>
      <xdr:rowOff>133350</xdr:rowOff>
    </xdr:to>
    <xdr:sp macro="" textlink="">
      <xdr:nvSpPr>
        <xdr:cNvPr id="1013" name="OpenSolver32">
          <a:extLst>
            <a:ext uri="{FF2B5EF4-FFF2-40B4-BE49-F238E27FC236}">
              <a16:creationId xmlns:a16="http://schemas.microsoft.com/office/drawing/2014/main" id="{E6147F61-FBE2-4F8A-E0F1-BEDE1DDDA9C9}"/>
            </a:ext>
          </a:extLst>
        </xdr:cNvPr>
        <xdr:cNvSpPr/>
      </xdr:nvSpPr>
      <xdr:spPr>
        <a:xfrm>
          <a:off x="139763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0</xdr:colOff>
      <xdr:row>69</xdr:row>
      <xdr:rowOff>0</xdr:rowOff>
    </xdr:from>
    <xdr:to>
      <xdr:col>7</xdr:col>
      <xdr:colOff>0</xdr:colOff>
      <xdr:row>119</xdr:row>
      <xdr:rowOff>0</xdr:rowOff>
    </xdr:to>
    <xdr:sp macro="" textlink="">
      <xdr:nvSpPr>
        <xdr:cNvPr id="1014" name="OpenSolver33">
          <a:extLst>
            <a:ext uri="{FF2B5EF4-FFF2-40B4-BE49-F238E27FC236}">
              <a16:creationId xmlns:a16="http://schemas.microsoft.com/office/drawing/2014/main" id="{44FB2C9E-D198-E918-3098-9FBCE8906881}"/>
            </a:ext>
          </a:extLst>
        </xdr:cNvPr>
        <xdr:cNvSpPr/>
      </xdr:nvSpPr>
      <xdr:spPr>
        <a:xfrm>
          <a:off x="7518400" y="12141200"/>
          <a:ext cx="8763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00FF"/>
            </a:solidFill>
          </a:endParaRP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20</xdr:col>
      <xdr:colOff>0</xdr:colOff>
      <xdr:row>119</xdr:row>
      <xdr:rowOff>0</xdr:rowOff>
    </xdr:to>
    <xdr:sp macro="" textlink="">
      <xdr:nvSpPr>
        <xdr:cNvPr id="1015" name="OpenSolver34">
          <a:extLst>
            <a:ext uri="{FF2B5EF4-FFF2-40B4-BE49-F238E27FC236}">
              <a16:creationId xmlns:a16="http://schemas.microsoft.com/office/drawing/2014/main" id="{F59360D0-81A3-1FB6-84B6-3F45E1782E2C}"/>
            </a:ext>
          </a:extLst>
        </xdr:cNvPr>
        <xdr:cNvSpPr/>
      </xdr:nvSpPr>
      <xdr:spPr>
        <a:xfrm>
          <a:off x="21742400" y="12141200"/>
          <a:ext cx="8763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7</xdr:col>
      <xdr:colOff>0</xdr:colOff>
      <xdr:row>94</xdr:row>
      <xdr:rowOff>6350</xdr:rowOff>
    </xdr:from>
    <xdr:to>
      <xdr:col>19</xdr:col>
      <xdr:colOff>0</xdr:colOff>
      <xdr:row>94</xdr:row>
      <xdr:rowOff>6350</xdr:rowOff>
    </xdr:to>
    <xdr:cxnSp macro="">
      <xdr:nvCxnSpPr>
        <xdr:cNvPr id="1016" name="OpenSolver35">
          <a:extLst>
            <a:ext uri="{FF2B5EF4-FFF2-40B4-BE49-F238E27FC236}">
              <a16:creationId xmlns:a16="http://schemas.microsoft.com/office/drawing/2014/main" id="{6E427744-A6A5-06FA-9813-85C675FF0C47}"/>
            </a:ext>
          </a:extLst>
        </xdr:cNvPr>
        <xdr:cNvCxnSpPr>
          <a:stCxn id="1014" idx="3"/>
          <a:endCxn id="1015" idx="1"/>
        </xdr:cNvCxnSpPr>
      </xdr:nvCxnSpPr>
      <xdr:spPr>
        <a:xfrm>
          <a:off x="8394700" y="16275050"/>
          <a:ext cx="133477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768350</xdr:colOff>
      <xdr:row>93</xdr:row>
      <xdr:rowOff>44450</xdr:rowOff>
    </xdr:from>
    <xdr:to>
      <xdr:col>13</xdr:col>
      <xdr:colOff>1149350</xdr:colOff>
      <xdr:row>94</xdr:row>
      <xdr:rowOff>133350</xdr:rowOff>
    </xdr:to>
    <xdr:sp macro="" textlink="">
      <xdr:nvSpPr>
        <xdr:cNvPr id="1017" name="OpenSolver36">
          <a:extLst>
            <a:ext uri="{FF2B5EF4-FFF2-40B4-BE49-F238E27FC236}">
              <a16:creationId xmlns:a16="http://schemas.microsoft.com/office/drawing/2014/main" id="{2A9E9E3E-18B6-F5E5-C12D-09C4EAFED820}"/>
            </a:ext>
          </a:extLst>
        </xdr:cNvPr>
        <xdr:cNvSpPr/>
      </xdr:nvSpPr>
      <xdr:spPr>
        <a:xfrm>
          <a:off x="148780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12700</xdr:colOff>
      <xdr:row>69</xdr:row>
      <xdr:rowOff>12700</xdr:rowOff>
    </xdr:from>
    <xdr:to>
      <xdr:col>7</xdr:col>
      <xdr:colOff>0</xdr:colOff>
      <xdr:row>119</xdr:row>
      <xdr:rowOff>0</xdr:rowOff>
    </xdr:to>
    <xdr:sp macro="" textlink="">
      <xdr:nvSpPr>
        <xdr:cNvPr id="1018" name="OpenSolver37">
          <a:extLst>
            <a:ext uri="{FF2B5EF4-FFF2-40B4-BE49-F238E27FC236}">
              <a16:creationId xmlns:a16="http://schemas.microsoft.com/office/drawing/2014/main" id="{3FACF119-2317-11E6-DB0C-CCB593A24BEE}"/>
            </a:ext>
          </a:extLst>
        </xdr:cNvPr>
        <xdr:cNvSpPr/>
      </xdr:nvSpPr>
      <xdr:spPr>
        <a:xfrm>
          <a:off x="7531100" y="12153900"/>
          <a:ext cx="863600" cy="8255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8000"/>
            </a:solidFill>
          </a:endParaRPr>
        </a:p>
      </xdr:txBody>
    </xdr:sp>
    <xdr:clientData/>
  </xdr:twoCellAnchor>
  <xdr:twoCellAnchor>
    <xdr:from>
      <xdr:col>20</xdr:col>
      <xdr:colOff>0</xdr:colOff>
      <xdr:row>69</xdr:row>
      <xdr:rowOff>0</xdr:rowOff>
    </xdr:from>
    <xdr:to>
      <xdr:col>21</xdr:col>
      <xdr:colOff>0</xdr:colOff>
      <xdr:row>119</xdr:row>
      <xdr:rowOff>0</xdr:rowOff>
    </xdr:to>
    <xdr:sp macro="" textlink="">
      <xdr:nvSpPr>
        <xdr:cNvPr id="1019" name="OpenSolver38">
          <a:extLst>
            <a:ext uri="{FF2B5EF4-FFF2-40B4-BE49-F238E27FC236}">
              <a16:creationId xmlns:a16="http://schemas.microsoft.com/office/drawing/2014/main" id="{A33D2768-C26E-C23B-3EB8-CCCD78451A27}"/>
            </a:ext>
          </a:extLst>
        </xdr:cNvPr>
        <xdr:cNvSpPr/>
      </xdr:nvSpPr>
      <xdr:spPr>
        <a:xfrm>
          <a:off x="22618700" y="12141200"/>
          <a:ext cx="1384300" cy="82677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7</xdr:col>
      <xdr:colOff>0</xdr:colOff>
      <xdr:row>94</xdr:row>
      <xdr:rowOff>6350</xdr:rowOff>
    </xdr:from>
    <xdr:to>
      <xdr:col>20</xdr:col>
      <xdr:colOff>0</xdr:colOff>
      <xdr:row>94</xdr:row>
      <xdr:rowOff>12700</xdr:rowOff>
    </xdr:to>
    <xdr:cxnSp macro="">
      <xdr:nvCxnSpPr>
        <xdr:cNvPr id="1020" name="OpenSolver39">
          <a:extLst>
            <a:ext uri="{FF2B5EF4-FFF2-40B4-BE49-F238E27FC236}">
              <a16:creationId xmlns:a16="http://schemas.microsoft.com/office/drawing/2014/main" id="{E7EBD56C-8B48-C940-E48E-566B079F078B}"/>
            </a:ext>
          </a:extLst>
        </xdr:cNvPr>
        <xdr:cNvCxnSpPr>
          <a:stCxn id="1018" idx="3"/>
          <a:endCxn id="1019" idx="1"/>
        </xdr:cNvCxnSpPr>
      </xdr:nvCxnSpPr>
      <xdr:spPr>
        <a:xfrm flipV="1">
          <a:off x="8394700" y="16275050"/>
          <a:ext cx="142240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1206500</xdr:colOff>
      <xdr:row>93</xdr:row>
      <xdr:rowOff>47625</xdr:rowOff>
    </xdr:from>
    <xdr:to>
      <xdr:col>14</xdr:col>
      <xdr:colOff>76200</xdr:colOff>
      <xdr:row>94</xdr:row>
      <xdr:rowOff>136525</xdr:rowOff>
    </xdr:to>
    <xdr:sp macro="" textlink="">
      <xdr:nvSpPr>
        <xdr:cNvPr id="1021" name="OpenSolver40">
          <a:extLst>
            <a:ext uri="{FF2B5EF4-FFF2-40B4-BE49-F238E27FC236}">
              <a16:creationId xmlns:a16="http://schemas.microsoft.com/office/drawing/2014/main" id="{02999A62-3B1B-6D26-26D9-4C264D522CCF}"/>
            </a:ext>
          </a:extLst>
        </xdr:cNvPr>
        <xdr:cNvSpPr/>
      </xdr:nvSpPr>
      <xdr:spPr>
        <a:xfrm>
          <a:off x="15316200" y="161512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69</xdr:row>
      <xdr:rowOff>0</xdr:rowOff>
    </xdr:from>
    <xdr:to>
      <xdr:col>8</xdr:col>
      <xdr:colOff>0</xdr:colOff>
      <xdr:row>119</xdr:row>
      <xdr:rowOff>0</xdr:rowOff>
    </xdr:to>
    <xdr:sp macro="" textlink="">
      <xdr:nvSpPr>
        <xdr:cNvPr id="1022" name="OpenSolver41">
          <a:extLst>
            <a:ext uri="{FF2B5EF4-FFF2-40B4-BE49-F238E27FC236}">
              <a16:creationId xmlns:a16="http://schemas.microsoft.com/office/drawing/2014/main" id="{01925DC5-187A-413E-4711-F7E79114045E}"/>
            </a:ext>
          </a:extLst>
        </xdr:cNvPr>
        <xdr:cNvSpPr/>
      </xdr:nvSpPr>
      <xdr:spPr>
        <a:xfrm>
          <a:off x="8394700" y="12141200"/>
          <a:ext cx="10287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9900CC"/>
            </a:solidFill>
          </a:endParaRPr>
        </a:p>
      </xdr:txBody>
    </xdr:sp>
    <xdr:clientData/>
  </xdr:twoCellAnchor>
  <xdr:twoCellAnchor>
    <xdr:from>
      <xdr:col>23</xdr:col>
      <xdr:colOff>0</xdr:colOff>
      <xdr:row>69</xdr:row>
      <xdr:rowOff>0</xdr:rowOff>
    </xdr:from>
    <xdr:to>
      <xdr:col>24</xdr:col>
      <xdr:colOff>0</xdr:colOff>
      <xdr:row>119</xdr:row>
      <xdr:rowOff>0</xdr:rowOff>
    </xdr:to>
    <xdr:sp macro="" textlink="">
      <xdr:nvSpPr>
        <xdr:cNvPr id="1023" name="OpenSolver42">
          <a:extLst>
            <a:ext uri="{FF2B5EF4-FFF2-40B4-BE49-F238E27FC236}">
              <a16:creationId xmlns:a16="http://schemas.microsoft.com/office/drawing/2014/main" id="{B658AE63-D954-939A-B6AD-107B27EE4915}"/>
            </a:ext>
          </a:extLst>
        </xdr:cNvPr>
        <xdr:cNvSpPr/>
      </xdr:nvSpPr>
      <xdr:spPr>
        <a:xfrm>
          <a:off x="25819100" y="12141200"/>
          <a:ext cx="901700" cy="82677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8</xdr:col>
      <xdr:colOff>0</xdr:colOff>
      <xdr:row>94</xdr:row>
      <xdr:rowOff>6350</xdr:rowOff>
    </xdr:from>
    <xdr:to>
      <xdr:col>23</xdr:col>
      <xdr:colOff>0</xdr:colOff>
      <xdr:row>94</xdr:row>
      <xdr:rowOff>6350</xdr:rowOff>
    </xdr:to>
    <xdr:cxnSp macro="">
      <xdr:nvCxnSpPr>
        <xdr:cNvPr id="1024" name="OpenSolver43">
          <a:extLst>
            <a:ext uri="{FF2B5EF4-FFF2-40B4-BE49-F238E27FC236}">
              <a16:creationId xmlns:a16="http://schemas.microsoft.com/office/drawing/2014/main" id="{D4E84B01-C185-224A-830A-90BB3064A03A}"/>
            </a:ext>
          </a:extLst>
        </xdr:cNvPr>
        <xdr:cNvCxnSpPr>
          <a:stCxn id="1022" idx="3"/>
          <a:endCxn id="1023" idx="1"/>
        </xdr:cNvCxnSpPr>
      </xdr:nvCxnSpPr>
      <xdr:spPr>
        <a:xfrm>
          <a:off x="9423400" y="16275050"/>
          <a:ext cx="163957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793750</xdr:colOff>
      <xdr:row>93</xdr:row>
      <xdr:rowOff>44450</xdr:rowOff>
    </xdr:from>
    <xdr:to>
      <xdr:col>15</xdr:col>
      <xdr:colOff>1174750</xdr:colOff>
      <xdr:row>94</xdr:row>
      <xdr:rowOff>133350</xdr:rowOff>
    </xdr:to>
    <xdr:sp macro="" textlink="">
      <xdr:nvSpPr>
        <xdr:cNvPr id="1025" name="OpenSolver44">
          <a:extLst>
            <a:ext uri="{FF2B5EF4-FFF2-40B4-BE49-F238E27FC236}">
              <a16:creationId xmlns:a16="http://schemas.microsoft.com/office/drawing/2014/main" id="{9AA4C474-E55D-DBA0-442A-3F5CD6A50507}"/>
            </a:ext>
          </a:extLst>
        </xdr:cNvPr>
        <xdr:cNvSpPr/>
      </xdr:nvSpPr>
      <xdr:spPr>
        <a:xfrm>
          <a:off x="174307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0</xdr:colOff>
      <xdr:row>69</xdr:row>
      <xdr:rowOff>0</xdr:rowOff>
    </xdr:from>
    <xdr:to>
      <xdr:col>9</xdr:col>
      <xdr:colOff>0</xdr:colOff>
      <xdr:row>119</xdr:row>
      <xdr:rowOff>0</xdr:rowOff>
    </xdr:to>
    <xdr:sp macro="" textlink="">
      <xdr:nvSpPr>
        <xdr:cNvPr id="1026" name="OpenSolver45">
          <a:extLst>
            <a:ext uri="{FF2B5EF4-FFF2-40B4-BE49-F238E27FC236}">
              <a16:creationId xmlns:a16="http://schemas.microsoft.com/office/drawing/2014/main" id="{15F4F9CF-2892-B5DB-D5F0-A8EABFC7CD0F}"/>
            </a:ext>
          </a:extLst>
        </xdr:cNvPr>
        <xdr:cNvSpPr/>
      </xdr:nvSpPr>
      <xdr:spPr>
        <a:xfrm>
          <a:off x="9423400" y="12141200"/>
          <a:ext cx="876300" cy="82677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800000"/>
            </a:solidFill>
          </a:endParaRPr>
        </a:p>
      </xdr:txBody>
    </xdr:sp>
    <xdr:clientData/>
  </xdr:twoCellAnchor>
  <xdr:twoCellAnchor>
    <xdr:from>
      <xdr:col>24</xdr:col>
      <xdr:colOff>0</xdr:colOff>
      <xdr:row>69</xdr:row>
      <xdr:rowOff>0</xdr:rowOff>
    </xdr:from>
    <xdr:to>
      <xdr:col>25</xdr:col>
      <xdr:colOff>0</xdr:colOff>
      <xdr:row>119</xdr:row>
      <xdr:rowOff>0</xdr:rowOff>
    </xdr:to>
    <xdr:sp macro="" textlink="">
      <xdr:nvSpPr>
        <xdr:cNvPr id="1027" name="OpenSolver46">
          <a:extLst>
            <a:ext uri="{FF2B5EF4-FFF2-40B4-BE49-F238E27FC236}">
              <a16:creationId xmlns:a16="http://schemas.microsoft.com/office/drawing/2014/main" id="{C452341D-EA8A-7E86-E91E-2D81932EE187}"/>
            </a:ext>
          </a:extLst>
        </xdr:cNvPr>
        <xdr:cNvSpPr/>
      </xdr:nvSpPr>
      <xdr:spPr>
        <a:xfrm>
          <a:off x="26720800" y="12141200"/>
          <a:ext cx="1308100" cy="82677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9</xdr:col>
      <xdr:colOff>0</xdr:colOff>
      <xdr:row>94</xdr:row>
      <xdr:rowOff>6350</xdr:rowOff>
    </xdr:from>
    <xdr:to>
      <xdr:col>24</xdr:col>
      <xdr:colOff>0</xdr:colOff>
      <xdr:row>94</xdr:row>
      <xdr:rowOff>6350</xdr:rowOff>
    </xdr:to>
    <xdr:cxnSp macro="">
      <xdr:nvCxnSpPr>
        <xdr:cNvPr id="1028" name="OpenSolver47">
          <a:extLst>
            <a:ext uri="{FF2B5EF4-FFF2-40B4-BE49-F238E27FC236}">
              <a16:creationId xmlns:a16="http://schemas.microsoft.com/office/drawing/2014/main" id="{1E1B58D7-CDFB-7392-6FD4-BA2788A8995A}"/>
            </a:ext>
          </a:extLst>
        </xdr:cNvPr>
        <xdr:cNvCxnSpPr>
          <a:stCxn id="1026" idx="3"/>
          <a:endCxn id="1027" idx="1"/>
        </xdr:cNvCxnSpPr>
      </xdr:nvCxnSpPr>
      <xdr:spPr>
        <a:xfrm>
          <a:off x="10299700" y="16275050"/>
          <a:ext cx="1642110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273050</xdr:colOff>
      <xdr:row>93</xdr:row>
      <xdr:rowOff>44450</xdr:rowOff>
    </xdr:from>
    <xdr:to>
      <xdr:col>16</xdr:col>
      <xdr:colOff>654050</xdr:colOff>
      <xdr:row>94</xdr:row>
      <xdr:rowOff>133350</xdr:rowOff>
    </xdr:to>
    <xdr:sp macro="" textlink="">
      <xdr:nvSpPr>
        <xdr:cNvPr id="1029" name="OpenSolver48">
          <a:extLst>
            <a:ext uri="{FF2B5EF4-FFF2-40B4-BE49-F238E27FC236}">
              <a16:creationId xmlns:a16="http://schemas.microsoft.com/office/drawing/2014/main" id="{62E6FE08-633B-3CFB-9F12-7B0C76212BFA}"/>
            </a:ext>
          </a:extLst>
        </xdr:cNvPr>
        <xdr:cNvSpPr/>
      </xdr:nvSpPr>
      <xdr:spPr>
        <a:xfrm>
          <a:off x="183197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0</xdr:colOff>
      <xdr:row>69</xdr:row>
      <xdr:rowOff>0</xdr:rowOff>
    </xdr:from>
    <xdr:to>
      <xdr:col>10</xdr:col>
      <xdr:colOff>0</xdr:colOff>
      <xdr:row>119</xdr:row>
      <xdr:rowOff>0</xdr:rowOff>
    </xdr:to>
    <xdr:sp macro="" textlink="">
      <xdr:nvSpPr>
        <xdr:cNvPr id="1030" name="OpenSolver49">
          <a:extLst>
            <a:ext uri="{FF2B5EF4-FFF2-40B4-BE49-F238E27FC236}">
              <a16:creationId xmlns:a16="http://schemas.microsoft.com/office/drawing/2014/main" id="{AEA731AC-8CA8-3687-B2E1-83E3BB6258A4}"/>
            </a:ext>
          </a:extLst>
        </xdr:cNvPr>
        <xdr:cNvSpPr/>
      </xdr:nvSpPr>
      <xdr:spPr>
        <a:xfrm>
          <a:off x="10299700" y="12141200"/>
          <a:ext cx="13462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CC33"/>
            </a:solidFill>
          </a:endParaRPr>
        </a:p>
      </xdr:txBody>
    </xdr:sp>
    <xdr:clientData/>
  </xdr:twoCellAnchor>
  <xdr:twoCellAnchor>
    <xdr:from>
      <xdr:col>21</xdr:col>
      <xdr:colOff>0</xdr:colOff>
      <xdr:row>69</xdr:row>
      <xdr:rowOff>0</xdr:rowOff>
    </xdr:from>
    <xdr:to>
      <xdr:col>22</xdr:col>
      <xdr:colOff>0</xdr:colOff>
      <xdr:row>119</xdr:row>
      <xdr:rowOff>0</xdr:rowOff>
    </xdr:to>
    <xdr:sp macro="" textlink="">
      <xdr:nvSpPr>
        <xdr:cNvPr id="1031" name="OpenSolver50">
          <a:extLst>
            <a:ext uri="{FF2B5EF4-FFF2-40B4-BE49-F238E27FC236}">
              <a16:creationId xmlns:a16="http://schemas.microsoft.com/office/drawing/2014/main" id="{61A92BB9-7960-C6EC-C1DC-6BACB5F81969}"/>
            </a:ext>
          </a:extLst>
        </xdr:cNvPr>
        <xdr:cNvSpPr/>
      </xdr:nvSpPr>
      <xdr:spPr>
        <a:xfrm>
          <a:off x="24003000" y="12141200"/>
          <a:ext cx="889000" cy="82677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CC33"/>
              </a:solidFill>
            </a:rPr>
            <a:t>≥</a:t>
          </a:r>
        </a:p>
      </xdr:txBody>
    </xdr:sp>
    <xdr:clientData/>
  </xdr:twoCellAnchor>
  <xdr:twoCellAnchor>
    <xdr:from>
      <xdr:col>10</xdr:col>
      <xdr:colOff>0</xdr:colOff>
      <xdr:row>94</xdr:row>
      <xdr:rowOff>6350</xdr:rowOff>
    </xdr:from>
    <xdr:to>
      <xdr:col>21</xdr:col>
      <xdr:colOff>0</xdr:colOff>
      <xdr:row>94</xdr:row>
      <xdr:rowOff>6350</xdr:rowOff>
    </xdr:to>
    <xdr:cxnSp macro="">
      <xdr:nvCxnSpPr>
        <xdr:cNvPr id="1032" name="OpenSolver51">
          <a:extLst>
            <a:ext uri="{FF2B5EF4-FFF2-40B4-BE49-F238E27FC236}">
              <a16:creationId xmlns:a16="http://schemas.microsoft.com/office/drawing/2014/main" id="{36B2B0EC-E4A3-8494-0131-DF54EB3F70D8}"/>
            </a:ext>
          </a:extLst>
        </xdr:cNvPr>
        <xdr:cNvCxnSpPr>
          <a:stCxn id="1030" idx="3"/>
          <a:endCxn id="1031" idx="1"/>
        </xdr:cNvCxnSpPr>
      </xdr:nvCxnSpPr>
      <xdr:spPr>
        <a:xfrm>
          <a:off x="11645900" y="16275050"/>
          <a:ext cx="123571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996950</xdr:colOff>
      <xdr:row>93</xdr:row>
      <xdr:rowOff>44450</xdr:rowOff>
    </xdr:from>
    <xdr:to>
      <xdr:col>15</xdr:col>
      <xdr:colOff>1377950</xdr:colOff>
      <xdr:row>94</xdr:row>
      <xdr:rowOff>133350</xdr:rowOff>
    </xdr:to>
    <xdr:sp macro="" textlink="">
      <xdr:nvSpPr>
        <xdr:cNvPr id="1033" name="OpenSolver52">
          <a:extLst>
            <a:ext uri="{FF2B5EF4-FFF2-40B4-BE49-F238E27FC236}">
              <a16:creationId xmlns:a16="http://schemas.microsoft.com/office/drawing/2014/main" id="{9431BF62-001B-6099-CF7B-FDDA95EFCC03}"/>
            </a:ext>
          </a:extLst>
        </xdr:cNvPr>
        <xdr:cNvSpPr/>
      </xdr:nvSpPr>
      <xdr:spPr>
        <a:xfrm>
          <a:off x="1763395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0</xdr:colOff>
      <xdr:row>69</xdr:row>
      <xdr:rowOff>0</xdr:rowOff>
    </xdr:from>
    <xdr:to>
      <xdr:col>11</xdr:col>
      <xdr:colOff>0</xdr:colOff>
      <xdr:row>119</xdr:row>
      <xdr:rowOff>0</xdr:rowOff>
    </xdr:to>
    <xdr:sp macro="" textlink="">
      <xdr:nvSpPr>
        <xdr:cNvPr id="1034" name="OpenSolver53">
          <a:extLst>
            <a:ext uri="{FF2B5EF4-FFF2-40B4-BE49-F238E27FC236}">
              <a16:creationId xmlns:a16="http://schemas.microsoft.com/office/drawing/2014/main" id="{540D191A-F85B-E7AC-8214-CC0560F8A968}"/>
            </a:ext>
          </a:extLst>
        </xdr:cNvPr>
        <xdr:cNvSpPr/>
      </xdr:nvSpPr>
      <xdr:spPr>
        <a:xfrm>
          <a:off x="11645900" y="12141200"/>
          <a:ext cx="952500" cy="82677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6600"/>
            </a:solidFill>
          </a:endParaRPr>
        </a:p>
      </xdr:txBody>
    </xdr:sp>
    <xdr:clientData/>
  </xdr:twoCellAnchor>
  <xdr:twoCellAnchor>
    <xdr:from>
      <xdr:col>22</xdr:col>
      <xdr:colOff>0</xdr:colOff>
      <xdr:row>69</xdr:row>
      <xdr:rowOff>0</xdr:rowOff>
    </xdr:from>
    <xdr:to>
      <xdr:col>23</xdr:col>
      <xdr:colOff>0</xdr:colOff>
      <xdr:row>119</xdr:row>
      <xdr:rowOff>0</xdr:rowOff>
    </xdr:to>
    <xdr:sp macro="" textlink="">
      <xdr:nvSpPr>
        <xdr:cNvPr id="1035" name="OpenSolver54">
          <a:extLst>
            <a:ext uri="{FF2B5EF4-FFF2-40B4-BE49-F238E27FC236}">
              <a16:creationId xmlns:a16="http://schemas.microsoft.com/office/drawing/2014/main" id="{2FFF29D6-2966-FC9D-4326-3767FC497D36}"/>
            </a:ext>
          </a:extLst>
        </xdr:cNvPr>
        <xdr:cNvSpPr/>
      </xdr:nvSpPr>
      <xdr:spPr>
        <a:xfrm>
          <a:off x="24892000" y="12141200"/>
          <a:ext cx="927100" cy="82677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11</xdr:col>
      <xdr:colOff>0</xdr:colOff>
      <xdr:row>94</xdr:row>
      <xdr:rowOff>6350</xdr:rowOff>
    </xdr:from>
    <xdr:to>
      <xdr:col>22</xdr:col>
      <xdr:colOff>0</xdr:colOff>
      <xdr:row>94</xdr:row>
      <xdr:rowOff>6350</xdr:rowOff>
    </xdr:to>
    <xdr:cxnSp macro="">
      <xdr:nvCxnSpPr>
        <xdr:cNvPr id="1036" name="OpenSolver55">
          <a:extLst>
            <a:ext uri="{FF2B5EF4-FFF2-40B4-BE49-F238E27FC236}">
              <a16:creationId xmlns:a16="http://schemas.microsoft.com/office/drawing/2014/main" id="{16091642-A197-080E-42E9-775E18A603FC}"/>
            </a:ext>
          </a:extLst>
        </xdr:cNvPr>
        <xdr:cNvCxnSpPr>
          <a:stCxn id="1034" idx="3"/>
          <a:endCxn id="1035" idx="1"/>
        </xdr:cNvCxnSpPr>
      </xdr:nvCxnSpPr>
      <xdr:spPr>
        <a:xfrm>
          <a:off x="12598400" y="16275050"/>
          <a:ext cx="12293600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508000</xdr:colOff>
      <xdr:row>93</xdr:row>
      <xdr:rowOff>44450</xdr:rowOff>
    </xdr:from>
    <xdr:to>
      <xdr:col>16</xdr:col>
      <xdr:colOff>889000</xdr:colOff>
      <xdr:row>94</xdr:row>
      <xdr:rowOff>133350</xdr:rowOff>
    </xdr:to>
    <xdr:sp macro="" textlink="">
      <xdr:nvSpPr>
        <xdr:cNvPr id="1037" name="OpenSolver56">
          <a:extLst>
            <a:ext uri="{FF2B5EF4-FFF2-40B4-BE49-F238E27FC236}">
              <a16:creationId xmlns:a16="http://schemas.microsoft.com/office/drawing/2014/main" id="{7727ACFE-EB23-218C-1841-ACBDE897935D}"/>
            </a:ext>
          </a:extLst>
        </xdr:cNvPr>
        <xdr:cNvSpPr/>
      </xdr:nvSpPr>
      <xdr:spPr>
        <a:xfrm>
          <a:off x="1855470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12700</xdr:colOff>
      <xdr:row>12</xdr:row>
      <xdr:rowOff>12700</xdr:rowOff>
    </xdr:from>
    <xdr:to>
      <xdr:col>25</xdr:col>
      <xdr:colOff>0</xdr:colOff>
      <xdr:row>62</xdr:row>
      <xdr:rowOff>0</xdr:rowOff>
    </xdr:to>
    <xdr:sp macro="" textlink="">
      <xdr:nvSpPr>
        <xdr:cNvPr id="1038" name="OpenSolver57">
          <a:extLst>
            <a:ext uri="{FF2B5EF4-FFF2-40B4-BE49-F238E27FC236}">
              <a16:creationId xmlns:a16="http://schemas.microsoft.com/office/drawing/2014/main" id="{B871B35C-4841-B713-5EEA-47A5DBA9CE0C}"/>
            </a:ext>
          </a:extLst>
        </xdr:cNvPr>
        <xdr:cNvSpPr/>
      </xdr:nvSpPr>
      <xdr:spPr>
        <a:xfrm>
          <a:off x="2146300" y="2578100"/>
          <a:ext cx="25882600" cy="82423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CC0099"/>
            </a:solidFill>
          </a:endParaRPr>
        </a:p>
      </xdr:txBody>
    </xdr:sp>
    <xdr:clientData/>
  </xdr:twoCellAnchor>
  <xdr:twoCellAnchor>
    <xdr:from>
      <xdr:col>54</xdr:col>
      <xdr:colOff>0</xdr:colOff>
      <xdr:row>12</xdr:row>
      <xdr:rowOff>0</xdr:rowOff>
    </xdr:from>
    <xdr:to>
      <xdr:col>78</xdr:col>
      <xdr:colOff>0</xdr:colOff>
      <xdr:row>62</xdr:row>
      <xdr:rowOff>0</xdr:rowOff>
    </xdr:to>
    <xdr:sp macro="" textlink="">
      <xdr:nvSpPr>
        <xdr:cNvPr id="1039" name="OpenSolver58">
          <a:extLst>
            <a:ext uri="{FF2B5EF4-FFF2-40B4-BE49-F238E27FC236}">
              <a16:creationId xmlns:a16="http://schemas.microsoft.com/office/drawing/2014/main" id="{D31B736F-FEF9-35EB-C7DF-A1FE8AA8E7BC}"/>
            </a:ext>
          </a:extLst>
        </xdr:cNvPr>
        <xdr:cNvSpPr/>
      </xdr:nvSpPr>
      <xdr:spPr>
        <a:xfrm>
          <a:off x="52412900" y="2565400"/>
          <a:ext cx="16154400" cy="8255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25</xdr:col>
      <xdr:colOff>0</xdr:colOff>
      <xdr:row>37</xdr:row>
      <xdr:rowOff>0</xdr:rowOff>
    </xdr:from>
    <xdr:to>
      <xdr:col>54</xdr:col>
      <xdr:colOff>0</xdr:colOff>
      <xdr:row>37</xdr:row>
      <xdr:rowOff>6350</xdr:rowOff>
    </xdr:to>
    <xdr:cxnSp macro="">
      <xdr:nvCxnSpPr>
        <xdr:cNvPr id="1040" name="OpenSolver59">
          <a:extLst>
            <a:ext uri="{FF2B5EF4-FFF2-40B4-BE49-F238E27FC236}">
              <a16:creationId xmlns:a16="http://schemas.microsoft.com/office/drawing/2014/main" id="{611EB2C4-DED1-B3FC-A932-317E0E618801}"/>
            </a:ext>
          </a:extLst>
        </xdr:cNvPr>
        <xdr:cNvCxnSpPr>
          <a:stCxn id="1038" idx="3"/>
          <a:endCxn id="1039" idx="1"/>
        </xdr:cNvCxnSpPr>
      </xdr:nvCxnSpPr>
      <xdr:spPr>
        <a:xfrm flipV="1">
          <a:off x="28028900" y="6692900"/>
          <a:ext cx="24384000" cy="63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330200</xdr:colOff>
      <xdr:row>36</xdr:row>
      <xdr:rowOff>41275</xdr:rowOff>
    </xdr:from>
    <xdr:to>
      <xdr:col>37</xdr:col>
      <xdr:colOff>711200</xdr:colOff>
      <xdr:row>37</xdr:row>
      <xdr:rowOff>130175</xdr:rowOff>
    </xdr:to>
    <xdr:sp macro="" textlink="">
      <xdr:nvSpPr>
        <xdr:cNvPr id="1041" name="OpenSolver60">
          <a:extLst>
            <a:ext uri="{FF2B5EF4-FFF2-40B4-BE49-F238E27FC236}">
              <a16:creationId xmlns:a16="http://schemas.microsoft.com/office/drawing/2014/main" id="{512FD925-9125-C187-4313-CCAB3E06B7BD}"/>
            </a:ext>
          </a:extLst>
        </xdr:cNvPr>
        <xdr:cNvSpPr/>
      </xdr:nvSpPr>
      <xdr:spPr>
        <a:xfrm>
          <a:off x="40030400" y="65690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28</xdr:col>
      <xdr:colOff>0</xdr:colOff>
      <xdr:row>69</xdr:row>
      <xdr:rowOff>0</xdr:rowOff>
    </xdr:from>
    <xdr:to>
      <xdr:col>33</xdr:col>
      <xdr:colOff>0</xdr:colOff>
      <xdr:row>119</xdr:row>
      <xdr:rowOff>0</xdr:rowOff>
    </xdr:to>
    <xdr:sp macro="" textlink="">
      <xdr:nvSpPr>
        <xdr:cNvPr id="1042" name="OpenSolver61">
          <a:extLst>
            <a:ext uri="{FF2B5EF4-FFF2-40B4-BE49-F238E27FC236}">
              <a16:creationId xmlns:a16="http://schemas.microsoft.com/office/drawing/2014/main" id="{10E86A38-4B92-A2E7-CE0D-38067DD35A78}"/>
            </a:ext>
          </a:extLst>
        </xdr:cNvPr>
        <xdr:cNvSpPr/>
      </xdr:nvSpPr>
      <xdr:spPr>
        <a:xfrm>
          <a:off x="30327600" y="12141200"/>
          <a:ext cx="48895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00FF"/>
            </a:solidFill>
          </a:endParaRPr>
        </a:p>
      </xdr:txBody>
    </xdr:sp>
    <xdr:clientData/>
  </xdr:twoCellAnchor>
  <xdr:twoCellAnchor>
    <xdr:from>
      <xdr:col>35</xdr:col>
      <xdr:colOff>0</xdr:colOff>
      <xdr:row>69</xdr:row>
      <xdr:rowOff>0</xdr:rowOff>
    </xdr:from>
    <xdr:to>
      <xdr:col>40</xdr:col>
      <xdr:colOff>0</xdr:colOff>
      <xdr:row>119</xdr:row>
      <xdr:rowOff>0</xdr:rowOff>
    </xdr:to>
    <xdr:sp macro="" textlink="">
      <xdr:nvSpPr>
        <xdr:cNvPr id="1043" name="OpenSolver62">
          <a:extLst>
            <a:ext uri="{FF2B5EF4-FFF2-40B4-BE49-F238E27FC236}">
              <a16:creationId xmlns:a16="http://schemas.microsoft.com/office/drawing/2014/main" id="{FCE124F8-F997-60E3-C769-59E4CC32AFDA}"/>
            </a:ext>
          </a:extLst>
        </xdr:cNvPr>
        <xdr:cNvSpPr/>
      </xdr:nvSpPr>
      <xdr:spPr>
        <a:xfrm>
          <a:off x="36614100" y="12141200"/>
          <a:ext cx="6375400" cy="82677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00FF"/>
              </a:solidFill>
            </a:rPr>
            <a:t>≥</a:t>
          </a:r>
        </a:p>
      </xdr:txBody>
    </xdr:sp>
    <xdr:clientData/>
  </xdr:twoCellAnchor>
  <xdr:twoCellAnchor>
    <xdr:from>
      <xdr:col>33</xdr:col>
      <xdr:colOff>0</xdr:colOff>
      <xdr:row>94</xdr:row>
      <xdr:rowOff>6350</xdr:rowOff>
    </xdr:from>
    <xdr:to>
      <xdr:col>35</xdr:col>
      <xdr:colOff>0</xdr:colOff>
      <xdr:row>94</xdr:row>
      <xdr:rowOff>6350</xdr:rowOff>
    </xdr:to>
    <xdr:cxnSp macro="">
      <xdr:nvCxnSpPr>
        <xdr:cNvPr id="1044" name="OpenSolver63">
          <a:extLst>
            <a:ext uri="{FF2B5EF4-FFF2-40B4-BE49-F238E27FC236}">
              <a16:creationId xmlns:a16="http://schemas.microsoft.com/office/drawing/2014/main" id="{7CE385DC-6765-8625-5A5E-0CF128AE01AF}"/>
            </a:ext>
          </a:extLst>
        </xdr:cNvPr>
        <xdr:cNvCxnSpPr>
          <a:stCxn id="1042" idx="3"/>
          <a:endCxn id="1043" idx="1"/>
        </xdr:cNvCxnSpPr>
      </xdr:nvCxnSpPr>
      <xdr:spPr>
        <a:xfrm>
          <a:off x="35217100" y="16275050"/>
          <a:ext cx="13970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508000</xdr:colOff>
      <xdr:row>93</xdr:row>
      <xdr:rowOff>44450</xdr:rowOff>
    </xdr:from>
    <xdr:to>
      <xdr:col>34</xdr:col>
      <xdr:colOff>165100</xdr:colOff>
      <xdr:row>94</xdr:row>
      <xdr:rowOff>133350</xdr:rowOff>
    </xdr:to>
    <xdr:sp macro="" textlink="">
      <xdr:nvSpPr>
        <xdr:cNvPr id="1045" name="OpenSolver64">
          <a:extLst>
            <a:ext uri="{FF2B5EF4-FFF2-40B4-BE49-F238E27FC236}">
              <a16:creationId xmlns:a16="http://schemas.microsoft.com/office/drawing/2014/main" id="{3C03EA0F-2AA8-5F03-67B9-105BB70B2400}"/>
            </a:ext>
          </a:extLst>
        </xdr:cNvPr>
        <xdr:cNvSpPr/>
      </xdr:nvSpPr>
      <xdr:spPr>
        <a:xfrm>
          <a:off x="35725100" y="161480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25400</xdr:colOff>
      <xdr:row>12</xdr:row>
      <xdr:rowOff>25400</xdr:rowOff>
    </xdr:from>
    <xdr:to>
      <xdr:col>25</xdr:col>
      <xdr:colOff>0</xdr:colOff>
      <xdr:row>62</xdr:row>
      <xdr:rowOff>0</xdr:rowOff>
    </xdr:to>
    <xdr:sp macro="" textlink="">
      <xdr:nvSpPr>
        <xdr:cNvPr id="1046" name="OpenSolver65">
          <a:extLst>
            <a:ext uri="{FF2B5EF4-FFF2-40B4-BE49-F238E27FC236}">
              <a16:creationId xmlns:a16="http://schemas.microsoft.com/office/drawing/2014/main" id="{ED40083A-F243-B058-2DB3-79DCAC76DA95}"/>
            </a:ext>
          </a:extLst>
        </xdr:cNvPr>
        <xdr:cNvSpPr/>
      </xdr:nvSpPr>
      <xdr:spPr>
        <a:xfrm>
          <a:off x="2159000" y="2590800"/>
          <a:ext cx="25869900" cy="82296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008000"/>
            </a:solidFill>
          </a:endParaRPr>
        </a:p>
      </xdr:txBody>
    </xdr:sp>
    <xdr:clientData/>
  </xdr:twoCellAnchor>
  <xdr:twoCellAnchor>
    <xdr:from>
      <xdr:col>28</xdr:col>
      <xdr:colOff>12700</xdr:colOff>
      <xdr:row>12</xdr:row>
      <xdr:rowOff>12700</xdr:rowOff>
    </xdr:from>
    <xdr:to>
      <xdr:col>52</xdr:col>
      <xdr:colOff>0</xdr:colOff>
      <xdr:row>62</xdr:row>
      <xdr:rowOff>0</xdr:rowOff>
    </xdr:to>
    <xdr:sp macro="" textlink="">
      <xdr:nvSpPr>
        <xdr:cNvPr id="1047" name="OpenSolver66">
          <a:extLst>
            <a:ext uri="{FF2B5EF4-FFF2-40B4-BE49-F238E27FC236}">
              <a16:creationId xmlns:a16="http://schemas.microsoft.com/office/drawing/2014/main" id="{1914F3A4-E795-31E4-9B83-99BFB6045B40}"/>
            </a:ext>
          </a:extLst>
        </xdr:cNvPr>
        <xdr:cNvSpPr/>
      </xdr:nvSpPr>
      <xdr:spPr>
        <a:xfrm>
          <a:off x="30340300" y="2578100"/>
          <a:ext cx="20726400" cy="82423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25</xdr:col>
      <xdr:colOff>0</xdr:colOff>
      <xdr:row>37</xdr:row>
      <xdr:rowOff>6350</xdr:rowOff>
    </xdr:from>
    <xdr:to>
      <xdr:col>28</xdr:col>
      <xdr:colOff>12700</xdr:colOff>
      <xdr:row>37</xdr:row>
      <xdr:rowOff>12700</xdr:rowOff>
    </xdr:to>
    <xdr:cxnSp macro="">
      <xdr:nvCxnSpPr>
        <xdr:cNvPr id="1048" name="OpenSolver67">
          <a:extLst>
            <a:ext uri="{FF2B5EF4-FFF2-40B4-BE49-F238E27FC236}">
              <a16:creationId xmlns:a16="http://schemas.microsoft.com/office/drawing/2014/main" id="{E998D372-D13A-9BF8-A9DD-8828E15D9ED9}"/>
            </a:ext>
          </a:extLst>
        </xdr:cNvPr>
        <xdr:cNvCxnSpPr>
          <a:stCxn id="1046" idx="3"/>
          <a:endCxn id="1047" idx="1"/>
        </xdr:cNvCxnSpPr>
      </xdr:nvCxnSpPr>
      <xdr:spPr>
        <a:xfrm flipV="1">
          <a:off x="28028900" y="6699250"/>
          <a:ext cx="23114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36</xdr:row>
      <xdr:rowOff>47625</xdr:rowOff>
    </xdr:from>
    <xdr:to>
      <xdr:col>26</xdr:col>
      <xdr:colOff>393700</xdr:colOff>
      <xdr:row>37</xdr:row>
      <xdr:rowOff>136525</xdr:rowOff>
    </xdr:to>
    <xdr:sp macro="" textlink="">
      <xdr:nvSpPr>
        <xdr:cNvPr id="1049" name="OpenSolver68">
          <a:extLst>
            <a:ext uri="{FF2B5EF4-FFF2-40B4-BE49-F238E27FC236}">
              <a16:creationId xmlns:a16="http://schemas.microsoft.com/office/drawing/2014/main" id="{5E73479F-F213-09A5-F505-2F978BCC7160}"/>
            </a:ext>
          </a:extLst>
        </xdr:cNvPr>
        <xdr:cNvSpPr/>
      </xdr:nvSpPr>
      <xdr:spPr>
        <a:xfrm>
          <a:off x="28994100" y="65754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38100</xdr:colOff>
      <xdr:row>12</xdr:row>
      <xdr:rowOff>38100</xdr:rowOff>
    </xdr:from>
    <xdr:to>
      <xdr:col>25</xdr:col>
      <xdr:colOff>0</xdr:colOff>
      <xdr:row>62</xdr:row>
      <xdr:rowOff>0</xdr:rowOff>
    </xdr:to>
    <xdr:sp macro="" textlink="">
      <xdr:nvSpPr>
        <xdr:cNvPr id="1050" name="OpenSolver69">
          <a:extLst>
            <a:ext uri="{FF2B5EF4-FFF2-40B4-BE49-F238E27FC236}">
              <a16:creationId xmlns:a16="http://schemas.microsoft.com/office/drawing/2014/main" id="{9D808B97-771D-9139-CC5F-83408684675F}"/>
            </a:ext>
          </a:extLst>
        </xdr:cNvPr>
        <xdr:cNvSpPr/>
      </xdr:nvSpPr>
      <xdr:spPr>
        <a:xfrm>
          <a:off x="2171700" y="2603500"/>
          <a:ext cx="25857200" cy="82169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9900CC"/>
            </a:solidFill>
          </a:endParaRPr>
        </a:p>
      </xdr:txBody>
    </xdr:sp>
    <xdr:clientData/>
  </xdr:twoCellAnchor>
  <xdr:twoCellAnchor>
    <xdr:from>
      <xdr:col>80</xdr:col>
      <xdr:colOff>0</xdr:colOff>
      <xdr:row>12</xdr:row>
      <xdr:rowOff>0</xdr:rowOff>
    </xdr:from>
    <xdr:to>
      <xdr:col>104</xdr:col>
      <xdr:colOff>0</xdr:colOff>
      <xdr:row>62</xdr:row>
      <xdr:rowOff>0</xdr:rowOff>
    </xdr:to>
    <xdr:sp macro="" textlink="">
      <xdr:nvSpPr>
        <xdr:cNvPr id="1051" name="OpenSolver70">
          <a:extLst>
            <a:ext uri="{FF2B5EF4-FFF2-40B4-BE49-F238E27FC236}">
              <a16:creationId xmlns:a16="http://schemas.microsoft.com/office/drawing/2014/main" id="{431C2239-5A60-C56D-214B-52A6C869A2CB}"/>
            </a:ext>
          </a:extLst>
        </xdr:cNvPr>
        <xdr:cNvSpPr/>
      </xdr:nvSpPr>
      <xdr:spPr>
        <a:xfrm>
          <a:off x="69913500" y="2565400"/>
          <a:ext cx="16154400" cy="8255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 kern="1200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25</xdr:col>
      <xdr:colOff>0</xdr:colOff>
      <xdr:row>37</xdr:row>
      <xdr:rowOff>0</xdr:rowOff>
    </xdr:from>
    <xdr:to>
      <xdr:col>80</xdr:col>
      <xdr:colOff>0</xdr:colOff>
      <xdr:row>37</xdr:row>
      <xdr:rowOff>19050</xdr:rowOff>
    </xdr:to>
    <xdr:cxnSp macro="">
      <xdr:nvCxnSpPr>
        <xdr:cNvPr id="1052" name="OpenSolver71">
          <a:extLst>
            <a:ext uri="{FF2B5EF4-FFF2-40B4-BE49-F238E27FC236}">
              <a16:creationId xmlns:a16="http://schemas.microsoft.com/office/drawing/2014/main" id="{4C19948A-ECAA-BAC1-BF27-9BB1C1A2257A}"/>
            </a:ext>
          </a:extLst>
        </xdr:cNvPr>
        <xdr:cNvCxnSpPr>
          <a:stCxn id="1050" idx="3"/>
          <a:endCxn id="1051" idx="1"/>
        </xdr:cNvCxnSpPr>
      </xdr:nvCxnSpPr>
      <xdr:spPr>
        <a:xfrm flipV="1">
          <a:off x="28028900" y="6692900"/>
          <a:ext cx="41884600" cy="190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406400</xdr:colOff>
      <xdr:row>36</xdr:row>
      <xdr:rowOff>47625</xdr:rowOff>
    </xdr:from>
    <xdr:to>
      <xdr:col>49</xdr:col>
      <xdr:colOff>114300</xdr:colOff>
      <xdr:row>37</xdr:row>
      <xdr:rowOff>136525</xdr:rowOff>
    </xdr:to>
    <xdr:sp macro="" textlink="">
      <xdr:nvSpPr>
        <xdr:cNvPr id="1053" name="OpenSolver72">
          <a:extLst>
            <a:ext uri="{FF2B5EF4-FFF2-40B4-BE49-F238E27FC236}">
              <a16:creationId xmlns:a16="http://schemas.microsoft.com/office/drawing/2014/main" id="{5EC981A0-4500-FFD2-BA90-9B39F207FE9A}"/>
            </a:ext>
          </a:extLst>
        </xdr:cNvPr>
        <xdr:cNvSpPr/>
      </xdr:nvSpPr>
      <xdr:spPr>
        <a:xfrm>
          <a:off x="48780700" y="65754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28</xdr:col>
      <xdr:colOff>25400</xdr:colOff>
      <xdr:row>12</xdr:row>
      <xdr:rowOff>25400</xdr:rowOff>
    </xdr:from>
    <xdr:to>
      <xdr:col>52</xdr:col>
      <xdr:colOff>0</xdr:colOff>
      <xdr:row>62</xdr:row>
      <xdr:rowOff>0</xdr:rowOff>
    </xdr:to>
    <xdr:sp macro="" textlink="">
      <xdr:nvSpPr>
        <xdr:cNvPr id="1054" name="OpenSolver73">
          <a:extLst>
            <a:ext uri="{FF2B5EF4-FFF2-40B4-BE49-F238E27FC236}">
              <a16:creationId xmlns:a16="http://schemas.microsoft.com/office/drawing/2014/main" id="{724A3B3A-CBB2-26F2-E2CB-D8AB42C497F4}"/>
            </a:ext>
          </a:extLst>
        </xdr:cNvPr>
        <xdr:cNvSpPr/>
      </xdr:nvSpPr>
      <xdr:spPr>
        <a:xfrm>
          <a:off x="30353000" y="2590800"/>
          <a:ext cx="20713700" cy="82296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 kern="1200">
            <a:solidFill>
              <a:srgbClr val="FF00FF"/>
            </a:solidFill>
          </a:endParaRPr>
        </a:p>
      </xdr:txBody>
    </xdr:sp>
    <xdr:clientData/>
  </xdr:twoCellAnchor>
  <xdr:twoCellAnchor>
    <xdr:from>
      <xdr:col>28</xdr:col>
      <xdr:colOff>12700</xdr:colOff>
      <xdr:row>11</xdr:row>
      <xdr:rowOff>114300</xdr:rowOff>
    </xdr:from>
    <xdr:to>
      <xdr:col>28</xdr:col>
      <xdr:colOff>352665</xdr:colOff>
      <xdr:row>12</xdr:row>
      <xdr:rowOff>76200</xdr:rowOff>
    </xdr:to>
    <xdr:sp macro="" textlink="">
      <xdr:nvSpPr>
        <xdr:cNvPr id="1055" name="OpenSolver74">
          <a:extLst>
            <a:ext uri="{FF2B5EF4-FFF2-40B4-BE49-F238E27FC236}">
              <a16:creationId xmlns:a16="http://schemas.microsoft.com/office/drawing/2014/main" id="{9CF6B367-85C5-CDDF-8FF9-DCC0531737F5}"/>
            </a:ext>
          </a:extLst>
        </xdr:cNvPr>
        <xdr:cNvSpPr/>
      </xdr:nvSpPr>
      <xdr:spPr>
        <a:xfrm>
          <a:off x="30340300" y="2514600"/>
          <a:ext cx="33996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 kern="12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ictor Floriano" id="{55DD3F0B-09FD-46B8-9EA7-63E009423BA1}" userId="a1e32eca0e96b59d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4-11-26T10:31:45.19" personId="{55DD3F0B-09FD-46B8-9EA7-63E009423BA1}" id="{DF0E2FA6-6227-4D35-9990-2581C915F099}">
    <text>Generated using NORM.INV(RAND(), Mean, Standard Deviation)</text>
  </threadedComment>
  <threadedComment ref="B68" dT="2024-11-26T10:31:45.19" personId="{55DD3F0B-09FD-46B8-9EA7-63E009423BA1}" id="{B4B18245-D05F-4CAA-8E34-FD987F8C9F97}">
    <text>Generated using NORM.INV(RAND(), Mean, Standard Deviation)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3"/>
  <sheetViews>
    <sheetView zoomScale="96" workbookViewId="0">
      <selection activeCell="H42" sqref="H42"/>
    </sheetView>
  </sheetViews>
  <sheetFormatPr baseColWidth="10" defaultColWidth="12.5" defaultRowHeight="15.75" customHeight="1"/>
  <cols>
    <col min="1" max="1" width="18.5" bestFit="1" customWidth="1"/>
    <col min="2" max="2" width="20.33203125" bestFit="1" customWidth="1"/>
    <col min="3" max="3" width="26.5" customWidth="1"/>
    <col min="4" max="4" width="14.1640625" bestFit="1" customWidth="1"/>
    <col min="5" max="5" width="18" customWidth="1"/>
    <col min="12" max="12" width="21" bestFit="1" customWidth="1"/>
    <col min="13" max="13" width="20" bestFit="1" customWidth="1"/>
  </cols>
  <sheetData>
    <row r="1" spans="1:13" ht="15.75" customHeight="1">
      <c r="A1" s="32"/>
      <c r="B1" s="33"/>
      <c r="C1" s="64" t="s">
        <v>88</v>
      </c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5.75" customHeight="1">
      <c r="A2" s="34" t="s">
        <v>89</v>
      </c>
      <c r="B2" s="35" t="s">
        <v>62</v>
      </c>
      <c r="C2" s="35" t="s">
        <v>61</v>
      </c>
      <c r="D2" s="35" t="s">
        <v>78</v>
      </c>
      <c r="E2" s="36" t="s">
        <v>79</v>
      </c>
      <c r="F2" s="35" t="s">
        <v>1</v>
      </c>
      <c r="G2" s="35" t="s">
        <v>2</v>
      </c>
      <c r="H2" s="35" t="s">
        <v>3</v>
      </c>
      <c r="I2" s="35" t="s">
        <v>4</v>
      </c>
      <c r="J2" s="35" t="s">
        <v>5</v>
      </c>
      <c r="K2" s="35" t="s">
        <v>6</v>
      </c>
      <c r="L2" s="35" t="s">
        <v>7</v>
      </c>
      <c r="M2" s="35" t="s">
        <v>8</v>
      </c>
    </row>
    <row r="3" spans="1:13" ht="15.75" customHeight="1">
      <c r="A3" s="66" t="s">
        <v>90</v>
      </c>
      <c r="B3" s="29">
        <v>1</v>
      </c>
      <c r="C3" s="29" t="s">
        <v>80</v>
      </c>
      <c r="D3" s="1">
        <v>180</v>
      </c>
      <c r="E3" s="30">
        <v>1.1399999999999999</v>
      </c>
      <c r="F3" s="31">
        <v>95</v>
      </c>
      <c r="G3" s="1">
        <v>0</v>
      </c>
      <c r="H3" s="1">
        <v>25</v>
      </c>
      <c r="I3" s="1">
        <v>0</v>
      </c>
      <c r="J3" s="1">
        <v>0</v>
      </c>
      <c r="K3" s="1">
        <v>4</v>
      </c>
      <c r="L3" s="1">
        <v>0</v>
      </c>
      <c r="M3" s="1">
        <v>0</v>
      </c>
    </row>
    <row r="4" spans="1:13" ht="15.75" customHeight="1">
      <c r="A4" s="66"/>
      <c r="B4" s="29">
        <v>2</v>
      </c>
      <c r="C4" s="29" t="s">
        <v>81</v>
      </c>
      <c r="D4" s="1">
        <v>227</v>
      </c>
      <c r="E4" s="30">
        <v>0.18</v>
      </c>
      <c r="F4" s="31">
        <v>105</v>
      </c>
      <c r="G4" s="1">
        <v>1</v>
      </c>
      <c r="H4" s="1">
        <v>27</v>
      </c>
      <c r="I4" s="1">
        <v>0</v>
      </c>
      <c r="J4" s="1">
        <v>0</v>
      </c>
      <c r="K4" s="1">
        <v>3</v>
      </c>
      <c r="L4" s="1">
        <v>0</v>
      </c>
      <c r="M4" s="1">
        <v>0</v>
      </c>
    </row>
    <row r="5" spans="1:13" ht="15.75" customHeight="1">
      <c r="A5" s="66"/>
      <c r="B5" s="29">
        <v>3</v>
      </c>
      <c r="C5" s="29" t="s">
        <v>82</v>
      </c>
      <c r="D5" s="1">
        <v>45</v>
      </c>
      <c r="E5" s="30">
        <v>0.2</v>
      </c>
      <c r="F5" s="31">
        <v>69</v>
      </c>
      <c r="G5" s="1">
        <v>1</v>
      </c>
      <c r="H5" s="1">
        <v>18</v>
      </c>
      <c r="I5" s="1">
        <v>0</v>
      </c>
      <c r="J5" s="1">
        <v>0</v>
      </c>
      <c r="K5" s="1">
        <v>3</v>
      </c>
      <c r="L5" s="1">
        <v>0</v>
      </c>
      <c r="M5" s="1">
        <v>0</v>
      </c>
    </row>
    <row r="6" spans="1:13" ht="15.75" customHeight="1" thickBot="1">
      <c r="A6" s="67"/>
      <c r="B6" s="29">
        <v>4</v>
      </c>
      <c r="C6" s="29" t="s">
        <v>83</v>
      </c>
      <c r="D6" s="1">
        <v>74</v>
      </c>
      <c r="E6" s="30">
        <v>0.65</v>
      </c>
      <c r="F6" s="31">
        <v>42</v>
      </c>
      <c r="G6" s="1">
        <v>1</v>
      </c>
      <c r="H6" s="1">
        <v>21</v>
      </c>
      <c r="I6" s="1">
        <v>0</v>
      </c>
      <c r="J6" s="1">
        <v>0</v>
      </c>
      <c r="K6" s="1">
        <v>4</v>
      </c>
      <c r="L6" s="1">
        <v>0</v>
      </c>
      <c r="M6" s="1">
        <v>0</v>
      </c>
    </row>
    <row r="7" spans="1:13" ht="15.75" customHeight="1">
      <c r="A7" s="68" t="s">
        <v>91</v>
      </c>
      <c r="B7" s="29">
        <v>5</v>
      </c>
      <c r="C7" s="29" t="s">
        <v>18</v>
      </c>
      <c r="D7" s="1">
        <v>50</v>
      </c>
      <c r="E7" s="30">
        <v>0.69</v>
      </c>
      <c r="F7" s="31">
        <v>5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5.75" customHeight="1">
      <c r="A8" s="69"/>
      <c r="B8" s="29">
        <v>6</v>
      </c>
      <c r="C8" s="29" t="s">
        <v>20</v>
      </c>
      <c r="D8" s="1">
        <v>61</v>
      </c>
      <c r="E8" s="30">
        <v>0.45</v>
      </c>
      <c r="F8" s="31">
        <v>5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</row>
    <row r="9" spans="1:13" ht="15.75" customHeight="1">
      <c r="A9" s="69"/>
      <c r="B9" s="29">
        <v>7</v>
      </c>
      <c r="C9" s="29" t="s">
        <v>21</v>
      </c>
      <c r="D9" s="1">
        <v>90</v>
      </c>
      <c r="E9" s="30">
        <v>0.39</v>
      </c>
      <c r="F9" s="3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>
      <c r="A10" s="69"/>
      <c r="B10" s="29">
        <v>8</v>
      </c>
      <c r="C10" s="1" t="s">
        <v>23</v>
      </c>
      <c r="D10" s="1">
        <v>50</v>
      </c>
      <c r="E10" s="30">
        <v>0.53</v>
      </c>
      <c r="F10" s="31">
        <v>15</v>
      </c>
      <c r="G10" s="1">
        <v>1</v>
      </c>
      <c r="H10" s="1">
        <v>2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</row>
    <row r="11" spans="1:13" ht="15.75" customHeight="1" thickBot="1">
      <c r="A11" s="70"/>
      <c r="B11" s="29">
        <v>9</v>
      </c>
      <c r="C11" s="1" t="s">
        <v>84</v>
      </c>
      <c r="D11" s="1">
        <v>75</v>
      </c>
      <c r="E11" s="30">
        <v>0.77</v>
      </c>
      <c r="F11" s="31">
        <v>19</v>
      </c>
      <c r="G11" s="1">
        <v>1</v>
      </c>
      <c r="H11" s="1">
        <v>4</v>
      </c>
      <c r="I11" s="1">
        <v>0</v>
      </c>
      <c r="J11" s="1">
        <v>3</v>
      </c>
      <c r="K11" s="1">
        <v>1</v>
      </c>
      <c r="L11" s="1">
        <v>0</v>
      </c>
      <c r="M11" s="1">
        <v>0</v>
      </c>
    </row>
    <row r="12" spans="1:13" ht="15.75" customHeight="1">
      <c r="A12" s="71" t="s">
        <v>92</v>
      </c>
      <c r="B12" s="29">
        <v>10</v>
      </c>
      <c r="C12" s="1" t="s">
        <v>14</v>
      </c>
      <c r="D12" s="1">
        <v>112</v>
      </c>
      <c r="E12" s="30">
        <v>1.75</v>
      </c>
      <c r="F12" s="31">
        <v>200</v>
      </c>
      <c r="G12" s="1">
        <v>22</v>
      </c>
      <c r="H12" s="1">
        <v>0</v>
      </c>
      <c r="I12" s="1">
        <v>11</v>
      </c>
      <c r="J12" s="1">
        <v>0</v>
      </c>
      <c r="K12" s="1">
        <v>0</v>
      </c>
      <c r="L12" s="1">
        <v>0</v>
      </c>
      <c r="M12" s="1">
        <v>0</v>
      </c>
    </row>
    <row r="13" spans="1:13" ht="15.75" customHeight="1">
      <c r="A13" s="72"/>
      <c r="B13" s="29">
        <v>11</v>
      </c>
      <c r="C13" s="1" t="s">
        <v>15</v>
      </c>
      <c r="D13" s="1">
        <v>112</v>
      </c>
      <c r="E13" s="30">
        <v>1.5</v>
      </c>
      <c r="F13" s="31">
        <v>252</v>
      </c>
      <c r="G13" s="1">
        <v>22</v>
      </c>
      <c r="H13" s="1">
        <v>0</v>
      </c>
      <c r="I13" s="1">
        <v>18</v>
      </c>
      <c r="J13" s="1">
        <v>0</v>
      </c>
      <c r="K13" s="1">
        <v>0</v>
      </c>
      <c r="L13" s="1">
        <v>0</v>
      </c>
      <c r="M13" s="1">
        <v>0</v>
      </c>
    </row>
    <row r="14" spans="1:13" ht="15.75" customHeight="1">
      <c r="A14" s="72"/>
      <c r="B14" s="29">
        <v>12</v>
      </c>
      <c r="C14" s="1" t="s">
        <v>16</v>
      </c>
      <c r="D14" s="1">
        <v>113</v>
      </c>
      <c r="E14" s="30">
        <v>2.87</v>
      </c>
      <c r="F14" s="31">
        <v>240</v>
      </c>
      <c r="G14" s="1">
        <v>23</v>
      </c>
      <c r="H14" s="1">
        <v>0</v>
      </c>
      <c r="I14" s="1">
        <v>15</v>
      </c>
      <c r="J14" s="1">
        <v>0</v>
      </c>
      <c r="K14" s="1">
        <v>0</v>
      </c>
      <c r="L14" s="1">
        <v>0</v>
      </c>
      <c r="M14" s="1">
        <v>0</v>
      </c>
    </row>
    <row r="15" spans="1:13" ht="15.75" customHeight="1">
      <c r="A15" s="72"/>
      <c r="B15" s="29">
        <v>13</v>
      </c>
      <c r="C15" s="1" t="s">
        <v>17</v>
      </c>
      <c r="D15" s="1">
        <v>136</v>
      </c>
      <c r="E15" s="30">
        <v>2.0099999999999998</v>
      </c>
      <c r="F15" s="31">
        <v>130</v>
      </c>
      <c r="G15" s="1">
        <v>31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</row>
    <row r="16" spans="1:13" ht="15.75" customHeight="1">
      <c r="A16" s="72"/>
      <c r="B16" s="29">
        <v>14</v>
      </c>
      <c r="C16" s="1" t="s">
        <v>85</v>
      </c>
      <c r="D16" s="1">
        <v>240</v>
      </c>
      <c r="E16" s="30">
        <v>0.8</v>
      </c>
      <c r="F16" s="31">
        <v>150</v>
      </c>
      <c r="G16" s="1">
        <v>8</v>
      </c>
      <c r="H16" s="1">
        <v>12</v>
      </c>
      <c r="I16" s="1">
        <v>8</v>
      </c>
      <c r="J16" s="1">
        <v>0</v>
      </c>
      <c r="K16" s="1">
        <v>0</v>
      </c>
      <c r="L16" s="1">
        <v>1</v>
      </c>
      <c r="M16" s="1">
        <v>0</v>
      </c>
    </row>
    <row r="17" spans="1:13" ht="15.75" customHeight="1" thickBot="1">
      <c r="A17" s="73"/>
      <c r="B17" s="29">
        <v>15</v>
      </c>
      <c r="C17" s="1" t="s">
        <v>86</v>
      </c>
      <c r="D17" s="1">
        <v>56</v>
      </c>
      <c r="E17" s="30">
        <v>0.37</v>
      </c>
      <c r="F17" s="31">
        <v>80</v>
      </c>
      <c r="G17" s="1">
        <v>7</v>
      </c>
      <c r="H17" s="1">
        <v>0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</row>
    <row r="18" spans="1:13" ht="15.75" customHeight="1">
      <c r="A18" s="74" t="s">
        <v>93</v>
      </c>
      <c r="B18" s="29">
        <v>16</v>
      </c>
      <c r="C18" s="1" t="s">
        <v>19</v>
      </c>
      <c r="D18" s="1">
        <v>125</v>
      </c>
      <c r="E18" s="30">
        <v>2.21</v>
      </c>
      <c r="F18" s="31">
        <v>112</v>
      </c>
      <c r="G18" s="1">
        <v>2</v>
      </c>
      <c r="H18" s="1">
        <v>26</v>
      </c>
      <c r="I18" s="1">
        <v>0</v>
      </c>
      <c r="J18" s="1">
        <v>5</v>
      </c>
      <c r="K18" s="1">
        <v>4</v>
      </c>
      <c r="L18" s="1">
        <v>0</v>
      </c>
      <c r="M18" s="1">
        <v>0</v>
      </c>
    </row>
    <row r="19" spans="1:13" ht="15.75" customHeight="1">
      <c r="A19" s="75"/>
      <c r="B19" s="29">
        <v>17</v>
      </c>
      <c r="C19" s="1" t="s">
        <v>9</v>
      </c>
      <c r="D19" s="1">
        <v>45</v>
      </c>
      <c r="E19" s="30">
        <v>1.1000000000000001</v>
      </c>
      <c r="F19" s="31">
        <v>170</v>
      </c>
      <c r="G19" s="1">
        <v>6</v>
      </c>
      <c r="H19" s="1">
        <v>29</v>
      </c>
      <c r="I19" s="1">
        <v>3</v>
      </c>
      <c r="J19" s="1">
        <v>0</v>
      </c>
      <c r="K19" s="1">
        <v>3</v>
      </c>
      <c r="L19" s="1">
        <v>0</v>
      </c>
      <c r="M19" s="1">
        <v>0</v>
      </c>
    </row>
    <row r="20" spans="1:13" ht="15.75" customHeight="1">
      <c r="A20" s="75"/>
      <c r="B20" s="29">
        <v>18</v>
      </c>
      <c r="C20" s="1" t="s">
        <v>10</v>
      </c>
      <c r="D20" s="1">
        <v>45</v>
      </c>
      <c r="E20" s="30">
        <v>1.02</v>
      </c>
      <c r="F20" s="31">
        <v>160</v>
      </c>
      <c r="G20" s="1">
        <v>3</v>
      </c>
      <c r="H20" s="1">
        <v>36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5.75" customHeight="1">
      <c r="A21" s="75"/>
      <c r="B21" s="29">
        <v>19</v>
      </c>
      <c r="C21" s="1" t="s">
        <v>11</v>
      </c>
      <c r="D21" s="1">
        <v>52</v>
      </c>
      <c r="E21" s="30">
        <v>0.7</v>
      </c>
      <c r="F21" s="31">
        <v>200</v>
      </c>
      <c r="G21" s="1">
        <v>7</v>
      </c>
      <c r="H21" s="1">
        <v>36</v>
      </c>
      <c r="I21" s="1">
        <v>3</v>
      </c>
      <c r="J21" s="1">
        <v>1</v>
      </c>
      <c r="K21" s="1">
        <v>5</v>
      </c>
      <c r="L21" s="1">
        <v>0</v>
      </c>
      <c r="M21" s="1">
        <v>0</v>
      </c>
    </row>
    <row r="22" spans="1:13" ht="15.75" customHeight="1">
      <c r="A22" s="75"/>
      <c r="B22" s="29">
        <v>20</v>
      </c>
      <c r="C22" s="1" t="s">
        <v>0</v>
      </c>
      <c r="D22" s="1">
        <v>154</v>
      </c>
      <c r="E22" s="30">
        <v>0.68</v>
      </c>
      <c r="F22" s="31">
        <v>164</v>
      </c>
      <c r="G22" s="1">
        <v>4</v>
      </c>
      <c r="H22" s="1">
        <v>37</v>
      </c>
      <c r="I22" s="1">
        <v>0</v>
      </c>
      <c r="J22" s="1">
        <v>2</v>
      </c>
      <c r="K22" s="1">
        <v>5</v>
      </c>
      <c r="L22" s="1">
        <v>0</v>
      </c>
      <c r="M22" s="1">
        <v>0</v>
      </c>
    </row>
    <row r="23" spans="1:13" ht="15.75" customHeight="1" thickBot="1">
      <c r="A23" s="76"/>
      <c r="B23" s="29">
        <v>21</v>
      </c>
      <c r="C23" s="1" t="s">
        <v>87</v>
      </c>
      <c r="D23" s="1">
        <v>56</v>
      </c>
      <c r="E23" s="30">
        <v>0.2</v>
      </c>
      <c r="F23" s="31">
        <v>200</v>
      </c>
      <c r="G23" s="1">
        <v>7</v>
      </c>
      <c r="H23" s="1">
        <v>42</v>
      </c>
      <c r="I23" s="1">
        <v>1</v>
      </c>
      <c r="J23" s="1">
        <v>1</v>
      </c>
      <c r="K23" s="1">
        <v>3</v>
      </c>
      <c r="L23" s="1">
        <v>0</v>
      </c>
      <c r="M23" s="1">
        <v>1</v>
      </c>
    </row>
    <row r="24" spans="1:13" ht="15.75" customHeight="1">
      <c r="A24" s="61" t="s">
        <v>94</v>
      </c>
      <c r="B24" s="29">
        <v>22</v>
      </c>
      <c r="C24" s="1" t="s">
        <v>12</v>
      </c>
      <c r="D24" s="1">
        <v>50</v>
      </c>
      <c r="E24" s="30">
        <v>0.44</v>
      </c>
      <c r="F24" s="31">
        <v>170</v>
      </c>
      <c r="G24" s="1">
        <v>11</v>
      </c>
      <c r="H24" s="1">
        <v>31</v>
      </c>
      <c r="I24" s="1">
        <v>1</v>
      </c>
      <c r="J24" s="1">
        <v>0</v>
      </c>
      <c r="K24" s="1">
        <v>8</v>
      </c>
      <c r="L24" s="1">
        <v>0</v>
      </c>
      <c r="M24" s="1">
        <v>0</v>
      </c>
    </row>
    <row r="25" spans="1:13" ht="15.75" customHeight="1">
      <c r="A25" s="62"/>
      <c r="B25" s="29">
        <v>23</v>
      </c>
      <c r="C25" s="1" t="s">
        <v>13</v>
      </c>
      <c r="D25" s="1">
        <v>80</v>
      </c>
      <c r="E25" s="30">
        <v>1.4</v>
      </c>
      <c r="F25" s="31">
        <v>11</v>
      </c>
      <c r="G25" s="1">
        <v>1</v>
      </c>
      <c r="H25" s="1">
        <v>2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</row>
    <row r="26" spans="1:13" ht="15.75" customHeight="1" thickBot="1">
      <c r="A26" s="63"/>
      <c r="B26" s="29">
        <v>24</v>
      </c>
      <c r="C26" s="1" t="s">
        <v>22</v>
      </c>
      <c r="D26" s="1">
        <v>30</v>
      </c>
      <c r="E26" s="30">
        <v>1.76</v>
      </c>
      <c r="F26" s="31">
        <v>11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</row>
    <row r="31" spans="1:13" ht="18">
      <c r="G31" s="2"/>
      <c r="H31" s="2"/>
      <c r="I31" s="2"/>
      <c r="J31" s="2"/>
      <c r="K31" s="2"/>
    </row>
    <row r="32" spans="1:13" ht="14">
      <c r="G32" s="3"/>
      <c r="H32" s="3"/>
      <c r="I32" s="3"/>
      <c r="J32" s="3"/>
      <c r="K32" s="3"/>
    </row>
    <row r="33" spans="7:7" ht="18">
      <c r="G33" s="4"/>
    </row>
  </sheetData>
  <mergeCells count="6">
    <mergeCell ref="A24:A26"/>
    <mergeCell ref="C1:M1"/>
    <mergeCell ref="A3:A6"/>
    <mergeCell ref="A7:A11"/>
    <mergeCell ref="A12:A17"/>
    <mergeCell ref="A18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5E69-D529-415B-9793-3F6ED5A7473B}">
  <dimension ref="A1:T118"/>
  <sheetViews>
    <sheetView topLeftCell="A7" zoomScale="62" zoomScaleNormal="85" workbookViewId="0">
      <selection activeCell="S55" sqref="S55"/>
    </sheetView>
  </sheetViews>
  <sheetFormatPr baseColWidth="10" defaultColWidth="8.83203125" defaultRowHeight="13"/>
  <cols>
    <col min="1" max="1" width="19.83203125" customWidth="1"/>
    <col min="2" max="2" width="14.83203125" bestFit="1" customWidth="1"/>
    <col min="3" max="3" width="11.5" bestFit="1" customWidth="1"/>
    <col min="4" max="4" width="13.33203125" bestFit="1" customWidth="1"/>
    <col min="5" max="5" width="14.5" bestFit="1" customWidth="1"/>
    <col min="6" max="7" width="18.1640625" bestFit="1" customWidth="1"/>
    <col min="8" max="8" width="14.83203125" bestFit="1" customWidth="1"/>
    <col min="9" max="9" width="11.83203125" bestFit="1" customWidth="1"/>
    <col min="10" max="10" width="18.5" bestFit="1" customWidth="1"/>
    <col min="11" max="11" width="25.1640625" bestFit="1" customWidth="1"/>
    <col min="12" max="12" width="11.1640625" customWidth="1"/>
    <col min="13" max="13" width="22.83203125" bestFit="1" customWidth="1"/>
    <col min="14" max="14" width="18.1640625" bestFit="1" customWidth="1"/>
    <col min="15" max="15" width="12.83203125" customWidth="1"/>
    <col min="16" max="16" width="10.33203125" bestFit="1" customWidth="1"/>
    <col min="18" max="18" width="31.5" bestFit="1" customWidth="1"/>
  </cols>
  <sheetData>
    <row r="1" spans="1:20" ht="23">
      <c r="A1" s="77" t="s">
        <v>99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20">
      <c r="F2" s="5"/>
      <c r="G2" s="5"/>
      <c r="H2" s="5"/>
      <c r="I2" s="5"/>
    </row>
    <row r="3" spans="1:20">
      <c r="A3" s="10" t="s">
        <v>57</v>
      </c>
      <c r="B3">
        <v>50</v>
      </c>
    </row>
    <row r="4" spans="1:20">
      <c r="A4" s="10" t="s">
        <v>26</v>
      </c>
      <c r="B4">
        <v>73</v>
      </c>
    </row>
    <row r="5" spans="1:20">
      <c r="A5" s="10" t="s">
        <v>27</v>
      </c>
      <c r="B5">
        <v>10</v>
      </c>
    </row>
    <row r="8" spans="1:20" ht="14" thickBot="1"/>
    <row r="9" spans="1:20" ht="14" thickBot="1">
      <c r="A9" s="78" t="s">
        <v>33</v>
      </c>
      <c r="B9" s="80"/>
      <c r="C9" s="78" t="s">
        <v>95</v>
      </c>
      <c r="D9" s="79"/>
      <c r="E9" s="79"/>
      <c r="F9" s="79"/>
      <c r="G9" s="79"/>
      <c r="H9" s="79"/>
      <c r="I9" s="79"/>
      <c r="J9" s="79"/>
      <c r="K9" s="79"/>
      <c r="L9" s="80"/>
      <c r="M9" s="78" t="s">
        <v>58</v>
      </c>
      <c r="N9" s="79"/>
      <c r="O9" s="79"/>
      <c r="P9" s="80"/>
      <c r="R9" s="78" t="s">
        <v>52</v>
      </c>
      <c r="S9" s="79"/>
      <c r="T9" s="80"/>
    </row>
    <row r="10" spans="1:20" ht="14" thickBot="1">
      <c r="A10" s="7" t="s">
        <v>24</v>
      </c>
      <c r="B10" s="8" t="s">
        <v>25</v>
      </c>
      <c r="C10" s="8" t="s">
        <v>28</v>
      </c>
      <c r="D10" s="8" t="s">
        <v>42</v>
      </c>
      <c r="E10" s="8" t="s">
        <v>43</v>
      </c>
      <c r="F10" s="8" t="s">
        <v>49</v>
      </c>
      <c r="G10" s="8" t="s">
        <v>48</v>
      </c>
      <c r="H10" s="8" t="s">
        <v>50</v>
      </c>
      <c r="I10" s="8" t="s">
        <v>51</v>
      </c>
      <c r="J10" s="8" t="s">
        <v>54</v>
      </c>
      <c r="K10" s="8" t="s">
        <v>55</v>
      </c>
      <c r="L10" s="9" t="s">
        <v>56</v>
      </c>
      <c r="M10" s="16" t="s">
        <v>96</v>
      </c>
      <c r="N10" s="17" t="s">
        <v>97</v>
      </c>
      <c r="O10" s="17" t="s">
        <v>76</v>
      </c>
      <c r="P10" s="18" t="s">
        <v>77</v>
      </c>
      <c r="R10" s="19"/>
      <c r="S10" s="20" t="s">
        <v>36</v>
      </c>
      <c r="T10" s="21" t="s">
        <v>37</v>
      </c>
    </row>
    <row r="11" spans="1:20">
      <c r="A11" s="11">
        <v>1</v>
      </c>
      <c r="B11" s="6">
        <v>68.779988828181516</v>
      </c>
      <c r="C11" s="6">
        <f t="shared" ref="C11:C42" si="0">ROUND(B11*$S$11,0)</f>
        <v>2063</v>
      </c>
      <c r="D11">
        <f t="shared" ref="D11:D42" si="1">ROUND(B11*$T$12,0)</f>
        <v>138</v>
      </c>
      <c r="E11">
        <f t="shared" ref="E11:E42" si="2">ROUND(B11*$S$12,0)</f>
        <v>83</v>
      </c>
      <c r="F11">
        <f t="shared" ref="F11:F42" si="3">ROUND((C11*$T$13)/$S$23,0)</f>
        <v>258</v>
      </c>
      <c r="G11">
        <f t="shared" ref="G11:G42" si="4">ROUND((C11*$S$13)/$S$23,0)</f>
        <v>232</v>
      </c>
      <c r="H11">
        <f t="shared" ref="H11:H42" si="5">ROUND((C11*$T$14)/$S$24,0)</f>
        <v>92</v>
      </c>
      <c r="I11">
        <f t="shared" ref="I11:I42" si="6">ROUND((C11*$S$14)/$S$24,0)</f>
        <v>80</v>
      </c>
      <c r="J11">
        <f>ROUND((C11*$T$15)/4,0)</f>
        <v>26</v>
      </c>
      <c r="K11">
        <v>50</v>
      </c>
      <c r="L11">
        <f t="shared" ref="L11:L42" si="7">$S$16</f>
        <v>5</v>
      </c>
      <c r="M11">
        <v>3.5</v>
      </c>
      <c r="N11" s="5">
        <v>2.5</v>
      </c>
      <c r="O11">
        <v>1000</v>
      </c>
      <c r="P11" s="13">
        <v>0</v>
      </c>
      <c r="R11" s="12" t="s">
        <v>34</v>
      </c>
      <c r="S11">
        <v>30</v>
      </c>
      <c r="T11" s="13">
        <v>30</v>
      </c>
    </row>
    <row r="12" spans="1:20">
      <c r="A12" s="11">
        <v>2</v>
      </c>
      <c r="B12" s="6">
        <v>83.937307183173999</v>
      </c>
      <c r="C12" s="6">
        <f t="shared" si="0"/>
        <v>2518</v>
      </c>
      <c r="D12">
        <f t="shared" si="1"/>
        <v>168</v>
      </c>
      <c r="E12">
        <f t="shared" si="2"/>
        <v>101</v>
      </c>
      <c r="F12">
        <f t="shared" si="3"/>
        <v>315</v>
      </c>
      <c r="G12">
        <f t="shared" si="4"/>
        <v>283</v>
      </c>
      <c r="H12">
        <f t="shared" si="5"/>
        <v>112</v>
      </c>
      <c r="I12">
        <f t="shared" si="6"/>
        <v>98</v>
      </c>
      <c r="J12">
        <f t="shared" ref="J12:J60" si="8">ROUND((C12*$T$15)/4,0)</f>
        <v>31</v>
      </c>
      <c r="K12">
        <v>50</v>
      </c>
      <c r="L12">
        <f t="shared" si="7"/>
        <v>5</v>
      </c>
      <c r="M12">
        <v>3.5</v>
      </c>
      <c r="N12" s="5">
        <v>2.5</v>
      </c>
      <c r="O12">
        <v>1000</v>
      </c>
      <c r="P12" s="13">
        <v>1000</v>
      </c>
      <c r="R12" s="12" t="s">
        <v>35</v>
      </c>
      <c r="S12">
        <v>1.2</v>
      </c>
      <c r="T12" s="13">
        <v>2</v>
      </c>
    </row>
    <row r="13" spans="1:20">
      <c r="A13" s="11">
        <v>3</v>
      </c>
      <c r="B13" s="6">
        <v>61.947489496434478</v>
      </c>
      <c r="C13" s="6">
        <f t="shared" si="0"/>
        <v>1858</v>
      </c>
      <c r="D13">
        <f t="shared" si="1"/>
        <v>124</v>
      </c>
      <c r="E13">
        <f t="shared" si="2"/>
        <v>74</v>
      </c>
      <c r="F13">
        <f t="shared" si="3"/>
        <v>232</v>
      </c>
      <c r="G13">
        <f t="shared" si="4"/>
        <v>209</v>
      </c>
      <c r="H13">
        <f t="shared" si="5"/>
        <v>83</v>
      </c>
      <c r="I13">
        <f t="shared" si="6"/>
        <v>72</v>
      </c>
      <c r="J13">
        <f t="shared" si="8"/>
        <v>23</v>
      </c>
      <c r="K13">
        <v>50</v>
      </c>
      <c r="L13">
        <f t="shared" si="7"/>
        <v>5</v>
      </c>
      <c r="M13">
        <v>3.5</v>
      </c>
      <c r="N13" s="5">
        <v>2.5</v>
      </c>
      <c r="O13">
        <v>1000</v>
      </c>
      <c r="P13" s="13">
        <v>1000</v>
      </c>
      <c r="R13" s="12" t="s">
        <v>38</v>
      </c>
      <c r="S13">
        <v>0.45</v>
      </c>
      <c r="T13" s="13">
        <v>0.5</v>
      </c>
    </row>
    <row r="14" spans="1:20">
      <c r="A14" s="11">
        <v>4</v>
      </c>
      <c r="B14" s="6">
        <v>60.330739845549772</v>
      </c>
      <c r="C14" s="6">
        <f t="shared" si="0"/>
        <v>1810</v>
      </c>
      <c r="D14">
        <f t="shared" si="1"/>
        <v>121</v>
      </c>
      <c r="E14">
        <f t="shared" si="2"/>
        <v>72</v>
      </c>
      <c r="F14">
        <f t="shared" si="3"/>
        <v>226</v>
      </c>
      <c r="G14">
        <f t="shared" si="4"/>
        <v>204</v>
      </c>
      <c r="H14">
        <f t="shared" si="5"/>
        <v>80</v>
      </c>
      <c r="I14">
        <f t="shared" si="6"/>
        <v>70</v>
      </c>
      <c r="J14">
        <f t="shared" si="8"/>
        <v>23</v>
      </c>
      <c r="K14">
        <v>50</v>
      </c>
      <c r="L14">
        <f t="shared" si="7"/>
        <v>5</v>
      </c>
      <c r="M14">
        <v>3.5</v>
      </c>
      <c r="N14" s="5">
        <v>2.5</v>
      </c>
      <c r="O14">
        <v>1000</v>
      </c>
      <c r="P14" s="13">
        <v>1000</v>
      </c>
      <c r="R14" s="12" t="s">
        <v>39</v>
      </c>
      <c r="S14">
        <v>0.35</v>
      </c>
      <c r="T14" s="13">
        <v>0.4</v>
      </c>
    </row>
    <row r="15" spans="1:20">
      <c r="A15" s="11">
        <v>5</v>
      </c>
      <c r="B15" s="6">
        <v>73.565678387768443</v>
      </c>
      <c r="C15" s="6">
        <f t="shared" si="0"/>
        <v>2207</v>
      </c>
      <c r="D15">
        <f t="shared" si="1"/>
        <v>147</v>
      </c>
      <c r="E15">
        <f t="shared" si="2"/>
        <v>88</v>
      </c>
      <c r="F15">
        <f t="shared" si="3"/>
        <v>276</v>
      </c>
      <c r="G15">
        <f t="shared" si="4"/>
        <v>248</v>
      </c>
      <c r="H15">
        <f t="shared" si="5"/>
        <v>98</v>
      </c>
      <c r="I15">
        <f t="shared" si="6"/>
        <v>86</v>
      </c>
      <c r="J15">
        <f t="shared" si="8"/>
        <v>28</v>
      </c>
      <c r="K15">
        <v>50</v>
      </c>
      <c r="L15">
        <f t="shared" si="7"/>
        <v>5</v>
      </c>
      <c r="M15">
        <v>3.5</v>
      </c>
      <c r="N15" s="5">
        <v>2.5</v>
      </c>
      <c r="O15">
        <v>0</v>
      </c>
      <c r="P15" s="13">
        <v>1000</v>
      </c>
      <c r="R15" s="12" t="s">
        <v>40</v>
      </c>
      <c r="S15">
        <v>0</v>
      </c>
      <c r="T15" s="13">
        <v>0.05</v>
      </c>
    </row>
    <row r="16" spans="1:20">
      <c r="A16" s="11">
        <v>6</v>
      </c>
      <c r="B16" s="6">
        <v>85.619828655641186</v>
      </c>
      <c r="C16" s="6">
        <f t="shared" si="0"/>
        <v>2569</v>
      </c>
      <c r="D16">
        <f t="shared" si="1"/>
        <v>171</v>
      </c>
      <c r="E16">
        <f t="shared" si="2"/>
        <v>103</v>
      </c>
      <c r="F16">
        <f t="shared" si="3"/>
        <v>321</v>
      </c>
      <c r="G16">
        <f t="shared" si="4"/>
        <v>289</v>
      </c>
      <c r="H16">
        <f t="shared" si="5"/>
        <v>114</v>
      </c>
      <c r="I16">
        <f t="shared" si="6"/>
        <v>100</v>
      </c>
      <c r="J16">
        <f t="shared" si="8"/>
        <v>32</v>
      </c>
      <c r="K16">
        <v>50</v>
      </c>
      <c r="L16">
        <f t="shared" si="7"/>
        <v>5</v>
      </c>
      <c r="M16">
        <v>3.5</v>
      </c>
      <c r="N16" s="5">
        <v>2.5</v>
      </c>
      <c r="O16">
        <v>1000</v>
      </c>
      <c r="P16" s="13">
        <v>1000</v>
      </c>
      <c r="R16" s="12" t="s">
        <v>41</v>
      </c>
      <c r="S16">
        <v>5</v>
      </c>
      <c r="T16" s="13">
        <v>30</v>
      </c>
    </row>
    <row r="17" spans="1:20">
      <c r="A17" s="11">
        <v>7</v>
      </c>
      <c r="B17" s="6">
        <v>71.467220479029066</v>
      </c>
      <c r="C17" s="6">
        <f t="shared" si="0"/>
        <v>2144</v>
      </c>
      <c r="D17">
        <f t="shared" si="1"/>
        <v>143</v>
      </c>
      <c r="E17">
        <f t="shared" si="2"/>
        <v>86</v>
      </c>
      <c r="F17">
        <f t="shared" si="3"/>
        <v>268</v>
      </c>
      <c r="G17">
        <f t="shared" si="4"/>
        <v>241</v>
      </c>
      <c r="H17">
        <f t="shared" si="5"/>
        <v>95</v>
      </c>
      <c r="I17">
        <f t="shared" si="6"/>
        <v>83</v>
      </c>
      <c r="J17">
        <f t="shared" si="8"/>
        <v>27</v>
      </c>
      <c r="K17">
        <v>50</v>
      </c>
      <c r="L17">
        <f t="shared" si="7"/>
        <v>5</v>
      </c>
      <c r="M17">
        <v>3.5</v>
      </c>
      <c r="N17" s="5">
        <v>2.5</v>
      </c>
      <c r="O17">
        <v>1000</v>
      </c>
      <c r="P17" s="13">
        <v>1000</v>
      </c>
      <c r="R17" s="11"/>
      <c r="T17" s="13"/>
    </row>
    <row r="18" spans="1:20">
      <c r="A18" s="11">
        <v>8</v>
      </c>
      <c r="B18" s="6">
        <v>74.725731411789539</v>
      </c>
      <c r="C18" s="6">
        <f t="shared" si="0"/>
        <v>2242</v>
      </c>
      <c r="D18">
        <f t="shared" si="1"/>
        <v>149</v>
      </c>
      <c r="E18">
        <f t="shared" si="2"/>
        <v>90</v>
      </c>
      <c r="F18">
        <f t="shared" si="3"/>
        <v>280</v>
      </c>
      <c r="G18">
        <f t="shared" si="4"/>
        <v>252</v>
      </c>
      <c r="H18">
        <f t="shared" si="5"/>
        <v>100</v>
      </c>
      <c r="I18">
        <f t="shared" si="6"/>
        <v>87</v>
      </c>
      <c r="J18">
        <f t="shared" si="8"/>
        <v>28</v>
      </c>
      <c r="K18">
        <v>50</v>
      </c>
      <c r="L18">
        <f t="shared" si="7"/>
        <v>5</v>
      </c>
      <c r="M18">
        <v>3.5</v>
      </c>
      <c r="N18" s="5">
        <v>2.5</v>
      </c>
      <c r="O18">
        <v>1000</v>
      </c>
      <c r="P18" s="13">
        <v>1000</v>
      </c>
      <c r="R18" s="12" t="s">
        <v>59</v>
      </c>
      <c r="S18">
        <v>3.4</v>
      </c>
      <c r="T18" s="13"/>
    </row>
    <row r="19" spans="1:20">
      <c r="A19" s="11">
        <v>9</v>
      </c>
      <c r="B19" s="6">
        <v>60.827760352524592</v>
      </c>
      <c r="C19" s="6">
        <f t="shared" si="0"/>
        <v>1825</v>
      </c>
      <c r="D19">
        <f t="shared" si="1"/>
        <v>122</v>
      </c>
      <c r="E19">
        <f t="shared" si="2"/>
        <v>73</v>
      </c>
      <c r="F19">
        <f t="shared" si="3"/>
        <v>228</v>
      </c>
      <c r="G19">
        <f t="shared" si="4"/>
        <v>205</v>
      </c>
      <c r="H19">
        <f t="shared" si="5"/>
        <v>81</v>
      </c>
      <c r="I19">
        <f t="shared" si="6"/>
        <v>71</v>
      </c>
      <c r="J19">
        <f t="shared" si="8"/>
        <v>23</v>
      </c>
      <c r="K19">
        <v>50</v>
      </c>
      <c r="L19">
        <f t="shared" si="7"/>
        <v>5</v>
      </c>
      <c r="M19">
        <v>3.5</v>
      </c>
      <c r="N19" s="5">
        <v>2.5</v>
      </c>
      <c r="O19">
        <v>1000</v>
      </c>
      <c r="P19" s="13">
        <v>1000</v>
      </c>
      <c r="R19" s="12" t="s">
        <v>60</v>
      </c>
      <c r="S19">
        <v>2.7</v>
      </c>
      <c r="T19" s="13"/>
    </row>
    <row r="20" spans="1:20" ht="14" thickBot="1">
      <c r="A20" s="11">
        <v>10</v>
      </c>
      <c r="B20" s="6">
        <v>79.694464468582822</v>
      </c>
      <c r="C20" s="6">
        <f t="shared" si="0"/>
        <v>2391</v>
      </c>
      <c r="D20">
        <f t="shared" si="1"/>
        <v>159</v>
      </c>
      <c r="E20">
        <f t="shared" si="2"/>
        <v>96</v>
      </c>
      <c r="F20">
        <f t="shared" si="3"/>
        <v>299</v>
      </c>
      <c r="G20">
        <f t="shared" si="4"/>
        <v>269</v>
      </c>
      <c r="H20">
        <f t="shared" si="5"/>
        <v>106</v>
      </c>
      <c r="I20">
        <f t="shared" si="6"/>
        <v>93</v>
      </c>
      <c r="J20">
        <f t="shared" si="8"/>
        <v>30</v>
      </c>
      <c r="K20">
        <v>50</v>
      </c>
      <c r="L20">
        <f t="shared" si="7"/>
        <v>5</v>
      </c>
      <c r="M20">
        <v>3.5</v>
      </c>
      <c r="N20" s="5">
        <v>2.5</v>
      </c>
      <c r="O20">
        <v>1000</v>
      </c>
      <c r="P20" s="13">
        <v>1000</v>
      </c>
      <c r="R20" s="22"/>
      <c r="S20" s="14"/>
      <c r="T20" s="15"/>
    </row>
    <row r="21" spans="1:20" ht="14" thickBot="1">
      <c r="A21" s="11">
        <v>11</v>
      </c>
      <c r="B21" s="6">
        <v>72.697713477965692</v>
      </c>
      <c r="C21" s="6">
        <f t="shared" si="0"/>
        <v>2181</v>
      </c>
      <c r="D21">
        <f t="shared" si="1"/>
        <v>145</v>
      </c>
      <c r="E21">
        <f t="shared" si="2"/>
        <v>87</v>
      </c>
      <c r="F21">
        <f t="shared" si="3"/>
        <v>273</v>
      </c>
      <c r="G21">
        <f t="shared" si="4"/>
        <v>245</v>
      </c>
      <c r="H21">
        <f t="shared" si="5"/>
        <v>97</v>
      </c>
      <c r="I21">
        <f t="shared" si="6"/>
        <v>85</v>
      </c>
      <c r="J21">
        <f t="shared" si="8"/>
        <v>27</v>
      </c>
      <c r="K21">
        <v>50</v>
      </c>
      <c r="L21">
        <f t="shared" si="7"/>
        <v>5</v>
      </c>
      <c r="M21">
        <v>3.5</v>
      </c>
      <c r="N21" s="5">
        <v>2.5</v>
      </c>
      <c r="O21">
        <v>1000</v>
      </c>
      <c r="P21" s="13">
        <v>1000</v>
      </c>
      <c r="R21" s="78" t="s">
        <v>44</v>
      </c>
      <c r="S21" s="79"/>
      <c r="T21" s="80"/>
    </row>
    <row r="22" spans="1:20">
      <c r="A22" s="11">
        <v>12</v>
      </c>
      <c r="B22" s="6">
        <v>86.870414378908464</v>
      </c>
      <c r="C22" s="6">
        <f t="shared" si="0"/>
        <v>2606</v>
      </c>
      <c r="D22">
        <f t="shared" si="1"/>
        <v>174</v>
      </c>
      <c r="E22">
        <f t="shared" si="2"/>
        <v>104</v>
      </c>
      <c r="F22">
        <f t="shared" si="3"/>
        <v>326</v>
      </c>
      <c r="G22">
        <f t="shared" si="4"/>
        <v>293</v>
      </c>
      <c r="H22">
        <f t="shared" si="5"/>
        <v>116</v>
      </c>
      <c r="I22">
        <f t="shared" si="6"/>
        <v>101</v>
      </c>
      <c r="J22">
        <f t="shared" si="8"/>
        <v>33</v>
      </c>
      <c r="K22">
        <v>50</v>
      </c>
      <c r="L22">
        <f t="shared" si="7"/>
        <v>5</v>
      </c>
      <c r="M22">
        <v>3.5</v>
      </c>
      <c r="N22" s="5">
        <v>2.5</v>
      </c>
      <c r="O22">
        <v>1000</v>
      </c>
      <c r="P22" s="13">
        <v>1000</v>
      </c>
      <c r="R22" s="12" t="s">
        <v>45</v>
      </c>
      <c r="S22" s="5" t="s">
        <v>28</v>
      </c>
      <c r="T22" s="13"/>
    </row>
    <row r="23" spans="1:20">
      <c r="A23" s="11">
        <v>13</v>
      </c>
      <c r="B23" s="6">
        <v>72.684729177863787</v>
      </c>
      <c r="C23" s="6">
        <f t="shared" si="0"/>
        <v>2181</v>
      </c>
      <c r="D23">
        <f t="shared" si="1"/>
        <v>145</v>
      </c>
      <c r="E23">
        <f t="shared" si="2"/>
        <v>87</v>
      </c>
      <c r="F23">
        <f t="shared" si="3"/>
        <v>273</v>
      </c>
      <c r="G23">
        <f t="shared" si="4"/>
        <v>245</v>
      </c>
      <c r="H23">
        <f t="shared" si="5"/>
        <v>97</v>
      </c>
      <c r="I23">
        <f t="shared" si="6"/>
        <v>85</v>
      </c>
      <c r="J23">
        <f t="shared" si="8"/>
        <v>27</v>
      </c>
      <c r="K23">
        <v>50</v>
      </c>
      <c r="L23">
        <f t="shared" si="7"/>
        <v>5</v>
      </c>
      <c r="M23">
        <v>3.5</v>
      </c>
      <c r="N23" s="5">
        <v>2.5</v>
      </c>
      <c r="O23">
        <v>1000</v>
      </c>
      <c r="P23" s="13">
        <v>1000</v>
      </c>
      <c r="R23" s="12" t="s">
        <v>46</v>
      </c>
      <c r="S23">
        <v>4</v>
      </c>
      <c r="T23" s="13"/>
    </row>
    <row r="24" spans="1:20">
      <c r="A24" s="11">
        <v>14</v>
      </c>
      <c r="B24" s="6">
        <v>81.710084382437557</v>
      </c>
      <c r="C24" s="6">
        <f t="shared" si="0"/>
        <v>2451</v>
      </c>
      <c r="D24">
        <f t="shared" si="1"/>
        <v>163</v>
      </c>
      <c r="E24">
        <f t="shared" si="2"/>
        <v>98</v>
      </c>
      <c r="F24">
        <f t="shared" si="3"/>
        <v>306</v>
      </c>
      <c r="G24">
        <f t="shared" si="4"/>
        <v>276</v>
      </c>
      <c r="H24">
        <f t="shared" si="5"/>
        <v>109</v>
      </c>
      <c r="I24">
        <f t="shared" si="6"/>
        <v>95</v>
      </c>
      <c r="J24">
        <f t="shared" si="8"/>
        <v>31</v>
      </c>
      <c r="K24">
        <v>50</v>
      </c>
      <c r="L24">
        <f t="shared" si="7"/>
        <v>5</v>
      </c>
      <c r="M24">
        <v>3.5</v>
      </c>
      <c r="N24" s="5">
        <v>2.5</v>
      </c>
      <c r="O24">
        <v>1000</v>
      </c>
      <c r="P24" s="13">
        <v>1000</v>
      </c>
      <c r="R24" s="12" t="s">
        <v>4</v>
      </c>
      <c r="S24">
        <v>9</v>
      </c>
      <c r="T24" s="13"/>
    </row>
    <row r="25" spans="1:20" ht="14" thickBot="1">
      <c r="A25" s="11">
        <v>15</v>
      </c>
      <c r="B25" s="6">
        <v>84.445188795531195</v>
      </c>
      <c r="C25" s="6">
        <f t="shared" si="0"/>
        <v>2533</v>
      </c>
      <c r="D25">
        <f t="shared" si="1"/>
        <v>169</v>
      </c>
      <c r="E25">
        <f t="shared" si="2"/>
        <v>101</v>
      </c>
      <c r="F25">
        <f t="shared" si="3"/>
        <v>317</v>
      </c>
      <c r="G25">
        <f t="shared" si="4"/>
        <v>285</v>
      </c>
      <c r="H25">
        <f t="shared" si="5"/>
        <v>113</v>
      </c>
      <c r="I25">
        <f t="shared" si="6"/>
        <v>99</v>
      </c>
      <c r="J25">
        <f t="shared" si="8"/>
        <v>32</v>
      </c>
      <c r="K25">
        <v>50</v>
      </c>
      <c r="L25">
        <f t="shared" si="7"/>
        <v>5</v>
      </c>
      <c r="M25">
        <v>3.5</v>
      </c>
      <c r="N25" s="5">
        <v>2.5</v>
      </c>
      <c r="O25">
        <v>1000</v>
      </c>
      <c r="P25" s="13">
        <v>1000</v>
      </c>
      <c r="R25" s="7" t="s">
        <v>47</v>
      </c>
      <c r="S25" s="14">
        <v>4</v>
      </c>
      <c r="T25" s="15"/>
    </row>
    <row r="26" spans="1:20">
      <c r="A26" s="11">
        <v>16</v>
      </c>
      <c r="B26" s="6">
        <v>68.243923590196431</v>
      </c>
      <c r="C26" s="6">
        <f t="shared" si="0"/>
        <v>2047</v>
      </c>
      <c r="D26">
        <f t="shared" si="1"/>
        <v>136</v>
      </c>
      <c r="E26">
        <f t="shared" si="2"/>
        <v>82</v>
      </c>
      <c r="F26">
        <f t="shared" si="3"/>
        <v>256</v>
      </c>
      <c r="G26">
        <f t="shared" si="4"/>
        <v>230</v>
      </c>
      <c r="H26">
        <f t="shared" si="5"/>
        <v>91</v>
      </c>
      <c r="I26">
        <f t="shared" si="6"/>
        <v>80</v>
      </c>
      <c r="J26">
        <f t="shared" si="8"/>
        <v>26</v>
      </c>
      <c r="K26">
        <v>50</v>
      </c>
      <c r="L26">
        <f t="shared" si="7"/>
        <v>5</v>
      </c>
      <c r="M26">
        <v>3.5</v>
      </c>
      <c r="N26" s="5">
        <v>2.5</v>
      </c>
      <c r="O26">
        <v>1000</v>
      </c>
      <c r="P26" s="13">
        <v>1000</v>
      </c>
    </row>
    <row r="27" spans="1:20">
      <c r="A27" s="11">
        <v>17</v>
      </c>
      <c r="B27" s="6">
        <v>76.36958625427539</v>
      </c>
      <c r="C27" s="6">
        <f t="shared" si="0"/>
        <v>2291</v>
      </c>
      <c r="D27">
        <f t="shared" si="1"/>
        <v>153</v>
      </c>
      <c r="E27">
        <f t="shared" si="2"/>
        <v>92</v>
      </c>
      <c r="F27">
        <f t="shared" si="3"/>
        <v>286</v>
      </c>
      <c r="G27">
        <f t="shared" si="4"/>
        <v>258</v>
      </c>
      <c r="H27">
        <f t="shared" si="5"/>
        <v>102</v>
      </c>
      <c r="I27">
        <f t="shared" si="6"/>
        <v>89</v>
      </c>
      <c r="J27">
        <f t="shared" si="8"/>
        <v>29</v>
      </c>
      <c r="K27">
        <v>50</v>
      </c>
      <c r="L27">
        <f t="shared" si="7"/>
        <v>5</v>
      </c>
      <c r="M27">
        <v>3.5</v>
      </c>
      <c r="N27" s="5">
        <v>2.5</v>
      </c>
      <c r="O27">
        <v>1000</v>
      </c>
      <c r="P27" s="13">
        <v>1000</v>
      </c>
    </row>
    <row r="28" spans="1:20">
      <c r="A28" s="11">
        <v>18</v>
      </c>
      <c r="B28" s="6">
        <v>76.00868448570408</v>
      </c>
      <c r="C28" s="6">
        <f t="shared" si="0"/>
        <v>2280</v>
      </c>
      <c r="D28">
        <f t="shared" si="1"/>
        <v>152</v>
      </c>
      <c r="E28">
        <f t="shared" si="2"/>
        <v>91</v>
      </c>
      <c r="F28">
        <f t="shared" si="3"/>
        <v>285</v>
      </c>
      <c r="G28">
        <f t="shared" si="4"/>
        <v>257</v>
      </c>
      <c r="H28">
        <f t="shared" si="5"/>
        <v>101</v>
      </c>
      <c r="I28">
        <f t="shared" si="6"/>
        <v>89</v>
      </c>
      <c r="J28">
        <f t="shared" si="8"/>
        <v>29</v>
      </c>
      <c r="K28">
        <v>50</v>
      </c>
      <c r="L28">
        <f t="shared" si="7"/>
        <v>5</v>
      </c>
      <c r="M28">
        <v>3.5</v>
      </c>
      <c r="N28" s="5">
        <v>2.5</v>
      </c>
      <c r="O28">
        <v>0</v>
      </c>
      <c r="P28" s="13">
        <v>0</v>
      </c>
    </row>
    <row r="29" spans="1:20">
      <c r="A29" s="11">
        <v>19</v>
      </c>
      <c r="B29" s="6">
        <v>52.713844904861062</v>
      </c>
      <c r="C29" s="6">
        <f t="shared" si="0"/>
        <v>1581</v>
      </c>
      <c r="D29">
        <f t="shared" si="1"/>
        <v>105</v>
      </c>
      <c r="E29">
        <f t="shared" si="2"/>
        <v>63</v>
      </c>
      <c r="F29">
        <f t="shared" si="3"/>
        <v>198</v>
      </c>
      <c r="G29">
        <f t="shared" si="4"/>
        <v>178</v>
      </c>
      <c r="H29">
        <f t="shared" si="5"/>
        <v>70</v>
      </c>
      <c r="I29">
        <f t="shared" si="6"/>
        <v>61</v>
      </c>
      <c r="J29">
        <f t="shared" si="8"/>
        <v>20</v>
      </c>
      <c r="K29">
        <v>50</v>
      </c>
      <c r="L29">
        <f t="shared" si="7"/>
        <v>5</v>
      </c>
      <c r="M29">
        <v>3.5</v>
      </c>
      <c r="N29" s="5">
        <v>2.5</v>
      </c>
      <c r="O29">
        <v>1000</v>
      </c>
      <c r="P29" s="13">
        <v>1000</v>
      </c>
      <c r="R29" s="5" t="s">
        <v>53</v>
      </c>
    </row>
    <row r="30" spans="1:20">
      <c r="A30" s="11">
        <v>20</v>
      </c>
      <c r="B30" s="6">
        <v>85.843001882579316</v>
      </c>
      <c r="C30" s="6">
        <f t="shared" si="0"/>
        <v>2575</v>
      </c>
      <c r="D30">
        <f t="shared" si="1"/>
        <v>172</v>
      </c>
      <c r="E30">
        <f t="shared" si="2"/>
        <v>103</v>
      </c>
      <c r="F30">
        <f t="shared" si="3"/>
        <v>322</v>
      </c>
      <c r="G30">
        <f t="shared" si="4"/>
        <v>290</v>
      </c>
      <c r="H30">
        <f t="shared" si="5"/>
        <v>114</v>
      </c>
      <c r="I30">
        <f t="shared" si="6"/>
        <v>100</v>
      </c>
      <c r="J30">
        <f t="shared" si="8"/>
        <v>32</v>
      </c>
      <c r="K30">
        <v>50</v>
      </c>
      <c r="L30">
        <f t="shared" si="7"/>
        <v>5</v>
      </c>
      <c r="M30">
        <v>3.5</v>
      </c>
      <c r="N30" s="5">
        <v>2.5</v>
      </c>
      <c r="O30">
        <v>1000</v>
      </c>
      <c r="P30" s="13">
        <v>1000</v>
      </c>
    </row>
    <row r="31" spans="1:20">
      <c r="A31" s="11">
        <v>21</v>
      </c>
      <c r="B31" s="6">
        <v>80.727626442892813</v>
      </c>
      <c r="C31" s="6">
        <f t="shared" si="0"/>
        <v>2422</v>
      </c>
      <c r="D31">
        <f t="shared" si="1"/>
        <v>161</v>
      </c>
      <c r="E31">
        <f t="shared" si="2"/>
        <v>97</v>
      </c>
      <c r="F31">
        <f t="shared" si="3"/>
        <v>303</v>
      </c>
      <c r="G31">
        <f t="shared" si="4"/>
        <v>272</v>
      </c>
      <c r="H31">
        <f t="shared" si="5"/>
        <v>108</v>
      </c>
      <c r="I31">
        <f t="shared" si="6"/>
        <v>94</v>
      </c>
      <c r="J31">
        <f t="shared" si="8"/>
        <v>30</v>
      </c>
      <c r="K31">
        <v>50</v>
      </c>
      <c r="L31">
        <f t="shared" si="7"/>
        <v>5</v>
      </c>
      <c r="M31">
        <v>3.5</v>
      </c>
      <c r="N31" s="5">
        <v>2.5</v>
      </c>
      <c r="O31">
        <v>1000</v>
      </c>
      <c r="P31" s="13">
        <v>1000</v>
      </c>
    </row>
    <row r="32" spans="1:20">
      <c r="A32" s="11">
        <v>22</v>
      </c>
      <c r="B32" s="6">
        <v>65.090198793837402</v>
      </c>
      <c r="C32" s="6">
        <f t="shared" si="0"/>
        <v>1953</v>
      </c>
      <c r="D32">
        <f t="shared" si="1"/>
        <v>130</v>
      </c>
      <c r="E32">
        <f t="shared" si="2"/>
        <v>78</v>
      </c>
      <c r="F32">
        <f t="shared" si="3"/>
        <v>244</v>
      </c>
      <c r="G32">
        <f t="shared" si="4"/>
        <v>220</v>
      </c>
      <c r="H32">
        <f t="shared" si="5"/>
        <v>87</v>
      </c>
      <c r="I32">
        <f t="shared" si="6"/>
        <v>76</v>
      </c>
      <c r="J32">
        <f t="shared" si="8"/>
        <v>24</v>
      </c>
      <c r="K32">
        <v>50</v>
      </c>
      <c r="L32">
        <f t="shared" si="7"/>
        <v>5</v>
      </c>
      <c r="M32">
        <v>3.5</v>
      </c>
      <c r="N32" s="5">
        <v>2.5</v>
      </c>
      <c r="O32">
        <v>1000</v>
      </c>
      <c r="P32" s="13">
        <v>1000</v>
      </c>
    </row>
    <row r="33" spans="1:16">
      <c r="A33" s="11">
        <v>23</v>
      </c>
      <c r="B33" s="6">
        <v>82.350901743307901</v>
      </c>
      <c r="C33" s="6">
        <f t="shared" si="0"/>
        <v>2471</v>
      </c>
      <c r="D33">
        <f t="shared" si="1"/>
        <v>165</v>
      </c>
      <c r="E33">
        <f t="shared" si="2"/>
        <v>99</v>
      </c>
      <c r="F33">
        <f t="shared" si="3"/>
        <v>309</v>
      </c>
      <c r="G33">
        <f t="shared" si="4"/>
        <v>278</v>
      </c>
      <c r="H33">
        <f t="shared" si="5"/>
        <v>110</v>
      </c>
      <c r="I33">
        <f t="shared" si="6"/>
        <v>96</v>
      </c>
      <c r="J33">
        <f t="shared" si="8"/>
        <v>31</v>
      </c>
      <c r="K33">
        <v>50</v>
      </c>
      <c r="L33">
        <f t="shared" si="7"/>
        <v>5</v>
      </c>
      <c r="M33">
        <v>3.5</v>
      </c>
      <c r="N33" s="5">
        <v>2.5</v>
      </c>
      <c r="O33">
        <v>1000</v>
      </c>
      <c r="P33" s="13">
        <v>1000</v>
      </c>
    </row>
    <row r="34" spans="1:16">
      <c r="A34" s="11">
        <v>24</v>
      </c>
      <c r="B34" s="6">
        <v>90.416892227201288</v>
      </c>
      <c r="C34" s="6">
        <f t="shared" si="0"/>
        <v>2713</v>
      </c>
      <c r="D34">
        <f t="shared" si="1"/>
        <v>181</v>
      </c>
      <c r="E34">
        <f t="shared" si="2"/>
        <v>109</v>
      </c>
      <c r="F34">
        <f t="shared" si="3"/>
        <v>339</v>
      </c>
      <c r="G34">
        <f t="shared" si="4"/>
        <v>305</v>
      </c>
      <c r="H34">
        <f t="shared" si="5"/>
        <v>121</v>
      </c>
      <c r="I34">
        <f t="shared" si="6"/>
        <v>106</v>
      </c>
      <c r="J34">
        <f t="shared" si="8"/>
        <v>34</v>
      </c>
      <c r="K34">
        <v>50</v>
      </c>
      <c r="L34">
        <f t="shared" si="7"/>
        <v>5</v>
      </c>
      <c r="M34">
        <v>3.5</v>
      </c>
      <c r="N34" s="5">
        <v>2.5</v>
      </c>
      <c r="O34">
        <v>1000</v>
      </c>
      <c r="P34" s="13">
        <v>1000</v>
      </c>
    </row>
    <row r="35" spans="1:16">
      <c r="A35" s="11">
        <v>25</v>
      </c>
      <c r="B35" s="6">
        <v>74.879969480379444</v>
      </c>
      <c r="C35" s="6">
        <f t="shared" si="0"/>
        <v>2246</v>
      </c>
      <c r="D35">
        <f t="shared" si="1"/>
        <v>150</v>
      </c>
      <c r="E35">
        <f t="shared" si="2"/>
        <v>90</v>
      </c>
      <c r="F35">
        <f t="shared" si="3"/>
        <v>281</v>
      </c>
      <c r="G35">
        <f t="shared" si="4"/>
        <v>253</v>
      </c>
      <c r="H35">
        <f t="shared" si="5"/>
        <v>100</v>
      </c>
      <c r="I35">
        <f t="shared" si="6"/>
        <v>87</v>
      </c>
      <c r="J35">
        <f t="shared" si="8"/>
        <v>28</v>
      </c>
      <c r="K35">
        <v>50</v>
      </c>
      <c r="L35">
        <f t="shared" si="7"/>
        <v>5</v>
      </c>
      <c r="M35">
        <v>3.5</v>
      </c>
      <c r="N35" s="5">
        <v>2.5</v>
      </c>
      <c r="O35">
        <v>1000</v>
      </c>
      <c r="P35" s="13">
        <v>1000</v>
      </c>
    </row>
    <row r="36" spans="1:16">
      <c r="A36" s="11">
        <v>26</v>
      </c>
      <c r="B36" s="6">
        <v>78.074132387012838</v>
      </c>
      <c r="C36" s="6">
        <f t="shared" si="0"/>
        <v>2342</v>
      </c>
      <c r="D36">
        <f t="shared" si="1"/>
        <v>156</v>
      </c>
      <c r="E36">
        <f t="shared" si="2"/>
        <v>94</v>
      </c>
      <c r="F36">
        <f t="shared" si="3"/>
        <v>293</v>
      </c>
      <c r="G36">
        <f t="shared" si="4"/>
        <v>263</v>
      </c>
      <c r="H36">
        <f t="shared" si="5"/>
        <v>104</v>
      </c>
      <c r="I36">
        <f t="shared" si="6"/>
        <v>91</v>
      </c>
      <c r="J36">
        <f t="shared" si="8"/>
        <v>29</v>
      </c>
      <c r="K36">
        <v>50</v>
      </c>
      <c r="L36">
        <f t="shared" si="7"/>
        <v>5</v>
      </c>
      <c r="M36">
        <v>3.5</v>
      </c>
      <c r="N36" s="5">
        <v>2.5</v>
      </c>
      <c r="O36">
        <v>1000</v>
      </c>
      <c r="P36" s="13">
        <v>1000</v>
      </c>
    </row>
    <row r="37" spans="1:16">
      <c r="A37" s="11">
        <v>27</v>
      </c>
      <c r="B37" s="6">
        <v>52.161459028480571</v>
      </c>
      <c r="C37" s="6">
        <f t="shared" si="0"/>
        <v>1565</v>
      </c>
      <c r="D37">
        <f t="shared" si="1"/>
        <v>104</v>
      </c>
      <c r="E37">
        <f t="shared" si="2"/>
        <v>63</v>
      </c>
      <c r="F37">
        <f t="shared" si="3"/>
        <v>196</v>
      </c>
      <c r="G37">
        <f t="shared" si="4"/>
        <v>176</v>
      </c>
      <c r="H37">
        <f t="shared" si="5"/>
        <v>70</v>
      </c>
      <c r="I37">
        <f t="shared" si="6"/>
        <v>61</v>
      </c>
      <c r="J37">
        <f t="shared" si="8"/>
        <v>20</v>
      </c>
      <c r="K37">
        <v>50</v>
      </c>
      <c r="L37">
        <f t="shared" si="7"/>
        <v>5</v>
      </c>
      <c r="M37">
        <v>3.5</v>
      </c>
      <c r="N37" s="5">
        <v>2.5</v>
      </c>
      <c r="O37">
        <v>1000</v>
      </c>
      <c r="P37" s="13">
        <v>1000</v>
      </c>
    </row>
    <row r="38" spans="1:16">
      <c r="A38" s="11">
        <v>28</v>
      </c>
      <c r="B38" s="6">
        <v>68.443078141179868</v>
      </c>
      <c r="C38" s="6">
        <f t="shared" si="0"/>
        <v>2053</v>
      </c>
      <c r="D38">
        <f t="shared" si="1"/>
        <v>137</v>
      </c>
      <c r="E38">
        <f t="shared" si="2"/>
        <v>82</v>
      </c>
      <c r="F38">
        <f t="shared" si="3"/>
        <v>257</v>
      </c>
      <c r="G38">
        <f t="shared" si="4"/>
        <v>231</v>
      </c>
      <c r="H38">
        <f t="shared" si="5"/>
        <v>91</v>
      </c>
      <c r="I38">
        <f t="shared" si="6"/>
        <v>80</v>
      </c>
      <c r="J38">
        <f t="shared" si="8"/>
        <v>26</v>
      </c>
      <c r="K38">
        <v>50</v>
      </c>
      <c r="L38">
        <f t="shared" si="7"/>
        <v>5</v>
      </c>
      <c r="M38">
        <v>3.5</v>
      </c>
      <c r="N38" s="5">
        <v>2.5</v>
      </c>
      <c r="O38">
        <v>1000</v>
      </c>
      <c r="P38" s="13">
        <v>1000</v>
      </c>
    </row>
    <row r="39" spans="1:16">
      <c r="A39" s="11">
        <v>29</v>
      </c>
      <c r="B39" s="6">
        <v>83.420013499624375</v>
      </c>
      <c r="C39" s="6">
        <f t="shared" si="0"/>
        <v>2503</v>
      </c>
      <c r="D39">
        <f t="shared" si="1"/>
        <v>167</v>
      </c>
      <c r="E39">
        <f t="shared" si="2"/>
        <v>100</v>
      </c>
      <c r="F39">
        <f t="shared" si="3"/>
        <v>313</v>
      </c>
      <c r="G39">
        <f t="shared" si="4"/>
        <v>282</v>
      </c>
      <c r="H39">
        <f t="shared" si="5"/>
        <v>111</v>
      </c>
      <c r="I39">
        <f t="shared" si="6"/>
        <v>97</v>
      </c>
      <c r="J39">
        <f t="shared" si="8"/>
        <v>31</v>
      </c>
      <c r="K39">
        <v>50</v>
      </c>
      <c r="L39">
        <f t="shared" si="7"/>
        <v>5</v>
      </c>
      <c r="M39">
        <v>3.5</v>
      </c>
      <c r="N39" s="5">
        <v>2.5</v>
      </c>
      <c r="O39">
        <v>1000</v>
      </c>
      <c r="P39" s="13">
        <v>1000</v>
      </c>
    </row>
    <row r="40" spans="1:16">
      <c r="A40" s="11">
        <v>30</v>
      </c>
      <c r="B40" s="6">
        <v>67.079952791538318</v>
      </c>
      <c r="C40" s="6">
        <f t="shared" si="0"/>
        <v>2012</v>
      </c>
      <c r="D40">
        <f t="shared" si="1"/>
        <v>134</v>
      </c>
      <c r="E40">
        <f t="shared" si="2"/>
        <v>80</v>
      </c>
      <c r="F40">
        <f t="shared" si="3"/>
        <v>252</v>
      </c>
      <c r="G40">
        <f t="shared" si="4"/>
        <v>226</v>
      </c>
      <c r="H40">
        <f t="shared" si="5"/>
        <v>89</v>
      </c>
      <c r="I40">
        <f t="shared" si="6"/>
        <v>78</v>
      </c>
      <c r="J40">
        <f t="shared" si="8"/>
        <v>25</v>
      </c>
      <c r="K40">
        <v>50</v>
      </c>
      <c r="L40">
        <f t="shared" si="7"/>
        <v>5</v>
      </c>
      <c r="M40">
        <v>3.5</v>
      </c>
      <c r="N40" s="5">
        <v>2.5</v>
      </c>
      <c r="O40">
        <v>1000</v>
      </c>
      <c r="P40" s="13">
        <v>1000</v>
      </c>
    </row>
    <row r="41" spans="1:16">
      <c r="A41" s="11">
        <v>31</v>
      </c>
      <c r="B41" s="6">
        <v>71.59231546817692</v>
      </c>
      <c r="C41" s="6">
        <f t="shared" si="0"/>
        <v>2148</v>
      </c>
      <c r="D41">
        <f t="shared" si="1"/>
        <v>143</v>
      </c>
      <c r="E41">
        <f t="shared" si="2"/>
        <v>86</v>
      </c>
      <c r="F41">
        <f t="shared" si="3"/>
        <v>269</v>
      </c>
      <c r="G41">
        <f t="shared" si="4"/>
        <v>242</v>
      </c>
      <c r="H41">
        <f t="shared" si="5"/>
        <v>95</v>
      </c>
      <c r="I41">
        <f t="shared" si="6"/>
        <v>84</v>
      </c>
      <c r="J41">
        <f t="shared" si="8"/>
        <v>27</v>
      </c>
      <c r="K41">
        <v>50</v>
      </c>
      <c r="L41">
        <f t="shared" si="7"/>
        <v>5</v>
      </c>
      <c r="M41">
        <v>3.5</v>
      </c>
      <c r="N41" s="5">
        <v>2.5</v>
      </c>
      <c r="O41">
        <v>1000</v>
      </c>
      <c r="P41" s="13">
        <v>1000</v>
      </c>
    </row>
    <row r="42" spans="1:16">
      <c r="A42" s="11">
        <v>32</v>
      </c>
      <c r="B42" s="6">
        <v>69.326696221288373</v>
      </c>
      <c r="C42" s="6">
        <f t="shared" si="0"/>
        <v>2080</v>
      </c>
      <c r="D42">
        <f t="shared" si="1"/>
        <v>139</v>
      </c>
      <c r="E42">
        <f t="shared" si="2"/>
        <v>83</v>
      </c>
      <c r="F42">
        <f t="shared" si="3"/>
        <v>260</v>
      </c>
      <c r="G42">
        <f t="shared" si="4"/>
        <v>234</v>
      </c>
      <c r="H42">
        <f t="shared" si="5"/>
        <v>92</v>
      </c>
      <c r="I42">
        <f t="shared" si="6"/>
        <v>81</v>
      </c>
      <c r="J42">
        <f t="shared" si="8"/>
        <v>26</v>
      </c>
      <c r="K42">
        <v>50</v>
      </c>
      <c r="L42">
        <f t="shared" si="7"/>
        <v>5</v>
      </c>
      <c r="M42">
        <v>3.5</v>
      </c>
      <c r="N42" s="5">
        <v>2.5</v>
      </c>
      <c r="O42">
        <v>1000</v>
      </c>
      <c r="P42" s="13">
        <v>0</v>
      </c>
    </row>
    <row r="43" spans="1:16">
      <c r="A43" s="11">
        <v>33</v>
      </c>
      <c r="B43" s="6">
        <v>72.253938097162589</v>
      </c>
      <c r="C43" s="6">
        <f t="shared" ref="C43:C60" si="9">ROUND(B43*$S$11,0)</f>
        <v>2168</v>
      </c>
      <c r="D43">
        <f t="shared" ref="D43:D60" si="10">ROUND(B43*$T$12,0)</f>
        <v>145</v>
      </c>
      <c r="E43">
        <f t="shared" ref="E43:E60" si="11">ROUND(B43*$S$12,0)</f>
        <v>87</v>
      </c>
      <c r="F43">
        <f t="shared" ref="F43:F60" si="12">ROUND((C43*$T$13)/$S$23,0)</f>
        <v>271</v>
      </c>
      <c r="G43">
        <f t="shared" ref="G43:G60" si="13">ROUND((C43*$S$13)/$S$23,0)</f>
        <v>244</v>
      </c>
      <c r="H43">
        <f t="shared" ref="H43:H60" si="14">ROUND((C43*$T$14)/$S$24,0)</f>
        <v>96</v>
      </c>
      <c r="I43">
        <f t="shared" ref="I43:I60" si="15">ROUND((C43*$S$14)/$S$24,0)</f>
        <v>84</v>
      </c>
      <c r="J43">
        <f t="shared" si="8"/>
        <v>27</v>
      </c>
      <c r="K43">
        <v>50</v>
      </c>
      <c r="L43">
        <f t="shared" ref="L43:L60" si="16">$S$16</f>
        <v>5</v>
      </c>
      <c r="M43">
        <v>3.5</v>
      </c>
      <c r="N43" s="5">
        <v>2.5</v>
      </c>
      <c r="O43">
        <v>1000</v>
      </c>
      <c r="P43" s="13">
        <v>1000</v>
      </c>
    </row>
    <row r="44" spans="1:16">
      <c r="A44" s="11">
        <v>34</v>
      </c>
      <c r="B44" s="6">
        <v>74.239339890984525</v>
      </c>
      <c r="C44" s="6">
        <f t="shared" si="9"/>
        <v>2227</v>
      </c>
      <c r="D44">
        <f t="shared" si="10"/>
        <v>148</v>
      </c>
      <c r="E44">
        <f t="shared" si="11"/>
        <v>89</v>
      </c>
      <c r="F44">
        <f t="shared" si="12"/>
        <v>278</v>
      </c>
      <c r="G44">
        <f t="shared" si="13"/>
        <v>251</v>
      </c>
      <c r="H44">
        <f t="shared" si="14"/>
        <v>99</v>
      </c>
      <c r="I44">
        <f t="shared" si="15"/>
        <v>87</v>
      </c>
      <c r="J44">
        <f t="shared" si="8"/>
        <v>28</v>
      </c>
      <c r="K44">
        <v>50</v>
      </c>
      <c r="L44">
        <f t="shared" si="16"/>
        <v>5</v>
      </c>
      <c r="M44">
        <v>3.5</v>
      </c>
      <c r="N44" s="5">
        <v>2.5</v>
      </c>
      <c r="O44">
        <v>1000</v>
      </c>
      <c r="P44" s="13">
        <v>1000</v>
      </c>
    </row>
    <row r="45" spans="1:16">
      <c r="A45" s="11">
        <v>35</v>
      </c>
      <c r="B45" s="6">
        <v>79.630911506793282</v>
      </c>
      <c r="C45" s="6">
        <f t="shared" si="9"/>
        <v>2389</v>
      </c>
      <c r="D45">
        <f t="shared" si="10"/>
        <v>159</v>
      </c>
      <c r="E45">
        <f t="shared" si="11"/>
        <v>96</v>
      </c>
      <c r="F45">
        <f t="shared" si="12"/>
        <v>299</v>
      </c>
      <c r="G45">
        <f t="shared" si="13"/>
        <v>269</v>
      </c>
      <c r="H45">
        <f t="shared" si="14"/>
        <v>106</v>
      </c>
      <c r="I45">
        <f t="shared" si="15"/>
        <v>93</v>
      </c>
      <c r="J45">
        <f t="shared" si="8"/>
        <v>30</v>
      </c>
      <c r="K45">
        <v>50</v>
      </c>
      <c r="L45">
        <f t="shared" si="16"/>
        <v>5</v>
      </c>
      <c r="M45">
        <v>3.5</v>
      </c>
      <c r="N45" s="5">
        <v>2.5</v>
      </c>
      <c r="O45">
        <v>1000</v>
      </c>
      <c r="P45" s="13">
        <v>1000</v>
      </c>
    </row>
    <row r="46" spans="1:16">
      <c r="A46" s="11">
        <v>36</v>
      </c>
      <c r="B46" s="6">
        <v>55.562142454196263</v>
      </c>
      <c r="C46" s="6">
        <f t="shared" si="9"/>
        <v>1667</v>
      </c>
      <c r="D46">
        <f t="shared" si="10"/>
        <v>111</v>
      </c>
      <c r="E46">
        <f t="shared" si="11"/>
        <v>67</v>
      </c>
      <c r="F46">
        <f t="shared" si="12"/>
        <v>208</v>
      </c>
      <c r="G46">
        <f t="shared" si="13"/>
        <v>188</v>
      </c>
      <c r="H46">
        <f t="shared" si="14"/>
        <v>74</v>
      </c>
      <c r="I46">
        <f t="shared" si="15"/>
        <v>65</v>
      </c>
      <c r="J46">
        <f t="shared" si="8"/>
        <v>21</v>
      </c>
      <c r="K46">
        <v>50</v>
      </c>
      <c r="L46">
        <f t="shared" si="16"/>
        <v>5</v>
      </c>
      <c r="M46">
        <v>3.5</v>
      </c>
      <c r="N46" s="5">
        <v>2.5</v>
      </c>
      <c r="O46">
        <v>1000</v>
      </c>
      <c r="P46" s="13">
        <v>1000</v>
      </c>
    </row>
    <row r="47" spans="1:16">
      <c r="A47" s="11">
        <v>37</v>
      </c>
      <c r="B47" s="6">
        <v>71.135377580076835</v>
      </c>
      <c r="C47" s="6">
        <f t="shared" si="9"/>
        <v>2134</v>
      </c>
      <c r="D47">
        <f t="shared" si="10"/>
        <v>142</v>
      </c>
      <c r="E47">
        <f t="shared" si="11"/>
        <v>85</v>
      </c>
      <c r="F47">
        <f t="shared" si="12"/>
        <v>267</v>
      </c>
      <c r="G47">
        <f t="shared" si="13"/>
        <v>240</v>
      </c>
      <c r="H47">
        <f t="shared" si="14"/>
        <v>95</v>
      </c>
      <c r="I47">
        <f t="shared" si="15"/>
        <v>83</v>
      </c>
      <c r="J47">
        <f t="shared" si="8"/>
        <v>27</v>
      </c>
      <c r="K47">
        <v>50</v>
      </c>
      <c r="L47">
        <f t="shared" si="16"/>
        <v>5</v>
      </c>
      <c r="M47">
        <v>3.5</v>
      </c>
      <c r="N47" s="5">
        <v>2.5</v>
      </c>
      <c r="O47">
        <v>1000</v>
      </c>
      <c r="P47" s="13">
        <v>1000</v>
      </c>
    </row>
    <row r="48" spans="1:16">
      <c r="A48" s="11">
        <v>38</v>
      </c>
      <c r="B48" s="6">
        <v>64.97544995274977</v>
      </c>
      <c r="C48" s="6">
        <f t="shared" si="9"/>
        <v>1949</v>
      </c>
      <c r="D48">
        <f t="shared" si="10"/>
        <v>130</v>
      </c>
      <c r="E48">
        <f t="shared" si="11"/>
        <v>78</v>
      </c>
      <c r="F48">
        <f t="shared" si="12"/>
        <v>244</v>
      </c>
      <c r="G48">
        <f t="shared" si="13"/>
        <v>219</v>
      </c>
      <c r="H48">
        <f t="shared" si="14"/>
        <v>87</v>
      </c>
      <c r="I48">
        <f t="shared" si="15"/>
        <v>76</v>
      </c>
      <c r="J48">
        <f t="shared" si="8"/>
        <v>24</v>
      </c>
      <c r="K48">
        <v>50</v>
      </c>
      <c r="L48">
        <f t="shared" si="16"/>
        <v>5</v>
      </c>
      <c r="M48">
        <v>3.5</v>
      </c>
      <c r="N48" s="5">
        <v>2.5</v>
      </c>
      <c r="O48">
        <v>1000</v>
      </c>
      <c r="P48" s="13">
        <v>1000</v>
      </c>
    </row>
    <row r="49" spans="1:16">
      <c r="A49" s="11">
        <v>39</v>
      </c>
      <c r="B49" s="6">
        <v>82.091760962453819</v>
      </c>
      <c r="C49" s="6">
        <f t="shared" si="9"/>
        <v>2463</v>
      </c>
      <c r="D49">
        <f t="shared" si="10"/>
        <v>164</v>
      </c>
      <c r="E49">
        <f t="shared" si="11"/>
        <v>99</v>
      </c>
      <c r="F49">
        <f t="shared" si="12"/>
        <v>308</v>
      </c>
      <c r="G49">
        <f t="shared" si="13"/>
        <v>277</v>
      </c>
      <c r="H49">
        <f t="shared" si="14"/>
        <v>109</v>
      </c>
      <c r="I49">
        <f t="shared" si="15"/>
        <v>96</v>
      </c>
      <c r="J49">
        <f t="shared" si="8"/>
        <v>31</v>
      </c>
      <c r="K49">
        <v>50</v>
      </c>
      <c r="L49">
        <f t="shared" si="16"/>
        <v>5</v>
      </c>
      <c r="M49">
        <v>3.5</v>
      </c>
      <c r="N49" s="5">
        <v>2.5</v>
      </c>
      <c r="O49">
        <v>0</v>
      </c>
      <c r="P49" s="13">
        <v>1000</v>
      </c>
    </row>
    <row r="50" spans="1:16">
      <c r="A50" s="11">
        <v>40</v>
      </c>
      <c r="B50" s="6">
        <v>79.389533742947336</v>
      </c>
      <c r="C50" s="6">
        <f t="shared" si="9"/>
        <v>2382</v>
      </c>
      <c r="D50">
        <f t="shared" si="10"/>
        <v>159</v>
      </c>
      <c r="E50">
        <f t="shared" si="11"/>
        <v>95</v>
      </c>
      <c r="F50">
        <f t="shared" si="12"/>
        <v>298</v>
      </c>
      <c r="G50">
        <f t="shared" si="13"/>
        <v>268</v>
      </c>
      <c r="H50">
        <f t="shared" si="14"/>
        <v>106</v>
      </c>
      <c r="I50">
        <f t="shared" si="15"/>
        <v>93</v>
      </c>
      <c r="J50">
        <f t="shared" si="8"/>
        <v>30</v>
      </c>
      <c r="K50">
        <v>50</v>
      </c>
      <c r="L50">
        <f t="shared" si="16"/>
        <v>5</v>
      </c>
      <c r="M50">
        <v>3.5</v>
      </c>
      <c r="N50" s="5">
        <v>2.5</v>
      </c>
      <c r="O50">
        <v>1000</v>
      </c>
      <c r="P50" s="13">
        <v>1000</v>
      </c>
    </row>
    <row r="51" spans="1:16">
      <c r="A51" s="11">
        <v>41</v>
      </c>
      <c r="B51" s="6">
        <v>79.929652135347823</v>
      </c>
      <c r="C51" s="6">
        <f t="shared" si="9"/>
        <v>2398</v>
      </c>
      <c r="D51">
        <f t="shared" si="10"/>
        <v>160</v>
      </c>
      <c r="E51">
        <f t="shared" si="11"/>
        <v>96</v>
      </c>
      <c r="F51">
        <f t="shared" si="12"/>
        <v>300</v>
      </c>
      <c r="G51">
        <f t="shared" si="13"/>
        <v>270</v>
      </c>
      <c r="H51">
        <f t="shared" si="14"/>
        <v>107</v>
      </c>
      <c r="I51">
        <f t="shared" si="15"/>
        <v>93</v>
      </c>
      <c r="J51">
        <f t="shared" si="8"/>
        <v>30</v>
      </c>
      <c r="K51">
        <v>50</v>
      </c>
      <c r="L51">
        <f t="shared" si="16"/>
        <v>5</v>
      </c>
      <c r="M51">
        <v>3.5</v>
      </c>
      <c r="N51" s="5">
        <v>2.5</v>
      </c>
      <c r="O51">
        <v>1000</v>
      </c>
      <c r="P51" s="13">
        <v>1000</v>
      </c>
    </row>
    <row r="52" spans="1:16">
      <c r="A52" s="11">
        <v>42</v>
      </c>
      <c r="B52" s="6">
        <v>58.391802367096915</v>
      </c>
      <c r="C52" s="6">
        <f t="shared" si="9"/>
        <v>1752</v>
      </c>
      <c r="D52">
        <f t="shared" si="10"/>
        <v>117</v>
      </c>
      <c r="E52">
        <f t="shared" si="11"/>
        <v>70</v>
      </c>
      <c r="F52">
        <f t="shared" si="12"/>
        <v>219</v>
      </c>
      <c r="G52">
        <f t="shared" si="13"/>
        <v>197</v>
      </c>
      <c r="H52">
        <f t="shared" si="14"/>
        <v>78</v>
      </c>
      <c r="I52">
        <f t="shared" si="15"/>
        <v>68</v>
      </c>
      <c r="J52">
        <f t="shared" si="8"/>
        <v>22</v>
      </c>
      <c r="K52">
        <v>50</v>
      </c>
      <c r="L52">
        <f t="shared" si="16"/>
        <v>5</v>
      </c>
      <c r="M52">
        <v>3.5</v>
      </c>
      <c r="N52" s="5">
        <v>2.5</v>
      </c>
      <c r="O52">
        <v>1000</v>
      </c>
      <c r="P52" s="13">
        <v>1000</v>
      </c>
    </row>
    <row r="53" spans="1:16">
      <c r="A53" s="11">
        <v>43</v>
      </c>
      <c r="B53" s="6">
        <v>71.956764178075971</v>
      </c>
      <c r="C53" s="6">
        <f t="shared" si="9"/>
        <v>2159</v>
      </c>
      <c r="D53">
        <f t="shared" si="10"/>
        <v>144</v>
      </c>
      <c r="E53">
        <f t="shared" si="11"/>
        <v>86</v>
      </c>
      <c r="F53">
        <f t="shared" si="12"/>
        <v>270</v>
      </c>
      <c r="G53">
        <f t="shared" si="13"/>
        <v>243</v>
      </c>
      <c r="H53">
        <f t="shared" si="14"/>
        <v>96</v>
      </c>
      <c r="I53">
        <f t="shared" si="15"/>
        <v>84</v>
      </c>
      <c r="J53">
        <f t="shared" si="8"/>
        <v>27</v>
      </c>
      <c r="K53">
        <v>50</v>
      </c>
      <c r="L53">
        <f t="shared" si="16"/>
        <v>5</v>
      </c>
      <c r="M53">
        <v>3.5</v>
      </c>
      <c r="N53" s="5">
        <v>2.5</v>
      </c>
      <c r="O53">
        <v>1000</v>
      </c>
      <c r="P53" s="13">
        <v>1000</v>
      </c>
    </row>
    <row r="54" spans="1:16">
      <c r="A54" s="11">
        <v>44</v>
      </c>
      <c r="B54" s="6">
        <v>80.420620837630466</v>
      </c>
      <c r="C54" s="6">
        <f t="shared" si="9"/>
        <v>2413</v>
      </c>
      <c r="D54">
        <f t="shared" si="10"/>
        <v>161</v>
      </c>
      <c r="E54">
        <f t="shared" si="11"/>
        <v>97</v>
      </c>
      <c r="F54">
        <f t="shared" si="12"/>
        <v>302</v>
      </c>
      <c r="G54">
        <f t="shared" si="13"/>
        <v>271</v>
      </c>
      <c r="H54">
        <f t="shared" si="14"/>
        <v>107</v>
      </c>
      <c r="I54">
        <f t="shared" si="15"/>
        <v>94</v>
      </c>
      <c r="J54">
        <f t="shared" si="8"/>
        <v>30</v>
      </c>
      <c r="K54">
        <v>50</v>
      </c>
      <c r="L54">
        <f t="shared" si="16"/>
        <v>5</v>
      </c>
      <c r="M54">
        <v>3.5</v>
      </c>
      <c r="N54" s="5">
        <v>2.5</v>
      </c>
      <c r="O54">
        <v>1000</v>
      </c>
      <c r="P54" s="13">
        <v>1000</v>
      </c>
    </row>
    <row r="55" spans="1:16">
      <c r="A55" s="11">
        <v>45</v>
      </c>
      <c r="B55" s="6">
        <v>80.398064728157578</v>
      </c>
      <c r="C55" s="6">
        <f t="shared" si="9"/>
        <v>2412</v>
      </c>
      <c r="D55">
        <f t="shared" si="10"/>
        <v>161</v>
      </c>
      <c r="E55">
        <f t="shared" si="11"/>
        <v>96</v>
      </c>
      <c r="F55">
        <f t="shared" si="12"/>
        <v>302</v>
      </c>
      <c r="G55">
        <f t="shared" si="13"/>
        <v>271</v>
      </c>
      <c r="H55">
        <f t="shared" si="14"/>
        <v>107</v>
      </c>
      <c r="I55">
        <f t="shared" si="15"/>
        <v>94</v>
      </c>
      <c r="J55">
        <f t="shared" si="8"/>
        <v>30</v>
      </c>
      <c r="K55">
        <v>50</v>
      </c>
      <c r="L55">
        <f t="shared" si="16"/>
        <v>5</v>
      </c>
      <c r="M55">
        <v>3.5</v>
      </c>
      <c r="N55" s="5">
        <v>2.5</v>
      </c>
      <c r="O55">
        <v>1000</v>
      </c>
      <c r="P55" s="13">
        <v>1000</v>
      </c>
    </row>
    <row r="56" spans="1:16">
      <c r="A56" s="11">
        <v>46</v>
      </c>
      <c r="B56" s="6">
        <v>59.173595387686113</v>
      </c>
      <c r="C56" s="6">
        <f t="shared" si="9"/>
        <v>1775</v>
      </c>
      <c r="D56">
        <f t="shared" si="10"/>
        <v>118</v>
      </c>
      <c r="E56">
        <f t="shared" si="11"/>
        <v>71</v>
      </c>
      <c r="F56">
        <f t="shared" si="12"/>
        <v>222</v>
      </c>
      <c r="G56">
        <f t="shared" si="13"/>
        <v>200</v>
      </c>
      <c r="H56">
        <f t="shared" si="14"/>
        <v>79</v>
      </c>
      <c r="I56">
        <f t="shared" si="15"/>
        <v>69</v>
      </c>
      <c r="J56">
        <f t="shared" si="8"/>
        <v>22</v>
      </c>
      <c r="K56">
        <v>50</v>
      </c>
      <c r="L56">
        <f t="shared" si="16"/>
        <v>5</v>
      </c>
      <c r="M56">
        <v>3.5</v>
      </c>
      <c r="N56" s="5">
        <v>2.5</v>
      </c>
      <c r="O56">
        <v>1000</v>
      </c>
      <c r="P56" s="13">
        <v>1000</v>
      </c>
    </row>
    <row r="57" spans="1:16">
      <c r="A57" s="11">
        <v>47</v>
      </c>
      <c r="B57" s="6">
        <v>86.160518504449357</v>
      </c>
      <c r="C57" s="6">
        <f t="shared" si="9"/>
        <v>2585</v>
      </c>
      <c r="D57">
        <f t="shared" si="10"/>
        <v>172</v>
      </c>
      <c r="E57">
        <f t="shared" si="11"/>
        <v>103</v>
      </c>
      <c r="F57">
        <f t="shared" si="12"/>
        <v>323</v>
      </c>
      <c r="G57">
        <f t="shared" si="13"/>
        <v>291</v>
      </c>
      <c r="H57">
        <f t="shared" si="14"/>
        <v>115</v>
      </c>
      <c r="I57">
        <f t="shared" si="15"/>
        <v>101</v>
      </c>
      <c r="J57">
        <f t="shared" si="8"/>
        <v>32</v>
      </c>
      <c r="K57">
        <v>50</v>
      </c>
      <c r="L57">
        <f t="shared" si="16"/>
        <v>5</v>
      </c>
      <c r="M57">
        <v>3.5</v>
      </c>
      <c r="N57" s="5">
        <v>2.5</v>
      </c>
      <c r="O57">
        <v>1000</v>
      </c>
      <c r="P57" s="13">
        <v>1000</v>
      </c>
    </row>
    <row r="58" spans="1:16">
      <c r="A58" s="11">
        <v>48</v>
      </c>
      <c r="B58" s="6">
        <v>78.848651704984704</v>
      </c>
      <c r="C58" s="6">
        <f t="shared" si="9"/>
        <v>2365</v>
      </c>
      <c r="D58">
        <f t="shared" si="10"/>
        <v>158</v>
      </c>
      <c r="E58">
        <f t="shared" si="11"/>
        <v>95</v>
      </c>
      <c r="F58">
        <f t="shared" si="12"/>
        <v>296</v>
      </c>
      <c r="G58">
        <f t="shared" si="13"/>
        <v>266</v>
      </c>
      <c r="H58">
        <f t="shared" si="14"/>
        <v>105</v>
      </c>
      <c r="I58">
        <f t="shared" si="15"/>
        <v>92</v>
      </c>
      <c r="J58">
        <f t="shared" si="8"/>
        <v>30</v>
      </c>
      <c r="K58">
        <v>50</v>
      </c>
      <c r="L58">
        <f t="shared" si="16"/>
        <v>5</v>
      </c>
      <c r="M58">
        <v>3.5</v>
      </c>
      <c r="N58" s="5">
        <v>2.5</v>
      </c>
      <c r="O58">
        <v>1000</v>
      </c>
      <c r="P58" s="13">
        <v>1000</v>
      </c>
    </row>
    <row r="59" spans="1:16">
      <c r="A59" s="11">
        <v>49</v>
      </c>
      <c r="B59" s="6">
        <v>67.20844183892028</v>
      </c>
      <c r="C59" s="6">
        <f t="shared" si="9"/>
        <v>2016</v>
      </c>
      <c r="D59">
        <f t="shared" si="10"/>
        <v>134</v>
      </c>
      <c r="E59">
        <f t="shared" si="11"/>
        <v>81</v>
      </c>
      <c r="F59">
        <f t="shared" si="12"/>
        <v>252</v>
      </c>
      <c r="G59">
        <f t="shared" si="13"/>
        <v>227</v>
      </c>
      <c r="H59">
        <f t="shared" si="14"/>
        <v>90</v>
      </c>
      <c r="I59">
        <f t="shared" si="15"/>
        <v>78</v>
      </c>
      <c r="J59">
        <f t="shared" si="8"/>
        <v>25</v>
      </c>
      <c r="K59">
        <v>50</v>
      </c>
      <c r="L59">
        <f t="shared" si="16"/>
        <v>5</v>
      </c>
      <c r="M59">
        <v>3.5</v>
      </c>
      <c r="N59" s="5">
        <v>2.5</v>
      </c>
      <c r="O59">
        <v>1000</v>
      </c>
      <c r="P59" s="13">
        <v>1000</v>
      </c>
    </row>
    <row r="60" spans="1:16" ht="14" thickBot="1">
      <c r="A60" s="22">
        <v>50</v>
      </c>
      <c r="B60" s="37">
        <v>67.564335641772928</v>
      </c>
      <c r="C60" s="37">
        <f t="shared" si="9"/>
        <v>2027</v>
      </c>
      <c r="D60" s="14">
        <f t="shared" si="10"/>
        <v>135</v>
      </c>
      <c r="E60" s="14">
        <f t="shared" si="11"/>
        <v>81</v>
      </c>
      <c r="F60" s="14">
        <f t="shared" si="12"/>
        <v>253</v>
      </c>
      <c r="G60" s="14">
        <f t="shared" si="13"/>
        <v>228</v>
      </c>
      <c r="H60" s="14">
        <f t="shared" si="14"/>
        <v>90</v>
      </c>
      <c r="I60" s="14">
        <f t="shared" si="15"/>
        <v>79</v>
      </c>
      <c r="J60" s="14">
        <f t="shared" si="8"/>
        <v>25</v>
      </c>
      <c r="K60" s="14">
        <v>50</v>
      </c>
      <c r="L60" s="14">
        <f t="shared" si="16"/>
        <v>5</v>
      </c>
      <c r="M60" s="14">
        <v>3.5</v>
      </c>
      <c r="N60" s="8">
        <v>2.5</v>
      </c>
      <c r="O60" s="14">
        <v>1000</v>
      </c>
      <c r="P60" s="15">
        <v>1000</v>
      </c>
    </row>
    <row r="66" spans="1:16" ht="14" thickBot="1"/>
    <row r="67" spans="1:16" ht="14" thickBot="1">
      <c r="A67" s="78" t="s">
        <v>33</v>
      </c>
      <c r="B67" s="80"/>
      <c r="C67" s="78" t="s">
        <v>98</v>
      </c>
      <c r="D67" s="79"/>
      <c r="E67" s="79"/>
      <c r="F67" s="79"/>
      <c r="G67" s="79"/>
      <c r="H67" s="79"/>
      <c r="I67" s="79"/>
      <c r="J67" s="79"/>
      <c r="K67" s="79"/>
      <c r="L67" s="80"/>
      <c r="M67" s="78" t="s">
        <v>58</v>
      </c>
      <c r="N67" s="79"/>
      <c r="O67" s="79"/>
      <c r="P67" s="80"/>
    </row>
    <row r="68" spans="1:16" ht="14" thickBot="1">
      <c r="A68" s="7" t="s">
        <v>24</v>
      </c>
      <c r="B68" s="8" t="s">
        <v>25</v>
      </c>
      <c r="C68" s="8" t="s">
        <v>28</v>
      </c>
      <c r="D68" s="8" t="s">
        <v>42</v>
      </c>
      <c r="E68" s="8" t="s">
        <v>43</v>
      </c>
      <c r="F68" s="8" t="s">
        <v>49</v>
      </c>
      <c r="G68" s="8" t="s">
        <v>48</v>
      </c>
      <c r="H68" s="8" t="s">
        <v>50</v>
      </c>
      <c r="I68" s="8" t="s">
        <v>51</v>
      </c>
      <c r="J68" s="8" t="s">
        <v>54</v>
      </c>
      <c r="K68" s="8" t="s">
        <v>55</v>
      </c>
      <c r="L68" s="9" t="s">
        <v>56</v>
      </c>
      <c r="M68" s="16" t="s">
        <v>96</v>
      </c>
      <c r="N68" s="17" t="s">
        <v>97</v>
      </c>
      <c r="O68" s="17" t="s">
        <v>76</v>
      </c>
      <c r="P68" s="18" t="s">
        <v>77</v>
      </c>
    </row>
    <row r="69" spans="1:16">
      <c r="A69" s="11">
        <v>1</v>
      </c>
      <c r="B69" s="6">
        <v>68.779988828181516</v>
      </c>
      <c r="C69" s="6">
        <f>C11*7</f>
        <v>14441</v>
      </c>
      <c r="D69" s="6">
        <f t="shared" ref="D69:P69" si="17">D11*7</f>
        <v>966</v>
      </c>
      <c r="E69" s="6">
        <f t="shared" si="17"/>
        <v>581</v>
      </c>
      <c r="F69" s="6">
        <f t="shared" si="17"/>
        <v>1806</v>
      </c>
      <c r="G69" s="6">
        <f t="shared" si="17"/>
        <v>1624</v>
      </c>
      <c r="H69" s="6">
        <f t="shared" si="17"/>
        <v>644</v>
      </c>
      <c r="I69" s="6">
        <f t="shared" si="17"/>
        <v>560</v>
      </c>
      <c r="J69" s="6">
        <f t="shared" si="17"/>
        <v>182</v>
      </c>
      <c r="K69" s="6">
        <f t="shared" si="17"/>
        <v>350</v>
      </c>
      <c r="L69" s="6">
        <f t="shared" si="17"/>
        <v>35</v>
      </c>
      <c r="M69" s="6">
        <f t="shared" si="17"/>
        <v>24.5</v>
      </c>
      <c r="N69" s="6">
        <f t="shared" si="17"/>
        <v>17.5</v>
      </c>
      <c r="O69" s="6">
        <f t="shared" si="17"/>
        <v>7000</v>
      </c>
      <c r="P69" s="38">
        <f t="shared" si="17"/>
        <v>0</v>
      </c>
    </row>
    <row r="70" spans="1:16">
      <c r="A70" s="11">
        <v>2</v>
      </c>
      <c r="B70" s="6">
        <v>83.937307183173999</v>
      </c>
      <c r="C70" s="6">
        <f t="shared" ref="C70:P70" si="18">C12*7</f>
        <v>17626</v>
      </c>
      <c r="D70" s="6">
        <f t="shared" si="18"/>
        <v>1176</v>
      </c>
      <c r="E70" s="6">
        <f t="shared" si="18"/>
        <v>707</v>
      </c>
      <c r="F70" s="6">
        <f t="shared" si="18"/>
        <v>2205</v>
      </c>
      <c r="G70" s="6">
        <f t="shared" si="18"/>
        <v>1981</v>
      </c>
      <c r="H70" s="6">
        <f t="shared" si="18"/>
        <v>784</v>
      </c>
      <c r="I70" s="6">
        <f t="shared" si="18"/>
        <v>686</v>
      </c>
      <c r="J70" s="6">
        <f t="shared" si="18"/>
        <v>217</v>
      </c>
      <c r="K70" s="6">
        <f t="shared" si="18"/>
        <v>350</v>
      </c>
      <c r="L70" s="6">
        <f t="shared" si="18"/>
        <v>35</v>
      </c>
      <c r="M70" s="6">
        <f t="shared" si="18"/>
        <v>24.5</v>
      </c>
      <c r="N70" s="6">
        <f t="shared" si="18"/>
        <v>17.5</v>
      </c>
      <c r="O70" s="6">
        <f t="shared" si="18"/>
        <v>7000</v>
      </c>
      <c r="P70" s="38">
        <f t="shared" si="18"/>
        <v>7000</v>
      </c>
    </row>
    <row r="71" spans="1:16">
      <c r="A71" s="11">
        <v>3</v>
      </c>
      <c r="B71" s="6">
        <v>61.947489496434478</v>
      </c>
      <c r="C71" s="6">
        <f t="shared" ref="C71:P71" si="19">C13*7</f>
        <v>13006</v>
      </c>
      <c r="D71" s="6">
        <f t="shared" si="19"/>
        <v>868</v>
      </c>
      <c r="E71" s="6">
        <f t="shared" si="19"/>
        <v>518</v>
      </c>
      <c r="F71" s="6">
        <f t="shared" si="19"/>
        <v>1624</v>
      </c>
      <c r="G71" s="6">
        <f t="shared" si="19"/>
        <v>1463</v>
      </c>
      <c r="H71" s="6">
        <f t="shared" si="19"/>
        <v>581</v>
      </c>
      <c r="I71" s="6">
        <f t="shared" si="19"/>
        <v>504</v>
      </c>
      <c r="J71" s="6">
        <f t="shared" si="19"/>
        <v>161</v>
      </c>
      <c r="K71" s="6">
        <f t="shared" si="19"/>
        <v>350</v>
      </c>
      <c r="L71" s="6">
        <f t="shared" si="19"/>
        <v>35</v>
      </c>
      <c r="M71" s="6">
        <f t="shared" si="19"/>
        <v>24.5</v>
      </c>
      <c r="N71" s="6">
        <f t="shared" si="19"/>
        <v>17.5</v>
      </c>
      <c r="O71" s="6">
        <f t="shared" si="19"/>
        <v>7000</v>
      </c>
      <c r="P71" s="38">
        <f t="shared" si="19"/>
        <v>7000</v>
      </c>
    </row>
    <row r="72" spans="1:16">
      <c r="A72" s="11">
        <v>4</v>
      </c>
      <c r="B72" s="6">
        <v>60.330739845549772</v>
      </c>
      <c r="C72" s="6">
        <f t="shared" ref="C72:P72" si="20">C14*7</f>
        <v>12670</v>
      </c>
      <c r="D72" s="6">
        <f t="shared" si="20"/>
        <v>847</v>
      </c>
      <c r="E72" s="6">
        <f t="shared" si="20"/>
        <v>504</v>
      </c>
      <c r="F72" s="6">
        <f t="shared" si="20"/>
        <v>1582</v>
      </c>
      <c r="G72" s="6">
        <f t="shared" si="20"/>
        <v>1428</v>
      </c>
      <c r="H72" s="6">
        <f t="shared" si="20"/>
        <v>560</v>
      </c>
      <c r="I72" s="6">
        <f t="shared" si="20"/>
        <v>490</v>
      </c>
      <c r="J72" s="6">
        <f t="shared" si="20"/>
        <v>161</v>
      </c>
      <c r="K72" s="6">
        <f t="shared" si="20"/>
        <v>350</v>
      </c>
      <c r="L72" s="6">
        <f t="shared" si="20"/>
        <v>35</v>
      </c>
      <c r="M72" s="6">
        <f t="shared" si="20"/>
        <v>24.5</v>
      </c>
      <c r="N72" s="6">
        <f t="shared" si="20"/>
        <v>17.5</v>
      </c>
      <c r="O72" s="6">
        <f t="shared" si="20"/>
        <v>7000</v>
      </c>
      <c r="P72" s="38">
        <f t="shared" si="20"/>
        <v>7000</v>
      </c>
    </row>
    <row r="73" spans="1:16">
      <c r="A73" s="11">
        <v>5</v>
      </c>
      <c r="B73" s="6">
        <v>73.565678387768443</v>
      </c>
      <c r="C73" s="6">
        <f t="shared" ref="C73:P73" si="21">C15*7</f>
        <v>15449</v>
      </c>
      <c r="D73" s="6">
        <f t="shared" si="21"/>
        <v>1029</v>
      </c>
      <c r="E73" s="6">
        <f t="shared" si="21"/>
        <v>616</v>
      </c>
      <c r="F73" s="6">
        <f t="shared" si="21"/>
        <v>1932</v>
      </c>
      <c r="G73" s="6">
        <f t="shared" si="21"/>
        <v>1736</v>
      </c>
      <c r="H73" s="6">
        <f t="shared" si="21"/>
        <v>686</v>
      </c>
      <c r="I73" s="6">
        <f t="shared" si="21"/>
        <v>602</v>
      </c>
      <c r="J73" s="6">
        <f t="shared" si="21"/>
        <v>196</v>
      </c>
      <c r="K73" s="6">
        <f t="shared" si="21"/>
        <v>350</v>
      </c>
      <c r="L73" s="6">
        <f t="shared" si="21"/>
        <v>35</v>
      </c>
      <c r="M73" s="6">
        <f t="shared" si="21"/>
        <v>24.5</v>
      </c>
      <c r="N73" s="6">
        <f t="shared" si="21"/>
        <v>17.5</v>
      </c>
      <c r="O73" s="6">
        <f t="shared" si="21"/>
        <v>0</v>
      </c>
      <c r="P73" s="38">
        <f t="shared" si="21"/>
        <v>7000</v>
      </c>
    </row>
    <row r="74" spans="1:16">
      <c r="A74" s="11">
        <v>6</v>
      </c>
      <c r="B74" s="6">
        <v>85.619828655641186</v>
      </c>
      <c r="C74" s="6">
        <f t="shared" ref="C74:P74" si="22">C16*7</f>
        <v>17983</v>
      </c>
      <c r="D74" s="6">
        <f t="shared" si="22"/>
        <v>1197</v>
      </c>
      <c r="E74" s="6">
        <f t="shared" si="22"/>
        <v>721</v>
      </c>
      <c r="F74" s="6">
        <f t="shared" si="22"/>
        <v>2247</v>
      </c>
      <c r="G74" s="6">
        <f t="shared" si="22"/>
        <v>2023</v>
      </c>
      <c r="H74" s="6">
        <f t="shared" si="22"/>
        <v>798</v>
      </c>
      <c r="I74" s="6">
        <f t="shared" si="22"/>
        <v>700</v>
      </c>
      <c r="J74" s="6">
        <f t="shared" si="22"/>
        <v>224</v>
      </c>
      <c r="K74" s="6">
        <f t="shared" si="22"/>
        <v>350</v>
      </c>
      <c r="L74" s="6">
        <f t="shared" si="22"/>
        <v>35</v>
      </c>
      <c r="M74" s="6">
        <f t="shared" si="22"/>
        <v>24.5</v>
      </c>
      <c r="N74" s="6">
        <f t="shared" si="22"/>
        <v>17.5</v>
      </c>
      <c r="O74" s="6">
        <f t="shared" si="22"/>
        <v>7000</v>
      </c>
      <c r="P74" s="38">
        <f t="shared" si="22"/>
        <v>7000</v>
      </c>
    </row>
    <row r="75" spans="1:16">
      <c r="A75" s="11">
        <v>7</v>
      </c>
      <c r="B75" s="6">
        <v>71.467220479029066</v>
      </c>
      <c r="C75" s="6">
        <f t="shared" ref="C75:P75" si="23">C17*7</f>
        <v>15008</v>
      </c>
      <c r="D75" s="6">
        <f t="shared" si="23"/>
        <v>1001</v>
      </c>
      <c r="E75" s="6">
        <f t="shared" si="23"/>
        <v>602</v>
      </c>
      <c r="F75" s="6">
        <f t="shared" si="23"/>
        <v>1876</v>
      </c>
      <c r="G75" s="6">
        <f t="shared" si="23"/>
        <v>1687</v>
      </c>
      <c r="H75" s="6">
        <f t="shared" si="23"/>
        <v>665</v>
      </c>
      <c r="I75" s="6">
        <f t="shared" si="23"/>
        <v>581</v>
      </c>
      <c r="J75" s="6">
        <f t="shared" si="23"/>
        <v>189</v>
      </c>
      <c r="K75" s="6">
        <f t="shared" si="23"/>
        <v>350</v>
      </c>
      <c r="L75" s="6">
        <f t="shared" si="23"/>
        <v>35</v>
      </c>
      <c r="M75" s="6">
        <f t="shared" si="23"/>
        <v>24.5</v>
      </c>
      <c r="N75" s="6">
        <f t="shared" si="23"/>
        <v>17.5</v>
      </c>
      <c r="O75" s="6">
        <f t="shared" si="23"/>
        <v>7000</v>
      </c>
      <c r="P75" s="38">
        <f t="shared" si="23"/>
        <v>7000</v>
      </c>
    </row>
    <row r="76" spans="1:16">
      <c r="A76" s="11">
        <v>8</v>
      </c>
      <c r="B76" s="6">
        <v>74.725731411789539</v>
      </c>
      <c r="C76" s="6">
        <f t="shared" ref="C76:P76" si="24">C18*7</f>
        <v>15694</v>
      </c>
      <c r="D76" s="6">
        <f t="shared" si="24"/>
        <v>1043</v>
      </c>
      <c r="E76" s="6">
        <f t="shared" si="24"/>
        <v>630</v>
      </c>
      <c r="F76" s="6">
        <f t="shared" si="24"/>
        <v>1960</v>
      </c>
      <c r="G76" s="6">
        <f t="shared" si="24"/>
        <v>1764</v>
      </c>
      <c r="H76" s="6">
        <f t="shared" si="24"/>
        <v>700</v>
      </c>
      <c r="I76" s="6">
        <f t="shared" si="24"/>
        <v>609</v>
      </c>
      <c r="J76" s="6">
        <f t="shared" si="24"/>
        <v>196</v>
      </c>
      <c r="K76" s="6">
        <f t="shared" si="24"/>
        <v>350</v>
      </c>
      <c r="L76" s="6">
        <f t="shared" si="24"/>
        <v>35</v>
      </c>
      <c r="M76" s="6">
        <f t="shared" si="24"/>
        <v>24.5</v>
      </c>
      <c r="N76" s="6">
        <f t="shared" si="24"/>
        <v>17.5</v>
      </c>
      <c r="O76" s="6">
        <f t="shared" si="24"/>
        <v>7000</v>
      </c>
      <c r="P76" s="38">
        <f t="shared" si="24"/>
        <v>7000</v>
      </c>
    </row>
    <row r="77" spans="1:16">
      <c r="A77" s="11">
        <v>9</v>
      </c>
      <c r="B77" s="6">
        <v>60.827760352524592</v>
      </c>
      <c r="C77" s="6">
        <f t="shared" ref="C77:P77" si="25">C19*7</f>
        <v>12775</v>
      </c>
      <c r="D77" s="6">
        <f t="shared" si="25"/>
        <v>854</v>
      </c>
      <c r="E77" s="6">
        <f t="shared" si="25"/>
        <v>511</v>
      </c>
      <c r="F77" s="6">
        <f t="shared" si="25"/>
        <v>1596</v>
      </c>
      <c r="G77" s="6">
        <f t="shared" si="25"/>
        <v>1435</v>
      </c>
      <c r="H77" s="6">
        <f t="shared" si="25"/>
        <v>567</v>
      </c>
      <c r="I77" s="6">
        <f t="shared" si="25"/>
        <v>497</v>
      </c>
      <c r="J77" s="6">
        <f t="shared" si="25"/>
        <v>161</v>
      </c>
      <c r="K77" s="6">
        <f t="shared" si="25"/>
        <v>350</v>
      </c>
      <c r="L77" s="6">
        <f t="shared" si="25"/>
        <v>35</v>
      </c>
      <c r="M77" s="6">
        <f t="shared" si="25"/>
        <v>24.5</v>
      </c>
      <c r="N77" s="6">
        <f t="shared" si="25"/>
        <v>17.5</v>
      </c>
      <c r="O77" s="6">
        <f t="shared" si="25"/>
        <v>7000</v>
      </c>
      <c r="P77" s="38">
        <f t="shared" si="25"/>
        <v>7000</v>
      </c>
    </row>
    <row r="78" spans="1:16">
      <c r="A78" s="11">
        <v>10</v>
      </c>
      <c r="B78" s="6">
        <v>79.694464468582822</v>
      </c>
      <c r="C78" s="6">
        <f t="shared" ref="C78:P78" si="26">C20*7</f>
        <v>16737</v>
      </c>
      <c r="D78" s="6">
        <f t="shared" si="26"/>
        <v>1113</v>
      </c>
      <c r="E78" s="6">
        <f t="shared" si="26"/>
        <v>672</v>
      </c>
      <c r="F78" s="6">
        <f t="shared" si="26"/>
        <v>2093</v>
      </c>
      <c r="G78" s="6">
        <f t="shared" si="26"/>
        <v>1883</v>
      </c>
      <c r="H78" s="6">
        <f t="shared" si="26"/>
        <v>742</v>
      </c>
      <c r="I78" s="6">
        <f t="shared" si="26"/>
        <v>651</v>
      </c>
      <c r="J78" s="6">
        <f t="shared" si="26"/>
        <v>210</v>
      </c>
      <c r="K78" s="6">
        <f t="shared" si="26"/>
        <v>350</v>
      </c>
      <c r="L78" s="6">
        <f t="shared" si="26"/>
        <v>35</v>
      </c>
      <c r="M78" s="6">
        <f t="shared" si="26"/>
        <v>24.5</v>
      </c>
      <c r="N78" s="6">
        <f t="shared" si="26"/>
        <v>17.5</v>
      </c>
      <c r="O78" s="6">
        <f t="shared" si="26"/>
        <v>7000</v>
      </c>
      <c r="P78" s="38">
        <f t="shared" si="26"/>
        <v>7000</v>
      </c>
    </row>
    <row r="79" spans="1:16">
      <c r="A79" s="11">
        <v>11</v>
      </c>
      <c r="B79" s="6">
        <v>72.697713477965692</v>
      </c>
      <c r="C79" s="6">
        <f t="shared" ref="C79:P79" si="27">C21*7</f>
        <v>15267</v>
      </c>
      <c r="D79" s="6">
        <f t="shared" si="27"/>
        <v>1015</v>
      </c>
      <c r="E79" s="6">
        <f t="shared" si="27"/>
        <v>609</v>
      </c>
      <c r="F79" s="6">
        <f t="shared" si="27"/>
        <v>1911</v>
      </c>
      <c r="G79" s="6">
        <f t="shared" si="27"/>
        <v>1715</v>
      </c>
      <c r="H79" s="6">
        <f t="shared" si="27"/>
        <v>679</v>
      </c>
      <c r="I79" s="6">
        <f t="shared" si="27"/>
        <v>595</v>
      </c>
      <c r="J79" s="6">
        <f t="shared" si="27"/>
        <v>189</v>
      </c>
      <c r="K79" s="6">
        <f t="shared" si="27"/>
        <v>350</v>
      </c>
      <c r="L79" s="6">
        <f t="shared" si="27"/>
        <v>35</v>
      </c>
      <c r="M79" s="6">
        <f t="shared" si="27"/>
        <v>24.5</v>
      </c>
      <c r="N79" s="6">
        <f t="shared" si="27"/>
        <v>17.5</v>
      </c>
      <c r="O79" s="6">
        <f t="shared" si="27"/>
        <v>7000</v>
      </c>
      <c r="P79" s="38">
        <f t="shared" si="27"/>
        <v>7000</v>
      </c>
    </row>
    <row r="80" spans="1:16">
      <c r="A80" s="11">
        <v>12</v>
      </c>
      <c r="B80" s="6">
        <v>86.870414378908464</v>
      </c>
      <c r="C80" s="6">
        <f t="shared" ref="C80:P80" si="28">C22*7</f>
        <v>18242</v>
      </c>
      <c r="D80" s="6">
        <f t="shared" si="28"/>
        <v>1218</v>
      </c>
      <c r="E80" s="6">
        <f t="shared" si="28"/>
        <v>728</v>
      </c>
      <c r="F80" s="6">
        <f t="shared" si="28"/>
        <v>2282</v>
      </c>
      <c r="G80" s="6">
        <f t="shared" si="28"/>
        <v>2051</v>
      </c>
      <c r="H80" s="6">
        <f t="shared" si="28"/>
        <v>812</v>
      </c>
      <c r="I80" s="6">
        <f t="shared" si="28"/>
        <v>707</v>
      </c>
      <c r="J80" s="6">
        <f t="shared" si="28"/>
        <v>231</v>
      </c>
      <c r="K80" s="6">
        <f t="shared" si="28"/>
        <v>350</v>
      </c>
      <c r="L80" s="6">
        <f t="shared" si="28"/>
        <v>35</v>
      </c>
      <c r="M80" s="6">
        <f t="shared" si="28"/>
        <v>24.5</v>
      </c>
      <c r="N80" s="6">
        <f t="shared" si="28"/>
        <v>17.5</v>
      </c>
      <c r="O80" s="6">
        <f t="shared" si="28"/>
        <v>7000</v>
      </c>
      <c r="P80" s="38">
        <f t="shared" si="28"/>
        <v>7000</v>
      </c>
    </row>
    <row r="81" spans="1:16">
      <c r="A81" s="11">
        <v>13</v>
      </c>
      <c r="B81" s="6">
        <v>72.684729177863787</v>
      </c>
      <c r="C81" s="6">
        <f t="shared" ref="C81:P81" si="29">C23*7</f>
        <v>15267</v>
      </c>
      <c r="D81" s="6">
        <f t="shared" si="29"/>
        <v>1015</v>
      </c>
      <c r="E81" s="6">
        <f t="shared" si="29"/>
        <v>609</v>
      </c>
      <c r="F81" s="6">
        <f t="shared" si="29"/>
        <v>1911</v>
      </c>
      <c r="G81" s="6">
        <f t="shared" si="29"/>
        <v>1715</v>
      </c>
      <c r="H81" s="6">
        <f t="shared" si="29"/>
        <v>679</v>
      </c>
      <c r="I81" s="6">
        <f t="shared" si="29"/>
        <v>595</v>
      </c>
      <c r="J81" s="6">
        <f t="shared" si="29"/>
        <v>189</v>
      </c>
      <c r="K81" s="6">
        <f t="shared" si="29"/>
        <v>350</v>
      </c>
      <c r="L81" s="6">
        <f t="shared" si="29"/>
        <v>35</v>
      </c>
      <c r="M81" s="6">
        <f t="shared" si="29"/>
        <v>24.5</v>
      </c>
      <c r="N81" s="6">
        <f t="shared" si="29"/>
        <v>17.5</v>
      </c>
      <c r="O81" s="6">
        <f t="shared" si="29"/>
        <v>7000</v>
      </c>
      <c r="P81" s="38">
        <f t="shared" si="29"/>
        <v>7000</v>
      </c>
    </row>
    <row r="82" spans="1:16">
      <c r="A82" s="11">
        <v>14</v>
      </c>
      <c r="B82" s="6">
        <v>81.710084382437557</v>
      </c>
      <c r="C82" s="6">
        <f t="shared" ref="C82:P82" si="30">C24*7</f>
        <v>17157</v>
      </c>
      <c r="D82" s="6">
        <f t="shared" si="30"/>
        <v>1141</v>
      </c>
      <c r="E82" s="6">
        <f t="shared" si="30"/>
        <v>686</v>
      </c>
      <c r="F82" s="6">
        <f t="shared" si="30"/>
        <v>2142</v>
      </c>
      <c r="G82" s="6">
        <f t="shared" si="30"/>
        <v>1932</v>
      </c>
      <c r="H82" s="6">
        <f t="shared" si="30"/>
        <v>763</v>
      </c>
      <c r="I82" s="6">
        <f t="shared" si="30"/>
        <v>665</v>
      </c>
      <c r="J82" s="6">
        <f t="shared" si="30"/>
        <v>217</v>
      </c>
      <c r="K82" s="6">
        <f t="shared" si="30"/>
        <v>350</v>
      </c>
      <c r="L82" s="6">
        <f t="shared" si="30"/>
        <v>35</v>
      </c>
      <c r="M82" s="6">
        <f t="shared" si="30"/>
        <v>24.5</v>
      </c>
      <c r="N82" s="6">
        <f t="shared" si="30"/>
        <v>17.5</v>
      </c>
      <c r="O82" s="6">
        <f t="shared" si="30"/>
        <v>7000</v>
      </c>
      <c r="P82" s="38">
        <f t="shared" si="30"/>
        <v>7000</v>
      </c>
    </row>
    <row r="83" spans="1:16">
      <c r="A83" s="11">
        <v>15</v>
      </c>
      <c r="B83" s="6">
        <v>84.445188795531195</v>
      </c>
      <c r="C83" s="6">
        <f t="shared" ref="C83:P83" si="31">C25*7</f>
        <v>17731</v>
      </c>
      <c r="D83" s="6">
        <f t="shared" si="31"/>
        <v>1183</v>
      </c>
      <c r="E83" s="6">
        <f t="shared" si="31"/>
        <v>707</v>
      </c>
      <c r="F83" s="6">
        <f t="shared" si="31"/>
        <v>2219</v>
      </c>
      <c r="G83" s="6">
        <f t="shared" si="31"/>
        <v>1995</v>
      </c>
      <c r="H83" s="6">
        <f t="shared" si="31"/>
        <v>791</v>
      </c>
      <c r="I83" s="6">
        <f t="shared" si="31"/>
        <v>693</v>
      </c>
      <c r="J83" s="6">
        <f t="shared" si="31"/>
        <v>224</v>
      </c>
      <c r="K83" s="6">
        <f t="shared" si="31"/>
        <v>350</v>
      </c>
      <c r="L83" s="6">
        <f t="shared" si="31"/>
        <v>35</v>
      </c>
      <c r="M83" s="6">
        <f t="shared" si="31"/>
        <v>24.5</v>
      </c>
      <c r="N83" s="6">
        <f t="shared" si="31"/>
        <v>17.5</v>
      </c>
      <c r="O83" s="6">
        <f t="shared" si="31"/>
        <v>7000</v>
      </c>
      <c r="P83" s="38">
        <f t="shared" si="31"/>
        <v>7000</v>
      </c>
    </row>
    <row r="84" spans="1:16">
      <c r="A84" s="11">
        <v>16</v>
      </c>
      <c r="B84" s="6">
        <v>68.243923590196431</v>
      </c>
      <c r="C84" s="6">
        <f t="shared" ref="C84:P84" si="32">C26*7</f>
        <v>14329</v>
      </c>
      <c r="D84" s="6">
        <f t="shared" si="32"/>
        <v>952</v>
      </c>
      <c r="E84" s="6">
        <f t="shared" si="32"/>
        <v>574</v>
      </c>
      <c r="F84" s="6">
        <f t="shared" si="32"/>
        <v>1792</v>
      </c>
      <c r="G84" s="6">
        <f t="shared" si="32"/>
        <v>1610</v>
      </c>
      <c r="H84" s="6">
        <f t="shared" si="32"/>
        <v>637</v>
      </c>
      <c r="I84" s="6">
        <f t="shared" si="32"/>
        <v>560</v>
      </c>
      <c r="J84" s="6">
        <f t="shared" si="32"/>
        <v>182</v>
      </c>
      <c r="K84" s="6">
        <f t="shared" si="32"/>
        <v>350</v>
      </c>
      <c r="L84" s="6">
        <f t="shared" si="32"/>
        <v>35</v>
      </c>
      <c r="M84" s="6">
        <f t="shared" si="32"/>
        <v>24.5</v>
      </c>
      <c r="N84" s="6">
        <f t="shared" si="32"/>
        <v>17.5</v>
      </c>
      <c r="O84" s="6">
        <f t="shared" si="32"/>
        <v>7000</v>
      </c>
      <c r="P84" s="38">
        <f t="shared" si="32"/>
        <v>7000</v>
      </c>
    </row>
    <row r="85" spans="1:16">
      <c r="A85" s="11">
        <v>17</v>
      </c>
      <c r="B85" s="6">
        <v>76.36958625427539</v>
      </c>
      <c r="C85" s="6">
        <f t="shared" ref="C85:P85" si="33">C27*7</f>
        <v>16037</v>
      </c>
      <c r="D85" s="6">
        <f t="shared" si="33"/>
        <v>1071</v>
      </c>
      <c r="E85" s="6">
        <f t="shared" si="33"/>
        <v>644</v>
      </c>
      <c r="F85" s="6">
        <f t="shared" si="33"/>
        <v>2002</v>
      </c>
      <c r="G85" s="6">
        <f t="shared" si="33"/>
        <v>1806</v>
      </c>
      <c r="H85" s="6">
        <f t="shared" si="33"/>
        <v>714</v>
      </c>
      <c r="I85" s="6">
        <f t="shared" si="33"/>
        <v>623</v>
      </c>
      <c r="J85" s="6">
        <f t="shared" si="33"/>
        <v>203</v>
      </c>
      <c r="K85" s="6">
        <f t="shared" si="33"/>
        <v>350</v>
      </c>
      <c r="L85" s="6">
        <f t="shared" si="33"/>
        <v>35</v>
      </c>
      <c r="M85" s="6">
        <f t="shared" si="33"/>
        <v>24.5</v>
      </c>
      <c r="N85" s="6">
        <f t="shared" si="33"/>
        <v>17.5</v>
      </c>
      <c r="O85" s="6">
        <f t="shared" si="33"/>
        <v>7000</v>
      </c>
      <c r="P85" s="38">
        <f t="shared" si="33"/>
        <v>7000</v>
      </c>
    </row>
    <row r="86" spans="1:16">
      <c r="A86" s="11">
        <v>18</v>
      </c>
      <c r="B86" s="6">
        <v>76.00868448570408</v>
      </c>
      <c r="C86" s="6">
        <f t="shared" ref="C86:P86" si="34">C28*7</f>
        <v>15960</v>
      </c>
      <c r="D86" s="6">
        <f t="shared" si="34"/>
        <v>1064</v>
      </c>
      <c r="E86" s="6">
        <f t="shared" si="34"/>
        <v>637</v>
      </c>
      <c r="F86" s="6">
        <f t="shared" si="34"/>
        <v>1995</v>
      </c>
      <c r="G86" s="6">
        <f t="shared" si="34"/>
        <v>1799</v>
      </c>
      <c r="H86" s="6">
        <f t="shared" si="34"/>
        <v>707</v>
      </c>
      <c r="I86" s="6">
        <f t="shared" si="34"/>
        <v>623</v>
      </c>
      <c r="J86" s="6">
        <f t="shared" si="34"/>
        <v>203</v>
      </c>
      <c r="K86" s="6">
        <f t="shared" si="34"/>
        <v>350</v>
      </c>
      <c r="L86" s="6">
        <f t="shared" si="34"/>
        <v>35</v>
      </c>
      <c r="M86" s="6">
        <f t="shared" si="34"/>
        <v>24.5</v>
      </c>
      <c r="N86" s="6">
        <f t="shared" si="34"/>
        <v>17.5</v>
      </c>
      <c r="O86" s="6">
        <f t="shared" si="34"/>
        <v>0</v>
      </c>
      <c r="P86" s="38">
        <f t="shared" si="34"/>
        <v>0</v>
      </c>
    </row>
    <row r="87" spans="1:16">
      <c r="A87" s="11">
        <v>19</v>
      </c>
      <c r="B87" s="6">
        <v>52.713844904861062</v>
      </c>
      <c r="C87" s="6">
        <f t="shared" ref="C87:P87" si="35">C29*7</f>
        <v>11067</v>
      </c>
      <c r="D87" s="6">
        <f t="shared" si="35"/>
        <v>735</v>
      </c>
      <c r="E87" s="6">
        <f t="shared" si="35"/>
        <v>441</v>
      </c>
      <c r="F87" s="6">
        <f t="shared" si="35"/>
        <v>1386</v>
      </c>
      <c r="G87" s="6">
        <f t="shared" si="35"/>
        <v>1246</v>
      </c>
      <c r="H87" s="6">
        <f t="shared" si="35"/>
        <v>490</v>
      </c>
      <c r="I87" s="6">
        <f t="shared" si="35"/>
        <v>427</v>
      </c>
      <c r="J87" s="6">
        <f t="shared" si="35"/>
        <v>140</v>
      </c>
      <c r="K87" s="6">
        <f t="shared" si="35"/>
        <v>350</v>
      </c>
      <c r="L87" s="6">
        <f t="shared" si="35"/>
        <v>35</v>
      </c>
      <c r="M87" s="6">
        <f t="shared" si="35"/>
        <v>24.5</v>
      </c>
      <c r="N87" s="6">
        <f t="shared" si="35"/>
        <v>17.5</v>
      </c>
      <c r="O87" s="6">
        <f t="shared" si="35"/>
        <v>7000</v>
      </c>
      <c r="P87" s="38">
        <f t="shared" si="35"/>
        <v>7000</v>
      </c>
    </row>
    <row r="88" spans="1:16">
      <c r="A88" s="11">
        <v>20</v>
      </c>
      <c r="B88" s="6">
        <v>85.843001882579316</v>
      </c>
      <c r="C88" s="6">
        <f t="shared" ref="C88:P88" si="36">C30*7</f>
        <v>18025</v>
      </c>
      <c r="D88" s="6">
        <f t="shared" si="36"/>
        <v>1204</v>
      </c>
      <c r="E88" s="6">
        <f t="shared" si="36"/>
        <v>721</v>
      </c>
      <c r="F88" s="6">
        <f t="shared" si="36"/>
        <v>2254</v>
      </c>
      <c r="G88" s="6">
        <f t="shared" si="36"/>
        <v>2030</v>
      </c>
      <c r="H88" s="6">
        <f t="shared" si="36"/>
        <v>798</v>
      </c>
      <c r="I88" s="6">
        <f t="shared" si="36"/>
        <v>700</v>
      </c>
      <c r="J88" s="6">
        <f t="shared" si="36"/>
        <v>224</v>
      </c>
      <c r="K88" s="6">
        <f t="shared" si="36"/>
        <v>350</v>
      </c>
      <c r="L88" s="6">
        <f t="shared" si="36"/>
        <v>35</v>
      </c>
      <c r="M88" s="6">
        <f t="shared" si="36"/>
        <v>24.5</v>
      </c>
      <c r="N88" s="6">
        <f t="shared" si="36"/>
        <v>17.5</v>
      </c>
      <c r="O88" s="6">
        <f t="shared" si="36"/>
        <v>7000</v>
      </c>
      <c r="P88" s="38">
        <f t="shared" si="36"/>
        <v>7000</v>
      </c>
    </row>
    <row r="89" spans="1:16">
      <c r="A89" s="11">
        <v>21</v>
      </c>
      <c r="B89" s="6">
        <v>80.727626442892813</v>
      </c>
      <c r="C89" s="6">
        <f t="shared" ref="C89:P89" si="37">C31*7</f>
        <v>16954</v>
      </c>
      <c r="D89" s="6">
        <f t="shared" si="37"/>
        <v>1127</v>
      </c>
      <c r="E89" s="6">
        <f t="shared" si="37"/>
        <v>679</v>
      </c>
      <c r="F89" s="6">
        <f t="shared" si="37"/>
        <v>2121</v>
      </c>
      <c r="G89" s="6">
        <f t="shared" si="37"/>
        <v>1904</v>
      </c>
      <c r="H89" s="6">
        <f t="shared" si="37"/>
        <v>756</v>
      </c>
      <c r="I89" s="6">
        <f t="shared" si="37"/>
        <v>658</v>
      </c>
      <c r="J89" s="6">
        <f t="shared" si="37"/>
        <v>210</v>
      </c>
      <c r="K89" s="6">
        <f t="shared" si="37"/>
        <v>350</v>
      </c>
      <c r="L89" s="6">
        <f t="shared" si="37"/>
        <v>35</v>
      </c>
      <c r="M89" s="6">
        <f t="shared" si="37"/>
        <v>24.5</v>
      </c>
      <c r="N89" s="6">
        <f t="shared" si="37"/>
        <v>17.5</v>
      </c>
      <c r="O89" s="6">
        <f t="shared" si="37"/>
        <v>7000</v>
      </c>
      <c r="P89" s="38">
        <f t="shared" si="37"/>
        <v>7000</v>
      </c>
    </row>
    <row r="90" spans="1:16">
      <c r="A90" s="11">
        <v>22</v>
      </c>
      <c r="B90" s="6">
        <v>65.090198793837402</v>
      </c>
      <c r="C90" s="6">
        <f t="shared" ref="C90:P90" si="38">C32*7</f>
        <v>13671</v>
      </c>
      <c r="D90" s="6">
        <f t="shared" si="38"/>
        <v>910</v>
      </c>
      <c r="E90" s="6">
        <f t="shared" si="38"/>
        <v>546</v>
      </c>
      <c r="F90" s="6">
        <f t="shared" si="38"/>
        <v>1708</v>
      </c>
      <c r="G90" s="6">
        <f t="shared" si="38"/>
        <v>1540</v>
      </c>
      <c r="H90" s="6">
        <f t="shared" si="38"/>
        <v>609</v>
      </c>
      <c r="I90" s="6">
        <f t="shared" si="38"/>
        <v>532</v>
      </c>
      <c r="J90" s="6">
        <f t="shared" si="38"/>
        <v>168</v>
      </c>
      <c r="K90" s="6">
        <f t="shared" si="38"/>
        <v>350</v>
      </c>
      <c r="L90" s="6">
        <f t="shared" si="38"/>
        <v>35</v>
      </c>
      <c r="M90" s="6">
        <f t="shared" si="38"/>
        <v>24.5</v>
      </c>
      <c r="N90" s="6">
        <f t="shared" si="38"/>
        <v>17.5</v>
      </c>
      <c r="O90" s="6">
        <f t="shared" si="38"/>
        <v>7000</v>
      </c>
      <c r="P90" s="38">
        <f t="shared" si="38"/>
        <v>7000</v>
      </c>
    </row>
    <row r="91" spans="1:16">
      <c r="A91" s="11">
        <v>23</v>
      </c>
      <c r="B91" s="6">
        <v>82.350901743307901</v>
      </c>
      <c r="C91" s="6">
        <f t="shared" ref="C91:P91" si="39">C33*7</f>
        <v>17297</v>
      </c>
      <c r="D91" s="6">
        <f t="shared" si="39"/>
        <v>1155</v>
      </c>
      <c r="E91" s="6">
        <f t="shared" si="39"/>
        <v>693</v>
      </c>
      <c r="F91" s="6">
        <f t="shared" si="39"/>
        <v>2163</v>
      </c>
      <c r="G91" s="6">
        <f t="shared" si="39"/>
        <v>1946</v>
      </c>
      <c r="H91" s="6">
        <f t="shared" si="39"/>
        <v>770</v>
      </c>
      <c r="I91" s="6">
        <f t="shared" si="39"/>
        <v>672</v>
      </c>
      <c r="J91" s="6">
        <f t="shared" si="39"/>
        <v>217</v>
      </c>
      <c r="K91" s="6">
        <f t="shared" si="39"/>
        <v>350</v>
      </c>
      <c r="L91" s="6">
        <f t="shared" si="39"/>
        <v>35</v>
      </c>
      <c r="M91" s="6">
        <f t="shared" si="39"/>
        <v>24.5</v>
      </c>
      <c r="N91" s="6">
        <f t="shared" si="39"/>
        <v>17.5</v>
      </c>
      <c r="O91" s="6">
        <f t="shared" si="39"/>
        <v>7000</v>
      </c>
      <c r="P91" s="38">
        <f t="shared" si="39"/>
        <v>7000</v>
      </c>
    </row>
    <row r="92" spans="1:16">
      <c r="A92" s="11">
        <v>24</v>
      </c>
      <c r="B92" s="6">
        <v>90.416892227201288</v>
      </c>
      <c r="C92" s="6">
        <f t="shared" ref="C92:P92" si="40">C34*7</f>
        <v>18991</v>
      </c>
      <c r="D92" s="6">
        <f t="shared" si="40"/>
        <v>1267</v>
      </c>
      <c r="E92" s="6">
        <f t="shared" si="40"/>
        <v>763</v>
      </c>
      <c r="F92" s="6">
        <f t="shared" si="40"/>
        <v>2373</v>
      </c>
      <c r="G92" s="6">
        <f t="shared" si="40"/>
        <v>2135</v>
      </c>
      <c r="H92" s="6">
        <f t="shared" si="40"/>
        <v>847</v>
      </c>
      <c r="I92" s="6">
        <f t="shared" si="40"/>
        <v>742</v>
      </c>
      <c r="J92" s="6">
        <f t="shared" si="40"/>
        <v>238</v>
      </c>
      <c r="K92" s="6">
        <f t="shared" si="40"/>
        <v>350</v>
      </c>
      <c r="L92" s="6">
        <f t="shared" si="40"/>
        <v>35</v>
      </c>
      <c r="M92" s="6">
        <f t="shared" si="40"/>
        <v>24.5</v>
      </c>
      <c r="N92" s="6">
        <f t="shared" si="40"/>
        <v>17.5</v>
      </c>
      <c r="O92" s="6">
        <f t="shared" si="40"/>
        <v>7000</v>
      </c>
      <c r="P92" s="38">
        <f t="shared" si="40"/>
        <v>7000</v>
      </c>
    </row>
    <row r="93" spans="1:16">
      <c r="A93" s="11">
        <v>25</v>
      </c>
      <c r="B93" s="6">
        <v>74.879969480379444</v>
      </c>
      <c r="C93" s="6">
        <f t="shared" ref="C93:P93" si="41">C35*7</f>
        <v>15722</v>
      </c>
      <c r="D93" s="6">
        <f t="shared" si="41"/>
        <v>1050</v>
      </c>
      <c r="E93" s="6">
        <f t="shared" si="41"/>
        <v>630</v>
      </c>
      <c r="F93" s="6">
        <f t="shared" si="41"/>
        <v>1967</v>
      </c>
      <c r="G93" s="6">
        <f t="shared" si="41"/>
        <v>1771</v>
      </c>
      <c r="H93" s="6">
        <f t="shared" si="41"/>
        <v>700</v>
      </c>
      <c r="I93" s="6">
        <f t="shared" si="41"/>
        <v>609</v>
      </c>
      <c r="J93" s="6">
        <f t="shared" si="41"/>
        <v>196</v>
      </c>
      <c r="K93" s="6">
        <f t="shared" si="41"/>
        <v>350</v>
      </c>
      <c r="L93" s="6">
        <f t="shared" si="41"/>
        <v>35</v>
      </c>
      <c r="M93" s="6">
        <f t="shared" si="41"/>
        <v>24.5</v>
      </c>
      <c r="N93" s="6">
        <f t="shared" si="41"/>
        <v>17.5</v>
      </c>
      <c r="O93" s="6">
        <f t="shared" si="41"/>
        <v>7000</v>
      </c>
      <c r="P93" s="38">
        <f t="shared" si="41"/>
        <v>7000</v>
      </c>
    </row>
    <row r="94" spans="1:16">
      <c r="A94" s="11">
        <v>26</v>
      </c>
      <c r="B94" s="6">
        <v>78.074132387012838</v>
      </c>
      <c r="C94" s="6">
        <f t="shared" ref="C94:P94" si="42">C36*7</f>
        <v>16394</v>
      </c>
      <c r="D94" s="6">
        <f t="shared" si="42"/>
        <v>1092</v>
      </c>
      <c r="E94" s="6">
        <f t="shared" si="42"/>
        <v>658</v>
      </c>
      <c r="F94" s="6">
        <f t="shared" si="42"/>
        <v>2051</v>
      </c>
      <c r="G94" s="6">
        <f t="shared" si="42"/>
        <v>1841</v>
      </c>
      <c r="H94" s="6">
        <f t="shared" si="42"/>
        <v>728</v>
      </c>
      <c r="I94" s="6">
        <f t="shared" si="42"/>
        <v>637</v>
      </c>
      <c r="J94" s="6">
        <f t="shared" si="42"/>
        <v>203</v>
      </c>
      <c r="K94" s="6">
        <f t="shared" si="42"/>
        <v>350</v>
      </c>
      <c r="L94" s="6">
        <f t="shared" si="42"/>
        <v>35</v>
      </c>
      <c r="M94" s="6">
        <f t="shared" si="42"/>
        <v>24.5</v>
      </c>
      <c r="N94" s="6">
        <f t="shared" si="42"/>
        <v>17.5</v>
      </c>
      <c r="O94" s="6">
        <f t="shared" si="42"/>
        <v>7000</v>
      </c>
      <c r="P94" s="38">
        <f t="shared" si="42"/>
        <v>7000</v>
      </c>
    </row>
    <row r="95" spans="1:16">
      <c r="A95" s="11">
        <v>27</v>
      </c>
      <c r="B95" s="6">
        <v>52.161459028480571</v>
      </c>
      <c r="C95" s="6">
        <f t="shared" ref="C95:P95" si="43">C37*7</f>
        <v>10955</v>
      </c>
      <c r="D95" s="6">
        <f t="shared" si="43"/>
        <v>728</v>
      </c>
      <c r="E95" s="6">
        <f t="shared" si="43"/>
        <v>441</v>
      </c>
      <c r="F95" s="6">
        <f t="shared" si="43"/>
        <v>1372</v>
      </c>
      <c r="G95" s="6">
        <f t="shared" si="43"/>
        <v>1232</v>
      </c>
      <c r="H95" s="6">
        <f t="shared" si="43"/>
        <v>490</v>
      </c>
      <c r="I95" s="6">
        <f t="shared" si="43"/>
        <v>427</v>
      </c>
      <c r="J95" s="6">
        <f t="shared" si="43"/>
        <v>140</v>
      </c>
      <c r="K95" s="6">
        <f t="shared" si="43"/>
        <v>350</v>
      </c>
      <c r="L95" s="6">
        <f t="shared" si="43"/>
        <v>35</v>
      </c>
      <c r="M95" s="6">
        <f t="shared" si="43"/>
        <v>24.5</v>
      </c>
      <c r="N95" s="6">
        <f t="shared" si="43"/>
        <v>17.5</v>
      </c>
      <c r="O95" s="6">
        <f t="shared" si="43"/>
        <v>7000</v>
      </c>
      <c r="P95" s="38">
        <f t="shared" si="43"/>
        <v>7000</v>
      </c>
    </row>
    <row r="96" spans="1:16">
      <c r="A96" s="11">
        <v>28</v>
      </c>
      <c r="B96" s="6">
        <v>68.443078141179868</v>
      </c>
      <c r="C96" s="6">
        <f t="shared" ref="C96:P96" si="44">C38*7</f>
        <v>14371</v>
      </c>
      <c r="D96" s="6">
        <f t="shared" si="44"/>
        <v>959</v>
      </c>
      <c r="E96" s="6">
        <f t="shared" si="44"/>
        <v>574</v>
      </c>
      <c r="F96" s="6">
        <f t="shared" si="44"/>
        <v>1799</v>
      </c>
      <c r="G96" s="6">
        <f t="shared" si="44"/>
        <v>1617</v>
      </c>
      <c r="H96" s="6">
        <f t="shared" si="44"/>
        <v>637</v>
      </c>
      <c r="I96" s="6">
        <f t="shared" si="44"/>
        <v>560</v>
      </c>
      <c r="J96" s="6">
        <f t="shared" si="44"/>
        <v>182</v>
      </c>
      <c r="K96" s="6">
        <f t="shared" si="44"/>
        <v>350</v>
      </c>
      <c r="L96" s="6">
        <f t="shared" si="44"/>
        <v>35</v>
      </c>
      <c r="M96" s="6">
        <f t="shared" si="44"/>
        <v>24.5</v>
      </c>
      <c r="N96" s="6">
        <f t="shared" si="44"/>
        <v>17.5</v>
      </c>
      <c r="O96" s="6">
        <f t="shared" si="44"/>
        <v>7000</v>
      </c>
      <c r="P96" s="38">
        <f t="shared" si="44"/>
        <v>7000</v>
      </c>
    </row>
    <row r="97" spans="1:16">
      <c r="A97" s="11">
        <v>29</v>
      </c>
      <c r="B97" s="6">
        <v>83.420013499624375</v>
      </c>
      <c r="C97" s="6">
        <f t="shared" ref="C97:P97" si="45">C39*7</f>
        <v>17521</v>
      </c>
      <c r="D97" s="6">
        <f t="shared" si="45"/>
        <v>1169</v>
      </c>
      <c r="E97" s="6">
        <f t="shared" si="45"/>
        <v>700</v>
      </c>
      <c r="F97" s="6">
        <f t="shared" si="45"/>
        <v>2191</v>
      </c>
      <c r="G97" s="6">
        <f t="shared" si="45"/>
        <v>1974</v>
      </c>
      <c r="H97" s="6">
        <f t="shared" si="45"/>
        <v>777</v>
      </c>
      <c r="I97" s="6">
        <f t="shared" si="45"/>
        <v>679</v>
      </c>
      <c r="J97" s="6">
        <f t="shared" si="45"/>
        <v>217</v>
      </c>
      <c r="K97" s="6">
        <f t="shared" si="45"/>
        <v>350</v>
      </c>
      <c r="L97" s="6">
        <f t="shared" si="45"/>
        <v>35</v>
      </c>
      <c r="M97" s="6">
        <f t="shared" si="45"/>
        <v>24.5</v>
      </c>
      <c r="N97" s="6">
        <f t="shared" si="45"/>
        <v>17.5</v>
      </c>
      <c r="O97" s="6">
        <f t="shared" si="45"/>
        <v>7000</v>
      </c>
      <c r="P97" s="38">
        <f t="shared" si="45"/>
        <v>7000</v>
      </c>
    </row>
    <row r="98" spans="1:16">
      <c r="A98" s="11">
        <v>30</v>
      </c>
      <c r="B98" s="6">
        <v>67.079952791538318</v>
      </c>
      <c r="C98" s="6">
        <f t="shared" ref="C98:P98" si="46">C40*7</f>
        <v>14084</v>
      </c>
      <c r="D98" s="6">
        <f t="shared" si="46"/>
        <v>938</v>
      </c>
      <c r="E98" s="6">
        <f t="shared" si="46"/>
        <v>560</v>
      </c>
      <c r="F98" s="6">
        <f t="shared" si="46"/>
        <v>1764</v>
      </c>
      <c r="G98" s="6">
        <f t="shared" si="46"/>
        <v>1582</v>
      </c>
      <c r="H98" s="6">
        <f t="shared" si="46"/>
        <v>623</v>
      </c>
      <c r="I98" s="6">
        <f t="shared" si="46"/>
        <v>546</v>
      </c>
      <c r="J98" s="6">
        <f t="shared" si="46"/>
        <v>175</v>
      </c>
      <c r="K98" s="6">
        <f t="shared" si="46"/>
        <v>350</v>
      </c>
      <c r="L98" s="6">
        <f t="shared" si="46"/>
        <v>35</v>
      </c>
      <c r="M98" s="6">
        <f t="shared" si="46"/>
        <v>24.5</v>
      </c>
      <c r="N98" s="6">
        <f t="shared" si="46"/>
        <v>17.5</v>
      </c>
      <c r="O98" s="6">
        <f t="shared" si="46"/>
        <v>7000</v>
      </c>
      <c r="P98" s="38">
        <f t="shared" si="46"/>
        <v>7000</v>
      </c>
    </row>
    <row r="99" spans="1:16">
      <c r="A99" s="11">
        <v>31</v>
      </c>
      <c r="B99" s="6">
        <v>71.59231546817692</v>
      </c>
      <c r="C99" s="6">
        <f t="shared" ref="C99:P99" si="47">C41*7</f>
        <v>15036</v>
      </c>
      <c r="D99" s="6">
        <f t="shared" si="47"/>
        <v>1001</v>
      </c>
      <c r="E99" s="6">
        <f t="shared" si="47"/>
        <v>602</v>
      </c>
      <c r="F99" s="6">
        <f t="shared" si="47"/>
        <v>1883</v>
      </c>
      <c r="G99" s="6">
        <f t="shared" si="47"/>
        <v>1694</v>
      </c>
      <c r="H99" s="6">
        <f t="shared" si="47"/>
        <v>665</v>
      </c>
      <c r="I99" s="6">
        <f t="shared" si="47"/>
        <v>588</v>
      </c>
      <c r="J99" s="6">
        <f t="shared" si="47"/>
        <v>189</v>
      </c>
      <c r="K99" s="6">
        <f t="shared" si="47"/>
        <v>350</v>
      </c>
      <c r="L99" s="6">
        <f t="shared" si="47"/>
        <v>35</v>
      </c>
      <c r="M99" s="6">
        <f t="shared" si="47"/>
        <v>24.5</v>
      </c>
      <c r="N99" s="6">
        <f t="shared" si="47"/>
        <v>17.5</v>
      </c>
      <c r="O99" s="6">
        <f t="shared" si="47"/>
        <v>7000</v>
      </c>
      <c r="P99" s="38">
        <f t="shared" si="47"/>
        <v>7000</v>
      </c>
    </row>
    <row r="100" spans="1:16">
      <c r="A100" s="11">
        <v>32</v>
      </c>
      <c r="B100" s="6">
        <v>69.326696221288373</v>
      </c>
      <c r="C100" s="6">
        <f t="shared" ref="C100:P100" si="48">C42*7</f>
        <v>14560</v>
      </c>
      <c r="D100" s="6">
        <f t="shared" si="48"/>
        <v>973</v>
      </c>
      <c r="E100" s="6">
        <f t="shared" si="48"/>
        <v>581</v>
      </c>
      <c r="F100" s="6">
        <f t="shared" si="48"/>
        <v>1820</v>
      </c>
      <c r="G100" s="6">
        <f t="shared" si="48"/>
        <v>1638</v>
      </c>
      <c r="H100" s="6">
        <f t="shared" si="48"/>
        <v>644</v>
      </c>
      <c r="I100" s="6">
        <f t="shared" si="48"/>
        <v>567</v>
      </c>
      <c r="J100" s="6">
        <f t="shared" si="48"/>
        <v>182</v>
      </c>
      <c r="K100" s="6">
        <f t="shared" si="48"/>
        <v>350</v>
      </c>
      <c r="L100" s="6">
        <f t="shared" si="48"/>
        <v>35</v>
      </c>
      <c r="M100" s="6">
        <f t="shared" si="48"/>
        <v>24.5</v>
      </c>
      <c r="N100" s="6">
        <f t="shared" si="48"/>
        <v>17.5</v>
      </c>
      <c r="O100" s="6">
        <f t="shared" si="48"/>
        <v>7000</v>
      </c>
      <c r="P100" s="38">
        <f t="shared" si="48"/>
        <v>0</v>
      </c>
    </row>
    <row r="101" spans="1:16">
      <c r="A101" s="11">
        <v>33</v>
      </c>
      <c r="B101" s="6">
        <v>72.253938097162589</v>
      </c>
      <c r="C101" s="6">
        <f t="shared" ref="C101:P101" si="49">C43*7</f>
        <v>15176</v>
      </c>
      <c r="D101" s="6">
        <f t="shared" si="49"/>
        <v>1015</v>
      </c>
      <c r="E101" s="6">
        <f t="shared" si="49"/>
        <v>609</v>
      </c>
      <c r="F101" s="6">
        <f t="shared" si="49"/>
        <v>1897</v>
      </c>
      <c r="G101" s="6">
        <f t="shared" si="49"/>
        <v>1708</v>
      </c>
      <c r="H101" s="6">
        <f t="shared" si="49"/>
        <v>672</v>
      </c>
      <c r="I101" s="6">
        <f t="shared" si="49"/>
        <v>588</v>
      </c>
      <c r="J101" s="6">
        <f t="shared" si="49"/>
        <v>189</v>
      </c>
      <c r="K101" s="6">
        <f t="shared" si="49"/>
        <v>350</v>
      </c>
      <c r="L101" s="6">
        <f t="shared" si="49"/>
        <v>35</v>
      </c>
      <c r="M101" s="6">
        <f t="shared" si="49"/>
        <v>24.5</v>
      </c>
      <c r="N101" s="6">
        <f t="shared" si="49"/>
        <v>17.5</v>
      </c>
      <c r="O101" s="6">
        <f t="shared" si="49"/>
        <v>7000</v>
      </c>
      <c r="P101" s="38">
        <f t="shared" si="49"/>
        <v>7000</v>
      </c>
    </row>
    <row r="102" spans="1:16">
      <c r="A102" s="11">
        <v>34</v>
      </c>
      <c r="B102" s="6">
        <v>74.239339890984525</v>
      </c>
      <c r="C102" s="6">
        <f t="shared" ref="C102:P102" si="50">C44*7</f>
        <v>15589</v>
      </c>
      <c r="D102" s="6">
        <f t="shared" si="50"/>
        <v>1036</v>
      </c>
      <c r="E102" s="6">
        <f t="shared" si="50"/>
        <v>623</v>
      </c>
      <c r="F102" s="6">
        <f t="shared" si="50"/>
        <v>1946</v>
      </c>
      <c r="G102" s="6">
        <f t="shared" si="50"/>
        <v>1757</v>
      </c>
      <c r="H102" s="6">
        <f t="shared" si="50"/>
        <v>693</v>
      </c>
      <c r="I102" s="6">
        <f t="shared" si="50"/>
        <v>609</v>
      </c>
      <c r="J102" s="6">
        <f t="shared" si="50"/>
        <v>196</v>
      </c>
      <c r="K102" s="6">
        <f t="shared" si="50"/>
        <v>350</v>
      </c>
      <c r="L102" s="6">
        <f t="shared" si="50"/>
        <v>35</v>
      </c>
      <c r="M102" s="6">
        <f t="shared" si="50"/>
        <v>24.5</v>
      </c>
      <c r="N102" s="6">
        <f t="shared" si="50"/>
        <v>17.5</v>
      </c>
      <c r="O102" s="6">
        <f t="shared" si="50"/>
        <v>7000</v>
      </c>
      <c r="P102" s="38">
        <f t="shared" si="50"/>
        <v>7000</v>
      </c>
    </row>
    <row r="103" spans="1:16">
      <c r="A103" s="11">
        <v>35</v>
      </c>
      <c r="B103" s="6">
        <v>79.630911506793282</v>
      </c>
      <c r="C103" s="6">
        <f t="shared" ref="C103:P103" si="51">C45*7</f>
        <v>16723</v>
      </c>
      <c r="D103" s="6">
        <f t="shared" si="51"/>
        <v>1113</v>
      </c>
      <c r="E103" s="6">
        <f t="shared" si="51"/>
        <v>672</v>
      </c>
      <c r="F103" s="6">
        <f t="shared" si="51"/>
        <v>2093</v>
      </c>
      <c r="G103" s="6">
        <f t="shared" si="51"/>
        <v>1883</v>
      </c>
      <c r="H103" s="6">
        <f t="shared" si="51"/>
        <v>742</v>
      </c>
      <c r="I103" s="6">
        <f t="shared" si="51"/>
        <v>651</v>
      </c>
      <c r="J103" s="6">
        <f t="shared" si="51"/>
        <v>210</v>
      </c>
      <c r="K103" s="6">
        <f t="shared" si="51"/>
        <v>350</v>
      </c>
      <c r="L103" s="6">
        <f t="shared" si="51"/>
        <v>35</v>
      </c>
      <c r="M103" s="6">
        <f t="shared" si="51"/>
        <v>24.5</v>
      </c>
      <c r="N103" s="6">
        <f t="shared" si="51"/>
        <v>17.5</v>
      </c>
      <c r="O103" s="6">
        <f t="shared" si="51"/>
        <v>7000</v>
      </c>
      <c r="P103" s="38">
        <f t="shared" si="51"/>
        <v>7000</v>
      </c>
    </row>
    <row r="104" spans="1:16">
      <c r="A104" s="11">
        <v>36</v>
      </c>
      <c r="B104" s="6">
        <v>55.562142454196263</v>
      </c>
      <c r="C104" s="6">
        <f t="shared" ref="C104:P104" si="52">C46*7</f>
        <v>11669</v>
      </c>
      <c r="D104" s="6">
        <f t="shared" si="52"/>
        <v>777</v>
      </c>
      <c r="E104" s="6">
        <f t="shared" si="52"/>
        <v>469</v>
      </c>
      <c r="F104" s="6">
        <f t="shared" si="52"/>
        <v>1456</v>
      </c>
      <c r="G104" s="6">
        <f t="shared" si="52"/>
        <v>1316</v>
      </c>
      <c r="H104" s="6">
        <f t="shared" si="52"/>
        <v>518</v>
      </c>
      <c r="I104" s="6">
        <f t="shared" si="52"/>
        <v>455</v>
      </c>
      <c r="J104" s="6">
        <f t="shared" si="52"/>
        <v>147</v>
      </c>
      <c r="K104" s="6">
        <f t="shared" si="52"/>
        <v>350</v>
      </c>
      <c r="L104" s="6">
        <f t="shared" si="52"/>
        <v>35</v>
      </c>
      <c r="M104" s="6">
        <f t="shared" si="52"/>
        <v>24.5</v>
      </c>
      <c r="N104" s="6">
        <f t="shared" si="52"/>
        <v>17.5</v>
      </c>
      <c r="O104" s="6">
        <f t="shared" si="52"/>
        <v>7000</v>
      </c>
      <c r="P104" s="38">
        <f t="shared" si="52"/>
        <v>7000</v>
      </c>
    </row>
    <row r="105" spans="1:16">
      <c r="A105" s="11">
        <v>37</v>
      </c>
      <c r="B105" s="6">
        <v>71.135377580076835</v>
      </c>
      <c r="C105" s="6">
        <f t="shared" ref="C105:P105" si="53">C47*7</f>
        <v>14938</v>
      </c>
      <c r="D105" s="6">
        <f t="shared" si="53"/>
        <v>994</v>
      </c>
      <c r="E105" s="6">
        <f t="shared" si="53"/>
        <v>595</v>
      </c>
      <c r="F105" s="6">
        <f t="shared" si="53"/>
        <v>1869</v>
      </c>
      <c r="G105" s="6">
        <f t="shared" si="53"/>
        <v>1680</v>
      </c>
      <c r="H105" s="6">
        <f t="shared" si="53"/>
        <v>665</v>
      </c>
      <c r="I105" s="6">
        <f t="shared" si="53"/>
        <v>581</v>
      </c>
      <c r="J105" s="6">
        <f t="shared" si="53"/>
        <v>189</v>
      </c>
      <c r="K105" s="6">
        <f t="shared" si="53"/>
        <v>350</v>
      </c>
      <c r="L105" s="6">
        <f t="shared" si="53"/>
        <v>35</v>
      </c>
      <c r="M105" s="6">
        <f t="shared" si="53"/>
        <v>24.5</v>
      </c>
      <c r="N105" s="6">
        <f t="shared" si="53"/>
        <v>17.5</v>
      </c>
      <c r="O105" s="6">
        <f t="shared" si="53"/>
        <v>7000</v>
      </c>
      <c r="P105" s="38">
        <f t="shared" si="53"/>
        <v>7000</v>
      </c>
    </row>
    <row r="106" spans="1:16">
      <c r="A106" s="11">
        <v>38</v>
      </c>
      <c r="B106" s="6">
        <v>64.97544995274977</v>
      </c>
      <c r="C106" s="6">
        <f t="shared" ref="C106:P106" si="54">C48*7</f>
        <v>13643</v>
      </c>
      <c r="D106" s="6">
        <f t="shared" si="54"/>
        <v>910</v>
      </c>
      <c r="E106" s="6">
        <f t="shared" si="54"/>
        <v>546</v>
      </c>
      <c r="F106" s="6">
        <f t="shared" si="54"/>
        <v>1708</v>
      </c>
      <c r="G106" s="6">
        <f t="shared" si="54"/>
        <v>1533</v>
      </c>
      <c r="H106" s="6">
        <f t="shared" si="54"/>
        <v>609</v>
      </c>
      <c r="I106" s="6">
        <f t="shared" si="54"/>
        <v>532</v>
      </c>
      <c r="J106" s="6">
        <f t="shared" si="54"/>
        <v>168</v>
      </c>
      <c r="K106" s="6">
        <f t="shared" si="54"/>
        <v>350</v>
      </c>
      <c r="L106" s="6">
        <f t="shared" si="54"/>
        <v>35</v>
      </c>
      <c r="M106" s="6">
        <f t="shared" si="54"/>
        <v>24.5</v>
      </c>
      <c r="N106" s="6">
        <f t="shared" si="54"/>
        <v>17.5</v>
      </c>
      <c r="O106" s="6">
        <f t="shared" si="54"/>
        <v>7000</v>
      </c>
      <c r="P106" s="38">
        <f t="shared" si="54"/>
        <v>7000</v>
      </c>
    </row>
    <row r="107" spans="1:16">
      <c r="A107" s="11">
        <v>39</v>
      </c>
      <c r="B107" s="6">
        <v>82.091760962453819</v>
      </c>
      <c r="C107" s="6">
        <f t="shared" ref="C107:P107" si="55">C49*7</f>
        <v>17241</v>
      </c>
      <c r="D107" s="6">
        <f t="shared" si="55"/>
        <v>1148</v>
      </c>
      <c r="E107" s="6">
        <f t="shared" si="55"/>
        <v>693</v>
      </c>
      <c r="F107" s="6">
        <f t="shared" si="55"/>
        <v>2156</v>
      </c>
      <c r="G107" s="6">
        <f t="shared" si="55"/>
        <v>1939</v>
      </c>
      <c r="H107" s="6">
        <f t="shared" si="55"/>
        <v>763</v>
      </c>
      <c r="I107" s="6">
        <f t="shared" si="55"/>
        <v>672</v>
      </c>
      <c r="J107" s="6">
        <f t="shared" si="55"/>
        <v>217</v>
      </c>
      <c r="K107" s="6">
        <f t="shared" si="55"/>
        <v>350</v>
      </c>
      <c r="L107" s="6">
        <f t="shared" si="55"/>
        <v>35</v>
      </c>
      <c r="M107" s="6">
        <f t="shared" si="55"/>
        <v>24.5</v>
      </c>
      <c r="N107" s="6">
        <f t="shared" si="55"/>
        <v>17.5</v>
      </c>
      <c r="O107" s="6">
        <f t="shared" si="55"/>
        <v>0</v>
      </c>
      <c r="P107" s="38">
        <f t="shared" si="55"/>
        <v>7000</v>
      </c>
    </row>
    <row r="108" spans="1:16">
      <c r="A108" s="11">
        <v>40</v>
      </c>
      <c r="B108" s="6">
        <v>79.389533742947336</v>
      </c>
      <c r="C108" s="6">
        <f t="shared" ref="C108:P108" si="56">C50*7</f>
        <v>16674</v>
      </c>
      <c r="D108" s="6">
        <f t="shared" si="56"/>
        <v>1113</v>
      </c>
      <c r="E108" s="6">
        <f t="shared" si="56"/>
        <v>665</v>
      </c>
      <c r="F108" s="6">
        <f t="shared" si="56"/>
        <v>2086</v>
      </c>
      <c r="G108" s="6">
        <f t="shared" si="56"/>
        <v>1876</v>
      </c>
      <c r="H108" s="6">
        <f t="shared" si="56"/>
        <v>742</v>
      </c>
      <c r="I108" s="6">
        <f t="shared" si="56"/>
        <v>651</v>
      </c>
      <c r="J108" s="6">
        <f t="shared" si="56"/>
        <v>210</v>
      </c>
      <c r="K108" s="6">
        <f t="shared" si="56"/>
        <v>350</v>
      </c>
      <c r="L108" s="6">
        <f t="shared" si="56"/>
        <v>35</v>
      </c>
      <c r="M108" s="6">
        <f t="shared" si="56"/>
        <v>24.5</v>
      </c>
      <c r="N108" s="6">
        <f t="shared" si="56"/>
        <v>17.5</v>
      </c>
      <c r="O108" s="6">
        <f t="shared" si="56"/>
        <v>7000</v>
      </c>
      <c r="P108" s="38">
        <f t="shared" si="56"/>
        <v>7000</v>
      </c>
    </row>
    <row r="109" spans="1:16">
      <c r="A109" s="11">
        <v>41</v>
      </c>
      <c r="B109" s="6">
        <v>79.929652135347823</v>
      </c>
      <c r="C109" s="6">
        <f t="shared" ref="C109:P109" si="57">C51*7</f>
        <v>16786</v>
      </c>
      <c r="D109" s="6">
        <f t="shared" si="57"/>
        <v>1120</v>
      </c>
      <c r="E109" s="6">
        <f t="shared" si="57"/>
        <v>672</v>
      </c>
      <c r="F109" s="6">
        <f t="shared" si="57"/>
        <v>2100</v>
      </c>
      <c r="G109" s="6">
        <f t="shared" si="57"/>
        <v>1890</v>
      </c>
      <c r="H109" s="6">
        <f t="shared" si="57"/>
        <v>749</v>
      </c>
      <c r="I109" s="6">
        <f t="shared" si="57"/>
        <v>651</v>
      </c>
      <c r="J109" s="6">
        <f t="shared" si="57"/>
        <v>210</v>
      </c>
      <c r="K109" s="6">
        <f t="shared" si="57"/>
        <v>350</v>
      </c>
      <c r="L109" s="6">
        <f t="shared" si="57"/>
        <v>35</v>
      </c>
      <c r="M109" s="6">
        <f t="shared" si="57"/>
        <v>24.5</v>
      </c>
      <c r="N109" s="6">
        <f t="shared" si="57"/>
        <v>17.5</v>
      </c>
      <c r="O109" s="6">
        <f t="shared" si="57"/>
        <v>7000</v>
      </c>
      <c r="P109" s="38">
        <f t="shared" si="57"/>
        <v>7000</v>
      </c>
    </row>
    <row r="110" spans="1:16">
      <c r="A110" s="11">
        <v>42</v>
      </c>
      <c r="B110" s="6">
        <v>58.391802367096915</v>
      </c>
      <c r="C110" s="6">
        <f t="shared" ref="C110:P110" si="58">C52*7</f>
        <v>12264</v>
      </c>
      <c r="D110" s="6">
        <f t="shared" si="58"/>
        <v>819</v>
      </c>
      <c r="E110" s="6">
        <f t="shared" si="58"/>
        <v>490</v>
      </c>
      <c r="F110" s="6">
        <f t="shared" si="58"/>
        <v>1533</v>
      </c>
      <c r="G110" s="6">
        <f t="shared" si="58"/>
        <v>1379</v>
      </c>
      <c r="H110" s="6">
        <f t="shared" si="58"/>
        <v>546</v>
      </c>
      <c r="I110" s="6">
        <f t="shared" si="58"/>
        <v>476</v>
      </c>
      <c r="J110" s="6">
        <f t="shared" si="58"/>
        <v>154</v>
      </c>
      <c r="K110" s="6">
        <f t="shared" si="58"/>
        <v>350</v>
      </c>
      <c r="L110" s="6">
        <f t="shared" si="58"/>
        <v>35</v>
      </c>
      <c r="M110" s="6">
        <f t="shared" si="58"/>
        <v>24.5</v>
      </c>
      <c r="N110" s="6">
        <f t="shared" si="58"/>
        <v>17.5</v>
      </c>
      <c r="O110" s="6">
        <f t="shared" si="58"/>
        <v>7000</v>
      </c>
      <c r="P110" s="38">
        <f t="shared" si="58"/>
        <v>7000</v>
      </c>
    </row>
    <row r="111" spans="1:16">
      <c r="A111" s="11">
        <v>43</v>
      </c>
      <c r="B111" s="6">
        <v>71.956764178075971</v>
      </c>
      <c r="C111" s="6">
        <f t="shared" ref="C111:P111" si="59">C53*7</f>
        <v>15113</v>
      </c>
      <c r="D111" s="6">
        <f t="shared" si="59"/>
        <v>1008</v>
      </c>
      <c r="E111" s="6">
        <f t="shared" si="59"/>
        <v>602</v>
      </c>
      <c r="F111" s="6">
        <f t="shared" si="59"/>
        <v>1890</v>
      </c>
      <c r="G111" s="6">
        <f t="shared" si="59"/>
        <v>1701</v>
      </c>
      <c r="H111" s="6">
        <f t="shared" si="59"/>
        <v>672</v>
      </c>
      <c r="I111" s="6">
        <f t="shared" si="59"/>
        <v>588</v>
      </c>
      <c r="J111" s="6">
        <f t="shared" si="59"/>
        <v>189</v>
      </c>
      <c r="K111" s="6">
        <f t="shared" si="59"/>
        <v>350</v>
      </c>
      <c r="L111" s="6">
        <f t="shared" si="59"/>
        <v>35</v>
      </c>
      <c r="M111" s="6">
        <f t="shared" si="59"/>
        <v>24.5</v>
      </c>
      <c r="N111" s="6">
        <f t="shared" si="59"/>
        <v>17.5</v>
      </c>
      <c r="O111" s="6">
        <f t="shared" si="59"/>
        <v>7000</v>
      </c>
      <c r="P111" s="38">
        <f t="shared" si="59"/>
        <v>7000</v>
      </c>
    </row>
    <row r="112" spans="1:16">
      <c r="A112" s="11">
        <v>44</v>
      </c>
      <c r="B112" s="6">
        <v>80.420620837630466</v>
      </c>
      <c r="C112" s="6">
        <f t="shared" ref="C112:P112" si="60">C54*7</f>
        <v>16891</v>
      </c>
      <c r="D112" s="6">
        <f t="shared" si="60"/>
        <v>1127</v>
      </c>
      <c r="E112" s="6">
        <f t="shared" si="60"/>
        <v>679</v>
      </c>
      <c r="F112" s="6">
        <f t="shared" si="60"/>
        <v>2114</v>
      </c>
      <c r="G112" s="6">
        <f t="shared" si="60"/>
        <v>1897</v>
      </c>
      <c r="H112" s="6">
        <f t="shared" si="60"/>
        <v>749</v>
      </c>
      <c r="I112" s="6">
        <f t="shared" si="60"/>
        <v>658</v>
      </c>
      <c r="J112" s="6">
        <f t="shared" si="60"/>
        <v>210</v>
      </c>
      <c r="K112" s="6">
        <f t="shared" si="60"/>
        <v>350</v>
      </c>
      <c r="L112" s="6">
        <f t="shared" si="60"/>
        <v>35</v>
      </c>
      <c r="M112" s="6">
        <f t="shared" si="60"/>
        <v>24.5</v>
      </c>
      <c r="N112" s="6">
        <f t="shared" si="60"/>
        <v>17.5</v>
      </c>
      <c r="O112" s="6">
        <f t="shared" si="60"/>
        <v>7000</v>
      </c>
      <c r="P112" s="38">
        <f t="shared" si="60"/>
        <v>7000</v>
      </c>
    </row>
    <row r="113" spans="1:16">
      <c r="A113" s="11">
        <v>45</v>
      </c>
      <c r="B113" s="6">
        <v>80.398064728157578</v>
      </c>
      <c r="C113" s="6">
        <f t="shared" ref="C113:P113" si="61">C55*7</f>
        <v>16884</v>
      </c>
      <c r="D113" s="6">
        <f t="shared" si="61"/>
        <v>1127</v>
      </c>
      <c r="E113" s="6">
        <f t="shared" si="61"/>
        <v>672</v>
      </c>
      <c r="F113" s="6">
        <f t="shared" si="61"/>
        <v>2114</v>
      </c>
      <c r="G113" s="6">
        <f t="shared" si="61"/>
        <v>1897</v>
      </c>
      <c r="H113" s="6">
        <f t="shared" si="61"/>
        <v>749</v>
      </c>
      <c r="I113" s="6">
        <f t="shared" si="61"/>
        <v>658</v>
      </c>
      <c r="J113" s="6">
        <f t="shared" si="61"/>
        <v>210</v>
      </c>
      <c r="K113" s="6">
        <f t="shared" si="61"/>
        <v>350</v>
      </c>
      <c r="L113" s="6">
        <f t="shared" si="61"/>
        <v>35</v>
      </c>
      <c r="M113" s="6">
        <f t="shared" si="61"/>
        <v>24.5</v>
      </c>
      <c r="N113" s="6">
        <f t="shared" si="61"/>
        <v>17.5</v>
      </c>
      <c r="O113" s="6">
        <f t="shared" si="61"/>
        <v>7000</v>
      </c>
      <c r="P113" s="38">
        <f t="shared" si="61"/>
        <v>7000</v>
      </c>
    </row>
    <row r="114" spans="1:16">
      <c r="A114" s="11">
        <v>46</v>
      </c>
      <c r="B114" s="6">
        <v>59.173595387686113</v>
      </c>
      <c r="C114" s="6">
        <f t="shared" ref="C114:P114" si="62">C56*7</f>
        <v>12425</v>
      </c>
      <c r="D114" s="6">
        <f t="shared" si="62"/>
        <v>826</v>
      </c>
      <c r="E114" s="6">
        <f t="shared" si="62"/>
        <v>497</v>
      </c>
      <c r="F114" s="6">
        <f t="shared" si="62"/>
        <v>1554</v>
      </c>
      <c r="G114" s="6">
        <f t="shared" si="62"/>
        <v>1400</v>
      </c>
      <c r="H114" s="6">
        <f t="shared" si="62"/>
        <v>553</v>
      </c>
      <c r="I114" s="6">
        <f t="shared" si="62"/>
        <v>483</v>
      </c>
      <c r="J114" s="6">
        <f t="shared" si="62"/>
        <v>154</v>
      </c>
      <c r="K114" s="6">
        <f t="shared" si="62"/>
        <v>350</v>
      </c>
      <c r="L114" s="6">
        <f t="shared" si="62"/>
        <v>35</v>
      </c>
      <c r="M114" s="6">
        <f t="shared" si="62"/>
        <v>24.5</v>
      </c>
      <c r="N114" s="6">
        <f t="shared" si="62"/>
        <v>17.5</v>
      </c>
      <c r="O114" s="6">
        <f t="shared" si="62"/>
        <v>7000</v>
      </c>
      <c r="P114" s="38">
        <f t="shared" si="62"/>
        <v>7000</v>
      </c>
    </row>
    <row r="115" spans="1:16">
      <c r="A115" s="11">
        <v>47</v>
      </c>
      <c r="B115" s="6">
        <v>86.160518504449357</v>
      </c>
      <c r="C115" s="6">
        <f t="shared" ref="C115:P115" si="63">C57*7</f>
        <v>18095</v>
      </c>
      <c r="D115" s="6">
        <f t="shared" si="63"/>
        <v>1204</v>
      </c>
      <c r="E115" s="6">
        <f t="shared" si="63"/>
        <v>721</v>
      </c>
      <c r="F115" s="6">
        <f t="shared" si="63"/>
        <v>2261</v>
      </c>
      <c r="G115" s="6">
        <f t="shared" si="63"/>
        <v>2037</v>
      </c>
      <c r="H115" s="6">
        <f t="shared" si="63"/>
        <v>805</v>
      </c>
      <c r="I115" s="6">
        <f t="shared" si="63"/>
        <v>707</v>
      </c>
      <c r="J115" s="6">
        <f t="shared" si="63"/>
        <v>224</v>
      </c>
      <c r="K115" s="6">
        <f t="shared" si="63"/>
        <v>350</v>
      </c>
      <c r="L115" s="6">
        <f t="shared" si="63"/>
        <v>35</v>
      </c>
      <c r="M115" s="6">
        <f t="shared" si="63"/>
        <v>24.5</v>
      </c>
      <c r="N115" s="6">
        <f t="shared" si="63"/>
        <v>17.5</v>
      </c>
      <c r="O115" s="6">
        <f t="shared" si="63"/>
        <v>7000</v>
      </c>
      <c r="P115" s="38">
        <f t="shared" si="63"/>
        <v>7000</v>
      </c>
    </row>
    <row r="116" spans="1:16">
      <c r="A116" s="11">
        <v>48</v>
      </c>
      <c r="B116" s="6">
        <v>78.848651704984704</v>
      </c>
      <c r="C116" s="6">
        <f t="shared" ref="C116:P116" si="64">C58*7</f>
        <v>16555</v>
      </c>
      <c r="D116" s="6">
        <f t="shared" si="64"/>
        <v>1106</v>
      </c>
      <c r="E116" s="6">
        <f t="shared" si="64"/>
        <v>665</v>
      </c>
      <c r="F116" s="6">
        <f t="shared" si="64"/>
        <v>2072</v>
      </c>
      <c r="G116" s="6">
        <f t="shared" si="64"/>
        <v>1862</v>
      </c>
      <c r="H116" s="6">
        <f t="shared" si="64"/>
        <v>735</v>
      </c>
      <c r="I116" s="6">
        <f t="shared" si="64"/>
        <v>644</v>
      </c>
      <c r="J116" s="6">
        <f t="shared" si="64"/>
        <v>210</v>
      </c>
      <c r="K116" s="6">
        <f t="shared" si="64"/>
        <v>350</v>
      </c>
      <c r="L116" s="6">
        <f t="shared" si="64"/>
        <v>35</v>
      </c>
      <c r="M116" s="6">
        <f t="shared" si="64"/>
        <v>24.5</v>
      </c>
      <c r="N116" s="6">
        <f t="shared" si="64"/>
        <v>17.5</v>
      </c>
      <c r="O116" s="6">
        <f t="shared" si="64"/>
        <v>7000</v>
      </c>
      <c r="P116" s="38">
        <f t="shared" si="64"/>
        <v>7000</v>
      </c>
    </row>
    <row r="117" spans="1:16">
      <c r="A117" s="11">
        <v>49</v>
      </c>
      <c r="B117" s="6">
        <v>67.20844183892028</v>
      </c>
      <c r="C117" s="6">
        <f t="shared" ref="C117:P117" si="65">C59*7</f>
        <v>14112</v>
      </c>
      <c r="D117" s="6">
        <f t="shared" si="65"/>
        <v>938</v>
      </c>
      <c r="E117" s="6">
        <f t="shared" si="65"/>
        <v>567</v>
      </c>
      <c r="F117" s="6">
        <f t="shared" si="65"/>
        <v>1764</v>
      </c>
      <c r="G117" s="6">
        <f t="shared" si="65"/>
        <v>1589</v>
      </c>
      <c r="H117" s="6">
        <f t="shared" si="65"/>
        <v>630</v>
      </c>
      <c r="I117" s="6">
        <f t="shared" si="65"/>
        <v>546</v>
      </c>
      <c r="J117" s="6">
        <f t="shared" si="65"/>
        <v>175</v>
      </c>
      <c r="K117" s="6">
        <f t="shared" si="65"/>
        <v>350</v>
      </c>
      <c r="L117" s="6">
        <f t="shared" si="65"/>
        <v>35</v>
      </c>
      <c r="M117" s="6">
        <f t="shared" si="65"/>
        <v>24.5</v>
      </c>
      <c r="N117" s="6">
        <f t="shared" si="65"/>
        <v>17.5</v>
      </c>
      <c r="O117" s="6">
        <f t="shared" si="65"/>
        <v>7000</v>
      </c>
      <c r="P117" s="38">
        <f t="shared" si="65"/>
        <v>7000</v>
      </c>
    </row>
    <row r="118" spans="1:16" ht="14" thickBot="1">
      <c r="A118" s="22">
        <v>50</v>
      </c>
      <c r="B118" s="37">
        <v>67.564335641772928</v>
      </c>
      <c r="C118" s="37">
        <f t="shared" ref="C118:P118" si="66">C60*7</f>
        <v>14189</v>
      </c>
      <c r="D118" s="37">
        <f t="shared" si="66"/>
        <v>945</v>
      </c>
      <c r="E118" s="37">
        <f t="shared" si="66"/>
        <v>567</v>
      </c>
      <c r="F118" s="37">
        <f t="shared" si="66"/>
        <v>1771</v>
      </c>
      <c r="G118" s="37">
        <f t="shared" si="66"/>
        <v>1596</v>
      </c>
      <c r="H118" s="37">
        <f t="shared" si="66"/>
        <v>630</v>
      </c>
      <c r="I118" s="37">
        <f t="shared" si="66"/>
        <v>553</v>
      </c>
      <c r="J118" s="37">
        <f t="shared" si="66"/>
        <v>175</v>
      </c>
      <c r="K118" s="37">
        <f t="shared" si="66"/>
        <v>350</v>
      </c>
      <c r="L118" s="37">
        <f t="shared" si="66"/>
        <v>35</v>
      </c>
      <c r="M118" s="37">
        <f t="shared" si="66"/>
        <v>24.5</v>
      </c>
      <c r="N118" s="37">
        <f t="shared" si="66"/>
        <v>17.5</v>
      </c>
      <c r="O118" s="37">
        <f t="shared" si="66"/>
        <v>7000</v>
      </c>
      <c r="P118" s="39">
        <f t="shared" si="66"/>
        <v>7000</v>
      </c>
    </row>
  </sheetData>
  <mergeCells count="9">
    <mergeCell ref="A1:Q1"/>
    <mergeCell ref="C9:L9"/>
    <mergeCell ref="R9:T9"/>
    <mergeCell ref="A67:B67"/>
    <mergeCell ref="C67:L67"/>
    <mergeCell ref="M67:P67"/>
    <mergeCell ref="R21:T21"/>
    <mergeCell ref="M9:P9"/>
    <mergeCell ref="A9:B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EAD8-B9CF-EA40-8CBA-2C930F07B40E}">
  <dimension ref="A1:H1860"/>
  <sheetViews>
    <sheetView showGridLines="0" tabSelected="1" topLeftCell="A13" zoomScale="150" workbookViewId="0">
      <selection activeCell="E24" sqref="E24"/>
    </sheetView>
  </sheetViews>
  <sheetFormatPr baseColWidth="10" defaultRowHeight="13"/>
  <cols>
    <col min="1" max="1" width="21" style="10" customWidth="1"/>
    <col min="2" max="2" width="11.6640625" bestFit="1" customWidth="1"/>
    <col min="3" max="3" width="19.6640625" bestFit="1" customWidth="1"/>
    <col min="4" max="4" width="11.1640625" bestFit="1" customWidth="1"/>
    <col min="5" max="5" width="13.5" bestFit="1" customWidth="1"/>
    <col min="6" max="6" width="14.1640625" bestFit="1" customWidth="1"/>
    <col min="7" max="7" width="28" customWidth="1"/>
    <col min="8" max="8" width="17.6640625" bestFit="1" customWidth="1"/>
  </cols>
  <sheetData>
    <row r="1" spans="1:8">
      <c r="A1" s="10" t="s">
        <v>115</v>
      </c>
    </row>
    <row r="2" spans="1:8">
      <c r="A2" s="10" t="s">
        <v>116</v>
      </c>
      <c r="B2" s="100"/>
      <c r="C2" s="100"/>
      <c r="D2" s="100"/>
      <c r="E2" s="100"/>
      <c r="F2" s="100"/>
      <c r="G2" s="100"/>
      <c r="H2" s="100"/>
    </row>
    <row r="3" spans="1:8">
      <c r="A3" s="10" t="s">
        <v>117</v>
      </c>
      <c r="B3" s="100"/>
      <c r="C3" s="100"/>
      <c r="D3" s="100"/>
      <c r="E3" s="100"/>
      <c r="F3" s="100"/>
      <c r="G3" s="100"/>
      <c r="H3" s="100"/>
    </row>
    <row r="4" spans="1:8">
      <c r="B4" s="100"/>
      <c r="C4" s="100"/>
      <c r="D4" s="100"/>
      <c r="E4" s="100"/>
      <c r="F4" s="100"/>
      <c r="G4" s="100"/>
      <c r="H4" s="100"/>
    </row>
    <row r="5" spans="1:8" ht="14" thickBot="1">
      <c r="A5" s="10" t="s">
        <v>67</v>
      </c>
      <c r="B5" s="100"/>
      <c r="C5" s="100"/>
      <c r="D5" s="100"/>
      <c r="E5" s="100"/>
      <c r="F5" s="100"/>
      <c r="G5" s="100"/>
      <c r="H5" s="100"/>
    </row>
    <row r="6" spans="1:8" ht="14" thickBot="1">
      <c r="B6" s="107" t="s">
        <v>118</v>
      </c>
      <c r="C6" s="108" t="s">
        <v>119</v>
      </c>
      <c r="D6" s="108" t="s">
        <v>120</v>
      </c>
      <c r="E6" s="108" t="s">
        <v>121</v>
      </c>
      <c r="F6" s="108" t="s">
        <v>122</v>
      </c>
      <c r="G6" s="108" t="s">
        <v>123</v>
      </c>
      <c r="H6" s="109" t="s">
        <v>124</v>
      </c>
    </row>
    <row r="7" spans="1:8">
      <c r="B7" s="101" t="s">
        <v>125</v>
      </c>
      <c r="C7" s="102" t="s">
        <v>126</v>
      </c>
      <c r="D7" s="102">
        <v>0</v>
      </c>
      <c r="E7" s="102">
        <v>0.97333333</v>
      </c>
      <c r="F7" s="102">
        <v>1.1400000000012369</v>
      </c>
      <c r="G7" s="102">
        <v>1E+100</v>
      </c>
      <c r="H7" s="103">
        <v>0.97333333330000005</v>
      </c>
    </row>
    <row r="8" spans="1:8">
      <c r="B8" s="101" t="s">
        <v>127</v>
      </c>
      <c r="C8" s="102">
        <v>1</v>
      </c>
      <c r="D8" s="102">
        <v>60.148147999999999</v>
      </c>
      <c r="E8" s="102">
        <v>0</v>
      </c>
      <c r="F8" s="102">
        <v>0.18000000000029104</v>
      </c>
      <c r="G8" s="102">
        <v>0.1200000786</v>
      </c>
      <c r="H8" s="103">
        <v>9.900007945E-2</v>
      </c>
    </row>
    <row r="9" spans="1:8">
      <c r="B9" s="101" t="s">
        <v>128</v>
      </c>
      <c r="C9" s="102">
        <v>1</v>
      </c>
      <c r="D9" s="102">
        <v>0</v>
      </c>
      <c r="E9" s="102">
        <v>0.08</v>
      </c>
      <c r="F9" s="102">
        <v>0.2000000000007276</v>
      </c>
      <c r="G9" s="102">
        <v>1E+100</v>
      </c>
      <c r="H9" s="103">
        <v>0.08</v>
      </c>
    </row>
    <row r="10" spans="1:8">
      <c r="B10" s="101" t="s">
        <v>129</v>
      </c>
      <c r="C10" s="102">
        <v>1</v>
      </c>
      <c r="D10" s="102">
        <v>0</v>
      </c>
      <c r="E10" s="102">
        <v>0.51</v>
      </c>
      <c r="F10" s="102">
        <v>0.6499999999996362</v>
      </c>
      <c r="G10" s="102">
        <v>1E+100</v>
      </c>
      <c r="H10" s="103">
        <v>0.51</v>
      </c>
    </row>
    <row r="11" spans="1:8">
      <c r="B11" s="101" t="s">
        <v>130</v>
      </c>
      <c r="C11" s="102" t="s">
        <v>131</v>
      </c>
      <c r="D11" s="102">
        <v>0</v>
      </c>
      <c r="E11" s="102">
        <v>0.29333333</v>
      </c>
      <c r="F11" s="102">
        <v>0.69000000000050932</v>
      </c>
      <c r="G11" s="102">
        <v>1E+100</v>
      </c>
      <c r="H11" s="103">
        <v>0.2933333333</v>
      </c>
    </row>
    <row r="12" spans="1:8">
      <c r="B12" s="101" t="s">
        <v>132</v>
      </c>
      <c r="C12" s="102">
        <v>1</v>
      </c>
      <c r="D12" s="102">
        <v>0</v>
      </c>
      <c r="E12" s="102">
        <v>5.3333332999999997E-2</v>
      </c>
      <c r="F12" s="102">
        <v>0.4500000000007276</v>
      </c>
      <c r="G12" s="102">
        <v>1E+100</v>
      </c>
      <c r="H12" s="103">
        <v>5.3333333330000003E-2</v>
      </c>
    </row>
    <row r="13" spans="1:8">
      <c r="B13" s="101" t="s">
        <v>133</v>
      </c>
      <c r="C13" s="102">
        <v>1</v>
      </c>
      <c r="D13" s="102">
        <v>24.5</v>
      </c>
      <c r="E13" s="102">
        <v>0</v>
      </c>
      <c r="F13" s="102">
        <v>0.39000000000123691</v>
      </c>
      <c r="G13" s="102">
        <v>5.3333350289999998E-2</v>
      </c>
      <c r="H13" s="103">
        <v>0.39000006269999998</v>
      </c>
    </row>
    <row r="14" spans="1:8">
      <c r="B14" s="101" t="s">
        <v>134</v>
      </c>
      <c r="C14" s="102">
        <v>1</v>
      </c>
      <c r="D14" s="102">
        <v>0</v>
      </c>
      <c r="E14" s="102">
        <v>0.12666667000000001</v>
      </c>
      <c r="F14" s="102">
        <v>0.53000000000065484</v>
      </c>
      <c r="G14" s="102">
        <v>1E+100</v>
      </c>
      <c r="H14" s="103">
        <v>0.12666666670000001</v>
      </c>
    </row>
    <row r="15" spans="1:8">
      <c r="B15" s="101" t="s">
        <v>135</v>
      </c>
      <c r="C15" s="102">
        <v>1</v>
      </c>
      <c r="D15" s="102">
        <v>0</v>
      </c>
      <c r="E15" s="102">
        <v>0.35333333</v>
      </c>
      <c r="F15" s="102">
        <v>0.77000000000043656</v>
      </c>
      <c r="G15" s="102">
        <v>1E+100</v>
      </c>
      <c r="H15" s="103">
        <v>0.3533333333</v>
      </c>
    </row>
    <row r="16" spans="1:8">
      <c r="B16" s="101" t="s">
        <v>136</v>
      </c>
      <c r="C16" s="102" t="s">
        <v>137</v>
      </c>
      <c r="D16" s="102">
        <v>0</v>
      </c>
      <c r="E16" s="102">
        <v>0.93600000000000005</v>
      </c>
      <c r="F16" s="102">
        <v>1.75</v>
      </c>
      <c r="G16" s="102">
        <v>1E+100</v>
      </c>
      <c r="H16" s="103">
        <v>0.93600000000000005</v>
      </c>
    </row>
    <row r="17" spans="2:8">
      <c r="B17" s="101" t="s">
        <v>138</v>
      </c>
      <c r="C17" s="102">
        <v>1</v>
      </c>
      <c r="D17" s="102">
        <v>0</v>
      </c>
      <c r="E17" s="102">
        <v>0.16800000000000001</v>
      </c>
      <c r="F17" s="102">
        <v>1.5</v>
      </c>
      <c r="G17" s="102">
        <v>1E+100</v>
      </c>
      <c r="H17" s="103">
        <v>0.16800000000000001</v>
      </c>
    </row>
    <row r="18" spans="2:8">
      <c r="B18" s="101" t="s">
        <v>139</v>
      </c>
      <c r="C18" s="102">
        <v>1</v>
      </c>
      <c r="D18" s="102">
        <v>0</v>
      </c>
      <c r="E18" s="102">
        <v>1.76</v>
      </c>
      <c r="F18" s="102">
        <v>2.8700000000008004</v>
      </c>
      <c r="G18" s="102">
        <v>1E+100</v>
      </c>
      <c r="H18" s="103">
        <v>1.76</v>
      </c>
    </row>
    <row r="19" spans="2:8">
      <c r="B19" s="101" t="s">
        <v>140</v>
      </c>
      <c r="C19" s="102">
        <v>1</v>
      </c>
      <c r="D19" s="102">
        <v>0</v>
      </c>
      <c r="E19" s="102">
        <v>1.8620000000000001</v>
      </c>
      <c r="F19" s="102">
        <v>2.0100000000002183</v>
      </c>
      <c r="G19" s="102">
        <v>1E+100</v>
      </c>
      <c r="H19" s="103">
        <v>1.8620000000000001</v>
      </c>
    </row>
    <row r="20" spans="2:8">
      <c r="B20" s="101" t="s">
        <v>141</v>
      </c>
      <c r="C20" s="102">
        <v>1</v>
      </c>
      <c r="D20" s="102">
        <v>0</v>
      </c>
      <c r="E20" s="102">
        <v>0.128</v>
      </c>
      <c r="F20" s="102">
        <v>0.80000000000109139</v>
      </c>
      <c r="G20" s="102">
        <v>1E+100</v>
      </c>
      <c r="H20" s="103">
        <v>0.128</v>
      </c>
    </row>
    <row r="21" spans="2:8">
      <c r="B21" s="101" t="s">
        <v>142</v>
      </c>
      <c r="C21" s="102">
        <v>1</v>
      </c>
      <c r="D21" s="110">
        <v>112</v>
      </c>
      <c r="E21" s="102">
        <v>0</v>
      </c>
      <c r="F21" s="102">
        <v>0.37000000000080036</v>
      </c>
      <c r="G21" s="110">
        <v>4.6666728990000003E-2</v>
      </c>
      <c r="H21" s="103">
        <v>0.37000023030000001</v>
      </c>
    </row>
    <row r="22" spans="2:8">
      <c r="B22" s="101" t="s">
        <v>143</v>
      </c>
      <c r="C22" s="102" t="s">
        <v>144</v>
      </c>
      <c r="D22" s="102">
        <v>0</v>
      </c>
      <c r="E22" s="110">
        <v>2.0366667000000001</v>
      </c>
      <c r="F22" s="102">
        <v>2.2100000000009459</v>
      </c>
      <c r="G22" s="102">
        <v>1E+100</v>
      </c>
      <c r="H22" s="103">
        <v>2.036666667</v>
      </c>
    </row>
    <row r="23" spans="2:8">
      <c r="B23" s="101" t="s">
        <v>145</v>
      </c>
      <c r="C23" s="102">
        <v>1</v>
      </c>
      <c r="D23" s="102">
        <v>0</v>
      </c>
      <c r="E23" s="102">
        <v>0.68466667000000003</v>
      </c>
      <c r="F23" s="102">
        <v>1.1000000000003638</v>
      </c>
      <c r="G23" s="102">
        <v>1E+100</v>
      </c>
      <c r="H23" s="103">
        <v>0.68466666669999998</v>
      </c>
    </row>
    <row r="24" spans="2:8">
      <c r="B24" s="101" t="s">
        <v>146</v>
      </c>
      <c r="C24" s="102">
        <v>1</v>
      </c>
      <c r="D24" s="102">
        <v>0</v>
      </c>
      <c r="E24" s="102">
        <v>0.78</v>
      </c>
      <c r="F24" s="102">
        <v>1.0200000000004366</v>
      </c>
      <c r="G24" s="102">
        <v>1E+100</v>
      </c>
      <c r="H24" s="103">
        <v>0.78</v>
      </c>
    </row>
    <row r="25" spans="2:8">
      <c r="B25" s="101" t="s">
        <v>147</v>
      </c>
      <c r="C25" s="102">
        <v>1</v>
      </c>
      <c r="D25" s="102">
        <v>0</v>
      </c>
      <c r="E25" s="102">
        <v>0.23799999999999999</v>
      </c>
      <c r="F25" s="102">
        <v>0.69999999999890861</v>
      </c>
      <c r="G25" s="102">
        <v>1E+100</v>
      </c>
      <c r="H25" s="103">
        <v>0.23799999999999999</v>
      </c>
    </row>
    <row r="26" spans="2:8">
      <c r="B26" s="101" t="s">
        <v>148</v>
      </c>
      <c r="C26" s="102">
        <v>1</v>
      </c>
      <c r="D26" s="102">
        <v>0</v>
      </c>
      <c r="E26" s="102">
        <v>0.43333333000000002</v>
      </c>
      <c r="F26" s="102">
        <v>0.68000000000029104</v>
      </c>
      <c r="G26" s="102">
        <v>1E+100</v>
      </c>
      <c r="H26" s="103">
        <v>0.43333333330000001</v>
      </c>
    </row>
    <row r="27" spans="2:8">
      <c r="B27" s="101" t="s">
        <v>149</v>
      </c>
      <c r="C27" s="102">
        <v>1</v>
      </c>
      <c r="D27" s="102">
        <v>0</v>
      </c>
      <c r="E27" s="102">
        <v>0</v>
      </c>
      <c r="F27" s="102">
        <v>0.2000000000007276</v>
      </c>
      <c r="G27" s="102">
        <v>0.15400012360000001</v>
      </c>
      <c r="H27" s="103">
        <v>1E+100</v>
      </c>
    </row>
    <row r="28" spans="2:8">
      <c r="B28" s="101" t="s">
        <v>150</v>
      </c>
      <c r="C28" s="102" t="s">
        <v>151</v>
      </c>
      <c r="D28" s="102">
        <v>0</v>
      </c>
      <c r="E28" s="102">
        <v>0.15933333</v>
      </c>
      <c r="F28" s="102">
        <v>0.43999999999869033</v>
      </c>
      <c r="G28" s="102">
        <v>1E+100</v>
      </c>
      <c r="H28" s="103">
        <v>0.15933333329999999</v>
      </c>
    </row>
    <row r="29" spans="2:8">
      <c r="B29" s="101" t="s">
        <v>152</v>
      </c>
      <c r="C29" s="102">
        <v>1</v>
      </c>
      <c r="D29" s="102">
        <v>0</v>
      </c>
      <c r="E29" s="102">
        <v>1.3866666999999999</v>
      </c>
      <c r="F29" s="102">
        <v>1.3999999999996362</v>
      </c>
      <c r="G29" s="102">
        <v>1E+100</v>
      </c>
      <c r="H29" s="103">
        <v>1.3866666670000001</v>
      </c>
    </row>
    <row r="30" spans="2:8">
      <c r="B30" s="101" t="s">
        <v>153</v>
      </c>
      <c r="C30" s="102">
        <v>1</v>
      </c>
      <c r="D30" s="102">
        <v>0</v>
      </c>
      <c r="E30" s="102">
        <v>1.7533333</v>
      </c>
      <c r="F30" s="102">
        <v>1.7600000000002183</v>
      </c>
      <c r="G30" s="102">
        <v>1E+100</v>
      </c>
      <c r="H30" s="103">
        <v>1.753333333</v>
      </c>
    </row>
    <row r="31" spans="2:8">
      <c r="B31" s="101" t="s">
        <v>154</v>
      </c>
      <c r="C31" s="102" t="s">
        <v>155</v>
      </c>
      <c r="D31" s="102">
        <v>0</v>
      </c>
      <c r="E31" s="102">
        <v>0.93972222000000005</v>
      </c>
      <c r="F31" s="102">
        <v>1.1400000000012369</v>
      </c>
      <c r="G31" s="102">
        <v>1E+100</v>
      </c>
      <c r="H31" s="103">
        <v>0.93972222220000001</v>
      </c>
    </row>
    <row r="32" spans="2:8">
      <c r="B32" s="101" t="s">
        <v>156</v>
      </c>
      <c r="C32" s="102">
        <v>2</v>
      </c>
      <c r="D32" s="102">
        <v>17.5</v>
      </c>
      <c r="E32" s="102">
        <v>0</v>
      </c>
      <c r="F32" s="102">
        <v>0.18000000000029104</v>
      </c>
      <c r="G32" s="102">
        <v>9.0000052380000001E-2</v>
      </c>
      <c r="H32" s="103">
        <v>5.8334511129999999E-3</v>
      </c>
    </row>
    <row r="33" spans="2:8">
      <c r="B33" s="101" t="s">
        <v>157</v>
      </c>
      <c r="C33" s="102">
        <v>2</v>
      </c>
      <c r="D33" s="102">
        <v>0</v>
      </c>
      <c r="E33" s="102">
        <v>0.09</v>
      </c>
      <c r="F33" s="102">
        <v>0.2000000000007276</v>
      </c>
      <c r="G33" s="102">
        <v>1E+100</v>
      </c>
      <c r="H33" s="103">
        <v>0.09</v>
      </c>
    </row>
    <row r="34" spans="2:8">
      <c r="B34" s="101" t="s">
        <v>158</v>
      </c>
      <c r="C34" s="102">
        <v>2</v>
      </c>
      <c r="D34" s="102">
        <v>0</v>
      </c>
      <c r="E34" s="102">
        <v>0.51666666999999999</v>
      </c>
      <c r="F34" s="102">
        <v>0.6499999999996362</v>
      </c>
      <c r="G34" s="102">
        <v>1E+100</v>
      </c>
      <c r="H34" s="103">
        <v>0.51666666670000005</v>
      </c>
    </row>
    <row r="35" spans="2:8">
      <c r="B35" s="101" t="s">
        <v>159</v>
      </c>
      <c r="C35" s="102" t="s">
        <v>160</v>
      </c>
      <c r="D35" s="102">
        <v>0</v>
      </c>
      <c r="E35" s="102">
        <v>0.29222221999999998</v>
      </c>
      <c r="F35" s="102">
        <v>0.69000000000050932</v>
      </c>
      <c r="G35" s="102">
        <v>1E+100</v>
      </c>
      <c r="H35" s="103">
        <v>0.29222222219999999</v>
      </c>
    </row>
    <row r="36" spans="2:8">
      <c r="B36" s="101" t="s">
        <v>161</v>
      </c>
      <c r="C36" s="102">
        <v>2</v>
      </c>
      <c r="D36" s="102">
        <v>0</v>
      </c>
      <c r="E36" s="102">
        <v>5.2222221999999999E-2</v>
      </c>
      <c r="F36" s="102">
        <v>0.4500000000007276</v>
      </c>
      <c r="G36" s="102">
        <v>1E+100</v>
      </c>
      <c r="H36" s="103">
        <v>5.2222222220000003E-2</v>
      </c>
    </row>
    <row r="37" spans="2:8">
      <c r="B37" s="101" t="s">
        <v>162</v>
      </c>
      <c r="C37" s="102">
        <v>2</v>
      </c>
      <c r="D37" s="102">
        <v>24.5</v>
      </c>
      <c r="E37" s="102">
        <v>0</v>
      </c>
      <c r="F37" s="102">
        <v>0.39000000000123691</v>
      </c>
      <c r="G37" s="102">
        <v>5.2222239179999998E-2</v>
      </c>
      <c r="H37" s="103">
        <v>0.39000006269999998</v>
      </c>
    </row>
    <row r="38" spans="2:8">
      <c r="B38" s="101" t="s">
        <v>163</v>
      </c>
      <c r="C38" s="102">
        <v>2</v>
      </c>
      <c r="D38" s="102">
        <v>0</v>
      </c>
      <c r="E38" s="102">
        <v>0.16027778000000001</v>
      </c>
      <c r="F38" s="102">
        <v>0.53000000000065484</v>
      </c>
      <c r="G38" s="102">
        <v>1E+100</v>
      </c>
      <c r="H38" s="103">
        <v>0.16027777779999999</v>
      </c>
    </row>
    <row r="39" spans="2:8">
      <c r="B39" s="101" t="s">
        <v>164</v>
      </c>
      <c r="C39" s="102">
        <v>2</v>
      </c>
      <c r="D39" s="102">
        <v>0</v>
      </c>
      <c r="E39" s="102">
        <v>0.38472222</v>
      </c>
      <c r="F39" s="102">
        <v>0.77000000000043656</v>
      </c>
      <c r="G39" s="102">
        <v>1E+100</v>
      </c>
      <c r="H39" s="103">
        <v>0.38472222220000002</v>
      </c>
    </row>
    <row r="40" spans="2:8">
      <c r="B40" s="101" t="s">
        <v>165</v>
      </c>
      <c r="C40" s="102" t="s">
        <v>166</v>
      </c>
      <c r="D40" s="102">
        <v>0</v>
      </c>
      <c r="E40" s="102">
        <v>1.1725000000000001</v>
      </c>
      <c r="F40" s="102">
        <v>1.75</v>
      </c>
      <c r="G40" s="102">
        <v>1E+100</v>
      </c>
      <c r="H40" s="103">
        <v>1.1725000000000001</v>
      </c>
    </row>
    <row r="41" spans="2:8">
      <c r="B41" s="101" t="s">
        <v>167</v>
      </c>
      <c r="C41" s="102">
        <v>2</v>
      </c>
      <c r="D41" s="102">
        <v>0</v>
      </c>
      <c r="E41" s="102">
        <v>5.3333332999999997E-2</v>
      </c>
      <c r="F41" s="102">
        <v>1.5</v>
      </c>
      <c r="G41" s="102">
        <v>1E+100</v>
      </c>
      <c r="H41" s="103">
        <v>5.3333333330000003E-2</v>
      </c>
    </row>
    <row r="42" spans="2:8">
      <c r="B42" s="101" t="s">
        <v>168</v>
      </c>
      <c r="C42" s="102">
        <v>2</v>
      </c>
      <c r="D42" s="102">
        <v>0</v>
      </c>
      <c r="E42" s="102">
        <v>1.8316667</v>
      </c>
      <c r="F42" s="102">
        <v>2.8700000000008004</v>
      </c>
      <c r="G42" s="102">
        <v>1E+100</v>
      </c>
      <c r="H42" s="103">
        <v>1.8316666669999999</v>
      </c>
    </row>
    <row r="43" spans="2:8">
      <c r="B43" s="101" t="s">
        <v>169</v>
      </c>
      <c r="C43" s="102">
        <v>2</v>
      </c>
      <c r="D43" s="111">
        <v>0</v>
      </c>
      <c r="E43" s="111">
        <v>2.8725000000000001</v>
      </c>
      <c r="F43" s="111">
        <v>2.0100000000002183</v>
      </c>
      <c r="G43" s="111">
        <v>1E+100</v>
      </c>
      <c r="H43" s="103">
        <v>2.8725000000000001</v>
      </c>
    </row>
    <row r="44" spans="2:8">
      <c r="B44" s="101" t="s">
        <v>170</v>
      </c>
      <c r="C44" s="102">
        <v>2</v>
      </c>
      <c r="D44" s="111">
        <v>0.63194444000000005</v>
      </c>
      <c r="E44" s="111">
        <v>0</v>
      </c>
      <c r="F44" s="111">
        <v>0.80000000000109139</v>
      </c>
      <c r="G44" s="111">
        <v>1.0769448209999999E-2</v>
      </c>
      <c r="H44" s="103">
        <v>0.1720001021</v>
      </c>
    </row>
    <row r="45" spans="2:8">
      <c r="B45" s="101" t="s">
        <v>171</v>
      </c>
      <c r="C45" s="102">
        <v>2</v>
      </c>
      <c r="D45" s="111">
        <v>129.04167000000001</v>
      </c>
      <c r="E45" s="111">
        <v>0</v>
      </c>
      <c r="F45" s="111">
        <v>0.37000000000080036</v>
      </c>
      <c r="G45" s="111">
        <v>2.0740827999999999E-2</v>
      </c>
      <c r="H45" s="103">
        <v>6.0495048579999999E-3</v>
      </c>
    </row>
    <row r="46" spans="2:8">
      <c r="B46" s="101" t="s">
        <v>172</v>
      </c>
      <c r="C46" s="102" t="s">
        <v>173</v>
      </c>
      <c r="D46" s="111">
        <v>0</v>
      </c>
      <c r="E46" s="111">
        <v>2.0794443999999999</v>
      </c>
      <c r="F46" s="111">
        <v>2.2100000000009459</v>
      </c>
      <c r="G46" s="111">
        <v>1E+100</v>
      </c>
      <c r="H46" s="103">
        <v>2.0794444439999999</v>
      </c>
    </row>
    <row r="47" spans="2:8">
      <c r="B47" s="101" t="s">
        <v>174</v>
      </c>
      <c r="C47" s="102">
        <v>2</v>
      </c>
      <c r="D47" s="111">
        <v>0</v>
      </c>
      <c r="E47" s="111">
        <v>0.71694444000000002</v>
      </c>
      <c r="F47" s="111">
        <v>1.1000000000003638</v>
      </c>
      <c r="G47" s="111">
        <v>1E+100</v>
      </c>
      <c r="H47" s="103">
        <v>0.71694444440000005</v>
      </c>
    </row>
    <row r="48" spans="2:8">
      <c r="B48" s="101" t="s">
        <v>175</v>
      </c>
      <c r="C48" s="102">
        <v>2</v>
      </c>
      <c r="D48" s="111">
        <v>0</v>
      </c>
      <c r="E48" s="111">
        <v>0.84750000000000003</v>
      </c>
      <c r="F48" s="111">
        <v>1.0200000000004366</v>
      </c>
      <c r="G48" s="111">
        <v>1E+100</v>
      </c>
      <c r="H48" s="103">
        <v>0.84750000000000003</v>
      </c>
    </row>
    <row r="49" spans="2:8">
      <c r="B49" s="101" t="s">
        <v>176</v>
      </c>
      <c r="C49" s="102">
        <v>2</v>
      </c>
      <c r="D49" s="102">
        <v>0</v>
      </c>
      <c r="E49" s="102">
        <v>0.29833333000000001</v>
      </c>
      <c r="F49" s="102">
        <v>0.69999999999890861</v>
      </c>
      <c r="G49" s="102">
        <v>1E+100</v>
      </c>
      <c r="H49" s="103">
        <v>0.2983333333</v>
      </c>
    </row>
    <row r="50" spans="2:8">
      <c r="B50" s="101" t="s">
        <v>177</v>
      </c>
      <c r="C50" s="102">
        <v>2</v>
      </c>
      <c r="D50" s="102">
        <v>0</v>
      </c>
      <c r="E50" s="102">
        <v>0.53555556000000004</v>
      </c>
      <c r="F50" s="102">
        <v>0.68000000000029104</v>
      </c>
      <c r="G50" s="102">
        <v>1E+100</v>
      </c>
      <c r="H50" s="103">
        <v>0.53555555560000001</v>
      </c>
    </row>
    <row r="51" spans="2:8">
      <c r="B51" s="101" t="s">
        <v>178</v>
      </c>
      <c r="C51" s="102">
        <v>2</v>
      </c>
      <c r="D51" s="102">
        <v>35.736111000000001</v>
      </c>
      <c r="E51" s="102">
        <v>0</v>
      </c>
      <c r="F51" s="102">
        <v>0.2000000000007276</v>
      </c>
      <c r="G51" s="102">
        <v>1.1951460820000001E-2</v>
      </c>
      <c r="H51" s="103">
        <v>0.28000117800000002</v>
      </c>
    </row>
    <row r="52" spans="2:8">
      <c r="B52" s="101" t="s">
        <v>179</v>
      </c>
      <c r="C52" s="102" t="s">
        <v>180</v>
      </c>
      <c r="D52" s="102">
        <v>0</v>
      </c>
      <c r="E52" s="102">
        <v>0.46888889</v>
      </c>
      <c r="F52" s="102">
        <v>0.43999999999869033</v>
      </c>
      <c r="G52" s="102">
        <v>1E+100</v>
      </c>
      <c r="H52" s="103">
        <v>0.46888888890000002</v>
      </c>
    </row>
    <row r="53" spans="2:8">
      <c r="B53" s="101" t="s">
        <v>181</v>
      </c>
      <c r="C53" s="102">
        <v>2</v>
      </c>
      <c r="D53" s="102">
        <v>0</v>
      </c>
      <c r="E53" s="102">
        <v>1.4202778</v>
      </c>
      <c r="F53" s="102">
        <v>1.3999999999996362</v>
      </c>
      <c r="G53" s="102">
        <v>1E+100</v>
      </c>
      <c r="H53" s="103">
        <v>1.420277778</v>
      </c>
    </row>
    <row r="54" spans="2:8">
      <c r="B54" s="101" t="s">
        <v>182</v>
      </c>
      <c r="C54" s="102">
        <v>2</v>
      </c>
      <c r="D54" s="102">
        <v>0</v>
      </c>
      <c r="E54" s="102">
        <v>1.7880556000000001</v>
      </c>
      <c r="F54" s="102">
        <v>1.7600000000002183</v>
      </c>
      <c r="G54" s="102">
        <v>1E+100</v>
      </c>
      <c r="H54" s="103">
        <v>1.788055556</v>
      </c>
    </row>
    <row r="55" spans="2:8">
      <c r="B55" s="101" t="s">
        <v>183</v>
      </c>
      <c r="C55" s="102" t="s">
        <v>184</v>
      </c>
      <c r="D55" s="102">
        <v>0</v>
      </c>
      <c r="E55" s="102">
        <v>0.96599999999999997</v>
      </c>
      <c r="F55" s="102">
        <v>1.1400000000012369</v>
      </c>
      <c r="G55" s="102">
        <v>1E+100</v>
      </c>
      <c r="H55" s="103">
        <v>0.96599999999999997</v>
      </c>
    </row>
    <row r="56" spans="2:8">
      <c r="B56" s="101" t="s">
        <v>185</v>
      </c>
      <c r="C56" s="102">
        <v>3</v>
      </c>
      <c r="D56" s="102">
        <v>17.5</v>
      </c>
      <c r="E56" s="102">
        <v>0</v>
      </c>
      <c r="F56" s="102">
        <v>0.18000000000029104</v>
      </c>
      <c r="G56" s="102">
        <v>4.7000052379999997E-2</v>
      </c>
      <c r="H56" s="103">
        <v>9.9000117779999994E-2</v>
      </c>
    </row>
    <row r="57" spans="2:8">
      <c r="B57" s="101" t="s">
        <v>186</v>
      </c>
      <c r="C57" s="102">
        <v>3</v>
      </c>
      <c r="D57" s="102">
        <v>0</v>
      </c>
      <c r="E57" s="102">
        <v>4.7E-2</v>
      </c>
      <c r="F57" s="102">
        <v>0.2000000000007276</v>
      </c>
      <c r="G57" s="102">
        <v>1E+100</v>
      </c>
      <c r="H57" s="103">
        <v>4.7E-2</v>
      </c>
    </row>
    <row r="58" spans="2:8">
      <c r="B58" s="101" t="s">
        <v>187</v>
      </c>
      <c r="C58" s="102">
        <v>3</v>
      </c>
      <c r="D58" s="102">
        <v>0</v>
      </c>
      <c r="E58" s="102">
        <v>0.48799999999999999</v>
      </c>
      <c r="F58" s="102">
        <v>0.6499999999996362</v>
      </c>
      <c r="G58" s="102">
        <v>1E+100</v>
      </c>
      <c r="H58" s="103">
        <v>0.48799999999999999</v>
      </c>
    </row>
    <row r="59" spans="2:8">
      <c r="B59" s="101" t="s">
        <v>188</v>
      </c>
      <c r="C59" s="102" t="s">
        <v>189</v>
      </c>
      <c r="D59" s="102">
        <v>0</v>
      </c>
      <c r="E59" s="102">
        <v>0.29699999999999999</v>
      </c>
      <c r="F59" s="102">
        <v>0.69000000000050932</v>
      </c>
      <c r="G59" s="102">
        <v>1E+100</v>
      </c>
      <c r="H59" s="103">
        <v>0.29699999999999999</v>
      </c>
    </row>
    <row r="60" spans="2:8">
      <c r="B60" s="101" t="s">
        <v>190</v>
      </c>
      <c r="C60" s="102">
        <v>3</v>
      </c>
      <c r="D60" s="102">
        <v>0</v>
      </c>
      <c r="E60" s="102">
        <v>5.7000000000000002E-2</v>
      </c>
      <c r="F60" s="102">
        <v>0.4500000000007276</v>
      </c>
      <c r="G60" s="102">
        <v>1E+100</v>
      </c>
      <c r="H60" s="103">
        <v>5.7000000000000002E-2</v>
      </c>
    </row>
    <row r="61" spans="2:8">
      <c r="B61" s="101" t="s">
        <v>191</v>
      </c>
      <c r="C61" s="102">
        <v>3</v>
      </c>
      <c r="D61" s="102">
        <v>24.5</v>
      </c>
      <c r="E61" s="102">
        <v>0</v>
      </c>
      <c r="F61" s="102">
        <v>0.39000000000123691</v>
      </c>
      <c r="G61" s="102">
        <v>5.7000016959999997E-2</v>
      </c>
      <c r="H61" s="103">
        <v>0.39000006269999998</v>
      </c>
    </row>
    <row r="62" spans="2:8">
      <c r="B62" s="101" t="s">
        <v>192</v>
      </c>
      <c r="C62" s="102">
        <v>3</v>
      </c>
      <c r="D62" s="102">
        <v>0</v>
      </c>
      <c r="E62" s="102">
        <v>0.13400000000000001</v>
      </c>
      <c r="F62" s="102">
        <v>0.53000000000065484</v>
      </c>
      <c r="G62" s="102">
        <v>1E+100</v>
      </c>
      <c r="H62" s="103">
        <v>0.13400000000000001</v>
      </c>
    </row>
    <row r="63" spans="2:8">
      <c r="B63" s="101" t="s">
        <v>193</v>
      </c>
      <c r="C63" s="102">
        <v>3</v>
      </c>
      <c r="D63" s="102">
        <v>0</v>
      </c>
      <c r="E63" s="102">
        <v>0.36799999999999999</v>
      </c>
      <c r="F63" s="102">
        <v>0.77000000000043656</v>
      </c>
      <c r="G63" s="102">
        <v>1E+100</v>
      </c>
      <c r="H63" s="103">
        <v>0.36799999999999999</v>
      </c>
    </row>
    <row r="64" spans="2:8">
      <c r="B64" s="101" t="s">
        <v>194</v>
      </c>
      <c r="C64" s="102" t="s">
        <v>195</v>
      </c>
      <c r="D64" s="102">
        <v>0</v>
      </c>
      <c r="E64" s="102">
        <v>0.93600000000000005</v>
      </c>
      <c r="F64" s="102">
        <v>1.75</v>
      </c>
      <c r="G64" s="102">
        <v>1E+100</v>
      </c>
      <c r="H64" s="103">
        <v>0.93600000000000005</v>
      </c>
    </row>
    <row r="65" spans="2:8">
      <c r="B65" s="101" t="s">
        <v>196</v>
      </c>
      <c r="C65" s="102">
        <v>3</v>
      </c>
      <c r="D65" s="102">
        <v>0</v>
      </c>
      <c r="E65" s="102">
        <v>0.16800000000000001</v>
      </c>
      <c r="F65" s="102">
        <v>1.5</v>
      </c>
      <c r="G65" s="102">
        <v>1E+100</v>
      </c>
      <c r="H65" s="103">
        <v>0.16800000000000001</v>
      </c>
    </row>
    <row r="66" spans="2:8">
      <c r="B66" s="101" t="s">
        <v>197</v>
      </c>
      <c r="C66" s="102">
        <v>3</v>
      </c>
      <c r="D66" s="102">
        <v>0</v>
      </c>
      <c r="E66" s="102">
        <v>1.76</v>
      </c>
      <c r="F66" s="102">
        <v>2.8700000000008004</v>
      </c>
      <c r="G66" s="102">
        <v>1E+100</v>
      </c>
      <c r="H66" s="103">
        <v>1.76</v>
      </c>
    </row>
    <row r="67" spans="2:8">
      <c r="B67" s="101" t="s">
        <v>198</v>
      </c>
      <c r="C67" s="102">
        <v>3</v>
      </c>
      <c r="D67" s="102">
        <v>0</v>
      </c>
      <c r="E67" s="102">
        <v>1.8620000000000001</v>
      </c>
      <c r="F67" s="102">
        <v>2.0100000000002183</v>
      </c>
      <c r="G67" s="102">
        <v>1E+100</v>
      </c>
      <c r="H67" s="103">
        <v>1.8620000000000001</v>
      </c>
    </row>
    <row r="68" spans="2:8">
      <c r="B68" s="101" t="s">
        <v>199</v>
      </c>
      <c r="C68" s="102">
        <v>3</v>
      </c>
      <c r="D68" s="102">
        <v>0</v>
      </c>
      <c r="E68" s="102">
        <v>0.17199999999999999</v>
      </c>
      <c r="F68" s="102">
        <v>0.80000000000109139</v>
      </c>
      <c r="G68" s="102">
        <v>1E+100</v>
      </c>
      <c r="H68" s="103">
        <v>0.17199999999999999</v>
      </c>
    </row>
    <row r="69" spans="2:8">
      <c r="B69" s="101" t="s">
        <v>200</v>
      </c>
      <c r="C69" s="102">
        <v>3</v>
      </c>
      <c r="D69" s="102">
        <v>96.083332999999996</v>
      </c>
      <c r="E69" s="102">
        <v>0</v>
      </c>
      <c r="F69" s="102">
        <v>0.37000000000080036</v>
      </c>
      <c r="G69" s="102">
        <v>4.6666728990000003E-2</v>
      </c>
      <c r="H69" s="103">
        <v>0.37000023030000001</v>
      </c>
    </row>
    <row r="70" spans="2:8">
      <c r="B70" s="101" t="s">
        <v>201</v>
      </c>
      <c r="C70" s="102" t="s">
        <v>202</v>
      </c>
      <c r="D70" s="102">
        <v>0</v>
      </c>
      <c r="E70" s="102">
        <v>2.1320000000000001</v>
      </c>
      <c r="F70" s="102">
        <v>2.2100000000009459</v>
      </c>
      <c r="G70" s="102">
        <v>1E+100</v>
      </c>
      <c r="H70" s="103">
        <v>2.1320000000000001</v>
      </c>
    </row>
    <row r="71" spans="2:8">
      <c r="B71" s="101" t="s">
        <v>203</v>
      </c>
      <c r="C71" s="102">
        <v>3</v>
      </c>
      <c r="D71" s="102">
        <v>0</v>
      </c>
      <c r="E71" s="102">
        <v>0.79100000000000004</v>
      </c>
      <c r="F71" s="102">
        <v>1.1000000000003638</v>
      </c>
      <c r="G71" s="102">
        <v>1E+100</v>
      </c>
      <c r="H71" s="103">
        <v>0.79100000000000004</v>
      </c>
    </row>
    <row r="72" spans="2:8">
      <c r="B72" s="101" t="s">
        <v>204</v>
      </c>
      <c r="C72" s="102">
        <v>3</v>
      </c>
      <c r="D72" s="102">
        <v>0</v>
      </c>
      <c r="E72" s="102">
        <v>0.91200000000000003</v>
      </c>
      <c r="F72" s="102">
        <v>1.0200000000004366</v>
      </c>
      <c r="G72" s="102">
        <v>1E+100</v>
      </c>
      <c r="H72" s="103">
        <v>0.91200000000000003</v>
      </c>
    </row>
    <row r="73" spans="2:8">
      <c r="B73" s="101" t="s">
        <v>205</v>
      </c>
      <c r="C73" s="102">
        <v>3</v>
      </c>
      <c r="D73" s="102">
        <v>0</v>
      </c>
      <c r="E73" s="102">
        <v>0.37</v>
      </c>
      <c r="F73" s="102">
        <v>0.69999999999890861</v>
      </c>
      <c r="G73" s="102">
        <v>1E+100</v>
      </c>
      <c r="H73" s="103">
        <v>0.37</v>
      </c>
    </row>
    <row r="74" spans="2:8">
      <c r="B74" s="101" t="s">
        <v>206</v>
      </c>
      <c r="C74" s="102">
        <v>3</v>
      </c>
      <c r="D74" s="102">
        <v>0</v>
      </c>
      <c r="E74" s="102">
        <v>0.56899999999999995</v>
      </c>
      <c r="F74" s="102">
        <v>0.68000000000029104</v>
      </c>
      <c r="G74" s="102">
        <v>1E+100</v>
      </c>
      <c r="H74" s="103">
        <v>0.56899999999999995</v>
      </c>
    </row>
    <row r="75" spans="2:8">
      <c r="B75" s="101" t="s">
        <v>207</v>
      </c>
      <c r="C75" s="102">
        <v>3</v>
      </c>
      <c r="D75" s="102">
        <v>23.583333</v>
      </c>
      <c r="E75" s="102">
        <v>0</v>
      </c>
      <c r="F75" s="102">
        <v>0.2000000000007276</v>
      </c>
      <c r="G75" s="102">
        <v>0.1540001832</v>
      </c>
      <c r="H75" s="103">
        <v>0.12600045160000001</v>
      </c>
    </row>
    <row r="76" spans="2:8">
      <c r="B76" s="101" t="s">
        <v>208</v>
      </c>
      <c r="C76" s="102" t="s">
        <v>209</v>
      </c>
      <c r="D76" s="102">
        <v>0</v>
      </c>
      <c r="E76" s="102">
        <v>0.27300000000000002</v>
      </c>
      <c r="F76" s="102">
        <v>0.43999999999869033</v>
      </c>
      <c r="G76" s="102">
        <v>1E+100</v>
      </c>
      <c r="H76" s="103">
        <v>0.27300000000000002</v>
      </c>
    </row>
    <row r="77" spans="2:8">
      <c r="B77" s="101" t="s">
        <v>210</v>
      </c>
      <c r="C77" s="102">
        <v>3</v>
      </c>
      <c r="D77" s="102">
        <v>0</v>
      </c>
      <c r="E77" s="102">
        <v>1.3939999999999999</v>
      </c>
      <c r="F77" s="102">
        <v>1.3999999999996362</v>
      </c>
      <c r="G77" s="102">
        <v>1E+100</v>
      </c>
      <c r="H77" s="103">
        <v>1.3939999999999999</v>
      </c>
    </row>
    <row r="78" spans="2:8">
      <c r="B78" s="101" t="s">
        <v>211</v>
      </c>
      <c r="C78" s="102">
        <v>3</v>
      </c>
      <c r="D78" s="102">
        <v>0</v>
      </c>
      <c r="E78" s="102">
        <v>1.7569999999999999</v>
      </c>
      <c r="F78" s="102">
        <v>1.7600000000002183</v>
      </c>
      <c r="G78" s="102">
        <v>1E+100</v>
      </c>
      <c r="H78" s="103">
        <v>1.7569999999999999</v>
      </c>
    </row>
    <row r="79" spans="2:8">
      <c r="B79" s="101" t="s">
        <v>212</v>
      </c>
      <c r="C79" s="102" t="s">
        <v>213</v>
      </c>
      <c r="D79" s="102">
        <v>0</v>
      </c>
      <c r="E79" s="102">
        <v>0.96599999999999997</v>
      </c>
      <c r="F79" s="102">
        <v>1.1400000000012369</v>
      </c>
      <c r="G79" s="102">
        <v>1E+100</v>
      </c>
      <c r="H79" s="103">
        <v>0.96599999999999997</v>
      </c>
    </row>
    <row r="80" spans="2:8">
      <c r="B80" s="101" t="s">
        <v>214</v>
      </c>
      <c r="C80" s="102">
        <v>4</v>
      </c>
      <c r="D80" s="102">
        <v>17.5</v>
      </c>
      <c r="E80" s="102">
        <v>0</v>
      </c>
      <c r="F80" s="102">
        <v>0.18000000000029104</v>
      </c>
      <c r="G80" s="102">
        <v>4.7000052379999997E-2</v>
      </c>
      <c r="H80" s="103">
        <v>9.9000117779999994E-2</v>
      </c>
    </row>
    <row r="81" spans="2:8">
      <c r="B81" s="101" t="s">
        <v>215</v>
      </c>
      <c r="C81" s="102">
        <v>4</v>
      </c>
      <c r="D81" s="102">
        <v>0</v>
      </c>
      <c r="E81" s="102">
        <v>4.7E-2</v>
      </c>
      <c r="F81" s="102">
        <v>0.2000000000007276</v>
      </c>
      <c r="G81" s="102">
        <v>1E+100</v>
      </c>
      <c r="H81" s="103">
        <v>4.7E-2</v>
      </c>
    </row>
    <row r="82" spans="2:8">
      <c r="B82" s="101" t="s">
        <v>216</v>
      </c>
      <c r="C82" s="102">
        <v>4</v>
      </c>
      <c r="D82" s="102">
        <v>0</v>
      </c>
      <c r="E82" s="102">
        <v>0.48799999999999999</v>
      </c>
      <c r="F82" s="102">
        <v>0.6499999999996362</v>
      </c>
      <c r="G82" s="102">
        <v>1E+100</v>
      </c>
      <c r="H82" s="103">
        <v>0.48799999999999999</v>
      </c>
    </row>
    <row r="83" spans="2:8">
      <c r="B83" s="101" t="s">
        <v>217</v>
      </c>
      <c r="C83" s="102" t="s">
        <v>218</v>
      </c>
      <c r="D83" s="102">
        <v>0</v>
      </c>
      <c r="E83" s="102">
        <v>0.29699999999999999</v>
      </c>
      <c r="F83" s="102">
        <v>0.69000000000050932</v>
      </c>
      <c r="G83" s="102">
        <v>1E+100</v>
      </c>
      <c r="H83" s="103">
        <v>0.29699999999999999</v>
      </c>
    </row>
    <row r="84" spans="2:8">
      <c r="B84" s="101" t="s">
        <v>219</v>
      </c>
      <c r="C84" s="102">
        <v>4</v>
      </c>
      <c r="D84" s="102">
        <v>0</v>
      </c>
      <c r="E84" s="102">
        <v>5.7000000000000002E-2</v>
      </c>
      <c r="F84" s="102">
        <v>0.4500000000007276</v>
      </c>
      <c r="G84" s="102">
        <v>1E+100</v>
      </c>
      <c r="H84" s="103">
        <v>5.7000000000000002E-2</v>
      </c>
    </row>
    <row r="85" spans="2:8">
      <c r="B85" s="101" t="s">
        <v>220</v>
      </c>
      <c r="C85" s="102">
        <v>4</v>
      </c>
      <c r="D85" s="102">
        <v>24.5</v>
      </c>
      <c r="E85" s="102">
        <v>0</v>
      </c>
      <c r="F85" s="102">
        <v>0.39000000000123691</v>
      </c>
      <c r="G85" s="102">
        <v>5.7000016959999997E-2</v>
      </c>
      <c r="H85" s="103">
        <v>0.39000006269999998</v>
      </c>
    </row>
    <row r="86" spans="2:8">
      <c r="B86" s="101" t="s">
        <v>221</v>
      </c>
      <c r="C86" s="102">
        <v>4</v>
      </c>
      <c r="D86" s="102">
        <v>0</v>
      </c>
      <c r="E86" s="102">
        <v>0.13400000000000001</v>
      </c>
      <c r="F86" s="102">
        <v>0.53000000000065484</v>
      </c>
      <c r="G86" s="102">
        <v>1E+100</v>
      </c>
      <c r="H86" s="103">
        <v>0.13400000000000001</v>
      </c>
    </row>
    <row r="87" spans="2:8">
      <c r="B87" s="101" t="s">
        <v>222</v>
      </c>
      <c r="C87" s="102">
        <v>4</v>
      </c>
      <c r="D87" s="102">
        <v>0</v>
      </c>
      <c r="E87" s="102">
        <v>0.36799999999999999</v>
      </c>
      <c r="F87" s="102">
        <v>0.77000000000043656</v>
      </c>
      <c r="G87" s="102">
        <v>1E+100</v>
      </c>
      <c r="H87" s="103">
        <v>0.36799999999999999</v>
      </c>
    </row>
    <row r="88" spans="2:8">
      <c r="B88" s="101" t="s">
        <v>223</v>
      </c>
      <c r="C88" s="102" t="s">
        <v>224</v>
      </c>
      <c r="D88" s="102">
        <v>0</v>
      </c>
      <c r="E88" s="102">
        <v>0.93600000000000005</v>
      </c>
      <c r="F88" s="102">
        <v>1.75</v>
      </c>
      <c r="G88" s="102">
        <v>1E+100</v>
      </c>
      <c r="H88" s="103">
        <v>0.93600000000000005</v>
      </c>
    </row>
    <row r="89" spans="2:8">
      <c r="B89" s="101" t="s">
        <v>225</v>
      </c>
      <c r="C89" s="102">
        <v>4</v>
      </c>
      <c r="D89" s="102">
        <v>0</v>
      </c>
      <c r="E89" s="102">
        <v>0.16800000000000001</v>
      </c>
      <c r="F89" s="102">
        <v>1.5</v>
      </c>
      <c r="G89" s="102">
        <v>1E+100</v>
      </c>
      <c r="H89" s="103">
        <v>0.16800000000000001</v>
      </c>
    </row>
    <row r="90" spans="2:8">
      <c r="B90" s="101" t="s">
        <v>226</v>
      </c>
      <c r="C90" s="102">
        <v>4</v>
      </c>
      <c r="D90" s="102">
        <v>0</v>
      </c>
      <c r="E90" s="102">
        <v>1.76</v>
      </c>
      <c r="F90" s="102">
        <v>2.8700000000008004</v>
      </c>
      <c r="G90" s="102">
        <v>1E+100</v>
      </c>
      <c r="H90" s="103">
        <v>1.76</v>
      </c>
    </row>
    <row r="91" spans="2:8">
      <c r="B91" s="101" t="s">
        <v>227</v>
      </c>
      <c r="C91" s="102">
        <v>4</v>
      </c>
      <c r="D91" s="102">
        <v>0</v>
      </c>
      <c r="E91" s="102">
        <v>1.8620000000000001</v>
      </c>
      <c r="F91" s="102">
        <v>2.0100000000002183</v>
      </c>
      <c r="G91" s="102">
        <v>1E+100</v>
      </c>
      <c r="H91" s="103">
        <v>1.8620000000000001</v>
      </c>
    </row>
    <row r="92" spans="2:8">
      <c r="B92" s="101" t="s">
        <v>228</v>
      </c>
      <c r="C92" s="102">
        <v>4</v>
      </c>
      <c r="D92" s="102">
        <v>0</v>
      </c>
      <c r="E92" s="102">
        <v>0.17199999999999999</v>
      </c>
      <c r="F92" s="102">
        <v>0.80000000000109139</v>
      </c>
      <c r="G92" s="102">
        <v>1E+100</v>
      </c>
      <c r="H92" s="103">
        <v>0.17199999999999999</v>
      </c>
    </row>
    <row r="93" spans="2:8">
      <c r="B93" s="101" t="s">
        <v>229</v>
      </c>
      <c r="C93" s="102">
        <v>4</v>
      </c>
      <c r="D93" s="102">
        <v>93.45</v>
      </c>
      <c r="E93" s="102">
        <v>0</v>
      </c>
      <c r="F93" s="102">
        <v>0.37000000000080036</v>
      </c>
      <c r="G93" s="102">
        <v>4.6666728990000003E-2</v>
      </c>
      <c r="H93" s="103">
        <v>0.37000023030000001</v>
      </c>
    </row>
    <row r="94" spans="2:8">
      <c r="B94" s="101" t="s">
        <v>230</v>
      </c>
      <c r="C94" s="102" t="s">
        <v>231</v>
      </c>
      <c r="D94" s="102">
        <v>0</v>
      </c>
      <c r="E94" s="102">
        <v>2.1320000000000001</v>
      </c>
      <c r="F94" s="102">
        <v>2.2100000000009459</v>
      </c>
      <c r="G94" s="102">
        <v>1E+100</v>
      </c>
      <c r="H94" s="103">
        <v>2.1320000000000001</v>
      </c>
    </row>
    <row r="95" spans="2:8">
      <c r="B95" s="101" t="s">
        <v>232</v>
      </c>
      <c r="C95" s="102">
        <v>4</v>
      </c>
      <c r="D95" s="102">
        <v>0</v>
      </c>
      <c r="E95" s="102">
        <v>0.79100000000000004</v>
      </c>
      <c r="F95" s="102">
        <v>1.1000000000003638</v>
      </c>
      <c r="G95" s="102">
        <v>1E+100</v>
      </c>
      <c r="H95" s="103">
        <v>0.79100000000000004</v>
      </c>
    </row>
    <row r="96" spans="2:8">
      <c r="B96" s="101" t="s">
        <v>233</v>
      </c>
      <c r="C96" s="102">
        <v>4</v>
      </c>
      <c r="D96" s="102">
        <v>0</v>
      </c>
      <c r="E96" s="102">
        <v>0.91200000000000003</v>
      </c>
      <c r="F96" s="102">
        <v>1.0200000000004366</v>
      </c>
      <c r="G96" s="102">
        <v>1E+100</v>
      </c>
      <c r="H96" s="103">
        <v>0.91200000000000003</v>
      </c>
    </row>
    <row r="97" spans="2:8">
      <c r="B97" s="101" t="s">
        <v>234</v>
      </c>
      <c r="C97" s="102">
        <v>4</v>
      </c>
      <c r="D97" s="102">
        <v>0</v>
      </c>
      <c r="E97" s="102">
        <v>0.37</v>
      </c>
      <c r="F97" s="102">
        <v>0.69999999999890861</v>
      </c>
      <c r="G97" s="102">
        <v>1E+100</v>
      </c>
      <c r="H97" s="103">
        <v>0.37</v>
      </c>
    </row>
    <row r="98" spans="2:8">
      <c r="B98" s="101" t="s">
        <v>235</v>
      </c>
      <c r="C98" s="102">
        <v>4</v>
      </c>
      <c r="D98" s="102">
        <v>0</v>
      </c>
      <c r="E98" s="102">
        <v>0.56899999999999995</v>
      </c>
      <c r="F98" s="102">
        <v>0.68000000000029104</v>
      </c>
      <c r="G98" s="102">
        <v>1E+100</v>
      </c>
      <c r="H98" s="103">
        <v>0.56899999999999995</v>
      </c>
    </row>
    <row r="99" spans="2:8">
      <c r="B99" s="101" t="s">
        <v>236</v>
      </c>
      <c r="C99" s="102">
        <v>4</v>
      </c>
      <c r="D99" s="102">
        <v>22.75</v>
      </c>
      <c r="E99" s="102">
        <v>0</v>
      </c>
      <c r="F99" s="102">
        <v>0.2000000000007276</v>
      </c>
      <c r="G99" s="102">
        <v>0.1540001832</v>
      </c>
      <c r="H99" s="103">
        <v>0.12600045160000001</v>
      </c>
    </row>
    <row r="100" spans="2:8">
      <c r="B100" s="101" t="s">
        <v>237</v>
      </c>
      <c r="C100" s="102" t="s">
        <v>238</v>
      </c>
      <c r="D100" s="102">
        <v>0</v>
      </c>
      <c r="E100" s="102">
        <v>0.27300000000000002</v>
      </c>
      <c r="F100" s="102">
        <v>0.43999999999869033</v>
      </c>
      <c r="G100" s="102">
        <v>1E+100</v>
      </c>
      <c r="H100" s="103">
        <v>0.27300000000000002</v>
      </c>
    </row>
    <row r="101" spans="2:8">
      <c r="B101" s="101" t="s">
        <v>239</v>
      </c>
      <c r="C101" s="102">
        <v>4</v>
      </c>
      <c r="D101" s="102">
        <v>0</v>
      </c>
      <c r="E101" s="102">
        <v>1.3939999999999999</v>
      </c>
      <c r="F101" s="102">
        <v>1.3999999999996362</v>
      </c>
      <c r="G101" s="102">
        <v>1E+100</v>
      </c>
      <c r="H101" s="103">
        <v>1.3939999999999999</v>
      </c>
    </row>
    <row r="102" spans="2:8">
      <c r="B102" s="101" t="s">
        <v>240</v>
      </c>
      <c r="C102" s="102">
        <v>4</v>
      </c>
      <c r="D102" s="102">
        <v>0</v>
      </c>
      <c r="E102" s="102">
        <v>1.7569999999999999</v>
      </c>
      <c r="F102" s="102">
        <v>1.7600000000002183</v>
      </c>
      <c r="G102" s="102">
        <v>1E+100</v>
      </c>
      <c r="H102" s="103">
        <v>1.7569999999999999</v>
      </c>
    </row>
    <row r="103" spans="2:8">
      <c r="B103" s="101" t="s">
        <v>241</v>
      </c>
      <c r="C103" s="102" t="s">
        <v>242</v>
      </c>
      <c r="D103" s="102">
        <v>0</v>
      </c>
      <c r="E103" s="102">
        <v>0.96599999999999997</v>
      </c>
      <c r="F103" s="102">
        <v>1.1400000000012369</v>
      </c>
      <c r="G103" s="102">
        <v>1E+100</v>
      </c>
      <c r="H103" s="103">
        <v>0.96599999999999997</v>
      </c>
    </row>
    <row r="104" spans="2:8">
      <c r="B104" s="101" t="s">
        <v>243</v>
      </c>
      <c r="C104" s="102">
        <v>5</v>
      </c>
      <c r="D104" s="102">
        <v>17.5</v>
      </c>
      <c r="E104" s="102">
        <v>0</v>
      </c>
      <c r="F104" s="102">
        <v>0.18000000000029104</v>
      </c>
      <c r="G104" s="102">
        <v>4.7000052379999997E-2</v>
      </c>
      <c r="H104" s="103">
        <v>9.9000117779999994E-2</v>
      </c>
    </row>
    <row r="105" spans="2:8">
      <c r="B105" s="101" t="s">
        <v>244</v>
      </c>
      <c r="C105" s="102">
        <v>5</v>
      </c>
      <c r="D105" s="102">
        <v>0</v>
      </c>
      <c r="E105" s="102">
        <v>4.7E-2</v>
      </c>
      <c r="F105" s="102">
        <v>0.2000000000007276</v>
      </c>
      <c r="G105" s="102">
        <v>1E+100</v>
      </c>
      <c r="H105" s="103">
        <v>4.7E-2</v>
      </c>
    </row>
    <row r="106" spans="2:8">
      <c r="B106" s="101" t="s">
        <v>245</v>
      </c>
      <c r="C106" s="102">
        <v>5</v>
      </c>
      <c r="D106" s="102">
        <v>0</v>
      </c>
      <c r="E106" s="102">
        <v>0.48799999999999999</v>
      </c>
      <c r="F106" s="102">
        <v>0.6499999999996362</v>
      </c>
      <c r="G106" s="102">
        <v>1E+100</v>
      </c>
      <c r="H106" s="103">
        <v>0.48799999999999999</v>
      </c>
    </row>
    <row r="107" spans="2:8">
      <c r="B107" s="101" t="s">
        <v>246</v>
      </c>
      <c r="C107" s="102" t="s">
        <v>247</v>
      </c>
      <c r="D107" s="102">
        <v>0</v>
      </c>
      <c r="E107" s="102">
        <v>0.29699999999999999</v>
      </c>
      <c r="F107" s="102">
        <v>0.69000000000050932</v>
      </c>
      <c r="G107" s="102">
        <v>1E+100</v>
      </c>
      <c r="H107" s="103">
        <v>0.29699999999999999</v>
      </c>
    </row>
    <row r="108" spans="2:8">
      <c r="B108" s="101" t="s">
        <v>248</v>
      </c>
      <c r="C108" s="102">
        <v>5</v>
      </c>
      <c r="D108" s="102">
        <v>0</v>
      </c>
      <c r="E108" s="102">
        <v>5.7000000000000002E-2</v>
      </c>
      <c r="F108" s="102">
        <v>0.4500000000007276</v>
      </c>
      <c r="G108" s="102">
        <v>1E+100</v>
      </c>
      <c r="H108" s="103">
        <v>5.7000000000000002E-2</v>
      </c>
    </row>
    <row r="109" spans="2:8">
      <c r="B109" s="101" t="s">
        <v>249</v>
      </c>
      <c r="C109" s="102">
        <v>5</v>
      </c>
      <c r="D109" s="102">
        <v>24.5</v>
      </c>
      <c r="E109" s="102">
        <v>0</v>
      </c>
      <c r="F109" s="102">
        <v>0.39000000000123691</v>
      </c>
      <c r="G109" s="102">
        <v>5.7000016959999997E-2</v>
      </c>
      <c r="H109" s="103">
        <v>0.39000006269999998</v>
      </c>
    </row>
    <row r="110" spans="2:8">
      <c r="B110" s="101" t="s">
        <v>250</v>
      </c>
      <c r="C110" s="102">
        <v>5</v>
      </c>
      <c r="D110" s="102">
        <v>0</v>
      </c>
      <c r="E110" s="102">
        <v>0.13400000000000001</v>
      </c>
      <c r="F110" s="102">
        <v>0.53000000000065484</v>
      </c>
      <c r="G110" s="102">
        <v>1E+100</v>
      </c>
      <c r="H110" s="103">
        <v>0.13400000000000001</v>
      </c>
    </row>
    <row r="111" spans="2:8">
      <c r="B111" s="101" t="s">
        <v>251</v>
      </c>
      <c r="C111" s="102">
        <v>5</v>
      </c>
      <c r="D111" s="102">
        <v>0</v>
      </c>
      <c r="E111" s="102">
        <v>0.36799999999999999</v>
      </c>
      <c r="F111" s="102">
        <v>0.77000000000043656</v>
      </c>
      <c r="G111" s="102">
        <v>1E+100</v>
      </c>
      <c r="H111" s="103">
        <v>0.36799999999999999</v>
      </c>
    </row>
    <row r="112" spans="2:8">
      <c r="B112" s="101" t="s">
        <v>252</v>
      </c>
      <c r="C112" s="102" t="s">
        <v>253</v>
      </c>
      <c r="D112" s="102">
        <v>0</v>
      </c>
      <c r="E112" s="102">
        <v>0.93600000000000005</v>
      </c>
      <c r="F112" s="102">
        <v>1.75</v>
      </c>
      <c r="G112" s="102">
        <v>1E+100</v>
      </c>
      <c r="H112" s="103">
        <v>0.93600000000000005</v>
      </c>
    </row>
    <row r="113" spans="2:8">
      <c r="B113" s="101" t="s">
        <v>254</v>
      </c>
      <c r="C113" s="102">
        <v>5</v>
      </c>
      <c r="D113" s="102">
        <v>0</v>
      </c>
      <c r="E113" s="102">
        <v>0.16800000000000001</v>
      </c>
      <c r="F113" s="102">
        <v>1.5</v>
      </c>
      <c r="G113" s="102">
        <v>1E+100</v>
      </c>
      <c r="H113" s="103">
        <v>0.16800000000000001</v>
      </c>
    </row>
    <row r="114" spans="2:8">
      <c r="B114" s="101" t="s">
        <v>255</v>
      </c>
      <c r="C114" s="102">
        <v>5</v>
      </c>
      <c r="D114" s="102">
        <v>0</v>
      </c>
      <c r="E114" s="102">
        <v>1.76</v>
      </c>
      <c r="F114" s="102">
        <v>2.8700000000008004</v>
      </c>
      <c r="G114" s="102">
        <v>1E+100</v>
      </c>
      <c r="H114" s="103">
        <v>1.76</v>
      </c>
    </row>
    <row r="115" spans="2:8">
      <c r="B115" s="101" t="s">
        <v>256</v>
      </c>
      <c r="C115" s="102">
        <v>5</v>
      </c>
      <c r="D115" s="102">
        <v>0</v>
      </c>
      <c r="E115" s="102">
        <v>1.8620000000000001</v>
      </c>
      <c r="F115" s="102">
        <v>2.0100000000002183</v>
      </c>
      <c r="G115" s="102">
        <v>1E+100</v>
      </c>
      <c r="H115" s="103">
        <v>1.8620000000000001</v>
      </c>
    </row>
    <row r="116" spans="2:8">
      <c r="B116" s="101" t="s">
        <v>257</v>
      </c>
      <c r="C116" s="102">
        <v>5</v>
      </c>
      <c r="D116" s="102">
        <v>0</v>
      </c>
      <c r="E116" s="102">
        <v>0.17199999999999999</v>
      </c>
      <c r="F116" s="102">
        <v>0.80000000000109139</v>
      </c>
      <c r="G116" s="102">
        <v>1E+100</v>
      </c>
      <c r="H116" s="103">
        <v>0.17199999999999999</v>
      </c>
    </row>
    <row r="117" spans="2:8">
      <c r="B117" s="101" t="s">
        <v>258</v>
      </c>
      <c r="C117" s="102">
        <v>5</v>
      </c>
      <c r="D117" s="102">
        <v>114.38333</v>
      </c>
      <c r="E117" s="102">
        <v>0</v>
      </c>
      <c r="F117" s="102">
        <v>0.37000000000080036</v>
      </c>
      <c r="G117" s="102">
        <v>4.6666728990000003E-2</v>
      </c>
      <c r="H117" s="103">
        <v>0.37000023030000001</v>
      </c>
    </row>
    <row r="118" spans="2:8">
      <c r="B118" s="101" t="s">
        <v>259</v>
      </c>
      <c r="C118" s="102" t="s">
        <v>260</v>
      </c>
      <c r="D118" s="102">
        <v>0</v>
      </c>
      <c r="E118" s="102">
        <v>2.1320000000000001</v>
      </c>
      <c r="F118" s="102">
        <v>2.2100000000009459</v>
      </c>
      <c r="G118" s="102">
        <v>1E+100</v>
      </c>
      <c r="H118" s="103">
        <v>2.1320000000000001</v>
      </c>
    </row>
    <row r="119" spans="2:8">
      <c r="B119" s="101" t="s">
        <v>261</v>
      </c>
      <c r="C119" s="102">
        <v>5</v>
      </c>
      <c r="D119" s="102">
        <v>0</v>
      </c>
      <c r="E119" s="102">
        <v>0.79100000000000004</v>
      </c>
      <c r="F119" s="102">
        <v>1.1000000000003638</v>
      </c>
      <c r="G119" s="102">
        <v>1E+100</v>
      </c>
      <c r="H119" s="103">
        <v>0.79100000000000004</v>
      </c>
    </row>
    <row r="120" spans="2:8">
      <c r="B120" s="101" t="s">
        <v>262</v>
      </c>
      <c r="C120" s="102">
        <v>5</v>
      </c>
      <c r="D120" s="102">
        <v>0</v>
      </c>
      <c r="E120" s="102">
        <v>0.91200000000000003</v>
      </c>
      <c r="F120" s="102">
        <v>1.0200000000004366</v>
      </c>
      <c r="G120" s="102">
        <v>1E+100</v>
      </c>
      <c r="H120" s="103">
        <v>0.91200000000000003</v>
      </c>
    </row>
    <row r="121" spans="2:8">
      <c r="B121" s="101" t="s">
        <v>263</v>
      </c>
      <c r="C121" s="102">
        <v>5</v>
      </c>
      <c r="D121" s="102">
        <v>0</v>
      </c>
      <c r="E121" s="102">
        <v>0.37</v>
      </c>
      <c r="F121" s="102">
        <v>0.69999999999890861</v>
      </c>
      <c r="G121" s="102">
        <v>1E+100</v>
      </c>
      <c r="H121" s="103">
        <v>0.37</v>
      </c>
    </row>
    <row r="122" spans="2:8">
      <c r="B122" s="101" t="s">
        <v>264</v>
      </c>
      <c r="C122" s="102">
        <v>5</v>
      </c>
      <c r="D122" s="102">
        <v>0</v>
      </c>
      <c r="E122" s="102">
        <v>0.56899999999999995</v>
      </c>
      <c r="F122" s="102">
        <v>0.68000000000029104</v>
      </c>
      <c r="G122" s="102">
        <v>1E+100</v>
      </c>
      <c r="H122" s="103">
        <v>0.56899999999999995</v>
      </c>
    </row>
    <row r="123" spans="2:8">
      <c r="B123" s="101" t="s">
        <v>265</v>
      </c>
      <c r="C123" s="102">
        <v>5</v>
      </c>
      <c r="D123" s="102">
        <v>30.083333</v>
      </c>
      <c r="E123" s="102">
        <v>0</v>
      </c>
      <c r="F123" s="102">
        <v>0.2000000000007276</v>
      </c>
      <c r="G123" s="102">
        <v>0.1540001832</v>
      </c>
      <c r="H123" s="103">
        <v>0.12600045160000001</v>
      </c>
    </row>
    <row r="124" spans="2:8">
      <c r="B124" s="101" t="s">
        <v>266</v>
      </c>
      <c r="C124" s="102" t="s">
        <v>267</v>
      </c>
      <c r="D124" s="102">
        <v>0</v>
      </c>
      <c r="E124" s="102">
        <v>0.27300000000000002</v>
      </c>
      <c r="F124" s="102">
        <v>0.43999999999869033</v>
      </c>
      <c r="G124" s="102">
        <v>1E+100</v>
      </c>
      <c r="H124" s="103">
        <v>0.27300000000000002</v>
      </c>
    </row>
    <row r="125" spans="2:8">
      <c r="B125" s="101" t="s">
        <v>268</v>
      </c>
      <c r="C125" s="102">
        <v>5</v>
      </c>
      <c r="D125" s="102">
        <v>0</v>
      </c>
      <c r="E125" s="102">
        <v>1.3939999999999999</v>
      </c>
      <c r="F125" s="102">
        <v>1.3999999999996362</v>
      </c>
      <c r="G125" s="102">
        <v>1E+100</v>
      </c>
      <c r="H125" s="103">
        <v>1.3939999999999999</v>
      </c>
    </row>
    <row r="126" spans="2:8">
      <c r="B126" s="101" t="s">
        <v>269</v>
      </c>
      <c r="C126" s="102">
        <v>5</v>
      </c>
      <c r="D126" s="102">
        <v>0</v>
      </c>
      <c r="E126" s="102">
        <v>1.7569999999999999</v>
      </c>
      <c r="F126" s="102">
        <v>1.7600000000002183</v>
      </c>
      <c r="G126" s="102">
        <v>1E+100</v>
      </c>
      <c r="H126" s="103">
        <v>1.7569999999999999</v>
      </c>
    </row>
    <row r="127" spans="2:8">
      <c r="B127" s="101" t="s">
        <v>270</v>
      </c>
      <c r="C127" s="102" t="s">
        <v>271</v>
      </c>
      <c r="D127" s="102">
        <v>0</v>
      </c>
      <c r="E127" s="102">
        <v>0.93972222000000005</v>
      </c>
      <c r="F127" s="102">
        <v>1.1400000000012369</v>
      </c>
      <c r="G127" s="102">
        <v>1E+100</v>
      </c>
      <c r="H127" s="103">
        <v>0.93972222220000001</v>
      </c>
    </row>
    <row r="128" spans="2:8">
      <c r="B128" s="101" t="s">
        <v>272</v>
      </c>
      <c r="C128" s="102">
        <v>6</v>
      </c>
      <c r="D128" s="102">
        <v>17.5</v>
      </c>
      <c r="E128" s="102">
        <v>0</v>
      </c>
      <c r="F128" s="102">
        <v>0.18000000000029104</v>
      </c>
      <c r="G128" s="102">
        <v>9.0000052380000001E-2</v>
      </c>
      <c r="H128" s="103">
        <v>5.8334511129999999E-3</v>
      </c>
    </row>
    <row r="129" spans="2:8">
      <c r="B129" s="101" t="s">
        <v>273</v>
      </c>
      <c r="C129" s="102">
        <v>6</v>
      </c>
      <c r="D129" s="102">
        <v>0</v>
      </c>
      <c r="E129" s="102">
        <v>0.09</v>
      </c>
      <c r="F129" s="102">
        <v>0.2000000000007276</v>
      </c>
      <c r="G129" s="102">
        <v>1E+100</v>
      </c>
      <c r="H129" s="103">
        <v>0.09</v>
      </c>
    </row>
    <row r="130" spans="2:8">
      <c r="B130" s="101" t="s">
        <v>274</v>
      </c>
      <c r="C130" s="102">
        <v>6</v>
      </c>
      <c r="D130" s="102">
        <v>0</v>
      </c>
      <c r="E130" s="102">
        <v>0.51666666999999999</v>
      </c>
      <c r="F130" s="102">
        <v>0.6499999999996362</v>
      </c>
      <c r="G130" s="102">
        <v>1E+100</v>
      </c>
      <c r="H130" s="103">
        <v>0.51666666670000005</v>
      </c>
    </row>
    <row r="131" spans="2:8">
      <c r="B131" s="101" t="s">
        <v>275</v>
      </c>
      <c r="C131" s="102" t="s">
        <v>276</v>
      </c>
      <c r="D131" s="102">
        <v>0</v>
      </c>
      <c r="E131" s="102">
        <v>0.29222221999999998</v>
      </c>
      <c r="F131" s="102">
        <v>0.69000000000050932</v>
      </c>
      <c r="G131" s="102">
        <v>1E+100</v>
      </c>
      <c r="H131" s="103">
        <v>0.29222222219999999</v>
      </c>
    </row>
    <row r="132" spans="2:8">
      <c r="B132" s="101" t="s">
        <v>277</v>
      </c>
      <c r="C132" s="102">
        <v>6</v>
      </c>
      <c r="D132" s="102">
        <v>0</v>
      </c>
      <c r="E132" s="102">
        <v>5.2222221999999999E-2</v>
      </c>
      <c r="F132" s="102">
        <v>0.4500000000007276</v>
      </c>
      <c r="G132" s="102">
        <v>1E+100</v>
      </c>
      <c r="H132" s="103">
        <v>5.2222222220000003E-2</v>
      </c>
    </row>
    <row r="133" spans="2:8">
      <c r="B133" s="101" t="s">
        <v>278</v>
      </c>
      <c r="C133" s="102">
        <v>6</v>
      </c>
      <c r="D133" s="102">
        <v>24.5</v>
      </c>
      <c r="E133" s="102">
        <v>0</v>
      </c>
      <c r="F133" s="102">
        <v>0.39000000000123691</v>
      </c>
      <c r="G133" s="102">
        <v>5.2222239179999998E-2</v>
      </c>
      <c r="H133" s="103">
        <v>0.39000006269999998</v>
      </c>
    </row>
    <row r="134" spans="2:8">
      <c r="B134" s="101" t="s">
        <v>279</v>
      </c>
      <c r="C134" s="102">
        <v>6</v>
      </c>
      <c r="D134" s="102">
        <v>0</v>
      </c>
      <c r="E134" s="102">
        <v>0.16027778000000001</v>
      </c>
      <c r="F134" s="102">
        <v>0.53000000000065484</v>
      </c>
      <c r="G134" s="102">
        <v>1E+100</v>
      </c>
      <c r="H134" s="103">
        <v>0.16027777779999999</v>
      </c>
    </row>
    <row r="135" spans="2:8">
      <c r="B135" s="101" t="s">
        <v>280</v>
      </c>
      <c r="C135" s="102">
        <v>6</v>
      </c>
      <c r="D135" s="102">
        <v>0</v>
      </c>
      <c r="E135" s="102">
        <v>0.38472222</v>
      </c>
      <c r="F135" s="102">
        <v>0.77000000000043656</v>
      </c>
      <c r="G135" s="102">
        <v>1E+100</v>
      </c>
      <c r="H135" s="103">
        <v>0.38472222220000002</v>
      </c>
    </row>
    <row r="136" spans="2:8">
      <c r="B136" s="101" t="s">
        <v>281</v>
      </c>
      <c r="C136" s="102" t="s">
        <v>282</v>
      </c>
      <c r="D136" s="102">
        <v>0</v>
      </c>
      <c r="E136" s="102">
        <v>1.1725000000000001</v>
      </c>
      <c r="F136" s="102">
        <v>1.75</v>
      </c>
      <c r="G136" s="102">
        <v>1E+100</v>
      </c>
      <c r="H136" s="103">
        <v>1.1725000000000001</v>
      </c>
    </row>
    <row r="137" spans="2:8">
      <c r="B137" s="101" t="s">
        <v>283</v>
      </c>
      <c r="C137" s="102">
        <v>6</v>
      </c>
      <c r="D137" s="102">
        <v>0</v>
      </c>
      <c r="E137" s="102">
        <v>5.3333332999999997E-2</v>
      </c>
      <c r="F137" s="102">
        <v>1.5</v>
      </c>
      <c r="G137" s="102">
        <v>1E+100</v>
      </c>
      <c r="H137" s="103">
        <v>5.3333333330000003E-2</v>
      </c>
    </row>
    <row r="138" spans="2:8">
      <c r="B138" s="101" t="s">
        <v>284</v>
      </c>
      <c r="C138" s="102">
        <v>6</v>
      </c>
      <c r="D138" s="102">
        <v>0</v>
      </c>
      <c r="E138" s="102">
        <v>1.8316667</v>
      </c>
      <c r="F138" s="102">
        <v>2.8700000000008004</v>
      </c>
      <c r="G138" s="102">
        <v>1E+100</v>
      </c>
      <c r="H138" s="103">
        <v>1.8316666669999999</v>
      </c>
    </row>
    <row r="139" spans="2:8">
      <c r="B139" s="101" t="s">
        <v>285</v>
      </c>
      <c r="C139" s="102">
        <v>6</v>
      </c>
      <c r="D139" s="102">
        <v>0</v>
      </c>
      <c r="E139" s="102">
        <v>2.8725000000000001</v>
      </c>
      <c r="F139" s="102">
        <v>2.0100000000002183</v>
      </c>
      <c r="G139" s="102">
        <v>1E+100</v>
      </c>
      <c r="H139" s="103">
        <v>2.8725000000000001</v>
      </c>
    </row>
    <row r="140" spans="2:8">
      <c r="B140" s="101" t="s">
        <v>286</v>
      </c>
      <c r="C140" s="102">
        <v>6</v>
      </c>
      <c r="D140" s="102">
        <v>1.5069444000000001</v>
      </c>
      <c r="E140" s="102">
        <v>0</v>
      </c>
      <c r="F140" s="102">
        <v>0.80000000000109139</v>
      </c>
      <c r="G140" s="102">
        <v>1.0769448209999999E-2</v>
      </c>
      <c r="H140" s="103">
        <v>0.1720001021</v>
      </c>
    </row>
    <row r="141" spans="2:8">
      <c r="B141" s="101" t="s">
        <v>287</v>
      </c>
      <c r="C141" s="102">
        <v>6</v>
      </c>
      <c r="D141" s="102">
        <v>130.29167000000001</v>
      </c>
      <c r="E141" s="102">
        <v>0</v>
      </c>
      <c r="F141" s="102">
        <v>0.37000000000080036</v>
      </c>
      <c r="G141" s="102">
        <v>2.0740827999999999E-2</v>
      </c>
      <c r="H141" s="103">
        <v>6.0495048579999999E-3</v>
      </c>
    </row>
    <row r="142" spans="2:8">
      <c r="B142" s="101" t="s">
        <v>288</v>
      </c>
      <c r="C142" s="102" t="s">
        <v>289</v>
      </c>
      <c r="D142" s="102">
        <v>0</v>
      </c>
      <c r="E142" s="102">
        <v>2.0794443999999999</v>
      </c>
      <c r="F142" s="102">
        <v>2.2100000000009459</v>
      </c>
      <c r="G142" s="102">
        <v>1E+100</v>
      </c>
      <c r="H142" s="103">
        <v>2.0794444439999999</v>
      </c>
    </row>
    <row r="143" spans="2:8">
      <c r="B143" s="101" t="s">
        <v>290</v>
      </c>
      <c r="C143" s="102">
        <v>6</v>
      </c>
      <c r="D143" s="102">
        <v>0</v>
      </c>
      <c r="E143" s="102">
        <v>0.71694444000000002</v>
      </c>
      <c r="F143" s="102">
        <v>1.1000000000003638</v>
      </c>
      <c r="G143" s="102">
        <v>1E+100</v>
      </c>
      <c r="H143" s="103">
        <v>0.71694444440000005</v>
      </c>
    </row>
    <row r="144" spans="2:8">
      <c r="B144" s="101" t="s">
        <v>291</v>
      </c>
      <c r="C144" s="102">
        <v>6</v>
      </c>
      <c r="D144" s="102">
        <v>0</v>
      </c>
      <c r="E144" s="102">
        <v>0.84750000000000003</v>
      </c>
      <c r="F144" s="102">
        <v>1.0200000000004366</v>
      </c>
      <c r="G144" s="102">
        <v>1E+100</v>
      </c>
      <c r="H144" s="103">
        <v>0.84750000000000003</v>
      </c>
    </row>
    <row r="145" spans="2:8">
      <c r="B145" s="101" t="s">
        <v>292</v>
      </c>
      <c r="C145" s="102">
        <v>6</v>
      </c>
      <c r="D145" s="102">
        <v>0</v>
      </c>
      <c r="E145" s="102">
        <v>0.29833333000000001</v>
      </c>
      <c r="F145" s="102">
        <v>0.69999999999890861</v>
      </c>
      <c r="G145" s="102">
        <v>1E+100</v>
      </c>
      <c r="H145" s="103">
        <v>0.2983333333</v>
      </c>
    </row>
    <row r="146" spans="2:8">
      <c r="B146" s="101" t="s">
        <v>293</v>
      </c>
      <c r="C146" s="102">
        <v>6</v>
      </c>
      <c r="D146" s="102">
        <v>0</v>
      </c>
      <c r="E146" s="102">
        <v>0.53555556000000004</v>
      </c>
      <c r="F146" s="102">
        <v>0.68000000000029104</v>
      </c>
      <c r="G146" s="102">
        <v>1E+100</v>
      </c>
      <c r="H146" s="103">
        <v>0.53555555560000001</v>
      </c>
    </row>
    <row r="147" spans="2:8">
      <c r="B147" s="101" t="s">
        <v>294</v>
      </c>
      <c r="C147" s="102">
        <v>6</v>
      </c>
      <c r="D147" s="102">
        <v>36.486111000000001</v>
      </c>
      <c r="E147" s="102">
        <v>0</v>
      </c>
      <c r="F147" s="102">
        <v>0.2000000000007276</v>
      </c>
      <c r="G147" s="102">
        <v>1.1951460820000001E-2</v>
      </c>
      <c r="H147" s="103">
        <v>0.28000117800000002</v>
      </c>
    </row>
    <row r="148" spans="2:8">
      <c r="B148" s="101" t="s">
        <v>295</v>
      </c>
      <c r="C148" s="102" t="s">
        <v>296</v>
      </c>
      <c r="D148" s="102">
        <v>0</v>
      </c>
      <c r="E148" s="102">
        <v>0.46888889</v>
      </c>
      <c r="F148" s="102">
        <v>0.43999999999869033</v>
      </c>
      <c r="G148" s="102">
        <v>1E+100</v>
      </c>
      <c r="H148" s="103">
        <v>0.46888888890000002</v>
      </c>
    </row>
    <row r="149" spans="2:8">
      <c r="B149" s="101" t="s">
        <v>297</v>
      </c>
      <c r="C149" s="102">
        <v>6</v>
      </c>
      <c r="D149" s="102">
        <v>0</v>
      </c>
      <c r="E149" s="102">
        <v>1.4202778</v>
      </c>
      <c r="F149" s="102">
        <v>1.3999999999996362</v>
      </c>
      <c r="G149" s="102">
        <v>1E+100</v>
      </c>
      <c r="H149" s="103">
        <v>1.420277778</v>
      </c>
    </row>
    <row r="150" spans="2:8">
      <c r="B150" s="101" t="s">
        <v>298</v>
      </c>
      <c r="C150" s="102">
        <v>6</v>
      </c>
      <c r="D150" s="102">
        <v>0</v>
      </c>
      <c r="E150" s="102">
        <v>1.7880556000000001</v>
      </c>
      <c r="F150" s="102">
        <v>1.7600000000002183</v>
      </c>
      <c r="G150" s="102">
        <v>1E+100</v>
      </c>
      <c r="H150" s="103">
        <v>1.788055556</v>
      </c>
    </row>
    <row r="151" spans="2:8">
      <c r="B151" s="101" t="s">
        <v>299</v>
      </c>
      <c r="C151" s="102" t="s">
        <v>300</v>
      </c>
      <c r="D151" s="102">
        <v>0</v>
      </c>
      <c r="E151" s="102">
        <v>0.96599999999999997</v>
      </c>
      <c r="F151" s="102">
        <v>1.1400000000012369</v>
      </c>
      <c r="G151" s="102">
        <v>1E+100</v>
      </c>
      <c r="H151" s="103">
        <v>0.96599999999999997</v>
      </c>
    </row>
    <row r="152" spans="2:8">
      <c r="B152" s="101" t="s">
        <v>301</v>
      </c>
      <c r="C152" s="102">
        <v>7</v>
      </c>
      <c r="D152" s="102">
        <v>17.5</v>
      </c>
      <c r="E152" s="102">
        <v>0</v>
      </c>
      <c r="F152" s="102">
        <v>0.18000000000029104</v>
      </c>
      <c r="G152" s="102">
        <v>4.7000052379999997E-2</v>
      </c>
      <c r="H152" s="103">
        <v>9.9000117779999994E-2</v>
      </c>
    </row>
    <row r="153" spans="2:8">
      <c r="B153" s="101" t="s">
        <v>302</v>
      </c>
      <c r="C153" s="102">
        <v>7</v>
      </c>
      <c r="D153" s="102">
        <v>0</v>
      </c>
      <c r="E153" s="102">
        <v>4.7E-2</v>
      </c>
      <c r="F153" s="102">
        <v>0.2000000000007276</v>
      </c>
      <c r="G153" s="102">
        <v>1E+100</v>
      </c>
      <c r="H153" s="103">
        <v>4.7E-2</v>
      </c>
    </row>
    <row r="154" spans="2:8">
      <c r="B154" s="101" t="s">
        <v>303</v>
      </c>
      <c r="C154" s="102">
        <v>7</v>
      </c>
      <c r="D154" s="102">
        <v>0</v>
      </c>
      <c r="E154" s="102">
        <v>0.48799999999999999</v>
      </c>
      <c r="F154" s="102">
        <v>0.6499999999996362</v>
      </c>
      <c r="G154" s="102">
        <v>1E+100</v>
      </c>
      <c r="H154" s="103">
        <v>0.48799999999999999</v>
      </c>
    </row>
    <row r="155" spans="2:8">
      <c r="B155" s="101" t="s">
        <v>304</v>
      </c>
      <c r="C155" s="102" t="s">
        <v>305</v>
      </c>
      <c r="D155" s="102">
        <v>0</v>
      </c>
      <c r="E155" s="102">
        <v>0.29699999999999999</v>
      </c>
      <c r="F155" s="102">
        <v>0.69000000000050932</v>
      </c>
      <c r="G155" s="102">
        <v>1E+100</v>
      </c>
      <c r="H155" s="103">
        <v>0.29699999999999999</v>
      </c>
    </row>
    <row r="156" spans="2:8">
      <c r="B156" s="101" t="s">
        <v>306</v>
      </c>
      <c r="C156" s="102">
        <v>7</v>
      </c>
      <c r="D156" s="102">
        <v>0</v>
      </c>
      <c r="E156" s="102">
        <v>5.7000000000000002E-2</v>
      </c>
      <c r="F156" s="102">
        <v>0.4500000000007276</v>
      </c>
      <c r="G156" s="102">
        <v>1E+100</v>
      </c>
      <c r="H156" s="103">
        <v>5.7000000000000002E-2</v>
      </c>
    </row>
    <row r="157" spans="2:8">
      <c r="B157" s="101" t="s">
        <v>307</v>
      </c>
      <c r="C157" s="102">
        <v>7</v>
      </c>
      <c r="D157" s="102">
        <v>24.5</v>
      </c>
      <c r="E157" s="102">
        <v>0</v>
      </c>
      <c r="F157" s="102">
        <v>0.39000000000123691</v>
      </c>
      <c r="G157" s="102">
        <v>5.7000016959999997E-2</v>
      </c>
      <c r="H157" s="103">
        <v>0.39000006269999998</v>
      </c>
    </row>
    <row r="158" spans="2:8">
      <c r="B158" s="101" t="s">
        <v>308</v>
      </c>
      <c r="C158" s="102">
        <v>7</v>
      </c>
      <c r="D158" s="102">
        <v>0</v>
      </c>
      <c r="E158" s="102">
        <v>0.13400000000000001</v>
      </c>
      <c r="F158" s="102">
        <v>0.53000000000065484</v>
      </c>
      <c r="G158" s="102">
        <v>1E+100</v>
      </c>
      <c r="H158" s="103">
        <v>0.13400000000000001</v>
      </c>
    </row>
    <row r="159" spans="2:8">
      <c r="B159" s="101" t="s">
        <v>309</v>
      </c>
      <c r="C159" s="102">
        <v>7</v>
      </c>
      <c r="D159" s="102">
        <v>0</v>
      </c>
      <c r="E159" s="102">
        <v>0.36799999999999999</v>
      </c>
      <c r="F159" s="102">
        <v>0.77000000000043656</v>
      </c>
      <c r="G159" s="102">
        <v>1E+100</v>
      </c>
      <c r="H159" s="103">
        <v>0.36799999999999999</v>
      </c>
    </row>
    <row r="160" spans="2:8">
      <c r="B160" s="101" t="s">
        <v>310</v>
      </c>
      <c r="C160" s="102" t="s">
        <v>311</v>
      </c>
      <c r="D160" s="102">
        <v>0</v>
      </c>
      <c r="E160" s="102">
        <v>0.93600000000000005</v>
      </c>
      <c r="F160" s="102">
        <v>1.75</v>
      </c>
      <c r="G160" s="102">
        <v>1E+100</v>
      </c>
      <c r="H160" s="103">
        <v>0.93600000000000005</v>
      </c>
    </row>
    <row r="161" spans="2:8">
      <c r="B161" s="101" t="s">
        <v>312</v>
      </c>
      <c r="C161" s="102">
        <v>7</v>
      </c>
      <c r="D161" s="102">
        <v>0</v>
      </c>
      <c r="E161" s="102">
        <v>0.16800000000000001</v>
      </c>
      <c r="F161" s="102">
        <v>1.5</v>
      </c>
      <c r="G161" s="102">
        <v>1E+100</v>
      </c>
      <c r="H161" s="103">
        <v>0.16800000000000001</v>
      </c>
    </row>
    <row r="162" spans="2:8">
      <c r="B162" s="101" t="s">
        <v>313</v>
      </c>
      <c r="C162" s="102">
        <v>7</v>
      </c>
      <c r="D162" s="102">
        <v>0</v>
      </c>
      <c r="E162" s="102">
        <v>1.76</v>
      </c>
      <c r="F162" s="102">
        <v>2.8700000000008004</v>
      </c>
      <c r="G162" s="102">
        <v>1E+100</v>
      </c>
      <c r="H162" s="103">
        <v>1.76</v>
      </c>
    </row>
    <row r="163" spans="2:8">
      <c r="B163" s="101" t="s">
        <v>314</v>
      </c>
      <c r="C163" s="102">
        <v>7</v>
      </c>
      <c r="D163" s="102">
        <v>0</v>
      </c>
      <c r="E163" s="102">
        <v>1.8620000000000001</v>
      </c>
      <c r="F163" s="102">
        <v>2.0100000000002183</v>
      </c>
      <c r="G163" s="102">
        <v>1E+100</v>
      </c>
      <c r="H163" s="103">
        <v>1.8620000000000001</v>
      </c>
    </row>
    <row r="164" spans="2:8">
      <c r="B164" s="101" t="s">
        <v>315</v>
      </c>
      <c r="C164" s="102">
        <v>7</v>
      </c>
      <c r="D164" s="102">
        <v>0</v>
      </c>
      <c r="E164" s="102">
        <v>0.17199999999999999</v>
      </c>
      <c r="F164" s="102">
        <v>0.80000000000109139</v>
      </c>
      <c r="G164" s="102">
        <v>1E+100</v>
      </c>
      <c r="H164" s="103">
        <v>0.17199999999999999</v>
      </c>
    </row>
    <row r="165" spans="2:8">
      <c r="B165" s="101" t="s">
        <v>316</v>
      </c>
      <c r="C165" s="102">
        <v>7</v>
      </c>
      <c r="D165" s="102">
        <v>110.41667</v>
      </c>
      <c r="E165" s="102">
        <v>0</v>
      </c>
      <c r="F165" s="102">
        <v>0.37000000000080036</v>
      </c>
      <c r="G165" s="102">
        <v>4.6666728990000003E-2</v>
      </c>
      <c r="H165" s="103">
        <v>0.37000023030000001</v>
      </c>
    </row>
    <row r="166" spans="2:8">
      <c r="B166" s="101" t="s">
        <v>317</v>
      </c>
      <c r="C166" s="102" t="s">
        <v>318</v>
      </c>
      <c r="D166" s="102">
        <v>0</v>
      </c>
      <c r="E166" s="102">
        <v>2.1320000000000001</v>
      </c>
      <c r="F166" s="102">
        <v>2.2100000000009459</v>
      </c>
      <c r="G166" s="102">
        <v>1E+100</v>
      </c>
      <c r="H166" s="103">
        <v>2.1320000000000001</v>
      </c>
    </row>
    <row r="167" spans="2:8">
      <c r="B167" s="101" t="s">
        <v>319</v>
      </c>
      <c r="C167" s="102">
        <v>7</v>
      </c>
      <c r="D167" s="102">
        <v>0</v>
      </c>
      <c r="E167" s="102">
        <v>0.79100000000000004</v>
      </c>
      <c r="F167" s="102">
        <v>1.1000000000003638</v>
      </c>
      <c r="G167" s="102">
        <v>1E+100</v>
      </c>
      <c r="H167" s="103">
        <v>0.79100000000000004</v>
      </c>
    </row>
    <row r="168" spans="2:8">
      <c r="B168" s="101" t="s">
        <v>320</v>
      </c>
      <c r="C168" s="102">
        <v>7</v>
      </c>
      <c r="D168" s="102">
        <v>0</v>
      </c>
      <c r="E168" s="102">
        <v>0.91200000000000003</v>
      </c>
      <c r="F168" s="102">
        <v>1.0200000000004366</v>
      </c>
      <c r="G168" s="102">
        <v>1E+100</v>
      </c>
      <c r="H168" s="103">
        <v>0.91200000000000003</v>
      </c>
    </row>
    <row r="169" spans="2:8">
      <c r="B169" s="101" t="s">
        <v>321</v>
      </c>
      <c r="C169" s="102">
        <v>7</v>
      </c>
      <c r="D169" s="102">
        <v>0</v>
      </c>
      <c r="E169" s="102">
        <v>0.37</v>
      </c>
      <c r="F169" s="102">
        <v>0.69999999999890861</v>
      </c>
      <c r="G169" s="102">
        <v>1E+100</v>
      </c>
      <c r="H169" s="103">
        <v>0.37</v>
      </c>
    </row>
    <row r="170" spans="2:8">
      <c r="B170" s="101" t="s">
        <v>322</v>
      </c>
      <c r="C170" s="102">
        <v>7</v>
      </c>
      <c r="D170" s="102">
        <v>0</v>
      </c>
      <c r="E170" s="102">
        <v>0.56899999999999995</v>
      </c>
      <c r="F170" s="102">
        <v>0.68000000000029104</v>
      </c>
      <c r="G170" s="102">
        <v>1E+100</v>
      </c>
      <c r="H170" s="103">
        <v>0.56899999999999995</v>
      </c>
    </row>
    <row r="171" spans="2:8">
      <c r="B171" s="101" t="s">
        <v>323</v>
      </c>
      <c r="C171" s="102">
        <v>7</v>
      </c>
      <c r="D171" s="102">
        <v>28.916667</v>
      </c>
      <c r="E171" s="102">
        <v>0</v>
      </c>
      <c r="F171" s="102">
        <v>0.2000000000007276</v>
      </c>
      <c r="G171" s="102">
        <v>0.1540001832</v>
      </c>
      <c r="H171" s="103">
        <v>0.12600045160000001</v>
      </c>
    </row>
    <row r="172" spans="2:8">
      <c r="B172" s="101" t="s">
        <v>324</v>
      </c>
      <c r="C172" s="102" t="s">
        <v>325</v>
      </c>
      <c r="D172" s="102">
        <v>0</v>
      </c>
      <c r="E172" s="102">
        <v>0.27300000000000002</v>
      </c>
      <c r="F172" s="102">
        <v>0.43999999999869033</v>
      </c>
      <c r="G172" s="102">
        <v>1E+100</v>
      </c>
      <c r="H172" s="103">
        <v>0.27300000000000002</v>
      </c>
    </row>
    <row r="173" spans="2:8">
      <c r="B173" s="101" t="s">
        <v>326</v>
      </c>
      <c r="C173" s="102">
        <v>7</v>
      </c>
      <c r="D173" s="102">
        <v>0</v>
      </c>
      <c r="E173" s="102">
        <v>1.3939999999999999</v>
      </c>
      <c r="F173" s="102">
        <v>1.3999999999996362</v>
      </c>
      <c r="G173" s="102">
        <v>1E+100</v>
      </c>
      <c r="H173" s="103">
        <v>1.3939999999999999</v>
      </c>
    </row>
    <row r="174" spans="2:8">
      <c r="B174" s="101" t="s">
        <v>327</v>
      </c>
      <c r="C174" s="102">
        <v>7</v>
      </c>
      <c r="D174" s="102">
        <v>0</v>
      </c>
      <c r="E174" s="102">
        <v>1.7569999999999999</v>
      </c>
      <c r="F174" s="102">
        <v>1.7600000000002183</v>
      </c>
      <c r="G174" s="102">
        <v>1E+100</v>
      </c>
      <c r="H174" s="103">
        <v>1.7569999999999999</v>
      </c>
    </row>
    <row r="175" spans="2:8">
      <c r="B175" s="101" t="s">
        <v>328</v>
      </c>
      <c r="C175" s="102" t="s">
        <v>329</v>
      </c>
      <c r="D175" s="102">
        <v>0</v>
      </c>
      <c r="E175" s="102">
        <v>0.96599999999999997</v>
      </c>
      <c r="F175" s="102">
        <v>1.1400000000012369</v>
      </c>
      <c r="G175" s="102">
        <v>1E+100</v>
      </c>
      <c r="H175" s="103">
        <v>0.96599999999999997</v>
      </c>
    </row>
    <row r="176" spans="2:8">
      <c r="B176" s="101" t="s">
        <v>330</v>
      </c>
      <c r="C176" s="102">
        <v>8</v>
      </c>
      <c r="D176" s="102">
        <v>17.5</v>
      </c>
      <c r="E176" s="102">
        <v>0</v>
      </c>
      <c r="F176" s="102">
        <v>0.18000000000029104</v>
      </c>
      <c r="G176" s="102">
        <v>4.7000052379999997E-2</v>
      </c>
      <c r="H176" s="103">
        <v>9.9000117779999994E-2</v>
      </c>
    </row>
    <row r="177" spans="2:8">
      <c r="B177" s="101" t="s">
        <v>331</v>
      </c>
      <c r="C177" s="102">
        <v>8</v>
      </c>
      <c r="D177" s="102">
        <v>0</v>
      </c>
      <c r="E177" s="102">
        <v>4.7E-2</v>
      </c>
      <c r="F177" s="102">
        <v>0.2000000000007276</v>
      </c>
      <c r="G177" s="102">
        <v>1E+100</v>
      </c>
      <c r="H177" s="103">
        <v>4.7E-2</v>
      </c>
    </row>
    <row r="178" spans="2:8">
      <c r="B178" s="101" t="s">
        <v>332</v>
      </c>
      <c r="C178" s="102">
        <v>8</v>
      </c>
      <c r="D178" s="102">
        <v>0</v>
      </c>
      <c r="E178" s="102">
        <v>0.48799999999999999</v>
      </c>
      <c r="F178" s="102">
        <v>0.6499999999996362</v>
      </c>
      <c r="G178" s="102">
        <v>1E+100</v>
      </c>
      <c r="H178" s="103">
        <v>0.48799999999999999</v>
      </c>
    </row>
    <row r="179" spans="2:8">
      <c r="B179" s="101" t="s">
        <v>333</v>
      </c>
      <c r="C179" s="102" t="s">
        <v>334</v>
      </c>
      <c r="D179" s="102">
        <v>0</v>
      </c>
      <c r="E179" s="102">
        <v>0.29699999999999999</v>
      </c>
      <c r="F179" s="102">
        <v>0.69000000000050932</v>
      </c>
      <c r="G179" s="102">
        <v>1E+100</v>
      </c>
      <c r="H179" s="103">
        <v>0.29699999999999999</v>
      </c>
    </row>
    <row r="180" spans="2:8">
      <c r="B180" s="101" t="s">
        <v>335</v>
      </c>
      <c r="C180" s="102">
        <v>8</v>
      </c>
      <c r="D180" s="102">
        <v>0</v>
      </c>
      <c r="E180" s="102">
        <v>5.7000000000000002E-2</v>
      </c>
      <c r="F180" s="102">
        <v>0.4500000000007276</v>
      </c>
      <c r="G180" s="102">
        <v>1E+100</v>
      </c>
      <c r="H180" s="103">
        <v>5.7000000000000002E-2</v>
      </c>
    </row>
    <row r="181" spans="2:8">
      <c r="B181" s="101" t="s">
        <v>336</v>
      </c>
      <c r="C181" s="102">
        <v>8</v>
      </c>
      <c r="D181" s="102">
        <v>24.5</v>
      </c>
      <c r="E181" s="102">
        <v>0</v>
      </c>
      <c r="F181" s="102">
        <v>0.39000000000123691</v>
      </c>
      <c r="G181" s="102">
        <v>5.7000016959999997E-2</v>
      </c>
      <c r="H181" s="103">
        <v>0.39000006269999998</v>
      </c>
    </row>
    <row r="182" spans="2:8">
      <c r="B182" s="101" t="s">
        <v>337</v>
      </c>
      <c r="C182" s="102">
        <v>8</v>
      </c>
      <c r="D182" s="102">
        <v>0</v>
      </c>
      <c r="E182" s="102">
        <v>0.13400000000000001</v>
      </c>
      <c r="F182" s="102">
        <v>0.53000000000065484</v>
      </c>
      <c r="G182" s="102">
        <v>1E+100</v>
      </c>
      <c r="H182" s="103">
        <v>0.13400000000000001</v>
      </c>
    </row>
    <row r="183" spans="2:8">
      <c r="B183" s="101" t="s">
        <v>338</v>
      </c>
      <c r="C183" s="102">
        <v>8</v>
      </c>
      <c r="D183" s="102">
        <v>0</v>
      </c>
      <c r="E183" s="102">
        <v>0.36799999999999999</v>
      </c>
      <c r="F183" s="102">
        <v>0.77000000000043656</v>
      </c>
      <c r="G183" s="102">
        <v>1E+100</v>
      </c>
      <c r="H183" s="103">
        <v>0.36799999999999999</v>
      </c>
    </row>
    <row r="184" spans="2:8">
      <c r="B184" s="101" t="s">
        <v>339</v>
      </c>
      <c r="C184" s="102" t="s">
        <v>340</v>
      </c>
      <c r="D184" s="102">
        <v>0</v>
      </c>
      <c r="E184" s="102">
        <v>0.93600000000000005</v>
      </c>
      <c r="F184" s="102">
        <v>1.75</v>
      </c>
      <c r="G184" s="102">
        <v>1E+100</v>
      </c>
      <c r="H184" s="103">
        <v>0.93600000000000005</v>
      </c>
    </row>
    <row r="185" spans="2:8">
      <c r="B185" s="101" t="s">
        <v>341</v>
      </c>
      <c r="C185" s="102">
        <v>8</v>
      </c>
      <c r="D185" s="102">
        <v>0</v>
      </c>
      <c r="E185" s="102">
        <v>0.16800000000000001</v>
      </c>
      <c r="F185" s="102">
        <v>1.5</v>
      </c>
      <c r="G185" s="102">
        <v>1E+100</v>
      </c>
      <c r="H185" s="103">
        <v>0.16800000000000001</v>
      </c>
    </row>
    <row r="186" spans="2:8">
      <c r="B186" s="101" t="s">
        <v>342</v>
      </c>
      <c r="C186" s="102">
        <v>8</v>
      </c>
      <c r="D186" s="102">
        <v>0</v>
      </c>
      <c r="E186" s="102">
        <v>1.76</v>
      </c>
      <c r="F186" s="102">
        <v>2.8700000000008004</v>
      </c>
      <c r="G186" s="102">
        <v>1E+100</v>
      </c>
      <c r="H186" s="103">
        <v>1.76</v>
      </c>
    </row>
    <row r="187" spans="2:8">
      <c r="B187" s="101" t="s">
        <v>343</v>
      </c>
      <c r="C187" s="102">
        <v>8</v>
      </c>
      <c r="D187" s="102">
        <v>0</v>
      </c>
      <c r="E187" s="102">
        <v>1.8620000000000001</v>
      </c>
      <c r="F187" s="102">
        <v>2.0100000000002183</v>
      </c>
      <c r="G187" s="102">
        <v>1E+100</v>
      </c>
      <c r="H187" s="103">
        <v>1.8620000000000001</v>
      </c>
    </row>
    <row r="188" spans="2:8">
      <c r="B188" s="101" t="s">
        <v>344</v>
      </c>
      <c r="C188" s="102">
        <v>8</v>
      </c>
      <c r="D188" s="102">
        <v>0</v>
      </c>
      <c r="E188" s="102">
        <v>0.17199999999999999</v>
      </c>
      <c r="F188" s="102">
        <v>0.80000000000109139</v>
      </c>
      <c r="G188" s="102">
        <v>1E+100</v>
      </c>
      <c r="H188" s="103">
        <v>0.17199999999999999</v>
      </c>
    </row>
    <row r="189" spans="2:8">
      <c r="B189" s="101" t="s">
        <v>345</v>
      </c>
      <c r="C189" s="102">
        <v>8</v>
      </c>
      <c r="D189" s="102">
        <v>115.65</v>
      </c>
      <c r="E189" s="102">
        <v>0</v>
      </c>
      <c r="F189" s="102">
        <v>0.37000000000080036</v>
      </c>
      <c r="G189" s="102">
        <v>4.6666728990000003E-2</v>
      </c>
      <c r="H189" s="103">
        <v>0.37000023030000001</v>
      </c>
    </row>
    <row r="190" spans="2:8">
      <c r="B190" s="101" t="s">
        <v>346</v>
      </c>
      <c r="C190" s="102" t="s">
        <v>347</v>
      </c>
      <c r="D190" s="102">
        <v>0</v>
      </c>
      <c r="E190" s="102">
        <v>2.1320000000000001</v>
      </c>
      <c r="F190" s="102">
        <v>2.2100000000009459</v>
      </c>
      <c r="G190" s="102">
        <v>1E+100</v>
      </c>
      <c r="H190" s="103">
        <v>2.1320000000000001</v>
      </c>
    </row>
    <row r="191" spans="2:8">
      <c r="B191" s="101" t="s">
        <v>348</v>
      </c>
      <c r="C191" s="102">
        <v>8</v>
      </c>
      <c r="D191" s="102">
        <v>0</v>
      </c>
      <c r="E191" s="102">
        <v>0.79100000000000004</v>
      </c>
      <c r="F191" s="102">
        <v>1.1000000000003638</v>
      </c>
      <c r="G191" s="102">
        <v>1E+100</v>
      </c>
      <c r="H191" s="103">
        <v>0.79100000000000004</v>
      </c>
    </row>
    <row r="192" spans="2:8">
      <c r="B192" s="101" t="s">
        <v>349</v>
      </c>
      <c r="C192" s="102">
        <v>8</v>
      </c>
      <c r="D192" s="102">
        <v>0</v>
      </c>
      <c r="E192" s="102">
        <v>0.91200000000000003</v>
      </c>
      <c r="F192" s="102">
        <v>1.0200000000004366</v>
      </c>
      <c r="G192" s="102">
        <v>1E+100</v>
      </c>
      <c r="H192" s="103">
        <v>0.91200000000000003</v>
      </c>
    </row>
    <row r="193" spans="2:8">
      <c r="B193" s="101" t="s">
        <v>350</v>
      </c>
      <c r="C193" s="102">
        <v>8</v>
      </c>
      <c r="D193" s="102">
        <v>0</v>
      </c>
      <c r="E193" s="102">
        <v>0.37</v>
      </c>
      <c r="F193" s="102">
        <v>0.69999999999890861</v>
      </c>
      <c r="G193" s="102">
        <v>1E+100</v>
      </c>
      <c r="H193" s="103">
        <v>0.37</v>
      </c>
    </row>
    <row r="194" spans="2:8">
      <c r="B194" s="101" t="s">
        <v>351</v>
      </c>
      <c r="C194" s="102">
        <v>8</v>
      </c>
      <c r="D194" s="102">
        <v>0</v>
      </c>
      <c r="E194" s="102">
        <v>0.56899999999999995</v>
      </c>
      <c r="F194" s="102">
        <v>0.68000000000029104</v>
      </c>
      <c r="G194" s="102">
        <v>1E+100</v>
      </c>
      <c r="H194" s="103">
        <v>0.56899999999999995</v>
      </c>
    </row>
    <row r="195" spans="2:8">
      <c r="B195" s="101" t="s">
        <v>352</v>
      </c>
      <c r="C195" s="102">
        <v>8</v>
      </c>
      <c r="D195" s="102">
        <v>30.75</v>
      </c>
      <c r="E195" s="102">
        <v>0</v>
      </c>
      <c r="F195" s="102">
        <v>0.2000000000007276</v>
      </c>
      <c r="G195" s="102">
        <v>0.1540001832</v>
      </c>
      <c r="H195" s="103">
        <v>0.12600045160000001</v>
      </c>
    </row>
    <row r="196" spans="2:8">
      <c r="B196" s="101" t="s">
        <v>353</v>
      </c>
      <c r="C196" s="102" t="s">
        <v>354</v>
      </c>
      <c r="D196" s="102">
        <v>0</v>
      </c>
      <c r="E196" s="102">
        <v>0.27300000000000002</v>
      </c>
      <c r="F196" s="102">
        <v>0.43999999999869033</v>
      </c>
      <c r="G196" s="102">
        <v>1E+100</v>
      </c>
      <c r="H196" s="103">
        <v>0.27300000000000002</v>
      </c>
    </row>
    <row r="197" spans="2:8">
      <c r="B197" s="101" t="s">
        <v>355</v>
      </c>
      <c r="C197" s="102">
        <v>8</v>
      </c>
      <c r="D197" s="102">
        <v>0</v>
      </c>
      <c r="E197" s="102">
        <v>1.3939999999999999</v>
      </c>
      <c r="F197" s="102">
        <v>1.3999999999996362</v>
      </c>
      <c r="G197" s="102">
        <v>1E+100</v>
      </c>
      <c r="H197" s="103">
        <v>1.3939999999999999</v>
      </c>
    </row>
    <row r="198" spans="2:8">
      <c r="B198" s="101" t="s">
        <v>356</v>
      </c>
      <c r="C198" s="102">
        <v>8</v>
      </c>
      <c r="D198" s="102">
        <v>0</v>
      </c>
      <c r="E198" s="102">
        <v>1.7569999999999999</v>
      </c>
      <c r="F198" s="102">
        <v>1.7600000000002183</v>
      </c>
      <c r="G198" s="102">
        <v>1E+100</v>
      </c>
      <c r="H198" s="103">
        <v>1.7569999999999999</v>
      </c>
    </row>
    <row r="199" spans="2:8">
      <c r="B199" s="101" t="s">
        <v>357</v>
      </c>
      <c r="C199" s="102" t="s">
        <v>358</v>
      </c>
      <c r="D199" s="102">
        <v>0</v>
      </c>
      <c r="E199" s="102">
        <v>0.96599999999999997</v>
      </c>
      <c r="F199" s="102">
        <v>1.1400000000012369</v>
      </c>
      <c r="G199" s="102">
        <v>1E+100</v>
      </c>
      <c r="H199" s="103">
        <v>0.96599999999999997</v>
      </c>
    </row>
    <row r="200" spans="2:8">
      <c r="B200" s="101" t="s">
        <v>359</v>
      </c>
      <c r="C200" s="102">
        <v>9</v>
      </c>
      <c r="D200" s="102">
        <v>17.5</v>
      </c>
      <c r="E200" s="102">
        <v>0</v>
      </c>
      <c r="F200" s="102">
        <v>0.18000000000029104</v>
      </c>
      <c r="G200" s="102">
        <v>4.7000052379999997E-2</v>
      </c>
      <c r="H200" s="103">
        <v>9.9000117779999994E-2</v>
      </c>
    </row>
    <row r="201" spans="2:8">
      <c r="B201" s="101" t="s">
        <v>360</v>
      </c>
      <c r="C201" s="102">
        <v>9</v>
      </c>
      <c r="D201" s="102">
        <v>0</v>
      </c>
      <c r="E201" s="102">
        <v>4.7E-2</v>
      </c>
      <c r="F201" s="102">
        <v>0.2000000000007276</v>
      </c>
      <c r="G201" s="102">
        <v>1E+100</v>
      </c>
      <c r="H201" s="103">
        <v>4.7E-2</v>
      </c>
    </row>
    <row r="202" spans="2:8">
      <c r="B202" s="101" t="s">
        <v>361</v>
      </c>
      <c r="C202" s="102">
        <v>9</v>
      </c>
      <c r="D202" s="102">
        <v>0</v>
      </c>
      <c r="E202" s="102">
        <v>0.48799999999999999</v>
      </c>
      <c r="F202" s="102">
        <v>0.6499999999996362</v>
      </c>
      <c r="G202" s="102">
        <v>1E+100</v>
      </c>
      <c r="H202" s="103">
        <v>0.48799999999999999</v>
      </c>
    </row>
    <row r="203" spans="2:8">
      <c r="B203" s="101" t="s">
        <v>362</v>
      </c>
      <c r="C203" s="102" t="s">
        <v>363</v>
      </c>
      <c r="D203" s="102">
        <v>0</v>
      </c>
      <c r="E203" s="102">
        <v>0.29699999999999999</v>
      </c>
      <c r="F203" s="102">
        <v>0.69000000000050932</v>
      </c>
      <c r="G203" s="102">
        <v>1E+100</v>
      </c>
      <c r="H203" s="103">
        <v>0.29699999999999999</v>
      </c>
    </row>
    <row r="204" spans="2:8">
      <c r="B204" s="101" t="s">
        <v>364</v>
      </c>
      <c r="C204" s="102">
        <v>9</v>
      </c>
      <c r="D204" s="102">
        <v>0</v>
      </c>
      <c r="E204" s="102">
        <v>5.7000000000000002E-2</v>
      </c>
      <c r="F204" s="102">
        <v>0.4500000000007276</v>
      </c>
      <c r="G204" s="102">
        <v>1E+100</v>
      </c>
      <c r="H204" s="103">
        <v>5.7000000000000002E-2</v>
      </c>
    </row>
    <row r="205" spans="2:8">
      <c r="B205" s="101" t="s">
        <v>365</v>
      </c>
      <c r="C205" s="102">
        <v>9</v>
      </c>
      <c r="D205" s="102">
        <v>24.5</v>
      </c>
      <c r="E205" s="102">
        <v>0</v>
      </c>
      <c r="F205" s="102">
        <v>0.39000000000123691</v>
      </c>
      <c r="G205" s="102">
        <v>5.7000016959999997E-2</v>
      </c>
      <c r="H205" s="103">
        <v>0.39000006269999998</v>
      </c>
    </row>
    <row r="206" spans="2:8">
      <c r="B206" s="101" t="s">
        <v>366</v>
      </c>
      <c r="C206" s="102">
        <v>9</v>
      </c>
      <c r="D206" s="102">
        <v>0</v>
      </c>
      <c r="E206" s="102">
        <v>0.13400000000000001</v>
      </c>
      <c r="F206" s="102">
        <v>0.53000000000065484</v>
      </c>
      <c r="G206" s="102">
        <v>1E+100</v>
      </c>
      <c r="H206" s="103">
        <v>0.13400000000000001</v>
      </c>
    </row>
    <row r="207" spans="2:8">
      <c r="B207" s="101" t="s">
        <v>367</v>
      </c>
      <c r="C207" s="102">
        <v>9</v>
      </c>
      <c r="D207" s="102">
        <v>0</v>
      </c>
      <c r="E207" s="102">
        <v>0.36799999999999999</v>
      </c>
      <c r="F207" s="102">
        <v>0.77000000000043656</v>
      </c>
      <c r="G207" s="102">
        <v>1E+100</v>
      </c>
      <c r="H207" s="103">
        <v>0.36799999999999999</v>
      </c>
    </row>
    <row r="208" spans="2:8">
      <c r="B208" s="101" t="s">
        <v>368</v>
      </c>
      <c r="C208" s="102" t="s">
        <v>369</v>
      </c>
      <c r="D208" s="102">
        <v>0</v>
      </c>
      <c r="E208" s="102">
        <v>0.93600000000000005</v>
      </c>
      <c r="F208" s="102">
        <v>1.75</v>
      </c>
      <c r="G208" s="102">
        <v>1E+100</v>
      </c>
      <c r="H208" s="103">
        <v>0.93600000000000005</v>
      </c>
    </row>
    <row r="209" spans="2:8">
      <c r="B209" s="101" t="s">
        <v>370</v>
      </c>
      <c r="C209" s="102">
        <v>9</v>
      </c>
      <c r="D209" s="102">
        <v>0</v>
      </c>
      <c r="E209" s="102">
        <v>0.16800000000000001</v>
      </c>
      <c r="F209" s="102">
        <v>1.5</v>
      </c>
      <c r="G209" s="102">
        <v>1E+100</v>
      </c>
      <c r="H209" s="103">
        <v>0.16800000000000001</v>
      </c>
    </row>
    <row r="210" spans="2:8">
      <c r="B210" s="101" t="s">
        <v>371</v>
      </c>
      <c r="C210" s="102">
        <v>9</v>
      </c>
      <c r="D210" s="102">
        <v>0</v>
      </c>
      <c r="E210" s="102">
        <v>1.76</v>
      </c>
      <c r="F210" s="102">
        <v>2.8700000000008004</v>
      </c>
      <c r="G210" s="102">
        <v>1E+100</v>
      </c>
      <c r="H210" s="103">
        <v>1.76</v>
      </c>
    </row>
    <row r="211" spans="2:8">
      <c r="B211" s="101" t="s">
        <v>372</v>
      </c>
      <c r="C211" s="102">
        <v>9</v>
      </c>
      <c r="D211" s="102">
        <v>0</v>
      </c>
      <c r="E211" s="102">
        <v>1.8620000000000001</v>
      </c>
      <c r="F211" s="102">
        <v>2.0100000000002183</v>
      </c>
      <c r="G211" s="102">
        <v>1E+100</v>
      </c>
      <c r="H211" s="103">
        <v>1.8620000000000001</v>
      </c>
    </row>
    <row r="212" spans="2:8">
      <c r="B212" s="101" t="s">
        <v>373</v>
      </c>
      <c r="C212" s="102">
        <v>9</v>
      </c>
      <c r="D212" s="102">
        <v>0</v>
      </c>
      <c r="E212" s="102">
        <v>0.17199999999999999</v>
      </c>
      <c r="F212" s="102">
        <v>0.80000000000109139</v>
      </c>
      <c r="G212" s="102">
        <v>1E+100</v>
      </c>
      <c r="H212" s="103">
        <v>0.17199999999999999</v>
      </c>
    </row>
    <row r="213" spans="2:8">
      <c r="B213" s="101" t="s">
        <v>374</v>
      </c>
      <c r="C213" s="102">
        <v>9</v>
      </c>
      <c r="D213" s="102">
        <v>94.816666999999995</v>
      </c>
      <c r="E213" s="102">
        <v>0</v>
      </c>
      <c r="F213" s="102">
        <v>0.37000000000080036</v>
      </c>
      <c r="G213" s="102">
        <v>4.6666728990000003E-2</v>
      </c>
      <c r="H213" s="103">
        <v>0.37000023030000001</v>
      </c>
    </row>
    <row r="214" spans="2:8">
      <c r="B214" s="101" t="s">
        <v>375</v>
      </c>
      <c r="C214" s="102" t="s">
        <v>376</v>
      </c>
      <c r="D214" s="102">
        <v>0</v>
      </c>
      <c r="E214" s="102">
        <v>2.1320000000000001</v>
      </c>
      <c r="F214" s="102">
        <v>2.2100000000009459</v>
      </c>
      <c r="G214" s="102">
        <v>1E+100</v>
      </c>
      <c r="H214" s="103">
        <v>2.1320000000000001</v>
      </c>
    </row>
    <row r="215" spans="2:8">
      <c r="B215" s="101" t="s">
        <v>377</v>
      </c>
      <c r="C215" s="102">
        <v>9</v>
      </c>
      <c r="D215" s="102">
        <v>0</v>
      </c>
      <c r="E215" s="102">
        <v>0.79100000000000004</v>
      </c>
      <c r="F215" s="102">
        <v>1.1000000000003638</v>
      </c>
      <c r="G215" s="102">
        <v>1E+100</v>
      </c>
      <c r="H215" s="103">
        <v>0.79100000000000004</v>
      </c>
    </row>
    <row r="216" spans="2:8">
      <c r="B216" s="101" t="s">
        <v>378</v>
      </c>
      <c r="C216" s="102">
        <v>9</v>
      </c>
      <c r="D216" s="102">
        <v>0</v>
      </c>
      <c r="E216" s="102">
        <v>0.91200000000000003</v>
      </c>
      <c r="F216" s="102">
        <v>1.0200000000004366</v>
      </c>
      <c r="G216" s="102">
        <v>1E+100</v>
      </c>
      <c r="H216" s="103">
        <v>0.91200000000000003</v>
      </c>
    </row>
    <row r="217" spans="2:8">
      <c r="B217" s="101" t="s">
        <v>379</v>
      </c>
      <c r="C217" s="102">
        <v>9</v>
      </c>
      <c r="D217" s="102">
        <v>0</v>
      </c>
      <c r="E217" s="102">
        <v>0.37</v>
      </c>
      <c r="F217" s="102">
        <v>0.69999999999890861</v>
      </c>
      <c r="G217" s="102">
        <v>1E+100</v>
      </c>
      <c r="H217" s="103">
        <v>0.37</v>
      </c>
    </row>
    <row r="218" spans="2:8">
      <c r="B218" s="101" t="s">
        <v>380</v>
      </c>
      <c r="C218" s="102">
        <v>9</v>
      </c>
      <c r="D218" s="102">
        <v>0</v>
      </c>
      <c r="E218" s="102">
        <v>0.56899999999999995</v>
      </c>
      <c r="F218" s="102">
        <v>0.68000000000029104</v>
      </c>
      <c r="G218" s="102">
        <v>1E+100</v>
      </c>
      <c r="H218" s="103">
        <v>0.56899999999999995</v>
      </c>
    </row>
    <row r="219" spans="2:8">
      <c r="B219" s="101" t="s">
        <v>381</v>
      </c>
      <c r="C219" s="102">
        <v>9</v>
      </c>
      <c r="D219" s="102">
        <v>22.916667</v>
      </c>
      <c r="E219" s="102">
        <v>0</v>
      </c>
      <c r="F219" s="102">
        <v>0.2000000000007276</v>
      </c>
      <c r="G219" s="102">
        <v>0.1540001832</v>
      </c>
      <c r="H219" s="103">
        <v>0.12600045160000001</v>
      </c>
    </row>
    <row r="220" spans="2:8">
      <c r="B220" s="101" t="s">
        <v>382</v>
      </c>
      <c r="C220" s="102" t="s">
        <v>383</v>
      </c>
      <c r="D220" s="102">
        <v>0</v>
      </c>
      <c r="E220" s="102">
        <v>0.27300000000000002</v>
      </c>
      <c r="F220" s="102">
        <v>0.43999999999869033</v>
      </c>
      <c r="G220" s="102">
        <v>1E+100</v>
      </c>
      <c r="H220" s="103">
        <v>0.27300000000000002</v>
      </c>
    </row>
    <row r="221" spans="2:8">
      <c r="B221" s="101" t="s">
        <v>384</v>
      </c>
      <c r="C221" s="102">
        <v>9</v>
      </c>
      <c r="D221" s="102">
        <v>0</v>
      </c>
      <c r="E221" s="102">
        <v>1.3939999999999999</v>
      </c>
      <c r="F221" s="102">
        <v>1.3999999999996362</v>
      </c>
      <c r="G221" s="102">
        <v>1E+100</v>
      </c>
      <c r="H221" s="103">
        <v>1.3939999999999999</v>
      </c>
    </row>
    <row r="222" spans="2:8">
      <c r="B222" s="101" t="s">
        <v>385</v>
      </c>
      <c r="C222" s="102">
        <v>9</v>
      </c>
      <c r="D222" s="102">
        <v>0</v>
      </c>
      <c r="E222" s="102">
        <v>1.7569999999999999</v>
      </c>
      <c r="F222" s="102">
        <v>1.7600000000002183</v>
      </c>
      <c r="G222" s="102">
        <v>1E+100</v>
      </c>
      <c r="H222" s="103">
        <v>1.7569999999999999</v>
      </c>
    </row>
    <row r="223" spans="2:8">
      <c r="B223" s="101" t="s">
        <v>386</v>
      </c>
      <c r="C223" s="102" t="s">
        <v>387</v>
      </c>
      <c r="D223" s="102">
        <v>0</v>
      </c>
      <c r="E223" s="102">
        <v>0.93972222000000005</v>
      </c>
      <c r="F223" s="102">
        <v>1.1400000000012369</v>
      </c>
      <c r="G223" s="102">
        <v>1E+100</v>
      </c>
      <c r="H223" s="103">
        <v>0.93972222220000001</v>
      </c>
    </row>
    <row r="224" spans="2:8">
      <c r="B224" s="101" t="s">
        <v>388</v>
      </c>
      <c r="C224" s="102">
        <v>10</v>
      </c>
      <c r="D224" s="102">
        <v>17.5</v>
      </c>
      <c r="E224" s="102">
        <v>0</v>
      </c>
      <c r="F224" s="102">
        <v>0.18000000000029104</v>
      </c>
      <c r="G224" s="102">
        <v>9.0000052380000001E-2</v>
      </c>
      <c r="H224" s="103">
        <v>5.8334511129999999E-3</v>
      </c>
    </row>
    <row r="225" spans="2:8">
      <c r="B225" s="101" t="s">
        <v>389</v>
      </c>
      <c r="C225" s="102">
        <v>10</v>
      </c>
      <c r="D225" s="102">
        <v>0</v>
      </c>
      <c r="E225" s="102">
        <v>0.09</v>
      </c>
      <c r="F225" s="102">
        <v>0.2000000000007276</v>
      </c>
      <c r="G225" s="102">
        <v>1E+100</v>
      </c>
      <c r="H225" s="103">
        <v>0.09</v>
      </c>
    </row>
    <row r="226" spans="2:8">
      <c r="B226" s="101" t="s">
        <v>390</v>
      </c>
      <c r="C226" s="102">
        <v>10</v>
      </c>
      <c r="D226" s="102">
        <v>0</v>
      </c>
      <c r="E226" s="102">
        <v>0.51666666999999999</v>
      </c>
      <c r="F226" s="102">
        <v>0.6499999999996362</v>
      </c>
      <c r="G226" s="102">
        <v>1E+100</v>
      </c>
      <c r="H226" s="103">
        <v>0.51666666670000005</v>
      </c>
    </row>
    <row r="227" spans="2:8">
      <c r="B227" s="101" t="s">
        <v>391</v>
      </c>
      <c r="C227" s="102" t="s">
        <v>392</v>
      </c>
      <c r="D227" s="102">
        <v>0</v>
      </c>
      <c r="E227" s="102">
        <v>0.29222221999999998</v>
      </c>
      <c r="F227" s="102">
        <v>0.69000000000050932</v>
      </c>
      <c r="G227" s="102">
        <v>1E+100</v>
      </c>
      <c r="H227" s="103">
        <v>0.29222222219999999</v>
      </c>
    </row>
    <row r="228" spans="2:8">
      <c r="B228" s="101" t="s">
        <v>393</v>
      </c>
      <c r="C228" s="102">
        <v>10</v>
      </c>
      <c r="D228" s="102">
        <v>0</v>
      </c>
      <c r="E228" s="102">
        <v>5.2222221999999999E-2</v>
      </c>
      <c r="F228" s="102">
        <v>0.4500000000007276</v>
      </c>
      <c r="G228" s="102">
        <v>1E+100</v>
      </c>
      <c r="H228" s="103">
        <v>5.2222222220000003E-2</v>
      </c>
    </row>
    <row r="229" spans="2:8">
      <c r="B229" s="101" t="s">
        <v>394</v>
      </c>
      <c r="C229" s="102">
        <v>10</v>
      </c>
      <c r="D229" s="102">
        <v>24.5</v>
      </c>
      <c r="E229" s="102">
        <v>0</v>
      </c>
      <c r="F229" s="102">
        <v>0.39000000000123691</v>
      </c>
      <c r="G229" s="102">
        <v>5.2222239179999998E-2</v>
      </c>
      <c r="H229" s="103">
        <v>0.39000006269999998</v>
      </c>
    </row>
    <row r="230" spans="2:8">
      <c r="B230" s="101" t="s">
        <v>395</v>
      </c>
      <c r="C230" s="102">
        <v>10</v>
      </c>
      <c r="D230" s="102">
        <v>0</v>
      </c>
      <c r="E230" s="102">
        <v>0.16027778000000001</v>
      </c>
      <c r="F230" s="102">
        <v>0.53000000000065484</v>
      </c>
      <c r="G230" s="102">
        <v>1E+100</v>
      </c>
      <c r="H230" s="103">
        <v>0.16027777779999999</v>
      </c>
    </row>
    <row r="231" spans="2:8">
      <c r="B231" s="101" t="s">
        <v>396</v>
      </c>
      <c r="C231" s="102">
        <v>10</v>
      </c>
      <c r="D231" s="102">
        <v>0</v>
      </c>
      <c r="E231" s="102">
        <v>0.38472222</v>
      </c>
      <c r="F231" s="102">
        <v>0.77000000000043656</v>
      </c>
      <c r="G231" s="102">
        <v>1E+100</v>
      </c>
      <c r="H231" s="103">
        <v>0.38472222220000002</v>
      </c>
    </row>
    <row r="232" spans="2:8">
      <c r="B232" s="101" t="s">
        <v>397</v>
      </c>
      <c r="C232" s="102" t="s">
        <v>398</v>
      </c>
      <c r="D232" s="102">
        <v>0</v>
      </c>
      <c r="E232" s="102">
        <v>1.1725000000000001</v>
      </c>
      <c r="F232" s="102">
        <v>1.75</v>
      </c>
      <c r="G232" s="102">
        <v>1E+100</v>
      </c>
      <c r="H232" s="103">
        <v>1.1725000000000001</v>
      </c>
    </row>
    <row r="233" spans="2:8">
      <c r="B233" s="101" t="s">
        <v>399</v>
      </c>
      <c r="C233" s="102">
        <v>10</v>
      </c>
      <c r="D233" s="102">
        <v>0</v>
      </c>
      <c r="E233" s="102">
        <v>5.3333332999999997E-2</v>
      </c>
      <c r="F233" s="102">
        <v>1.5</v>
      </c>
      <c r="G233" s="102">
        <v>1E+100</v>
      </c>
      <c r="H233" s="103">
        <v>5.3333333330000003E-2</v>
      </c>
    </row>
    <row r="234" spans="2:8">
      <c r="B234" s="101" t="s">
        <v>400</v>
      </c>
      <c r="C234" s="102">
        <v>10</v>
      </c>
      <c r="D234" s="102">
        <v>0</v>
      </c>
      <c r="E234" s="102">
        <v>1.8316667</v>
      </c>
      <c r="F234" s="102">
        <v>2.8700000000008004</v>
      </c>
      <c r="G234" s="102">
        <v>1E+100</v>
      </c>
      <c r="H234" s="103">
        <v>1.8316666669999999</v>
      </c>
    </row>
    <row r="235" spans="2:8">
      <c r="B235" s="101" t="s">
        <v>401</v>
      </c>
      <c r="C235" s="102">
        <v>10</v>
      </c>
      <c r="D235" s="102">
        <v>0</v>
      </c>
      <c r="E235" s="102">
        <v>2.8725000000000001</v>
      </c>
      <c r="F235" s="102">
        <v>2.0100000000002183</v>
      </c>
      <c r="G235" s="102">
        <v>1E+100</v>
      </c>
      <c r="H235" s="103">
        <v>2.8725000000000001</v>
      </c>
    </row>
    <row r="236" spans="2:8">
      <c r="B236" s="101" t="s">
        <v>402</v>
      </c>
      <c r="C236" s="102">
        <v>10</v>
      </c>
      <c r="D236" s="102">
        <v>0.82638889000000004</v>
      </c>
      <c r="E236" s="102">
        <v>0</v>
      </c>
      <c r="F236" s="102">
        <v>0.80000000000109139</v>
      </c>
      <c r="G236" s="102">
        <v>1.0769448209999999E-2</v>
      </c>
      <c r="H236" s="103">
        <v>0.1720001021</v>
      </c>
    </row>
    <row r="237" spans="2:8">
      <c r="B237" s="101" t="s">
        <v>403</v>
      </c>
      <c r="C237" s="102">
        <v>10</v>
      </c>
      <c r="D237" s="102">
        <v>122.20833</v>
      </c>
      <c r="E237" s="102">
        <v>0</v>
      </c>
      <c r="F237" s="102">
        <v>0.37000000000080036</v>
      </c>
      <c r="G237" s="102">
        <v>2.0740827999999999E-2</v>
      </c>
      <c r="H237" s="103">
        <v>6.0495048579999999E-3</v>
      </c>
    </row>
    <row r="238" spans="2:8">
      <c r="B238" s="101" t="s">
        <v>404</v>
      </c>
      <c r="C238" s="102" t="s">
        <v>405</v>
      </c>
      <c r="D238" s="102">
        <v>0</v>
      </c>
      <c r="E238" s="102">
        <v>2.0794443999999999</v>
      </c>
      <c r="F238" s="102">
        <v>2.2100000000009459</v>
      </c>
      <c r="G238" s="102">
        <v>1E+100</v>
      </c>
      <c r="H238" s="103">
        <v>2.0794444439999999</v>
      </c>
    </row>
    <row r="239" spans="2:8">
      <c r="B239" s="101" t="s">
        <v>406</v>
      </c>
      <c r="C239" s="102">
        <v>10</v>
      </c>
      <c r="D239" s="102">
        <v>0</v>
      </c>
      <c r="E239" s="102">
        <v>0.71694444000000002</v>
      </c>
      <c r="F239" s="102">
        <v>1.1000000000003638</v>
      </c>
      <c r="G239" s="102">
        <v>1E+100</v>
      </c>
      <c r="H239" s="103">
        <v>0.71694444440000005</v>
      </c>
    </row>
    <row r="240" spans="2:8">
      <c r="B240" s="101" t="s">
        <v>407</v>
      </c>
      <c r="C240" s="102">
        <v>10</v>
      </c>
      <c r="D240" s="102">
        <v>0</v>
      </c>
      <c r="E240" s="102">
        <v>0.84750000000000003</v>
      </c>
      <c r="F240" s="102">
        <v>1.0200000000004366</v>
      </c>
      <c r="G240" s="102">
        <v>1E+100</v>
      </c>
      <c r="H240" s="103">
        <v>0.84750000000000003</v>
      </c>
    </row>
    <row r="241" spans="2:8">
      <c r="B241" s="101" t="s">
        <v>408</v>
      </c>
      <c r="C241" s="102">
        <v>10</v>
      </c>
      <c r="D241" s="102">
        <v>0</v>
      </c>
      <c r="E241" s="102">
        <v>0.29833333000000001</v>
      </c>
      <c r="F241" s="102">
        <v>0.69999999999890861</v>
      </c>
      <c r="G241" s="102">
        <v>1E+100</v>
      </c>
      <c r="H241" s="103">
        <v>0.2983333333</v>
      </c>
    </row>
    <row r="242" spans="2:8">
      <c r="B242" s="101" t="s">
        <v>409</v>
      </c>
      <c r="C242" s="102">
        <v>10</v>
      </c>
      <c r="D242" s="102">
        <v>0</v>
      </c>
      <c r="E242" s="102">
        <v>0.53555556000000004</v>
      </c>
      <c r="F242" s="102">
        <v>0.68000000000029104</v>
      </c>
      <c r="G242" s="102">
        <v>1E+100</v>
      </c>
      <c r="H242" s="103">
        <v>0.53555555560000001</v>
      </c>
    </row>
    <row r="243" spans="2:8">
      <c r="B243" s="101" t="s">
        <v>410</v>
      </c>
      <c r="C243" s="102">
        <v>10</v>
      </c>
      <c r="D243" s="102">
        <v>33.347222000000002</v>
      </c>
      <c r="E243" s="102">
        <v>0</v>
      </c>
      <c r="F243" s="102">
        <v>0.2000000000007276</v>
      </c>
      <c r="G243" s="102">
        <v>1.1951460820000001E-2</v>
      </c>
      <c r="H243" s="103">
        <v>0.28000117800000002</v>
      </c>
    </row>
    <row r="244" spans="2:8">
      <c r="B244" s="101" t="s">
        <v>411</v>
      </c>
      <c r="C244" s="102" t="s">
        <v>412</v>
      </c>
      <c r="D244" s="102">
        <v>0</v>
      </c>
      <c r="E244" s="102">
        <v>0.46888889</v>
      </c>
      <c r="F244" s="102">
        <v>0.43999999999869033</v>
      </c>
      <c r="G244" s="102">
        <v>1E+100</v>
      </c>
      <c r="H244" s="103">
        <v>0.46888888890000002</v>
      </c>
    </row>
    <row r="245" spans="2:8">
      <c r="B245" s="101" t="s">
        <v>413</v>
      </c>
      <c r="C245" s="102">
        <v>10</v>
      </c>
      <c r="D245" s="102">
        <v>0</v>
      </c>
      <c r="E245" s="102">
        <v>1.4202778</v>
      </c>
      <c r="F245" s="102">
        <v>1.3999999999996362</v>
      </c>
      <c r="G245" s="102">
        <v>1E+100</v>
      </c>
      <c r="H245" s="103">
        <v>1.420277778</v>
      </c>
    </row>
    <row r="246" spans="2:8">
      <c r="B246" s="101" t="s">
        <v>414</v>
      </c>
      <c r="C246" s="102">
        <v>10</v>
      </c>
      <c r="D246" s="102">
        <v>0</v>
      </c>
      <c r="E246" s="102">
        <v>1.7880556000000001</v>
      </c>
      <c r="F246" s="102">
        <v>1.7600000000002183</v>
      </c>
      <c r="G246" s="102">
        <v>1E+100</v>
      </c>
      <c r="H246" s="103">
        <v>1.788055556</v>
      </c>
    </row>
    <row r="247" spans="2:8">
      <c r="B247" s="101" t="s">
        <v>415</v>
      </c>
      <c r="C247" s="102" t="s">
        <v>416</v>
      </c>
      <c r="D247" s="102">
        <v>0</v>
      </c>
      <c r="E247" s="102">
        <v>0.93972222000000005</v>
      </c>
      <c r="F247" s="102">
        <v>1.1400000000012369</v>
      </c>
      <c r="G247" s="102">
        <v>1E+100</v>
      </c>
      <c r="H247" s="103">
        <v>0.93972222220000001</v>
      </c>
    </row>
    <row r="248" spans="2:8">
      <c r="B248" s="101" t="s">
        <v>417</v>
      </c>
      <c r="C248" s="102">
        <v>11</v>
      </c>
      <c r="D248" s="102">
        <v>17.5</v>
      </c>
      <c r="E248" s="102">
        <v>0</v>
      </c>
      <c r="F248" s="102">
        <v>0.18000000000029104</v>
      </c>
      <c r="G248" s="102">
        <v>9.0000052380000001E-2</v>
      </c>
      <c r="H248" s="103">
        <v>5.8334511129999999E-3</v>
      </c>
    </row>
    <row r="249" spans="2:8">
      <c r="B249" s="101" t="s">
        <v>418</v>
      </c>
      <c r="C249" s="102">
        <v>11</v>
      </c>
      <c r="D249" s="102">
        <v>0</v>
      </c>
      <c r="E249" s="102">
        <v>0.09</v>
      </c>
      <c r="F249" s="102">
        <v>0.2000000000007276</v>
      </c>
      <c r="G249" s="102">
        <v>1E+100</v>
      </c>
      <c r="H249" s="103">
        <v>0.09</v>
      </c>
    </row>
    <row r="250" spans="2:8">
      <c r="B250" s="101" t="s">
        <v>419</v>
      </c>
      <c r="C250" s="102">
        <v>11</v>
      </c>
      <c r="D250" s="102">
        <v>0</v>
      </c>
      <c r="E250" s="102">
        <v>0.51666666999999999</v>
      </c>
      <c r="F250" s="102">
        <v>0.6499999999996362</v>
      </c>
      <c r="G250" s="102">
        <v>1E+100</v>
      </c>
      <c r="H250" s="103">
        <v>0.51666666670000005</v>
      </c>
    </row>
    <row r="251" spans="2:8">
      <c r="B251" s="101" t="s">
        <v>420</v>
      </c>
      <c r="C251" s="102" t="s">
        <v>421</v>
      </c>
      <c r="D251" s="102">
        <v>0</v>
      </c>
      <c r="E251" s="102">
        <v>0.29222221999999998</v>
      </c>
      <c r="F251" s="102">
        <v>0.69000000000050932</v>
      </c>
      <c r="G251" s="102">
        <v>1E+100</v>
      </c>
      <c r="H251" s="103">
        <v>0.29222222219999999</v>
      </c>
    </row>
    <row r="252" spans="2:8">
      <c r="B252" s="101" t="s">
        <v>422</v>
      </c>
      <c r="C252" s="102">
        <v>11</v>
      </c>
      <c r="D252" s="102">
        <v>0</v>
      </c>
      <c r="E252" s="102">
        <v>5.2222221999999999E-2</v>
      </c>
      <c r="F252" s="102">
        <v>0.4500000000007276</v>
      </c>
      <c r="G252" s="102">
        <v>1E+100</v>
      </c>
      <c r="H252" s="103">
        <v>5.2222222220000003E-2</v>
      </c>
    </row>
    <row r="253" spans="2:8">
      <c r="B253" s="101" t="s">
        <v>423</v>
      </c>
      <c r="C253" s="102">
        <v>11</v>
      </c>
      <c r="D253" s="102">
        <v>24.5</v>
      </c>
      <c r="E253" s="102">
        <v>0</v>
      </c>
      <c r="F253" s="102">
        <v>0.39000000000123691</v>
      </c>
      <c r="G253" s="102">
        <v>5.2222239179999998E-2</v>
      </c>
      <c r="H253" s="103">
        <v>0.39000006269999998</v>
      </c>
    </row>
    <row r="254" spans="2:8">
      <c r="B254" s="101" t="s">
        <v>424</v>
      </c>
      <c r="C254" s="102">
        <v>11</v>
      </c>
      <c r="D254" s="102">
        <v>0</v>
      </c>
      <c r="E254" s="102">
        <v>0.16027778000000001</v>
      </c>
      <c r="F254" s="102">
        <v>0.53000000000065484</v>
      </c>
      <c r="G254" s="102">
        <v>1E+100</v>
      </c>
      <c r="H254" s="103">
        <v>0.16027777779999999</v>
      </c>
    </row>
    <row r="255" spans="2:8">
      <c r="B255" s="101" t="s">
        <v>425</v>
      </c>
      <c r="C255" s="102">
        <v>11</v>
      </c>
      <c r="D255" s="102">
        <v>0</v>
      </c>
      <c r="E255" s="102">
        <v>0.38472222</v>
      </c>
      <c r="F255" s="102">
        <v>0.77000000000043656</v>
      </c>
      <c r="G255" s="102">
        <v>1E+100</v>
      </c>
      <c r="H255" s="103">
        <v>0.38472222220000002</v>
      </c>
    </row>
    <row r="256" spans="2:8">
      <c r="B256" s="101" t="s">
        <v>426</v>
      </c>
      <c r="C256" s="102" t="s">
        <v>427</v>
      </c>
      <c r="D256" s="102">
        <v>0</v>
      </c>
      <c r="E256" s="102">
        <v>1.1725000000000001</v>
      </c>
      <c r="F256" s="102">
        <v>1.75</v>
      </c>
      <c r="G256" s="102">
        <v>1E+100</v>
      </c>
      <c r="H256" s="103">
        <v>1.1725000000000001</v>
      </c>
    </row>
    <row r="257" spans="2:8">
      <c r="B257" s="101" t="s">
        <v>428</v>
      </c>
      <c r="C257" s="102">
        <v>11</v>
      </c>
      <c r="D257" s="102">
        <v>0</v>
      </c>
      <c r="E257" s="102">
        <v>5.3333332999999997E-2</v>
      </c>
      <c r="F257" s="102">
        <v>1.5</v>
      </c>
      <c r="G257" s="102">
        <v>1E+100</v>
      </c>
      <c r="H257" s="103">
        <v>5.3333333330000003E-2</v>
      </c>
    </row>
    <row r="258" spans="2:8">
      <c r="B258" s="101" t="s">
        <v>429</v>
      </c>
      <c r="C258" s="102">
        <v>11</v>
      </c>
      <c r="D258" s="102">
        <v>0</v>
      </c>
      <c r="E258" s="102">
        <v>1.8316667</v>
      </c>
      <c r="F258" s="102">
        <v>2.8700000000008004</v>
      </c>
      <c r="G258" s="102">
        <v>1E+100</v>
      </c>
      <c r="H258" s="103">
        <v>1.8316666669999999</v>
      </c>
    </row>
    <row r="259" spans="2:8">
      <c r="B259" s="101" t="s">
        <v>430</v>
      </c>
      <c r="C259" s="102">
        <v>11</v>
      </c>
      <c r="D259" s="102">
        <v>0</v>
      </c>
      <c r="E259" s="102">
        <v>2.8725000000000001</v>
      </c>
      <c r="F259" s="102">
        <v>2.0100000000002183</v>
      </c>
      <c r="G259" s="102">
        <v>1E+100</v>
      </c>
      <c r="H259" s="103">
        <v>2.8725000000000001</v>
      </c>
    </row>
    <row r="260" spans="2:8">
      <c r="B260" s="101" t="s">
        <v>431</v>
      </c>
      <c r="C260" s="102">
        <v>11</v>
      </c>
      <c r="D260" s="102">
        <v>0.24305556</v>
      </c>
      <c r="E260" s="102">
        <v>0</v>
      </c>
      <c r="F260" s="102">
        <v>0.80000000000109139</v>
      </c>
      <c r="G260" s="102">
        <v>1.0769448209999999E-2</v>
      </c>
      <c r="H260" s="103">
        <v>0.1720001021</v>
      </c>
    </row>
    <row r="261" spans="2:8">
      <c r="B261" s="101" t="s">
        <v>432</v>
      </c>
      <c r="C261" s="102">
        <v>11</v>
      </c>
      <c r="D261" s="102">
        <v>112.70833</v>
      </c>
      <c r="E261" s="102">
        <v>0</v>
      </c>
      <c r="F261" s="102">
        <v>0.37000000000080036</v>
      </c>
      <c r="G261" s="102">
        <v>2.0740827999999999E-2</v>
      </c>
      <c r="H261" s="103">
        <v>6.0495048579999999E-3</v>
      </c>
    </row>
    <row r="262" spans="2:8">
      <c r="B262" s="101" t="s">
        <v>433</v>
      </c>
      <c r="C262" s="102" t="s">
        <v>434</v>
      </c>
      <c r="D262" s="102">
        <v>0</v>
      </c>
      <c r="E262" s="102">
        <v>2.0794443999999999</v>
      </c>
      <c r="F262" s="102">
        <v>2.2100000000009459</v>
      </c>
      <c r="G262" s="102">
        <v>1E+100</v>
      </c>
      <c r="H262" s="103">
        <v>2.0794444439999999</v>
      </c>
    </row>
    <row r="263" spans="2:8">
      <c r="B263" s="101" t="s">
        <v>435</v>
      </c>
      <c r="C263" s="102">
        <v>11</v>
      </c>
      <c r="D263" s="102">
        <v>0</v>
      </c>
      <c r="E263" s="102">
        <v>0.71694444000000002</v>
      </c>
      <c r="F263" s="102">
        <v>1.1000000000003638</v>
      </c>
      <c r="G263" s="102">
        <v>1E+100</v>
      </c>
      <c r="H263" s="103">
        <v>0.71694444440000005</v>
      </c>
    </row>
    <row r="264" spans="2:8">
      <c r="B264" s="101" t="s">
        <v>436</v>
      </c>
      <c r="C264" s="102">
        <v>11</v>
      </c>
      <c r="D264" s="102">
        <v>0</v>
      </c>
      <c r="E264" s="102">
        <v>0.84750000000000003</v>
      </c>
      <c r="F264" s="102">
        <v>1.0200000000004366</v>
      </c>
      <c r="G264" s="102">
        <v>1E+100</v>
      </c>
      <c r="H264" s="103">
        <v>0.84750000000000003</v>
      </c>
    </row>
    <row r="265" spans="2:8">
      <c r="B265" s="101" t="s">
        <v>437</v>
      </c>
      <c r="C265" s="102">
        <v>11</v>
      </c>
      <c r="D265" s="102">
        <v>0</v>
      </c>
      <c r="E265" s="102">
        <v>0.29833333000000001</v>
      </c>
      <c r="F265" s="102">
        <v>0.69999999999890861</v>
      </c>
      <c r="G265" s="102">
        <v>1E+100</v>
      </c>
      <c r="H265" s="103">
        <v>0.2983333333</v>
      </c>
    </row>
    <row r="266" spans="2:8">
      <c r="B266" s="101" t="s">
        <v>438</v>
      </c>
      <c r="C266" s="102">
        <v>11</v>
      </c>
      <c r="D266" s="102">
        <v>0</v>
      </c>
      <c r="E266" s="102">
        <v>0.53555556000000004</v>
      </c>
      <c r="F266" s="102">
        <v>0.68000000000029104</v>
      </c>
      <c r="G266" s="102">
        <v>1E+100</v>
      </c>
      <c r="H266" s="103">
        <v>0.53555555560000001</v>
      </c>
    </row>
    <row r="267" spans="2:8">
      <c r="B267" s="101" t="s">
        <v>439</v>
      </c>
      <c r="C267" s="102">
        <v>11</v>
      </c>
      <c r="D267" s="102">
        <v>29.513888999999999</v>
      </c>
      <c r="E267" s="102">
        <v>0</v>
      </c>
      <c r="F267" s="102">
        <v>0.2000000000007276</v>
      </c>
      <c r="G267" s="102">
        <v>1.1951460820000001E-2</v>
      </c>
      <c r="H267" s="103">
        <v>0.28000117800000002</v>
      </c>
    </row>
    <row r="268" spans="2:8">
      <c r="B268" s="101" t="s">
        <v>440</v>
      </c>
      <c r="C268" s="102" t="s">
        <v>441</v>
      </c>
      <c r="D268" s="102">
        <v>0</v>
      </c>
      <c r="E268" s="102">
        <v>0.46888889</v>
      </c>
      <c r="F268" s="102">
        <v>0.43999999999869033</v>
      </c>
      <c r="G268" s="102">
        <v>1E+100</v>
      </c>
      <c r="H268" s="103">
        <v>0.46888888890000002</v>
      </c>
    </row>
    <row r="269" spans="2:8">
      <c r="B269" s="101" t="s">
        <v>442</v>
      </c>
      <c r="C269" s="102">
        <v>11</v>
      </c>
      <c r="D269" s="102">
        <v>0</v>
      </c>
      <c r="E269" s="102">
        <v>1.4202778</v>
      </c>
      <c r="F269" s="102">
        <v>1.3999999999996362</v>
      </c>
      <c r="G269" s="102">
        <v>1E+100</v>
      </c>
      <c r="H269" s="103">
        <v>1.420277778</v>
      </c>
    </row>
    <row r="270" spans="2:8">
      <c r="B270" s="101" t="s">
        <v>443</v>
      </c>
      <c r="C270" s="102">
        <v>11</v>
      </c>
      <c r="D270" s="102">
        <v>0</v>
      </c>
      <c r="E270" s="102">
        <v>1.7880556000000001</v>
      </c>
      <c r="F270" s="102">
        <v>1.7600000000002183</v>
      </c>
      <c r="G270" s="102">
        <v>1E+100</v>
      </c>
      <c r="H270" s="103">
        <v>1.788055556</v>
      </c>
    </row>
    <row r="271" spans="2:8">
      <c r="B271" s="101" t="s">
        <v>444</v>
      </c>
      <c r="C271" s="102" t="s">
        <v>445</v>
      </c>
      <c r="D271" s="102">
        <v>0</v>
      </c>
      <c r="E271" s="102">
        <v>0.96599999999999997</v>
      </c>
      <c r="F271" s="102">
        <v>1.1400000000012369</v>
      </c>
      <c r="G271" s="102">
        <v>1E+100</v>
      </c>
      <c r="H271" s="103">
        <v>0.96599999999999997</v>
      </c>
    </row>
    <row r="272" spans="2:8">
      <c r="B272" s="101" t="s">
        <v>446</v>
      </c>
      <c r="C272" s="102">
        <v>12</v>
      </c>
      <c r="D272" s="102">
        <v>17.5</v>
      </c>
      <c r="E272" s="102">
        <v>0</v>
      </c>
      <c r="F272" s="102">
        <v>0.18000000000029104</v>
      </c>
      <c r="G272" s="102">
        <v>4.7000052379999997E-2</v>
      </c>
      <c r="H272" s="103">
        <v>9.9000117779999994E-2</v>
      </c>
    </row>
    <row r="273" spans="2:8">
      <c r="B273" s="101" t="s">
        <v>447</v>
      </c>
      <c r="C273" s="102">
        <v>12</v>
      </c>
      <c r="D273" s="102">
        <v>0</v>
      </c>
      <c r="E273" s="102">
        <v>4.7E-2</v>
      </c>
      <c r="F273" s="102">
        <v>0.2000000000007276</v>
      </c>
      <c r="G273" s="102">
        <v>1E+100</v>
      </c>
      <c r="H273" s="103">
        <v>4.7E-2</v>
      </c>
    </row>
    <row r="274" spans="2:8">
      <c r="B274" s="101" t="s">
        <v>448</v>
      </c>
      <c r="C274" s="102">
        <v>12</v>
      </c>
      <c r="D274" s="102">
        <v>0</v>
      </c>
      <c r="E274" s="102">
        <v>0.48799999999999999</v>
      </c>
      <c r="F274" s="102">
        <v>0.6499999999996362</v>
      </c>
      <c r="G274" s="102">
        <v>1E+100</v>
      </c>
      <c r="H274" s="103">
        <v>0.48799999999999999</v>
      </c>
    </row>
    <row r="275" spans="2:8">
      <c r="B275" s="101" t="s">
        <v>449</v>
      </c>
      <c r="C275" s="102" t="s">
        <v>450</v>
      </c>
      <c r="D275" s="102">
        <v>0</v>
      </c>
      <c r="E275" s="102">
        <v>0.29699999999999999</v>
      </c>
      <c r="F275" s="102">
        <v>0.69000000000050932</v>
      </c>
      <c r="G275" s="102">
        <v>1E+100</v>
      </c>
      <c r="H275" s="103">
        <v>0.29699999999999999</v>
      </c>
    </row>
    <row r="276" spans="2:8">
      <c r="B276" s="101" t="s">
        <v>451</v>
      </c>
      <c r="C276" s="102">
        <v>12</v>
      </c>
      <c r="D276" s="102">
        <v>0</v>
      </c>
      <c r="E276" s="102">
        <v>5.7000000000000002E-2</v>
      </c>
      <c r="F276" s="102">
        <v>0.4500000000007276</v>
      </c>
      <c r="G276" s="102">
        <v>1E+100</v>
      </c>
      <c r="H276" s="103">
        <v>5.7000000000000002E-2</v>
      </c>
    </row>
    <row r="277" spans="2:8">
      <c r="B277" s="101" t="s">
        <v>452</v>
      </c>
      <c r="C277" s="102">
        <v>12</v>
      </c>
      <c r="D277" s="102">
        <v>24.5</v>
      </c>
      <c r="E277" s="102">
        <v>0</v>
      </c>
      <c r="F277" s="102">
        <v>0.39000000000123691</v>
      </c>
      <c r="G277" s="102">
        <v>5.7000016959999997E-2</v>
      </c>
      <c r="H277" s="103">
        <v>0.39000006269999998</v>
      </c>
    </row>
    <row r="278" spans="2:8">
      <c r="B278" s="101" t="s">
        <v>453</v>
      </c>
      <c r="C278" s="102">
        <v>12</v>
      </c>
      <c r="D278" s="102">
        <v>0</v>
      </c>
      <c r="E278" s="102">
        <v>0.13400000000000001</v>
      </c>
      <c r="F278" s="102">
        <v>0.53000000000065484</v>
      </c>
      <c r="G278" s="102">
        <v>1E+100</v>
      </c>
      <c r="H278" s="103">
        <v>0.13400000000000001</v>
      </c>
    </row>
    <row r="279" spans="2:8">
      <c r="B279" s="101" t="s">
        <v>454</v>
      </c>
      <c r="C279" s="102">
        <v>12</v>
      </c>
      <c r="D279" s="102">
        <v>0</v>
      </c>
      <c r="E279" s="102">
        <v>0.36799999999999999</v>
      </c>
      <c r="F279" s="102">
        <v>0.77000000000043656</v>
      </c>
      <c r="G279" s="102">
        <v>1E+100</v>
      </c>
      <c r="H279" s="103">
        <v>0.36799999999999999</v>
      </c>
    </row>
    <row r="280" spans="2:8">
      <c r="B280" s="101" t="s">
        <v>455</v>
      </c>
      <c r="C280" s="102" t="s">
        <v>456</v>
      </c>
      <c r="D280" s="102">
        <v>0</v>
      </c>
      <c r="E280" s="102">
        <v>0.93600000000000005</v>
      </c>
      <c r="F280" s="102">
        <v>1.75</v>
      </c>
      <c r="G280" s="102">
        <v>1E+100</v>
      </c>
      <c r="H280" s="103">
        <v>0.93600000000000005</v>
      </c>
    </row>
    <row r="281" spans="2:8">
      <c r="B281" s="101" t="s">
        <v>457</v>
      </c>
      <c r="C281" s="102">
        <v>12</v>
      </c>
      <c r="D281" s="102">
        <v>0</v>
      </c>
      <c r="E281" s="102">
        <v>0.16800000000000001</v>
      </c>
      <c r="F281" s="102">
        <v>1.5</v>
      </c>
      <c r="G281" s="102">
        <v>1E+100</v>
      </c>
      <c r="H281" s="103">
        <v>0.16800000000000001</v>
      </c>
    </row>
    <row r="282" spans="2:8">
      <c r="B282" s="101" t="s">
        <v>458</v>
      </c>
      <c r="C282" s="102">
        <v>12</v>
      </c>
      <c r="D282" s="102">
        <v>0</v>
      </c>
      <c r="E282" s="102">
        <v>1.76</v>
      </c>
      <c r="F282" s="102">
        <v>2.8700000000008004</v>
      </c>
      <c r="G282" s="102">
        <v>1E+100</v>
      </c>
      <c r="H282" s="103">
        <v>1.76</v>
      </c>
    </row>
    <row r="283" spans="2:8">
      <c r="B283" s="101" t="s">
        <v>459</v>
      </c>
      <c r="C283" s="102">
        <v>12</v>
      </c>
      <c r="D283" s="102">
        <v>0</v>
      </c>
      <c r="E283" s="102">
        <v>1.8620000000000001</v>
      </c>
      <c r="F283" s="102">
        <v>2.0100000000002183</v>
      </c>
      <c r="G283" s="102">
        <v>1E+100</v>
      </c>
      <c r="H283" s="103">
        <v>1.8620000000000001</v>
      </c>
    </row>
    <row r="284" spans="2:8">
      <c r="B284" s="101" t="s">
        <v>460</v>
      </c>
      <c r="C284" s="102">
        <v>12</v>
      </c>
      <c r="D284" s="102">
        <v>0</v>
      </c>
      <c r="E284" s="102">
        <v>0.17199999999999999</v>
      </c>
      <c r="F284" s="102">
        <v>0.80000000000109139</v>
      </c>
      <c r="G284" s="102">
        <v>1E+100</v>
      </c>
      <c r="H284" s="103">
        <v>0.17199999999999999</v>
      </c>
    </row>
    <row r="285" spans="2:8">
      <c r="B285" s="101" t="s">
        <v>461</v>
      </c>
      <c r="C285" s="102">
        <v>12</v>
      </c>
      <c r="D285" s="102">
        <v>133.88333</v>
      </c>
      <c r="E285" s="102">
        <v>0</v>
      </c>
      <c r="F285" s="102">
        <v>0.37000000000080036</v>
      </c>
      <c r="G285" s="102">
        <v>4.6666728990000003E-2</v>
      </c>
      <c r="H285" s="103">
        <v>0.37000023030000001</v>
      </c>
    </row>
    <row r="286" spans="2:8">
      <c r="B286" s="101" t="s">
        <v>462</v>
      </c>
      <c r="C286" s="102" t="s">
        <v>463</v>
      </c>
      <c r="D286" s="102">
        <v>0</v>
      </c>
      <c r="E286" s="102">
        <v>2.1320000000000001</v>
      </c>
      <c r="F286" s="102">
        <v>2.2100000000009459</v>
      </c>
      <c r="G286" s="102">
        <v>1E+100</v>
      </c>
      <c r="H286" s="103">
        <v>2.1320000000000001</v>
      </c>
    </row>
    <row r="287" spans="2:8">
      <c r="B287" s="101" t="s">
        <v>464</v>
      </c>
      <c r="C287" s="102">
        <v>12</v>
      </c>
      <c r="D287" s="102">
        <v>0</v>
      </c>
      <c r="E287" s="102">
        <v>0.79100000000000004</v>
      </c>
      <c r="F287" s="102">
        <v>1.1000000000003638</v>
      </c>
      <c r="G287" s="102">
        <v>1E+100</v>
      </c>
      <c r="H287" s="103">
        <v>0.79100000000000004</v>
      </c>
    </row>
    <row r="288" spans="2:8">
      <c r="B288" s="101" t="s">
        <v>465</v>
      </c>
      <c r="C288" s="102">
        <v>12</v>
      </c>
      <c r="D288" s="102">
        <v>0</v>
      </c>
      <c r="E288" s="102">
        <v>0.91200000000000003</v>
      </c>
      <c r="F288" s="102">
        <v>1.0200000000004366</v>
      </c>
      <c r="G288" s="102">
        <v>1E+100</v>
      </c>
      <c r="H288" s="103">
        <v>0.91200000000000003</v>
      </c>
    </row>
    <row r="289" spans="2:8">
      <c r="B289" s="101" t="s">
        <v>466</v>
      </c>
      <c r="C289" s="102">
        <v>12</v>
      </c>
      <c r="D289" s="102">
        <v>0</v>
      </c>
      <c r="E289" s="102">
        <v>0.37</v>
      </c>
      <c r="F289" s="102">
        <v>0.69999999999890861</v>
      </c>
      <c r="G289" s="102">
        <v>1E+100</v>
      </c>
      <c r="H289" s="103">
        <v>0.37</v>
      </c>
    </row>
    <row r="290" spans="2:8">
      <c r="B290" s="101" t="s">
        <v>467</v>
      </c>
      <c r="C290" s="102">
        <v>12</v>
      </c>
      <c r="D290" s="102">
        <v>0</v>
      </c>
      <c r="E290" s="102">
        <v>0.56899999999999995</v>
      </c>
      <c r="F290" s="102">
        <v>0.68000000000029104</v>
      </c>
      <c r="G290" s="102">
        <v>1E+100</v>
      </c>
      <c r="H290" s="103">
        <v>0.56899999999999995</v>
      </c>
    </row>
    <row r="291" spans="2:8">
      <c r="B291" s="101" t="s">
        <v>468</v>
      </c>
      <c r="C291" s="102">
        <v>12</v>
      </c>
      <c r="D291" s="102">
        <v>37.583333000000003</v>
      </c>
      <c r="E291" s="102">
        <v>0</v>
      </c>
      <c r="F291" s="102">
        <v>0.2000000000007276</v>
      </c>
      <c r="G291" s="102">
        <v>0.1540001832</v>
      </c>
      <c r="H291" s="103">
        <v>0.12600045160000001</v>
      </c>
    </row>
    <row r="292" spans="2:8">
      <c r="B292" s="101" t="s">
        <v>469</v>
      </c>
      <c r="C292" s="102" t="s">
        <v>470</v>
      </c>
      <c r="D292" s="102">
        <v>0</v>
      </c>
      <c r="E292" s="102">
        <v>0.27300000000000002</v>
      </c>
      <c r="F292" s="102">
        <v>0.43999999999869033</v>
      </c>
      <c r="G292" s="102">
        <v>1E+100</v>
      </c>
      <c r="H292" s="103">
        <v>0.27300000000000002</v>
      </c>
    </row>
    <row r="293" spans="2:8">
      <c r="B293" s="101" t="s">
        <v>471</v>
      </c>
      <c r="C293" s="102">
        <v>12</v>
      </c>
      <c r="D293" s="102">
        <v>0</v>
      </c>
      <c r="E293" s="102">
        <v>1.3939999999999999</v>
      </c>
      <c r="F293" s="102">
        <v>1.3999999999996362</v>
      </c>
      <c r="G293" s="102">
        <v>1E+100</v>
      </c>
      <c r="H293" s="103">
        <v>1.3939999999999999</v>
      </c>
    </row>
    <row r="294" spans="2:8">
      <c r="B294" s="101" t="s">
        <v>472</v>
      </c>
      <c r="C294" s="102">
        <v>12</v>
      </c>
      <c r="D294" s="102">
        <v>0</v>
      </c>
      <c r="E294" s="102">
        <v>1.7569999999999999</v>
      </c>
      <c r="F294" s="102">
        <v>1.7600000000002183</v>
      </c>
      <c r="G294" s="102">
        <v>1E+100</v>
      </c>
      <c r="H294" s="103">
        <v>1.7569999999999999</v>
      </c>
    </row>
    <row r="295" spans="2:8">
      <c r="B295" s="101" t="s">
        <v>473</v>
      </c>
      <c r="C295" s="102" t="s">
        <v>474</v>
      </c>
      <c r="D295" s="102">
        <v>0</v>
      </c>
      <c r="E295" s="102">
        <v>0.93972222000000005</v>
      </c>
      <c r="F295" s="102">
        <v>1.1400000000012369</v>
      </c>
      <c r="G295" s="102">
        <v>1E+100</v>
      </c>
      <c r="H295" s="103">
        <v>0.93972222220000001</v>
      </c>
    </row>
    <row r="296" spans="2:8">
      <c r="B296" s="101" t="s">
        <v>475</v>
      </c>
      <c r="C296" s="102">
        <v>13</v>
      </c>
      <c r="D296" s="102">
        <v>17.5</v>
      </c>
      <c r="E296" s="102">
        <v>0</v>
      </c>
      <c r="F296" s="102">
        <v>0.18000000000029104</v>
      </c>
      <c r="G296" s="102">
        <v>9.0000052380000001E-2</v>
      </c>
      <c r="H296" s="103">
        <v>5.8334511129999999E-3</v>
      </c>
    </row>
    <row r="297" spans="2:8">
      <c r="B297" s="101" t="s">
        <v>476</v>
      </c>
      <c r="C297" s="102">
        <v>13</v>
      </c>
      <c r="D297" s="102">
        <v>0</v>
      </c>
      <c r="E297" s="102">
        <v>0.09</v>
      </c>
      <c r="F297" s="102">
        <v>0.2000000000007276</v>
      </c>
      <c r="G297" s="102">
        <v>1E+100</v>
      </c>
      <c r="H297" s="103">
        <v>0.09</v>
      </c>
    </row>
    <row r="298" spans="2:8">
      <c r="B298" s="101" t="s">
        <v>477</v>
      </c>
      <c r="C298" s="102">
        <v>13</v>
      </c>
      <c r="D298" s="102">
        <v>0</v>
      </c>
      <c r="E298" s="102">
        <v>0.51666666999999999</v>
      </c>
      <c r="F298" s="102">
        <v>0.6499999999996362</v>
      </c>
      <c r="G298" s="102">
        <v>1E+100</v>
      </c>
      <c r="H298" s="103">
        <v>0.51666666670000005</v>
      </c>
    </row>
    <row r="299" spans="2:8">
      <c r="B299" s="101" t="s">
        <v>478</v>
      </c>
      <c r="C299" s="102" t="s">
        <v>479</v>
      </c>
      <c r="D299" s="102">
        <v>0</v>
      </c>
      <c r="E299" s="102">
        <v>0.29222221999999998</v>
      </c>
      <c r="F299" s="102">
        <v>0.69000000000050932</v>
      </c>
      <c r="G299" s="102">
        <v>1E+100</v>
      </c>
      <c r="H299" s="103">
        <v>0.29222222219999999</v>
      </c>
    </row>
    <row r="300" spans="2:8">
      <c r="B300" s="101" t="s">
        <v>480</v>
      </c>
      <c r="C300" s="102">
        <v>13</v>
      </c>
      <c r="D300" s="102">
        <v>0</v>
      </c>
      <c r="E300" s="102">
        <v>5.2222221999999999E-2</v>
      </c>
      <c r="F300" s="102">
        <v>0.4500000000007276</v>
      </c>
      <c r="G300" s="102">
        <v>1E+100</v>
      </c>
      <c r="H300" s="103">
        <v>5.2222222220000003E-2</v>
      </c>
    </row>
    <row r="301" spans="2:8">
      <c r="B301" s="101" t="s">
        <v>481</v>
      </c>
      <c r="C301" s="102">
        <v>13</v>
      </c>
      <c r="D301" s="102">
        <v>24.5</v>
      </c>
      <c r="E301" s="102">
        <v>0</v>
      </c>
      <c r="F301" s="102">
        <v>0.39000000000123691</v>
      </c>
      <c r="G301" s="102">
        <v>5.2222239179999998E-2</v>
      </c>
      <c r="H301" s="103">
        <v>0.39000006269999998</v>
      </c>
    </row>
    <row r="302" spans="2:8">
      <c r="B302" s="101" t="s">
        <v>482</v>
      </c>
      <c r="C302" s="102">
        <v>13</v>
      </c>
      <c r="D302" s="102">
        <v>0</v>
      </c>
      <c r="E302" s="102">
        <v>0.16027778000000001</v>
      </c>
      <c r="F302" s="102">
        <v>0.53000000000065484</v>
      </c>
      <c r="G302" s="102">
        <v>1E+100</v>
      </c>
      <c r="H302" s="103">
        <v>0.16027777779999999</v>
      </c>
    </row>
    <row r="303" spans="2:8">
      <c r="B303" s="101" t="s">
        <v>483</v>
      </c>
      <c r="C303" s="102">
        <v>13</v>
      </c>
      <c r="D303" s="102">
        <v>0</v>
      </c>
      <c r="E303" s="102">
        <v>0.38472222</v>
      </c>
      <c r="F303" s="102">
        <v>0.77000000000043656</v>
      </c>
      <c r="G303" s="102">
        <v>1E+100</v>
      </c>
      <c r="H303" s="103">
        <v>0.38472222220000002</v>
      </c>
    </row>
    <row r="304" spans="2:8">
      <c r="B304" s="101" t="s">
        <v>484</v>
      </c>
      <c r="C304" s="102" t="s">
        <v>485</v>
      </c>
      <c r="D304" s="102">
        <v>0</v>
      </c>
      <c r="E304" s="102">
        <v>1.1725000000000001</v>
      </c>
      <c r="F304" s="102">
        <v>1.75</v>
      </c>
      <c r="G304" s="102">
        <v>1E+100</v>
      </c>
      <c r="H304" s="103">
        <v>1.1725000000000001</v>
      </c>
    </row>
    <row r="305" spans="2:8">
      <c r="B305" s="101" t="s">
        <v>486</v>
      </c>
      <c r="C305" s="102">
        <v>13</v>
      </c>
      <c r="D305" s="102">
        <v>0</v>
      </c>
      <c r="E305" s="102">
        <v>5.3333332999999997E-2</v>
      </c>
      <c r="F305" s="102">
        <v>1.5</v>
      </c>
      <c r="G305" s="102">
        <v>1E+100</v>
      </c>
      <c r="H305" s="103">
        <v>5.3333333330000003E-2</v>
      </c>
    </row>
    <row r="306" spans="2:8">
      <c r="B306" s="101" t="s">
        <v>487</v>
      </c>
      <c r="C306" s="102">
        <v>13</v>
      </c>
      <c r="D306" s="102">
        <v>0</v>
      </c>
      <c r="E306" s="102">
        <v>1.8316667</v>
      </c>
      <c r="F306" s="102">
        <v>2.8700000000008004</v>
      </c>
      <c r="G306" s="102">
        <v>1E+100</v>
      </c>
      <c r="H306" s="103">
        <v>1.8316666669999999</v>
      </c>
    </row>
    <row r="307" spans="2:8">
      <c r="B307" s="101" t="s">
        <v>488</v>
      </c>
      <c r="C307" s="102">
        <v>13</v>
      </c>
      <c r="D307" s="102">
        <v>0</v>
      </c>
      <c r="E307" s="102">
        <v>2.8725000000000001</v>
      </c>
      <c r="F307" s="102">
        <v>2.0100000000002183</v>
      </c>
      <c r="G307" s="102">
        <v>1E+100</v>
      </c>
      <c r="H307" s="103">
        <v>2.8725000000000001</v>
      </c>
    </row>
    <row r="308" spans="2:8">
      <c r="B308" s="101" t="s">
        <v>489</v>
      </c>
      <c r="C308" s="102">
        <v>13</v>
      </c>
      <c r="D308" s="102">
        <v>0.24305556</v>
      </c>
      <c r="E308" s="102">
        <v>0</v>
      </c>
      <c r="F308" s="102">
        <v>0.80000000000109139</v>
      </c>
      <c r="G308" s="102">
        <v>1.0769448209999999E-2</v>
      </c>
      <c r="H308" s="103">
        <v>0.1720001021</v>
      </c>
    </row>
    <row r="309" spans="2:8">
      <c r="B309" s="101" t="s">
        <v>490</v>
      </c>
      <c r="C309" s="102">
        <v>13</v>
      </c>
      <c r="D309" s="102">
        <v>112.70833</v>
      </c>
      <c r="E309" s="102">
        <v>0</v>
      </c>
      <c r="F309" s="102">
        <v>0.37000000000080036</v>
      </c>
      <c r="G309" s="102">
        <v>2.0740827999999999E-2</v>
      </c>
      <c r="H309" s="103">
        <v>6.0495048579999999E-3</v>
      </c>
    </row>
    <row r="310" spans="2:8">
      <c r="B310" s="101" t="s">
        <v>491</v>
      </c>
      <c r="C310" s="102" t="s">
        <v>492</v>
      </c>
      <c r="D310" s="102">
        <v>0</v>
      </c>
      <c r="E310" s="102">
        <v>2.0794443999999999</v>
      </c>
      <c r="F310" s="102">
        <v>2.2100000000009459</v>
      </c>
      <c r="G310" s="102">
        <v>1E+100</v>
      </c>
      <c r="H310" s="103">
        <v>2.0794444439999999</v>
      </c>
    </row>
    <row r="311" spans="2:8">
      <c r="B311" s="101" t="s">
        <v>493</v>
      </c>
      <c r="C311" s="102">
        <v>13</v>
      </c>
      <c r="D311" s="102">
        <v>0</v>
      </c>
      <c r="E311" s="102">
        <v>0.71694444000000002</v>
      </c>
      <c r="F311" s="102">
        <v>1.1000000000003638</v>
      </c>
      <c r="G311" s="102">
        <v>1E+100</v>
      </c>
      <c r="H311" s="103">
        <v>0.71694444440000005</v>
      </c>
    </row>
    <row r="312" spans="2:8">
      <c r="B312" s="101" t="s">
        <v>494</v>
      </c>
      <c r="C312" s="102">
        <v>13</v>
      </c>
      <c r="D312" s="102">
        <v>0</v>
      </c>
      <c r="E312" s="102">
        <v>0.84750000000000003</v>
      </c>
      <c r="F312" s="102">
        <v>1.0200000000004366</v>
      </c>
      <c r="G312" s="102">
        <v>1E+100</v>
      </c>
      <c r="H312" s="103">
        <v>0.84750000000000003</v>
      </c>
    </row>
    <row r="313" spans="2:8">
      <c r="B313" s="101" t="s">
        <v>495</v>
      </c>
      <c r="C313" s="102">
        <v>13</v>
      </c>
      <c r="D313" s="102">
        <v>0</v>
      </c>
      <c r="E313" s="102">
        <v>0.29833333000000001</v>
      </c>
      <c r="F313" s="102">
        <v>0.69999999999890861</v>
      </c>
      <c r="G313" s="102">
        <v>1E+100</v>
      </c>
      <c r="H313" s="103">
        <v>0.2983333333</v>
      </c>
    </row>
    <row r="314" spans="2:8">
      <c r="B314" s="101" t="s">
        <v>496</v>
      </c>
      <c r="C314" s="102">
        <v>13</v>
      </c>
      <c r="D314" s="102">
        <v>0</v>
      </c>
      <c r="E314" s="102">
        <v>0.53555556000000004</v>
      </c>
      <c r="F314" s="102">
        <v>0.68000000000029104</v>
      </c>
      <c r="G314" s="102">
        <v>1E+100</v>
      </c>
      <c r="H314" s="103">
        <v>0.53555555560000001</v>
      </c>
    </row>
    <row r="315" spans="2:8">
      <c r="B315" s="101" t="s">
        <v>497</v>
      </c>
      <c r="C315" s="102">
        <v>13</v>
      </c>
      <c r="D315" s="102">
        <v>29.513888999999999</v>
      </c>
      <c r="E315" s="102">
        <v>0</v>
      </c>
      <c r="F315" s="102">
        <v>0.2000000000007276</v>
      </c>
      <c r="G315" s="102">
        <v>1.1951460820000001E-2</v>
      </c>
      <c r="H315" s="103">
        <v>0.28000117800000002</v>
      </c>
    </row>
    <row r="316" spans="2:8">
      <c r="B316" s="101" t="s">
        <v>498</v>
      </c>
      <c r="C316" s="102" t="s">
        <v>499</v>
      </c>
      <c r="D316" s="102">
        <v>0</v>
      </c>
      <c r="E316" s="102">
        <v>0.46888889</v>
      </c>
      <c r="F316" s="102">
        <v>0.43999999999869033</v>
      </c>
      <c r="G316" s="102">
        <v>1E+100</v>
      </c>
      <c r="H316" s="103">
        <v>0.46888888890000002</v>
      </c>
    </row>
    <row r="317" spans="2:8">
      <c r="B317" s="101" t="s">
        <v>500</v>
      </c>
      <c r="C317" s="102">
        <v>13</v>
      </c>
      <c r="D317" s="102">
        <v>0</v>
      </c>
      <c r="E317" s="102">
        <v>1.4202778</v>
      </c>
      <c r="F317" s="102">
        <v>1.3999999999996362</v>
      </c>
      <c r="G317" s="102">
        <v>1E+100</v>
      </c>
      <c r="H317" s="103">
        <v>1.420277778</v>
      </c>
    </row>
    <row r="318" spans="2:8">
      <c r="B318" s="101" t="s">
        <v>501</v>
      </c>
      <c r="C318" s="102">
        <v>13</v>
      </c>
      <c r="D318" s="102">
        <v>0</v>
      </c>
      <c r="E318" s="102">
        <v>1.7880556000000001</v>
      </c>
      <c r="F318" s="102">
        <v>1.7600000000002183</v>
      </c>
      <c r="G318" s="102">
        <v>1E+100</v>
      </c>
      <c r="H318" s="103">
        <v>1.788055556</v>
      </c>
    </row>
    <row r="319" spans="2:8">
      <c r="B319" s="101" t="s">
        <v>502</v>
      </c>
      <c r="C319" s="102" t="s">
        <v>503</v>
      </c>
      <c r="D319" s="102">
        <v>0</v>
      </c>
      <c r="E319" s="102">
        <v>0.93972222000000005</v>
      </c>
      <c r="F319" s="102">
        <v>1.1400000000012369</v>
      </c>
      <c r="G319" s="102">
        <v>1E+100</v>
      </c>
      <c r="H319" s="103">
        <v>0.93972222220000001</v>
      </c>
    </row>
    <row r="320" spans="2:8">
      <c r="B320" s="101" t="s">
        <v>504</v>
      </c>
      <c r="C320" s="102">
        <v>14</v>
      </c>
      <c r="D320" s="102">
        <v>17.5</v>
      </c>
      <c r="E320" s="102">
        <v>0</v>
      </c>
      <c r="F320" s="102">
        <v>0.18000000000029104</v>
      </c>
      <c r="G320" s="102">
        <v>9.0000052380000001E-2</v>
      </c>
      <c r="H320" s="103">
        <v>5.8334511129999999E-3</v>
      </c>
    </row>
    <row r="321" spans="2:8">
      <c r="B321" s="101" t="s">
        <v>505</v>
      </c>
      <c r="C321" s="102">
        <v>14</v>
      </c>
      <c r="D321" s="102">
        <v>0</v>
      </c>
      <c r="E321" s="102">
        <v>0.09</v>
      </c>
      <c r="F321" s="102">
        <v>0.2000000000007276</v>
      </c>
      <c r="G321" s="102">
        <v>1E+100</v>
      </c>
      <c r="H321" s="103">
        <v>0.09</v>
      </c>
    </row>
    <row r="322" spans="2:8">
      <c r="B322" s="101" t="s">
        <v>506</v>
      </c>
      <c r="C322" s="102">
        <v>14</v>
      </c>
      <c r="D322" s="102">
        <v>0</v>
      </c>
      <c r="E322" s="102">
        <v>0.51666666999999999</v>
      </c>
      <c r="F322" s="102">
        <v>0.6499999999996362</v>
      </c>
      <c r="G322" s="102">
        <v>1E+100</v>
      </c>
      <c r="H322" s="103">
        <v>0.51666666670000005</v>
      </c>
    </row>
    <row r="323" spans="2:8">
      <c r="B323" s="101" t="s">
        <v>507</v>
      </c>
      <c r="C323" s="102" t="s">
        <v>508</v>
      </c>
      <c r="D323" s="102">
        <v>0</v>
      </c>
      <c r="E323" s="102">
        <v>0.29222221999999998</v>
      </c>
      <c r="F323" s="102">
        <v>0.69000000000050932</v>
      </c>
      <c r="G323" s="102">
        <v>1E+100</v>
      </c>
      <c r="H323" s="103">
        <v>0.29222222219999999</v>
      </c>
    </row>
    <row r="324" spans="2:8">
      <c r="B324" s="101" t="s">
        <v>509</v>
      </c>
      <c r="C324" s="102">
        <v>14</v>
      </c>
      <c r="D324" s="102">
        <v>0</v>
      </c>
      <c r="E324" s="102">
        <v>5.2222221999999999E-2</v>
      </c>
      <c r="F324" s="102">
        <v>0.4500000000007276</v>
      </c>
      <c r="G324" s="102">
        <v>1E+100</v>
      </c>
      <c r="H324" s="103">
        <v>5.2222222220000003E-2</v>
      </c>
    </row>
    <row r="325" spans="2:8">
      <c r="B325" s="101" t="s">
        <v>510</v>
      </c>
      <c r="C325" s="102">
        <v>14</v>
      </c>
      <c r="D325" s="102">
        <v>24.5</v>
      </c>
      <c r="E325" s="102">
        <v>0</v>
      </c>
      <c r="F325" s="102">
        <v>0.39000000000123691</v>
      </c>
      <c r="G325" s="102">
        <v>5.2222239179999998E-2</v>
      </c>
      <c r="H325" s="103">
        <v>0.39000006269999998</v>
      </c>
    </row>
    <row r="326" spans="2:8">
      <c r="B326" s="101" t="s">
        <v>511</v>
      </c>
      <c r="C326" s="102">
        <v>14</v>
      </c>
      <c r="D326" s="102">
        <v>0</v>
      </c>
      <c r="E326" s="102">
        <v>0.16027778000000001</v>
      </c>
      <c r="F326" s="102">
        <v>0.53000000000065484</v>
      </c>
      <c r="G326" s="102">
        <v>1E+100</v>
      </c>
      <c r="H326" s="103">
        <v>0.16027777779999999</v>
      </c>
    </row>
    <row r="327" spans="2:8">
      <c r="B327" s="101" t="s">
        <v>512</v>
      </c>
      <c r="C327" s="102">
        <v>14</v>
      </c>
      <c r="D327" s="102">
        <v>0</v>
      </c>
      <c r="E327" s="102">
        <v>0.38472222</v>
      </c>
      <c r="F327" s="102">
        <v>0.77000000000043656</v>
      </c>
      <c r="G327" s="102">
        <v>1E+100</v>
      </c>
      <c r="H327" s="103">
        <v>0.38472222220000002</v>
      </c>
    </row>
    <row r="328" spans="2:8">
      <c r="B328" s="101" t="s">
        <v>513</v>
      </c>
      <c r="C328" s="102" t="s">
        <v>514</v>
      </c>
      <c r="D328" s="102">
        <v>0</v>
      </c>
      <c r="E328" s="102">
        <v>1.1725000000000001</v>
      </c>
      <c r="F328" s="102">
        <v>1.75</v>
      </c>
      <c r="G328" s="102">
        <v>1E+100</v>
      </c>
      <c r="H328" s="103">
        <v>1.1725000000000001</v>
      </c>
    </row>
    <row r="329" spans="2:8">
      <c r="B329" s="101" t="s">
        <v>515</v>
      </c>
      <c r="C329" s="102">
        <v>14</v>
      </c>
      <c r="D329" s="102">
        <v>0</v>
      </c>
      <c r="E329" s="102">
        <v>5.3333332999999997E-2</v>
      </c>
      <c r="F329" s="102">
        <v>1.5</v>
      </c>
      <c r="G329" s="102">
        <v>1E+100</v>
      </c>
      <c r="H329" s="103">
        <v>5.3333333330000003E-2</v>
      </c>
    </row>
    <row r="330" spans="2:8">
      <c r="B330" s="101" t="s">
        <v>516</v>
      </c>
      <c r="C330" s="102">
        <v>14</v>
      </c>
      <c r="D330" s="102">
        <v>0</v>
      </c>
      <c r="E330" s="102">
        <v>1.8316667</v>
      </c>
      <c r="F330" s="102">
        <v>2.8700000000008004</v>
      </c>
      <c r="G330" s="102">
        <v>1E+100</v>
      </c>
      <c r="H330" s="103">
        <v>1.8316666669999999</v>
      </c>
    </row>
    <row r="331" spans="2:8">
      <c r="B331" s="101" t="s">
        <v>517</v>
      </c>
      <c r="C331" s="102">
        <v>14</v>
      </c>
      <c r="D331" s="102">
        <v>0</v>
      </c>
      <c r="E331" s="102">
        <v>2.8725000000000001</v>
      </c>
      <c r="F331" s="102">
        <v>2.0100000000002183</v>
      </c>
      <c r="G331" s="102">
        <v>1E+100</v>
      </c>
      <c r="H331" s="103">
        <v>2.8725000000000001</v>
      </c>
    </row>
    <row r="332" spans="2:8">
      <c r="B332" s="101" t="s">
        <v>518</v>
      </c>
      <c r="C332" s="102">
        <v>14</v>
      </c>
      <c r="D332" s="102">
        <v>0.4375</v>
      </c>
      <c r="E332" s="102">
        <v>0</v>
      </c>
      <c r="F332" s="102">
        <v>0.80000000000109139</v>
      </c>
      <c r="G332" s="102">
        <v>1.0769448209999999E-2</v>
      </c>
      <c r="H332" s="103">
        <v>0.1720001021</v>
      </c>
    </row>
    <row r="333" spans="2:8">
      <c r="B333" s="101" t="s">
        <v>519</v>
      </c>
      <c r="C333" s="102">
        <v>14</v>
      </c>
      <c r="D333" s="102">
        <v>125.375</v>
      </c>
      <c r="E333" s="102">
        <v>0</v>
      </c>
      <c r="F333" s="102">
        <v>0.37000000000080036</v>
      </c>
      <c r="G333" s="102">
        <v>2.0740827999999999E-2</v>
      </c>
      <c r="H333" s="103">
        <v>6.0495048579999999E-3</v>
      </c>
    </row>
    <row r="334" spans="2:8">
      <c r="B334" s="101" t="s">
        <v>520</v>
      </c>
      <c r="C334" s="102" t="s">
        <v>521</v>
      </c>
      <c r="D334" s="102">
        <v>0</v>
      </c>
      <c r="E334" s="102">
        <v>2.0794443999999999</v>
      </c>
      <c r="F334" s="102">
        <v>2.2100000000009459</v>
      </c>
      <c r="G334" s="102">
        <v>1E+100</v>
      </c>
      <c r="H334" s="103">
        <v>2.0794444439999999</v>
      </c>
    </row>
    <row r="335" spans="2:8">
      <c r="B335" s="101" t="s">
        <v>522</v>
      </c>
      <c r="C335" s="102">
        <v>14</v>
      </c>
      <c r="D335" s="102">
        <v>0</v>
      </c>
      <c r="E335" s="102">
        <v>0.71694444000000002</v>
      </c>
      <c r="F335" s="102">
        <v>1.1000000000003638</v>
      </c>
      <c r="G335" s="102">
        <v>1E+100</v>
      </c>
      <c r="H335" s="103">
        <v>0.71694444440000005</v>
      </c>
    </row>
    <row r="336" spans="2:8">
      <c r="B336" s="101" t="s">
        <v>523</v>
      </c>
      <c r="C336" s="102">
        <v>14</v>
      </c>
      <c r="D336" s="102">
        <v>0</v>
      </c>
      <c r="E336" s="102">
        <v>0.84750000000000003</v>
      </c>
      <c r="F336" s="102">
        <v>1.0200000000004366</v>
      </c>
      <c r="G336" s="102">
        <v>1E+100</v>
      </c>
      <c r="H336" s="103">
        <v>0.84750000000000003</v>
      </c>
    </row>
    <row r="337" spans="2:8">
      <c r="B337" s="101" t="s">
        <v>524</v>
      </c>
      <c r="C337" s="102">
        <v>14</v>
      </c>
      <c r="D337" s="102">
        <v>0</v>
      </c>
      <c r="E337" s="102">
        <v>0.29833333000000001</v>
      </c>
      <c r="F337" s="102">
        <v>0.69999999999890861</v>
      </c>
      <c r="G337" s="102">
        <v>1E+100</v>
      </c>
      <c r="H337" s="103">
        <v>0.2983333333</v>
      </c>
    </row>
    <row r="338" spans="2:8">
      <c r="B338" s="101" t="s">
        <v>525</v>
      </c>
      <c r="C338" s="102">
        <v>14</v>
      </c>
      <c r="D338" s="102">
        <v>0</v>
      </c>
      <c r="E338" s="102">
        <v>0.53555556000000004</v>
      </c>
      <c r="F338" s="102">
        <v>0.68000000000029104</v>
      </c>
      <c r="G338" s="102">
        <v>1E+100</v>
      </c>
      <c r="H338" s="103">
        <v>0.53555555560000001</v>
      </c>
    </row>
    <row r="339" spans="2:8">
      <c r="B339" s="101" t="s">
        <v>526</v>
      </c>
      <c r="C339" s="102">
        <v>14</v>
      </c>
      <c r="D339" s="102">
        <v>34.625</v>
      </c>
      <c r="E339" s="102">
        <v>0</v>
      </c>
      <c r="F339" s="102">
        <v>0.2000000000007276</v>
      </c>
      <c r="G339" s="102">
        <v>1.1951460820000001E-2</v>
      </c>
      <c r="H339" s="103">
        <v>0.28000117800000002</v>
      </c>
    </row>
    <row r="340" spans="2:8">
      <c r="B340" s="101" t="s">
        <v>527</v>
      </c>
      <c r="C340" s="102" t="s">
        <v>528</v>
      </c>
      <c r="D340" s="102">
        <v>0</v>
      </c>
      <c r="E340" s="102">
        <v>0.46888889</v>
      </c>
      <c r="F340" s="102">
        <v>0.43999999999869033</v>
      </c>
      <c r="G340" s="102">
        <v>1E+100</v>
      </c>
      <c r="H340" s="103">
        <v>0.46888888890000002</v>
      </c>
    </row>
    <row r="341" spans="2:8">
      <c r="B341" s="101" t="s">
        <v>529</v>
      </c>
      <c r="C341" s="102">
        <v>14</v>
      </c>
      <c r="D341" s="102">
        <v>0</v>
      </c>
      <c r="E341" s="102">
        <v>1.4202778</v>
      </c>
      <c r="F341" s="102">
        <v>1.3999999999996362</v>
      </c>
      <c r="G341" s="102">
        <v>1E+100</v>
      </c>
      <c r="H341" s="103">
        <v>1.420277778</v>
      </c>
    </row>
    <row r="342" spans="2:8">
      <c r="B342" s="101" t="s">
        <v>530</v>
      </c>
      <c r="C342" s="102">
        <v>14</v>
      </c>
      <c r="D342" s="102">
        <v>0</v>
      </c>
      <c r="E342" s="102">
        <v>1.7880556000000001</v>
      </c>
      <c r="F342" s="102">
        <v>1.7600000000002183</v>
      </c>
      <c r="G342" s="102">
        <v>1E+100</v>
      </c>
      <c r="H342" s="103">
        <v>1.788055556</v>
      </c>
    </row>
    <row r="343" spans="2:8">
      <c r="B343" s="101" t="s">
        <v>531</v>
      </c>
      <c r="C343" s="102" t="s">
        <v>532</v>
      </c>
      <c r="D343" s="102">
        <v>0</v>
      </c>
      <c r="E343" s="102">
        <v>0.93972222000000005</v>
      </c>
      <c r="F343" s="102">
        <v>1.1400000000012369</v>
      </c>
      <c r="G343" s="102">
        <v>1E+100</v>
      </c>
      <c r="H343" s="103">
        <v>0.93972222220000001</v>
      </c>
    </row>
    <row r="344" spans="2:8">
      <c r="B344" s="101" t="s">
        <v>533</v>
      </c>
      <c r="C344" s="102">
        <v>15</v>
      </c>
      <c r="D344" s="102">
        <v>17.5</v>
      </c>
      <c r="E344" s="102">
        <v>0</v>
      </c>
      <c r="F344" s="102">
        <v>0.18000000000029104</v>
      </c>
      <c r="G344" s="102">
        <v>9.0000052380000001E-2</v>
      </c>
      <c r="H344" s="103">
        <v>5.8334511129999999E-3</v>
      </c>
    </row>
    <row r="345" spans="2:8">
      <c r="B345" s="101" t="s">
        <v>534</v>
      </c>
      <c r="C345" s="102">
        <v>15</v>
      </c>
      <c r="D345" s="102">
        <v>0</v>
      </c>
      <c r="E345" s="102">
        <v>0.09</v>
      </c>
      <c r="F345" s="102">
        <v>0.2000000000007276</v>
      </c>
      <c r="G345" s="102">
        <v>1E+100</v>
      </c>
      <c r="H345" s="103">
        <v>0.09</v>
      </c>
    </row>
    <row r="346" spans="2:8">
      <c r="B346" s="101" t="s">
        <v>535</v>
      </c>
      <c r="C346" s="102">
        <v>15</v>
      </c>
      <c r="D346" s="102">
        <v>0</v>
      </c>
      <c r="E346" s="102">
        <v>0.51666666999999999</v>
      </c>
      <c r="F346" s="102">
        <v>0.6499999999996362</v>
      </c>
      <c r="G346" s="102">
        <v>1E+100</v>
      </c>
      <c r="H346" s="103">
        <v>0.51666666670000005</v>
      </c>
    </row>
    <row r="347" spans="2:8">
      <c r="B347" s="101" t="s">
        <v>536</v>
      </c>
      <c r="C347" s="102" t="s">
        <v>537</v>
      </c>
      <c r="D347" s="102">
        <v>0</v>
      </c>
      <c r="E347" s="102">
        <v>0.29222221999999998</v>
      </c>
      <c r="F347" s="102">
        <v>0.69000000000050932</v>
      </c>
      <c r="G347" s="102">
        <v>1E+100</v>
      </c>
      <c r="H347" s="103">
        <v>0.29222222219999999</v>
      </c>
    </row>
    <row r="348" spans="2:8">
      <c r="B348" s="101" t="s">
        <v>538</v>
      </c>
      <c r="C348" s="102">
        <v>15</v>
      </c>
      <c r="D348" s="102">
        <v>0</v>
      </c>
      <c r="E348" s="102">
        <v>5.2222221999999999E-2</v>
      </c>
      <c r="F348" s="102">
        <v>0.4500000000007276</v>
      </c>
      <c r="G348" s="102">
        <v>1E+100</v>
      </c>
      <c r="H348" s="103">
        <v>5.2222222220000003E-2</v>
      </c>
    </row>
    <row r="349" spans="2:8">
      <c r="B349" s="101" t="s">
        <v>539</v>
      </c>
      <c r="C349" s="102">
        <v>15</v>
      </c>
      <c r="D349" s="102">
        <v>24.5</v>
      </c>
      <c r="E349" s="102">
        <v>0</v>
      </c>
      <c r="F349" s="102">
        <v>0.39000000000123691</v>
      </c>
      <c r="G349" s="102">
        <v>5.2222239179999998E-2</v>
      </c>
      <c r="H349" s="103">
        <v>0.39000006269999998</v>
      </c>
    </row>
    <row r="350" spans="2:8">
      <c r="B350" s="101" t="s">
        <v>540</v>
      </c>
      <c r="C350" s="102">
        <v>15</v>
      </c>
      <c r="D350" s="102">
        <v>0</v>
      </c>
      <c r="E350" s="102">
        <v>0.16027778000000001</v>
      </c>
      <c r="F350" s="102">
        <v>0.53000000000065484</v>
      </c>
      <c r="G350" s="102">
        <v>1E+100</v>
      </c>
      <c r="H350" s="103">
        <v>0.16027777779999999</v>
      </c>
    </row>
    <row r="351" spans="2:8">
      <c r="B351" s="101" t="s">
        <v>541</v>
      </c>
      <c r="C351" s="102">
        <v>15</v>
      </c>
      <c r="D351" s="102">
        <v>0</v>
      </c>
      <c r="E351" s="102">
        <v>0.38472222</v>
      </c>
      <c r="F351" s="102">
        <v>0.77000000000043656</v>
      </c>
      <c r="G351" s="102">
        <v>1E+100</v>
      </c>
      <c r="H351" s="103">
        <v>0.38472222220000002</v>
      </c>
    </row>
    <row r="352" spans="2:8">
      <c r="B352" s="101" t="s">
        <v>542</v>
      </c>
      <c r="C352" s="102" t="s">
        <v>543</v>
      </c>
      <c r="D352" s="102">
        <v>0</v>
      </c>
      <c r="E352" s="102">
        <v>1.1725000000000001</v>
      </c>
      <c r="F352" s="102">
        <v>1.75</v>
      </c>
      <c r="G352" s="102">
        <v>1E+100</v>
      </c>
      <c r="H352" s="103">
        <v>1.1725000000000001</v>
      </c>
    </row>
    <row r="353" spans="2:8">
      <c r="B353" s="101" t="s">
        <v>544</v>
      </c>
      <c r="C353" s="102">
        <v>15</v>
      </c>
      <c r="D353" s="102">
        <v>0</v>
      </c>
      <c r="E353" s="102">
        <v>5.3333332999999997E-2</v>
      </c>
      <c r="F353" s="102">
        <v>1.5</v>
      </c>
      <c r="G353" s="102">
        <v>1E+100</v>
      </c>
      <c r="H353" s="103">
        <v>5.3333333330000003E-2</v>
      </c>
    </row>
    <row r="354" spans="2:8">
      <c r="B354" s="101" t="s">
        <v>545</v>
      </c>
      <c r="C354" s="102">
        <v>15</v>
      </c>
      <c r="D354" s="102">
        <v>0</v>
      </c>
      <c r="E354" s="102">
        <v>1.8316667</v>
      </c>
      <c r="F354" s="102">
        <v>2.8700000000008004</v>
      </c>
      <c r="G354" s="102">
        <v>1E+100</v>
      </c>
      <c r="H354" s="103">
        <v>1.8316666669999999</v>
      </c>
    </row>
    <row r="355" spans="2:8">
      <c r="B355" s="101" t="s">
        <v>546</v>
      </c>
      <c r="C355" s="102">
        <v>15</v>
      </c>
      <c r="D355" s="102">
        <v>0</v>
      </c>
      <c r="E355" s="102">
        <v>2.8725000000000001</v>
      </c>
      <c r="F355" s="102">
        <v>2.0100000000002183</v>
      </c>
      <c r="G355" s="102">
        <v>1E+100</v>
      </c>
      <c r="H355" s="103">
        <v>2.8725000000000001</v>
      </c>
    </row>
    <row r="356" spans="2:8">
      <c r="B356" s="101" t="s">
        <v>547</v>
      </c>
      <c r="C356" s="102">
        <v>15</v>
      </c>
      <c r="D356" s="102">
        <v>1.6041666999999999</v>
      </c>
      <c r="E356" s="102">
        <v>0</v>
      </c>
      <c r="F356" s="102">
        <v>0.80000000000109139</v>
      </c>
      <c r="G356" s="102">
        <v>1.0769448209999999E-2</v>
      </c>
      <c r="H356" s="103">
        <v>0.1720001021</v>
      </c>
    </row>
    <row r="357" spans="2:8">
      <c r="B357" s="101" t="s">
        <v>548</v>
      </c>
      <c r="C357" s="102">
        <v>15</v>
      </c>
      <c r="D357" s="102">
        <v>128.875</v>
      </c>
      <c r="E357" s="102">
        <v>0</v>
      </c>
      <c r="F357" s="102">
        <v>0.37000000000080036</v>
      </c>
      <c r="G357" s="102">
        <v>2.0740827999999999E-2</v>
      </c>
      <c r="H357" s="103">
        <v>6.0495048579999999E-3</v>
      </c>
    </row>
    <row r="358" spans="2:8">
      <c r="B358" s="101" t="s">
        <v>549</v>
      </c>
      <c r="C358" s="102" t="s">
        <v>550</v>
      </c>
      <c r="D358" s="102">
        <v>0</v>
      </c>
      <c r="E358" s="102">
        <v>2.0794443999999999</v>
      </c>
      <c r="F358" s="102">
        <v>2.2100000000009459</v>
      </c>
      <c r="G358" s="102">
        <v>1E+100</v>
      </c>
      <c r="H358" s="103">
        <v>2.0794444439999999</v>
      </c>
    </row>
    <row r="359" spans="2:8">
      <c r="B359" s="101" t="s">
        <v>551</v>
      </c>
      <c r="C359" s="102">
        <v>15</v>
      </c>
      <c r="D359" s="102">
        <v>0</v>
      </c>
      <c r="E359" s="102">
        <v>0.71694444000000002</v>
      </c>
      <c r="F359" s="102">
        <v>1.1000000000003638</v>
      </c>
      <c r="G359" s="102">
        <v>1E+100</v>
      </c>
      <c r="H359" s="103">
        <v>0.71694444440000005</v>
      </c>
    </row>
    <row r="360" spans="2:8">
      <c r="B360" s="101" t="s">
        <v>552</v>
      </c>
      <c r="C360" s="102">
        <v>15</v>
      </c>
      <c r="D360" s="102">
        <v>0</v>
      </c>
      <c r="E360" s="102">
        <v>0.84750000000000003</v>
      </c>
      <c r="F360" s="102">
        <v>1.0200000000004366</v>
      </c>
      <c r="G360" s="102">
        <v>1E+100</v>
      </c>
      <c r="H360" s="103">
        <v>0.84750000000000003</v>
      </c>
    </row>
    <row r="361" spans="2:8">
      <c r="B361" s="101" t="s">
        <v>553</v>
      </c>
      <c r="C361" s="102">
        <v>15</v>
      </c>
      <c r="D361" s="102">
        <v>0</v>
      </c>
      <c r="E361" s="102">
        <v>0.29833333000000001</v>
      </c>
      <c r="F361" s="102">
        <v>0.69999999999890861</v>
      </c>
      <c r="G361" s="102">
        <v>1E+100</v>
      </c>
      <c r="H361" s="103">
        <v>0.2983333333</v>
      </c>
    </row>
    <row r="362" spans="2:8">
      <c r="B362" s="101" t="s">
        <v>554</v>
      </c>
      <c r="C362" s="102">
        <v>15</v>
      </c>
      <c r="D362" s="102">
        <v>0</v>
      </c>
      <c r="E362" s="102">
        <v>0.53555556000000004</v>
      </c>
      <c r="F362" s="102">
        <v>0.68000000000029104</v>
      </c>
      <c r="G362" s="102">
        <v>1E+100</v>
      </c>
      <c r="H362" s="103">
        <v>0.53555555560000001</v>
      </c>
    </row>
    <row r="363" spans="2:8">
      <c r="B363" s="101" t="s">
        <v>555</v>
      </c>
      <c r="C363" s="102">
        <v>15</v>
      </c>
      <c r="D363" s="102">
        <v>35.791666999999997</v>
      </c>
      <c r="E363" s="102">
        <v>0</v>
      </c>
      <c r="F363" s="102">
        <v>0.2000000000007276</v>
      </c>
      <c r="G363" s="102">
        <v>1.1951460820000001E-2</v>
      </c>
      <c r="H363" s="103">
        <v>0.28000117800000002</v>
      </c>
    </row>
    <row r="364" spans="2:8">
      <c r="B364" s="101" t="s">
        <v>556</v>
      </c>
      <c r="C364" s="102" t="s">
        <v>557</v>
      </c>
      <c r="D364" s="102">
        <v>0</v>
      </c>
      <c r="E364" s="102">
        <v>0.46888889</v>
      </c>
      <c r="F364" s="102">
        <v>0.43999999999869033</v>
      </c>
      <c r="G364" s="102">
        <v>1E+100</v>
      </c>
      <c r="H364" s="103">
        <v>0.46888888890000002</v>
      </c>
    </row>
    <row r="365" spans="2:8">
      <c r="B365" s="101" t="s">
        <v>558</v>
      </c>
      <c r="C365" s="102">
        <v>15</v>
      </c>
      <c r="D365" s="102">
        <v>0</v>
      </c>
      <c r="E365" s="102">
        <v>1.4202778</v>
      </c>
      <c r="F365" s="102">
        <v>1.3999999999996362</v>
      </c>
      <c r="G365" s="102">
        <v>1E+100</v>
      </c>
      <c r="H365" s="103">
        <v>1.420277778</v>
      </c>
    </row>
    <row r="366" spans="2:8">
      <c r="B366" s="101" t="s">
        <v>559</v>
      </c>
      <c r="C366" s="102">
        <v>15</v>
      </c>
      <c r="D366" s="102">
        <v>0</v>
      </c>
      <c r="E366" s="102">
        <v>1.7880556000000001</v>
      </c>
      <c r="F366" s="102">
        <v>1.7600000000002183</v>
      </c>
      <c r="G366" s="102">
        <v>1E+100</v>
      </c>
      <c r="H366" s="103">
        <v>1.788055556</v>
      </c>
    </row>
    <row r="367" spans="2:8">
      <c r="B367" s="101" t="s">
        <v>560</v>
      </c>
      <c r="C367" s="102" t="s">
        <v>561</v>
      </c>
      <c r="D367" s="102">
        <v>0</v>
      </c>
      <c r="E367" s="102">
        <v>0.93972222000000005</v>
      </c>
      <c r="F367" s="102">
        <v>1.1400000000012369</v>
      </c>
      <c r="G367" s="102">
        <v>1E+100</v>
      </c>
      <c r="H367" s="103">
        <v>0.93972222220000001</v>
      </c>
    </row>
    <row r="368" spans="2:8">
      <c r="B368" s="101" t="s">
        <v>562</v>
      </c>
      <c r="C368" s="102">
        <v>16</v>
      </c>
      <c r="D368" s="102">
        <v>17.5</v>
      </c>
      <c r="E368" s="102">
        <v>0</v>
      </c>
      <c r="F368" s="102">
        <v>0.18000000000029104</v>
      </c>
      <c r="G368" s="102">
        <v>9.0000052380000001E-2</v>
      </c>
      <c r="H368" s="103">
        <v>5.8334511129999999E-3</v>
      </c>
    </row>
    <row r="369" spans="2:8">
      <c r="B369" s="101" t="s">
        <v>563</v>
      </c>
      <c r="C369" s="102">
        <v>16</v>
      </c>
      <c r="D369" s="102">
        <v>0</v>
      </c>
      <c r="E369" s="102">
        <v>0.09</v>
      </c>
      <c r="F369" s="102">
        <v>0.2000000000007276</v>
      </c>
      <c r="G369" s="102">
        <v>1E+100</v>
      </c>
      <c r="H369" s="103">
        <v>0.09</v>
      </c>
    </row>
    <row r="370" spans="2:8">
      <c r="B370" s="101" t="s">
        <v>564</v>
      </c>
      <c r="C370" s="102">
        <v>16</v>
      </c>
      <c r="D370" s="102">
        <v>0</v>
      </c>
      <c r="E370" s="102">
        <v>0.51666666999999999</v>
      </c>
      <c r="F370" s="102">
        <v>0.6499999999996362</v>
      </c>
      <c r="G370" s="102">
        <v>1E+100</v>
      </c>
      <c r="H370" s="103">
        <v>0.51666666670000005</v>
      </c>
    </row>
    <row r="371" spans="2:8">
      <c r="B371" s="101" t="s">
        <v>565</v>
      </c>
      <c r="C371" s="102" t="s">
        <v>566</v>
      </c>
      <c r="D371" s="102">
        <v>0</v>
      </c>
      <c r="E371" s="102">
        <v>0.29222221999999998</v>
      </c>
      <c r="F371" s="102">
        <v>0.69000000000050932</v>
      </c>
      <c r="G371" s="102">
        <v>1E+100</v>
      </c>
      <c r="H371" s="103">
        <v>0.29222222219999999</v>
      </c>
    </row>
    <row r="372" spans="2:8">
      <c r="B372" s="101" t="s">
        <v>567</v>
      </c>
      <c r="C372" s="102">
        <v>16</v>
      </c>
      <c r="D372" s="102">
        <v>0</v>
      </c>
      <c r="E372" s="102">
        <v>5.2222221999999999E-2</v>
      </c>
      <c r="F372" s="102">
        <v>0.4500000000007276</v>
      </c>
      <c r="G372" s="102">
        <v>1E+100</v>
      </c>
      <c r="H372" s="103">
        <v>5.2222222220000003E-2</v>
      </c>
    </row>
    <row r="373" spans="2:8">
      <c r="B373" s="101" t="s">
        <v>568</v>
      </c>
      <c r="C373" s="102">
        <v>16</v>
      </c>
      <c r="D373" s="102">
        <v>24.5</v>
      </c>
      <c r="E373" s="102">
        <v>0</v>
      </c>
      <c r="F373" s="102">
        <v>0.39000000000123691</v>
      </c>
      <c r="G373" s="102">
        <v>5.2222239179999998E-2</v>
      </c>
      <c r="H373" s="103">
        <v>0.39000006269999998</v>
      </c>
    </row>
    <row r="374" spans="2:8">
      <c r="B374" s="101" t="s">
        <v>569</v>
      </c>
      <c r="C374" s="102">
        <v>16</v>
      </c>
      <c r="D374" s="102">
        <v>0</v>
      </c>
      <c r="E374" s="102">
        <v>0.16027778000000001</v>
      </c>
      <c r="F374" s="102">
        <v>0.53000000000065484</v>
      </c>
      <c r="G374" s="102">
        <v>1E+100</v>
      </c>
      <c r="H374" s="103">
        <v>0.16027777779999999</v>
      </c>
    </row>
    <row r="375" spans="2:8">
      <c r="B375" s="101" t="s">
        <v>570</v>
      </c>
      <c r="C375" s="102">
        <v>16</v>
      </c>
      <c r="D375" s="102">
        <v>0</v>
      </c>
      <c r="E375" s="102">
        <v>0.38472222</v>
      </c>
      <c r="F375" s="102">
        <v>0.77000000000043656</v>
      </c>
      <c r="G375" s="102">
        <v>1E+100</v>
      </c>
      <c r="H375" s="103">
        <v>0.38472222220000002</v>
      </c>
    </row>
    <row r="376" spans="2:8">
      <c r="B376" s="101" t="s">
        <v>571</v>
      </c>
      <c r="C376" s="102" t="s">
        <v>572</v>
      </c>
      <c r="D376" s="102">
        <v>0</v>
      </c>
      <c r="E376" s="102">
        <v>1.1725000000000001</v>
      </c>
      <c r="F376" s="102">
        <v>1.75</v>
      </c>
      <c r="G376" s="102">
        <v>1E+100</v>
      </c>
      <c r="H376" s="103">
        <v>1.1725000000000001</v>
      </c>
    </row>
    <row r="377" spans="2:8">
      <c r="B377" s="101" t="s">
        <v>573</v>
      </c>
      <c r="C377" s="102">
        <v>16</v>
      </c>
      <c r="D377" s="102">
        <v>0</v>
      </c>
      <c r="E377" s="102">
        <v>5.3333332999999997E-2</v>
      </c>
      <c r="F377" s="102">
        <v>1.5</v>
      </c>
      <c r="G377" s="102">
        <v>1E+100</v>
      </c>
      <c r="H377" s="103">
        <v>5.3333333330000003E-2</v>
      </c>
    </row>
    <row r="378" spans="2:8">
      <c r="B378" s="101" t="s">
        <v>574</v>
      </c>
      <c r="C378" s="102">
        <v>16</v>
      </c>
      <c r="D378" s="102">
        <v>0</v>
      </c>
      <c r="E378" s="102">
        <v>1.8316667</v>
      </c>
      <c r="F378" s="102">
        <v>2.8700000000008004</v>
      </c>
      <c r="G378" s="102">
        <v>1E+100</v>
      </c>
      <c r="H378" s="103">
        <v>1.8316666669999999</v>
      </c>
    </row>
    <row r="379" spans="2:8">
      <c r="B379" s="101" t="s">
        <v>575</v>
      </c>
      <c r="C379" s="102">
        <v>16</v>
      </c>
      <c r="D379" s="102">
        <v>0</v>
      </c>
      <c r="E379" s="102">
        <v>2.8725000000000001</v>
      </c>
      <c r="F379" s="102">
        <v>2.0100000000002183</v>
      </c>
      <c r="G379" s="102">
        <v>1E+100</v>
      </c>
      <c r="H379" s="103">
        <v>2.8725000000000001</v>
      </c>
    </row>
    <row r="380" spans="2:8">
      <c r="B380" s="101" t="s">
        <v>576</v>
      </c>
      <c r="C380" s="102">
        <v>16</v>
      </c>
      <c r="D380" s="102">
        <v>0.24305556</v>
      </c>
      <c r="E380" s="102">
        <v>0</v>
      </c>
      <c r="F380" s="102">
        <v>0.80000000000109139</v>
      </c>
      <c r="G380" s="102">
        <v>1.0769448209999999E-2</v>
      </c>
      <c r="H380" s="103">
        <v>0.1720001021</v>
      </c>
    </row>
    <row r="381" spans="2:8">
      <c r="B381" s="101" t="s">
        <v>577</v>
      </c>
      <c r="C381" s="102">
        <v>16</v>
      </c>
      <c r="D381" s="102">
        <v>106.20833</v>
      </c>
      <c r="E381" s="102">
        <v>0</v>
      </c>
      <c r="F381" s="102">
        <v>0.37000000000080036</v>
      </c>
      <c r="G381" s="102">
        <v>2.0740827999999999E-2</v>
      </c>
      <c r="H381" s="103">
        <v>6.0495048579999999E-3</v>
      </c>
    </row>
    <row r="382" spans="2:8">
      <c r="B382" s="101" t="s">
        <v>578</v>
      </c>
      <c r="C382" s="102" t="s">
        <v>579</v>
      </c>
      <c r="D382" s="102">
        <v>0</v>
      </c>
      <c r="E382" s="102">
        <v>2.0794443999999999</v>
      </c>
      <c r="F382" s="102">
        <v>2.2100000000009459</v>
      </c>
      <c r="G382" s="102">
        <v>1E+100</v>
      </c>
      <c r="H382" s="103">
        <v>2.0794444439999999</v>
      </c>
    </row>
    <row r="383" spans="2:8">
      <c r="B383" s="101" t="s">
        <v>580</v>
      </c>
      <c r="C383" s="102">
        <v>16</v>
      </c>
      <c r="D383" s="102">
        <v>0</v>
      </c>
      <c r="E383" s="102">
        <v>0.71694444000000002</v>
      </c>
      <c r="F383" s="102">
        <v>1.1000000000003638</v>
      </c>
      <c r="G383" s="102">
        <v>1E+100</v>
      </c>
      <c r="H383" s="103">
        <v>0.71694444440000005</v>
      </c>
    </row>
    <row r="384" spans="2:8">
      <c r="B384" s="101" t="s">
        <v>581</v>
      </c>
      <c r="C384" s="102">
        <v>16</v>
      </c>
      <c r="D384" s="102">
        <v>0</v>
      </c>
      <c r="E384" s="102">
        <v>0.84750000000000003</v>
      </c>
      <c r="F384" s="102">
        <v>1.0200000000004366</v>
      </c>
      <c r="G384" s="102">
        <v>1E+100</v>
      </c>
      <c r="H384" s="103">
        <v>0.84750000000000003</v>
      </c>
    </row>
    <row r="385" spans="2:8">
      <c r="B385" s="101" t="s">
        <v>582</v>
      </c>
      <c r="C385" s="102">
        <v>16</v>
      </c>
      <c r="D385" s="102">
        <v>0</v>
      </c>
      <c r="E385" s="102">
        <v>0.29833333000000001</v>
      </c>
      <c r="F385" s="102">
        <v>0.69999999999890861</v>
      </c>
      <c r="G385" s="102">
        <v>1E+100</v>
      </c>
      <c r="H385" s="103">
        <v>0.2983333333</v>
      </c>
    </row>
    <row r="386" spans="2:8">
      <c r="B386" s="101" t="s">
        <v>583</v>
      </c>
      <c r="C386" s="102">
        <v>16</v>
      </c>
      <c r="D386" s="102">
        <v>0</v>
      </c>
      <c r="E386" s="102">
        <v>0.53555556000000004</v>
      </c>
      <c r="F386" s="102">
        <v>0.68000000000029104</v>
      </c>
      <c r="G386" s="102">
        <v>1E+100</v>
      </c>
      <c r="H386" s="103">
        <v>0.53555555560000001</v>
      </c>
    </row>
    <row r="387" spans="2:8">
      <c r="B387" s="101" t="s">
        <v>584</v>
      </c>
      <c r="C387" s="102">
        <v>16</v>
      </c>
      <c r="D387" s="102">
        <v>27.013888999999999</v>
      </c>
      <c r="E387" s="102">
        <v>0</v>
      </c>
      <c r="F387" s="102">
        <v>0.2000000000007276</v>
      </c>
      <c r="G387" s="102">
        <v>1.1951460820000001E-2</v>
      </c>
      <c r="H387" s="103">
        <v>0.28000117800000002</v>
      </c>
    </row>
    <row r="388" spans="2:8">
      <c r="B388" s="101" t="s">
        <v>585</v>
      </c>
      <c r="C388" s="102" t="s">
        <v>586</v>
      </c>
      <c r="D388" s="102">
        <v>0</v>
      </c>
      <c r="E388" s="102">
        <v>0.46888889</v>
      </c>
      <c r="F388" s="102">
        <v>0.43999999999869033</v>
      </c>
      <c r="G388" s="102">
        <v>1E+100</v>
      </c>
      <c r="H388" s="103">
        <v>0.46888888890000002</v>
      </c>
    </row>
    <row r="389" spans="2:8">
      <c r="B389" s="101" t="s">
        <v>587</v>
      </c>
      <c r="C389" s="102">
        <v>16</v>
      </c>
      <c r="D389" s="102">
        <v>0</v>
      </c>
      <c r="E389" s="102">
        <v>1.4202778</v>
      </c>
      <c r="F389" s="102">
        <v>1.3999999999996362</v>
      </c>
      <c r="G389" s="102">
        <v>1E+100</v>
      </c>
      <c r="H389" s="103">
        <v>1.420277778</v>
      </c>
    </row>
    <row r="390" spans="2:8">
      <c r="B390" s="101" t="s">
        <v>588</v>
      </c>
      <c r="C390" s="102">
        <v>16</v>
      </c>
      <c r="D390" s="102">
        <v>0</v>
      </c>
      <c r="E390" s="102">
        <v>1.7880556000000001</v>
      </c>
      <c r="F390" s="102">
        <v>1.7600000000002183</v>
      </c>
      <c r="G390" s="102">
        <v>1E+100</v>
      </c>
      <c r="H390" s="103">
        <v>1.788055556</v>
      </c>
    </row>
    <row r="391" spans="2:8">
      <c r="B391" s="101" t="s">
        <v>589</v>
      </c>
      <c r="C391" s="102" t="s">
        <v>590</v>
      </c>
      <c r="D391" s="102">
        <v>0</v>
      </c>
      <c r="E391" s="102">
        <v>0.96599999999999997</v>
      </c>
      <c r="F391" s="102">
        <v>1.1400000000012369</v>
      </c>
      <c r="G391" s="102">
        <v>1E+100</v>
      </c>
      <c r="H391" s="103">
        <v>0.96599999999999997</v>
      </c>
    </row>
    <row r="392" spans="2:8">
      <c r="B392" s="101" t="s">
        <v>591</v>
      </c>
      <c r="C392" s="102">
        <v>17</v>
      </c>
      <c r="D392" s="102">
        <v>17.5</v>
      </c>
      <c r="E392" s="102">
        <v>0</v>
      </c>
      <c r="F392" s="102">
        <v>0.18000000000029104</v>
      </c>
      <c r="G392" s="102">
        <v>4.7000052379999997E-2</v>
      </c>
      <c r="H392" s="103">
        <v>9.9000117779999994E-2</v>
      </c>
    </row>
    <row r="393" spans="2:8">
      <c r="B393" s="101" t="s">
        <v>592</v>
      </c>
      <c r="C393" s="102">
        <v>17</v>
      </c>
      <c r="D393" s="102">
        <v>0</v>
      </c>
      <c r="E393" s="102">
        <v>4.7E-2</v>
      </c>
      <c r="F393" s="102">
        <v>0.2000000000007276</v>
      </c>
      <c r="G393" s="102">
        <v>1E+100</v>
      </c>
      <c r="H393" s="103">
        <v>4.7E-2</v>
      </c>
    </row>
    <row r="394" spans="2:8">
      <c r="B394" s="101" t="s">
        <v>593</v>
      </c>
      <c r="C394" s="102">
        <v>17</v>
      </c>
      <c r="D394" s="102">
        <v>0</v>
      </c>
      <c r="E394" s="102">
        <v>0.48799999999999999</v>
      </c>
      <c r="F394" s="102">
        <v>0.6499999999996362</v>
      </c>
      <c r="G394" s="102">
        <v>1E+100</v>
      </c>
      <c r="H394" s="103">
        <v>0.48799999999999999</v>
      </c>
    </row>
    <row r="395" spans="2:8">
      <c r="B395" s="101" t="s">
        <v>594</v>
      </c>
      <c r="C395" s="102" t="s">
        <v>595</v>
      </c>
      <c r="D395" s="102">
        <v>0</v>
      </c>
      <c r="E395" s="102">
        <v>0.29699999999999999</v>
      </c>
      <c r="F395" s="102">
        <v>0.69000000000050932</v>
      </c>
      <c r="G395" s="102">
        <v>1E+100</v>
      </c>
      <c r="H395" s="103">
        <v>0.29699999999999999</v>
      </c>
    </row>
    <row r="396" spans="2:8">
      <c r="B396" s="101" t="s">
        <v>596</v>
      </c>
      <c r="C396" s="102">
        <v>17</v>
      </c>
      <c r="D396" s="102">
        <v>0</v>
      </c>
      <c r="E396" s="102">
        <v>5.7000000000000002E-2</v>
      </c>
      <c r="F396" s="102">
        <v>0.4500000000007276</v>
      </c>
      <c r="G396" s="102">
        <v>1E+100</v>
      </c>
      <c r="H396" s="103">
        <v>5.7000000000000002E-2</v>
      </c>
    </row>
    <row r="397" spans="2:8">
      <c r="B397" s="101" t="s">
        <v>597</v>
      </c>
      <c r="C397" s="102">
        <v>17</v>
      </c>
      <c r="D397" s="102">
        <v>24.5</v>
      </c>
      <c r="E397" s="102">
        <v>0</v>
      </c>
      <c r="F397" s="102">
        <v>0.39000000000123691</v>
      </c>
      <c r="G397" s="102">
        <v>5.7000016959999997E-2</v>
      </c>
      <c r="H397" s="103">
        <v>0.39000006269999998</v>
      </c>
    </row>
    <row r="398" spans="2:8">
      <c r="B398" s="101" t="s">
        <v>598</v>
      </c>
      <c r="C398" s="102">
        <v>17</v>
      </c>
      <c r="D398" s="102">
        <v>0</v>
      </c>
      <c r="E398" s="102">
        <v>0.13400000000000001</v>
      </c>
      <c r="F398" s="102">
        <v>0.53000000000065484</v>
      </c>
      <c r="G398" s="102">
        <v>1E+100</v>
      </c>
      <c r="H398" s="103">
        <v>0.13400000000000001</v>
      </c>
    </row>
    <row r="399" spans="2:8">
      <c r="B399" s="101" t="s">
        <v>599</v>
      </c>
      <c r="C399" s="102">
        <v>17</v>
      </c>
      <c r="D399" s="102">
        <v>0</v>
      </c>
      <c r="E399" s="102">
        <v>0.36799999999999999</v>
      </c>
      <c r="F399" s="102">
        <v>0.77000000000043656</v>
      </c>
      <c r="G399" s="102">
        <v>1E+100</v>
      </c>
      <c r="H399" s="103">
        <v>0.36799999999999999</v>
      </c>
    </row>
    <row r="400" spans="2:8">
      <c r="B400" s="101" t="s">
        <v>600</v>
      </c>
      <c r="C400" s="102" t="s">
        <v>601</v>
      </c>
      <c r="D400" s="102">
        <v>0</v>
      </c>
      <c r="E400" s="102">
        <v>0.93600000000000005</v>
      </c>
      <c r="F400" s="102">
        <v>1.75</v>
      </c>
      <c r="G400" s="102">
        <v>1E+100</v>
      </c>
      <c r="H400" s="103">
        <v>0.93600000000000005</v>
      </c>
    </row>
    <row r="401" spans="2:8">
      <c r="B401" s="101" t="s">
        <v>602</v>
      </c>
      <c r="C401" s="102">
        <v>17</v>
      </c>
      <c r="D401" s="102">
        <v>0</v>
      </c>
      <c r="E401" s="102">
        <v>0.16800000000000001</v>
      </c>
      <c r="F401" s="102">
        <v>1.5</v>
      </c>
      <c r="G401" s="102">
        <v>1E+100</v>
      </c>
      <c r="H401" s="103">
        <v>0.16800000000000001</v>
      </c>
    </row>
    <row r="402" spans="2:8">
      <c r="B402" s="101" t="s">
        <v>603</v>
      </c>
      <c r="C402" s="102">
        <v>17</v>
      </c>
      <c r="D402" s="102">
        <v>0</v>
      </c>
      <c r="E402" s="102">
        <v>1.76</v>
      </c>
      <c r="F402" s="102">
        <v>2.8700000000008004</v>
      </c>
      <c r="G402" s="102">
        <v>1E+100</v>
      </c>
      <c r="H402" s="103">
        <v>1.76</v>
      </c>
    </row>
    <row r="403" spans="2:8">
      <c r="B403" s="101" t="s">
        <v>604</v>
      </c>
      <c r="C403" s="102">
        <v>17</v>
      </c>
      <c r="D403" s="102">
        <v>0</v>
      </c>
      <c r="E403" s="102">
        <v>1.8620000000000001</v>
      </c>
      <c r="F403" s="102">
        <v>2.0100000000002183</v>
      </c>
      <c r="G403" s="102">
        <v>1E+100</v>
      </c>
      <c r="H403" s="103">
        <v>1.8620000000000001</v>
      </c>
    </row>
    <row r="404" spans="2:8">
      <c r="B404" s="101" t="s">
        <v>605</v>
      </c>
      <c r="C404" s="102">
        <v>17</v>
      </c>
      <c r="D404" s="102">
        <v>0</v>
      </c>
      <c r="E404" s="102">
        <v>0.17199999999999999</v>
      </c>
      <c r="F404" s="102">
        <v>0.80000000000109139</v>
      </c>
      <c r="G404" s="102">
        <v>1E+100</v>
      </c>
      <c r="H404" s="103">
        <v>0.17199999999999999</v>
      </c>
    </row>
    <row r="405" spans="2:8">
      <c r="B405" s="101" t="s">
        <v>606</v>
      </c>
      <c r="C405" s="102">
        <v>17</v>
      </c>
      <c r="D405" s="102">
        <v>118.25</v>
      </c>
      <c r="E405" s="102">
        <v>0</v>
      </c>
      <c r="F405" s="102">
        <v>0.37000000000080036</v>
      </c>
      <c r="G405" s="102">
        <v>4.6666728990000003E-2</v>
      </c>
      <c r="H405" s="103">
        <v>0.37000023030000001</v>
      </c>
    </row>
    <row r="406" spans="2:8">
      <c r="B406" s="101" t="s">
        <v>607</v>
      </c>
      <c r="C406" s="102" t="s">
        <v>608</v>
      </c>
      <c r="D406" s="102">
        <v>0</v>
      </c>
      <c r="E406" s="102">
        <v>2.1320000000000001</v>
      </c>
      <c r="F406" s="102">
        <v>2.2100000000009459</v>
      </c>
      <c r="G406" s="102">
        <v>1E+100</v>
      </c>
      <c r="H406" s="103">
        <v>2.1320000000000001</v>
      </c>
    </row>
    <row r="407" spans="2:8">
      <c r="B407" s="101" t="s">
        <v>609</v>
      </c>
      <c r="C407" s="102">
        <v>17</v>
      </c>
      <c r="D407" s="102">
        <v>0</v>
      </c>
      <c r="E407" s="102">
        <v>0.79100000000000004</v>
      </c>
      <c r="F407" s="102">
        <v>1.1000000000003638</v>
      </c>
      <c r="G407" s="102">
        <v>1E+100</v>
      </c>
      <c r="H407" s="103">
        <v>0.79100000000000004</v>
      </c>
    </row>
    <row r="408" spans="2:8">
      <c r="B408" s="101" t="s">
        <v>610</v>
      </c>
      <c r="C408" s="102">
        <v>17</v>
      </c>
      <c r="D408" s="102">
        <v>0</v>
      </c>
      <c r="E408" s="102">
        <v>0.91200000000000003</v>
      </c>
      <c r="F408" s="102">
        <v>1.0200000000004366</v>
      </c>
      <c r="G408" s="102">
        <v>1E+100</v>
      </c>
      <c r="H408" s="103">
        <v>0.91200000000000003</v>
      </c>
    </row>
    <row r="409" spans="2:8">
      <c r="B409" s="101" t="s">
        <v>611</v>
      </c>
      <c r="C409" s="102">
        <v>17</v>
      </c>
      <c r="D409" s="102">
        <v>0</v>
      </c>
      <c r="E409" s="102">
        <v>0.37</v>
      </c>
      <c r="F409" s="102">
        <v>0.69999999999890861</v>
      </c>
      <c r="G409" s="102">
        <v>1E+100</v>
      </c>
      <c r="H409" s="103">
        <v>0.37</v>
      </c>
    </row>
    <row r="410" spans="2:8">
      <c r="B410" s="101" t="s">
        <v>612</v>
      </c>
      <c r="C410" s="102">
        <v>17</v>
      </c>
      <c r="D410" s="102">
        <v>0</v>
      </c>
      <c r="E410" s="102">
        <v>0.56899999999999995</v>
      </c>
      <c r="F410" s="102">
        <v>0.68000000000029104</v>
      </c>
      <c r="G410" s="102">
        <v>1E+100</v>
      </c>
      <c r="H410" s="103">
        <v>0.56899999999999995</v>
      </c>
    </row>
    <row r="411" spans="2:8">
      <c r="B411" s="101" t="s">
        <v>613</v>
      </c>
      <c r="C411" s="102">
        <v>17</v>
      </c>
      <c r="D411" s="102">
        <v>31.75</v>
      </c>
      <c r="E411" s="102">
        <v>0</v>
      </c>
      <c r="F411" s="102">
        <v>0.2000000000007276</v>
      </c>
      <c r="G411" s="102">
        <v>0.1540001832</v>
      </c>
      <c r="H411" s="103">
        <v>0.12600045160000001</v>
      </c>
    </row>
    <row r="412" spans="2:8">
      <c r="B412" s="101" t="s">
        <v>614</v>
      </c>
      <c r="C412" s="102" t="s">
        <v>615</v>
      </c>
      <c r="D412" s="102">
        <v>0</v>
      </c>
      <c r="E412" s="102">
        <v>0.27300000000000002</v>
      </c>
      <c r="F412" s="102">
        <v>0.43999999999869033</v>
      </c>
      <c r="G412" s="102">
        <v>1E+100</v>
      </c>
      <c r="H412" s="103">
        <v>0.27300000000000002</v>
      </c>
    </row>
    <row r="413" spans="2:8">
      <c r="B413" s="101" t="s">
        <v>616</v>
      </c>
      <c r="C413" s="102">
        <v>17</v>
      </c>
      <c r="D413" s="102">
        <v>0</v>
      </c>
      <c r="E413" s="102">
        <v>1.3939999999999999</v>
      </c>
      <c r="F413" s="102">
        <v>1.3999999999996362</v>
      </c>
      <c r="G413" s="102">
        <v>1E+100</v>
      </c>
      <c r="H413" s="103">
        <v>1.3939999999999999</v>
      </c>
    </row>
    <row r="414" spans="2:8">
      <c r="B414" s="101" t="s">
        <v>617</v>
      </c>
      <c r="C414" s="102">
        <v>17</v>
      </c>
      <c r="D414" s="102">
        <v>0</v>
      </c>
      <c r="E414" s="102">
        <v>1.7569999999999999</v>
      </c>
      <c r="F414" s="102">
        <v>1.7600000000002183</v>
      </c>
      <c r="G414" s="102">
        <v>1E+100</v>
      </c>
      <c r="H414" s="103">
        <v>1.7569999999999999</v>
      </c>
    </row>
    <row r="415" spans="2:8">
      <c r="B415" s="101" t="s">
        <v>618</v>
      </c>
      <c r="C415" s="102" t="s">
        <v>619</v>
      </c>
      <c r="D415" s="102">
        <v>0</v>
      </c>
      <c r="E415" s="102">
        <v>0.97333333</v>
      </c>
      <c r="F415" s="102">
        <v>1.1400000000012369</v>
      </c>
      <c r="G415" s="102">
        <v>1E+100</v>
      </c>
      <c r="H415" s="103">
        <v>0.97333333330000005</v>
      </c>
    </row>
    <row r="416" spans="2:8">
      <c r="B416" s="101" t="s">
        <v>620</v>
      </c>
      <c r="C416" s="102">
        <v>18</v>
      </c>
      <c r="D416" s="102">
        <v>66.629630000000006</v>
      </c>
      <c r="E416" s="102">
        <v>0</v>
      </c>
      <c r="F416" s="102">
        <v>0.18000000000029104</v>
      </c>
      <c r="G416" s="102">
        <v>0.1200000786</v>
      </c>
      <c r="H416" s="103">
        <v>9.900007945E-2</v>
      </c>
    </row>
    <row r="417" spans="2:8">
      <c r="B417" s="101" t="s">
        <v>621</v>
      </c>
      <c r="C417" s="102">
        <v>18</v>
      </c>
      <c r="D417" s="102">
        <v>0</v>
      </c>
      <c r="E417" s="102">
        <v>0.08</v>
      </c>
      <c r="F417" s="102">
        <v>0.2000000000007276</v>
      </c>
      <c r="G417" s="102">
        <v>1E+100</v>
      </c>
      <c r="H417" s="103">
        <v>0.08</v>
      </c>
    </row>
    <row r="418" spans="2:8">
      <c r="B418" s="101" t="s">
        <v>622</v>
      </c>
      <c r="C418" s="102">
        <v>18</v>
      </c>
      <c r="D418" s="102">
        <v>0</v>
      </c>
      <c r="E418" s="102">
        <v>0.51</v>
      </c>
      <c r="F418" s="102">
        <v>0.6499999999996362</v>
      </c>
      <c r="G418" s="102">
        <v>1E+100</v>
      </c>
      <c r="H418" s="103">
        <v>0.51</v>
      </c>
    </row>
    <row r="419" spans="2:8">
      <c r="B419" s="101" t="s">
        <v>623</v>
      </c>
      <c r="C419" s="102" t="s">
        <v>624</v>
      </c>
      <c r="D419" s="102">
        <v>0</v>
      </c>
      <c r="E419" s="102">
        <v>0.29333333</v>
      </c>
      <c r="F419" s="102">
        <v>0.69000000000050932</v>
      </c>
      <c r="G419" s="102">
        <v>1E+100</v>
      </c>
      <c r="H419" s="103">
        <v>0.2933333333</v>
      </c>
    </row>
    <row r="420" spans="2:8">
      <c r="B420" s="101" t="s">
        <v>625</v>
      </c>
      <c r="C420" s="102">
        <v>18</v>
      </c>
      <c r="D420" s="102">
        <v>0</v>
      </c>
      <c r="E420" s="102">
        <v>5.3333332999999997E-2</v>
      </c>
      <c r="F420" s="102">
        <v>0.4500000000007276</v>
      </c>
      <c r="G420" s="102">
        <v>1E+100</v>
      </c>
      <c r="H420" s="103">
        <v>5.3333333330000003E-2</v>
      </c>
    </row>
    <row r="421" spans="2:8">
      <c r="B421" s="101" t="s">
        <v>626</v>
      </c>
      <c r="C421" s="102">
        <v>18</v>
      </c>
      <c r="D421" s="102">
        <v>24.5</v>
      </c>
      <c r="E421" s="102">
        <v>0</v>
      </c>
      <c r="F421" s="102">
        <v>0.39000000000123691</v>
      </c>
      <c r="G421" s="102">
        <v>5.3333350289999998E-2</v>
      </c>
      <c r="H421" s="103">
        <v>0.39000006269999998</v>
      </c>
    </row>
    <row r="422" spans="2:8">
      <c r="B422" s="101" t="s">
        <v>627</v>
      </c>
      <c r="C422" s="102">
        <v>18</v>
      </c>
      <c r="D422" s="102">
        <v>0</v>
      </c>
      <c r="E422" s="102">
        <v>0.12666667000000001</v>
      </c>
      <c r="F422" s="102">
        <v>0.53000000000065484</v>
      </c>
      <c r="G422" s="102">
        <v>1E+100</v>
      </c>
      <c r="H422" s="103">
        <v>0.12666666670000001</v>
      </c>
    </row>
    <row r="423" spans="2:8">
      <c r="B423" s="101" t="s">
        <v>628</v>
      </c>
      <c r="C423" s="102">
        <v>18</v>
      </c>
      <c r="D423" s="102">
        <v>0</v>
      </c>
      <c r="E423" s="102">
        <v>0.35333333</v>
      </c>
      <c r="F423" s="102">
        <v>0.77000000000043656</v>
      </c>
      <c r="G423" s="102">
        <v>1E+100</v>
      </c>
      <c r="H423" s="103">
        <v>0.3533333333</v>
      </c>
    </row>
    <row r="424" spans="2:8">
      <c r="B424" s="101" t="s">
        <v>629</v>
      </c>
      <c r="C424" s="102" t="s">
        <v>630</v>
      </c>
      <c r="D424" s="102">
        <v>0</v>
      </c>
      <c r="E424" s="102">
        <v>0.93600000000000005</v>
      </c>
      <c r="F424" s="102">
        <v>1.75</v>
      </c>
      <c r="G424" s="102">
        <v>1E+100</v>
      </c>
      <c r="H424" s="103">
        <v>0.93600000000000005</v>
      </c>
    </row>
    <row r="425" spans="2:8">
      <c r="B425" s="101" t="s">
        <v>631</v>
      </c>
      <c r="C425" s="102">
        <v>18</v>
      </c>
      <c r="D425" s="102">
        <v>0</v>
      </c>
      <c r="E425" s="102">
        <v>0.16800000000000001</v>
      </c>
      <c r="F425" s="102">
        <v>1.5</v>
      </c>
      <c r="G425" s="102">
        <v>1E+100</v>
      </c>
      <c r="H425" s="103">
        <v>0.16800000000000001</v>
      </c>
    </row>
    <row r="426" spans="2:8">
      <c r="B426" s="101" t="s">
        <v>632</v>
      </c>
      <c r="C426" s="102">
        <v>18</v>
      </c>
      <c r="D426" s="102">
        <v>0</v>
      </c>
      <c r="E426" s="102">
        <v>1.76</v>
      </c>
      <c r="F426" s="102">
        <v>2.8700000000008004</v>
      </c>
      <c r="G426" s="102">
        <v>1E+100</v>
      </c>
      <c r="H426" s="103">
        <v>1.76</v>
      </c>
    </row>
    <row r="427" spans="2:8">
      <c r="B427" s="101" t="s">
        <v>633</v>
      </c>
      <c r="C427" s="102">
        <v>18</v>
      </c>
      <c r="D427" s="102">
        <v>0</v>
      </c>
      <c r="E427" s="102">
        <v>1.8620000000000001</v>
      </c>
      <c r="F427" s="102">
        <v>2.0100000000002183</v>
      </c>
      <c r="G427" s="102">
        <v>1E+100</v>
      </c>
      <c r="H427" s="103">
        <v>1.8620000000000001</v>
      </c>
    </row>
    <row r="428" spans="2:8">
      <c r="B428" s="101" t="s">
        <v>634</v>
      </c>
      <c r="C428" s="102">
        <v>18</v>
      </c>
      <c r="D428" s="102">
        <v>0</v>
      </c>
      <c r="E428" s="102">
        <v>0.128</v>
      </c>
      <c r="F428" s="102">
        <v>0.80000000000109139</v>
      </c>
      <c r="G428" s="102">
        <v>1E+100</v>
      </c>
      <c r="H428" s="103">
        <v>0.128</v>
      </c>
    </row>
    <row r="429" spans="2:8">
      <c r="B429" s="101" t="s">
        <v>635</v>
      </c>
      <c r="C429" s="102">
        <v>18</v>
      </c>
      <c r="D429" s="102">
        <v>124.6</v>
      </c>
      <c r="E429" s="102">
        <v>0</v>
      </c>
      <c r="F429" s="102">
        <v>0.37000000000080036</v>
      </c>
      <c r="G429" s="102">
        <v>4.6666728990000003E-2</v>
      </c>
      <c r="H429" s="103">
        <v>0.37000023030000001</v>
      </c>
    </row>
    <row r="430" spans="2:8">
      <c r="B430" s="101" t="s">
        <v>636</v>
      </c>
      <c r="C430" s="102" t="s">
        <v>637</v>
      </c>
      <c r="D430" s="102">
        <v>0</v>
      </c>
      <c r="E430" s="102">
        <v>2.0366667000000001</v>
      </c>
      <c r="F430" s="102">
        <v>2.2100000000009459</v>
      </c>
      <c r="G430" s="102">
        <v>1E+100</v>
      </c>
      <c r="H430" s="103">
        <v>2.036666667</v>
      </c>
    </row>
    <row r="431" spans="2:8">
      <c r="B431" s="101" t="s">
        <v>638</v>
      </c>
      <c r="C431" s="102">
        <v>18</v>
      </c>
      <c r="D431" s="102">
        <v>0</v>
      </c>
      <c r="E431" s="102">
        <v>0.68466667000000003</v>
      </c>
      <c r="F431" s="102">
        <v>1.1000000000003638</v>
      </c>
      <c r="G431" s="102">
        <v>1E+100</v>
      </c>
      <c r="H431" s="103">
        <v>0.68466666669999998</v>
      </c>
    </row>
    <row r="432" spans="2:8">
      <c r="B432" s="101" t="s">
        <v>639</v>
      </c>
      <c r="C432" s="102">
        <v>18</v>
      </c>
      <c r="D432" s="102">
        <v>0</v>
      </c>
      <c r="E432" s="102">
        <v>0.78</v>
      </c>
      <c r="F432" s="102">
        <v>1.0200000000004366</v>
      </c>
      <c r="G432" s="102">
        <v>1E+100</v>
      </c>
      <c r="H432" s="103">
        <v>0.78</v>
      </c>
    </row>
    <row r="433" spans="2:8">
      <c r="B433" s="101" t="s">
        <v>640</v>
      </c>
      <c r="C433" s="102">
        <v>18</v>
      </c>
      <c r="D433" s="102">
        <v>0</v>
      </c>
      <c r="E433" s="102">
        <v>0.23799999999999999</v>
      </c>
      <c r="F433" s="102">
        <v>0.69999999999890861</v>
      </c>
      <c r="G433" s="102">
        <v>1E+100</v>
      </c>
      <c r="H433" s="103">
        <v>0.23799999999999999</v>
      </c>
    </row>
    <row r="434" spans="2:8">
      <c r="B434" s="101" t="s">
        <v>641</v>
      </c>
      <c r="C434" s="102">
        <v>18</v>
      </c>
      <c r="D434" s="102">
        <v>0</v>
      </c>
      <c r="E434" s="102">
        <v>0.43333333000000002</v>
      </c>
      <c r="F434" s="102">
        <v>0.68000000000029104</v>
      </c>
      <c r="G434" s="102">
        <v>1E+100</v>
      </c>
      <c r="H434" s="103">
        <v>0.43333333330000001</v>
      </c>
    </row>
    <row r="435" spans="2:8">
      <c r="B435" s="101" t="s">
        <v>642</v>
      </c>
      <c r="C435" s="102">
        <v>18</v>
      </c>
      <c r="D435" s="102">
        <v>0</v>
      </c>
      <c r="E435" s="102">
        <v>0</v>
      </c>
      <c r="F435" s="102">
        <v>0.2000000000007276</v>
      </c>
      <c r="G435" s="102">
        <v>0.15400012360000001</v>
      </c>
      <c r="H435" s="103">
        <v>1E+100</v>
      </c>
    </row>
    <row r="436" spans="2:8">
      <c r="B436" s="101" t="s">
        <v>643</v>
      </c>
      <c r="C436" s="102" t="s">
        <v>644</v>
      </c>
      <c r="D436" s="102">
        <v>0</v>
      </c>
      <c r="E436" s="102">
        <v>0.15933333</v>
      </c>
      <c r="F436" s="102">
        <v>0.43999999999869033</v>
      </c>
      <c r="G436" s="102">
        <v>1E+100</v>
      </c>
      <c r="H436" s="103">
        <v>0.15933333329999999</v>
      </c>
    </row>
    <row r="437" spans="2:8">
      <c r="B437" s="101" t="s">
        <v>645</v>
      </c>
      <c r="C437" s="102">
        <v>18</v>
      </c>
      <c r="D437" s="102">
        <v>0</v>
      </c>
      <c r="E437" s="102">
        <v>1.3866666999999999</v>
      </c>
      <c r="F437" s="102">
        <v>1.3999999999996362</v>
      </c>
      <c r="G437" s="102">
        <v>1E+100</v>
      </c>
      <c r="H437" s="103">
        <v>1.3866666670000001</v>
      </c>
    </row>
    <row r="438" spans="2:8">
      <c r="B438" s="101" t="s">
        <v>646</v>
      </c>
      <c r="C438" s="102">
        <v>18</v>
      </c>
      <c r="D438" s="102">
        <v>0</v>
      </c>
      <c r="E438" s="102">
        <v>1.7533333</v>
      </c>
      <c r="F438" s="102">
        <v>1.7600000000002183</v>
      </c>
      <c r="G438" s="102">
        <v>1E+100</v>
      </c>
      <c r="H438" s="103">
        <v>1.753333333</v>
      </c>
    </row>
    <row r="439" spans="2:8">
      <c r="B439" s="101" t="s">
        <v>647</v>
      </c>
      <c r="C439" s="102" t="s">
        <v>648</v>
      </c>
      <c r="D439" s="102">
        <v>0</v>
      </c>
      <c r="E439" s="102">
        <v>0.96599999999999997</v>
      </c>
      <c r="F439" s="102">
        <v>1.1400000000012369</v>
      </c>
      <c r="G439" s="102">
        <v>1E+100</v>
      </c>
      <c r="H439" s="103">
        <v>0.96599999999999997</v>
      </c>
    </row>
    <row r="440" spans="2:8">
      <c r="B440" s="101" t="s">
        <v>649</v>
      </c>
      <c r="C440" s="102">
        <v>19</v>
      </c>
      <c r="D440" s="102">
        <v>17.5</v>
      </c>
      <c r="E440" s="102">
        <v>0</v>
      </c>
      <c r="F440" s="102">
        <v>0.18000000000029104</v>
      </c>
      <c r="G440" s="102">
        <v>4.7000052379999997E-2</v>
      </c>
      <c r="H440" s="103">
        <v>9.9000117779999994E-2</v>
      </c>
    </row>
    <row r="441" spans="2:8">
      <c r="B441" s="101" t="s">
        <v>650</v>
      </c>
      <c r="C441" s="102">
        <v>19</v>
      </c>
      <c r="D441" s="102">
        <v>0</v>
      </c>
      <c r="E441" s="102">
        <v>4.7E-2</v>
      </c>
      <c r="F441" s="102">
        <v>0.2000000000007276</v>
      </c>
      <c r="G441" s="102">
        <v>1E+100</v>
      </c>
      <c r="H441" s="103">
        <v>4.7E-2</v>
      </c>
    </row>
    <row r="442" spans="2:8">
      <c r="B442" s="101" t="s">
        <v>651</v>
      </c>
      <c r="C442" s="102">
        <v>19</v>
      </c>
      <c r="D442" s="102">
        <v>0</v>
      </c>
      <c r="E442" s="102">
        <v>0.48799999999999999</v>
      </c>
      <c r="F442" s="102">
        <v>0.6499999999996362</v>
      </c>
      <c r="G442" s="102">
        <v>1E+100</v>
      </c>
      <c r="H442" s="103">
        <v>0.48799999999999999</v>
      </c>
    </row>
    <row r="443" spans="2:8">
      <c r="B443" s="101" t="s">
        <v>652</v>
      </c>
      <c r="C443" s="102" t="s">
        <v>653</v>
      </c>
      <c r="D443" s="102">
        <v>0</v>
      </c>
      <c r="E443" s="102">
        <v>0.29699999999999999</v>
      </c>
      <c r="F443" s="102">
        <v>0.69000000000050932</v>
      </c>
      <c r="G443" s="102">
        <v>1E+100</v>
      </c>
      <c r="H443" s="103">
        <v>0.29699999999999999</v>
      </c>
    </row>
    <row r="444" spans="2:8">
      <c r="B444" s="101" t="s">
        <v>654</v>
      </c>
      <c r="C444" s="102">
        <v>19</v>
      </c>
      <c r="D444" s="102">
        <v>0</v>
      </c>
      <c r="E444" s="102">
        <v>5.7000000000000002E-2</v>
      </c>
      <c r="F444" s="102">
        <v>0.4500000000007276</v>
      </c>
      <c r="G444" s="102">
        <v>1E+100</v>
      </c>
      <c r="H444" s="103">
        <v>5.7000000000000002E-2</v>
      </c>
    </row>
    <row r="445" spans="2:8">
      <c r="B445" s="101" t="s">
        <v>655</v>
      </c>
      <c r="C445" s="102">
        <v>19</v>
      </c>
      <c r="D445" s="102">
        <v>24.5</v>
      </c>
      <c r="E445" s="102">
        <v>0</v>
      </c>
      <c r="F445" s="102">
        <v>0.39000000000123691</v>
      </c>
      <c r="G445" s="102">
        <v>5.7000016959999997E-2</v>
      </c>
      <c r="H445" s="103">
        <v>0.39000006269999998</v>
      </c>
    </row>
    <row r="446" spans="2:8">
      <c r="B446" s="101" t="s">
        <v>656</v>
      </c>
      <c r="C446" s="102">
        <v>19</v>
      </c>
      <c r="D446" s="102">
        <v>0</v>
      </c>
      <c r="E446" s="102">
        <v>0.13400000000000001</v>
      </c>
      <c r="F446" s="102">
        <v>0.53000000000065484</v>
      </c>
      <c r="G446" s="102">
        <v>1E+100</v>
      </c>
      <c r="H446" s="103">
        <v>0.13400000000000001</v>
      </c>
    </row>
    <row r="447" spans="2:8">
      <c r="B447" s="101" t="s">
        <v>657</v>
      </c>
      <c r="C447" s="102">
        <v>19</v>
      </c>
      <c r="D447" s="102">
        <v>0</v>
      </c>
      <c r="E447" s="102">
        <v>0.36799999999999999</v>
      </c>
      <c r="F447" s="102">
        <v>0.77000000000043656</v>
      </c>
      <c r="G447" s="102">
        <v>1E+100</v>
      </c>
      <c r="H447" s="103">
        <v>0.36799999999999999</v>
      </c>
    </row>
    <row r="448" spans="2:8">
      <c r="B448" s="101" t="s">
        <v>658</v>
      </c>
      <c r="C448" s="102" t="s">
        <v>659</v>
      </c>
      <c r="D448" s="102">
        <v>0</v>
      </c>
      <c r="E448" s="102">
        <v>0.93600000000000005</v>
      </c>
      <c r="F448" s="102">
        <v>1.75</v>
      </c>
      <c r="G448" s="102">
        <v>1E+100</v>
      </c>
      <c r="H448" s="103">
        <v>0.93600000000000005</v>
      </c>
    </row>
    <row r="449" spans="2:8">
      <c r="B449" s="101" t="s">
        <v>660</v>
      </c>
      <c r="C449" s="102">
        <v>19</v>
      </c>
      <c r="D449" s="102">
        <v>0</v>
      </c>
      <c r="E449" s="102">
        <v>0.16800000000000001</v>
      </c>
      <c r="F449" s="102">
        <v>1.5</v>
      </c>
      <c r="G449" s="102">
        <v>1E+100</v>
      </c>
      <c r="H449" s="103">
        <v>0.16800000000000001</v>
      </c>
    </row>
    <row r="450" spans="2:8">
      <c r="B450" s="101" t="s">
        <v>661</v>
      </c>
      <c r="C450" s="102">
        <v>19</v>
      </c>
      <c r="D450" s="102">
        <v>0</v>
      </c>
      <c r="E450" s="102">
        <v>1.76</v>
      </c>
      <c r="F450" s="102">
        <v>2.8700000000008004</v>
      </c>
      <c r="G450" s="102">
        <v>1E+100</v>
      </c>
      <c r="H450" s="103">
        <v>1.76</v>
      </c>
    </row>
    <row r="451" spans="2:8">
      <c r="B451" s="101" t="s">
        <v>662</v>
      </c>
      <c r="C451" s="102">
        <v>19</v>
      </c>
      <c r="D451" s="102">
        <v>0</v>
      </c>
      <c r="E451" s="102">
        <v>1.8620000000000001</v>
      </c>
      <c r="F451" s="102">
        <v>2.0100000000002183</v>
      </c>
      <c r="G451" s="102">
        <v>1E+100</v>
      </c>
      <c r="H451" s="103">
        <v>1.8620000000000001</v>
      </c>
    </row>
    <row r="452" spans="2:8">
      <c r="B452" s="101" t="s">
        <v>663</v>
      </c>
      <c r="C452" s="102">
        <v>19</v>
      </c>
      <c r="D452" s="102">
        <v>0</v>
      </c>
      <c r="E452" s="102">
        <v>0.17199999999999999</v>
      </c>
      <c r="F452" s="102">
        <v>0.80000000000109139</v>
      </c>
      <c r="G452" s="102">
        <v>1E+100</v>
      </c>
      <c r="H452" s="103">
        <v>0.17199999999999999</v>
      </c>
    </row>
    <row r="453" spans="2:8">
      <c r="B453" s="101" t="s">
        <v>664</v>
      </c>
      <c r="C453" s="102">
        <v>19</v>
      </c>
      <c r="D453" s="102">
        <v>81.716667000000001</v>
      </c>
      <c r="E453" s="102">
        <v>0</v>
      </c>
      <c r="F453" s="102">
        <v>0.37000000000080036</v>
      </c>
      <c r="G453" s="102">
        <v>4.6666728990000003E-2</v>
      </c>
      <c r="H453" s="103">
        <v>0.37000023030000001</v>
      </c>
    </row>
    <row r="454" spans="2:8">
      <c r="B454" s="101" t="s">
        <v>665</v>
      </c>
      <c r="C454" s="102" t="s">
        <v>666</v>
      </c>
      <c r="D454" s="102">
        <v>0</v>
      </c>
      <c r="E454" s="102">
        <v>2.1320000000000001</v>
      </c>
      <c r="F454" s="102">
        <v>2.2100000000009459</v>
      </c>
      <c r="G454" s="102">
        <v>1E+100</v>
      </c>
      <c r="H454" s="103">
        <v>2.1320000000000001</v>
      </c>
    </row>
    <row r="455" spans="2:8">
      <c r="B455" s="101" t="s">
        <v>667</v>
      </c>
      <c r="C455" s="102">
        <v>19</v>
      </c>
      <c r="D455" s="102">
        <v>0</v>
      </c>
      <c r="E455" s="102">
        <v>0.79100000000000004</v>
      </c>
      <c r="F455" s="102">
        <v>1.1000000000003638</v>
      </c>
      <c r="G455" s="102">
        <v>1E+100</v>
      </c>
      <c r="H455" s="103">
        <v>0.79100000000000004</v>
      </c>
    </row>
    <row r="456" spans="2:8">
      <c r="B456" s="101" t="s">
        <v>668</v>
      </c>
      <c r="C456" s="102">
        <v>19</v>
      </c>
      <c r="D456" s="102">
        <v>0</v>
      </c>
      <c r="E456" s="102">
        <v>0.91200000000000003</v>
      </c>
      <c r="F456" s="102">
        <v>1.0200000000004366</v>
      </c>
      <c r="G456" s="102">
        <v>1E+100</v>
      </c>
      <c r="H456" s="103">
        <v>0.91200000000000003</v>
      </c>
    </row>
    <row r="457" spans="2:8">
      <c r="B457" s="101" t="s">
        <v>669</v>
      </c>
      <c r="C457" s="102">
        <v>19</v>
      </c>
      <c r="D457" s="102">
        <v>0</v>
      </c>
      <c r="E457" s="102">
        <v>0.37</v>
      </c>
      <c r="F457" s="102">
        <v>0.69999999999890861</v>
      </c>
      <c r="G457" s="102">
        <v>1E+100</v>
      </c>
      <c r="H457" s="103">
        <v>0.37</v>
      </c>
    </row>
    <row r="458" spans="2:8">
      <c r="B458" s="101" t="s">
        <v>670</v>
      </c>
      <c r="C458" s="102">
        <v>19</v>
      </c>
      <c r="D458" s="102">
        <v>0</v>
      </c>
      <c r="E458" s="102">
        <v>0.56899999999999995</v>
      </c>
      <c r="F458" s="102">
        <v>0.68000000000029104</v>
      </c>
      <c r="G458" s="102">
        <v>1E+100</v>
      </c>
      <c r="H458" s="103">
        <v>0.56899999999999995</v>
      </c>
    </row>
    <row r="459" spans="2:8">
      <c r="B459" s="101" t="s">
        <v>671</v>
      </c>
      <c r="C459" s="102">
        <v>19</v>
      </c>
      <c r="D459" s="102">
        <v>18.416667</v>
      </c>
      <c r="E459" s="102">
        <v>0</v>
      </c>
      <c r="F459" s="102">
        <v>0.2000000000007276</v>
      </c>
      <c r="G459" s="102">
        <v>0.1540001832</v>
      </c>
      <c r="H459" s="103">
        <v>0.12600045160000001</v>
      </c>
    </row>
    <row r="460" spans="2:8">
      <c r="B460" s="101" t="s">
        <v>672</v>
      </c>
      <c r="C460" s="102" t="s">
        <v>673</v>
      </c>
      <c r="D460" s="102">
        <v>0</v>
      </c>
      <c r="E460" s="102">
        <v>0.27300000000000002</v>
      </c>
      <c r="F460" s="102">
        <v>0.43999999999869033</v>
      </c>
      <c r="G460" s="102">
        <v>1E+100</v>
      </c>
      <c r="H460" s="103">
        <v>0.27300000000000002</v>
      </c>
    </row>
    <row r="461" spans="2:8">
      <c r="B461" s="101" t="s">
        <v>674</v>
      </c>
      <c r="C461" s="102">
        <v>19</v>
      </c>
      <c r="D461" s="102">
        <v>0</v>
      </c>
      <c r="E461" s="102">
        <v>1.3939999999999999</v>
      </c>
      <c r="F461" s="102">
        <v>1.3999999999996362</v>
      </c>
      <c r="G461" s="102">
        <v>1E+100</v>
      </c>
      <c r="H461" s="103">
        <v>1.3939999999999999</v>
      </c>
    </row>
    <row r="462" spans="2:8">
      <c r="B462" s="101" t="s">
        <v>675</v>
      </c>
      <c r="C462" s="102">
        <v>19</v>
      </c>
      <c r="D462" s="102">
        <v>0</v>
      </c>
      <c r="E462" s="102">
        <v>1.7569999999999999</v>
      </c>
      <c r="F462" s="102">
        <v>1.7600000000002183</v>
      </c>
      <c r="G462" s="102">
        <v>1E+100</v>
      </c>
      <c r="H462" s="103">
        <v>1.7569999999999999</v>
      </c>
    </row>
    <row r="463" spans="2:8">
      <c r="B463" s="101" t="s">
        <v>676</v>
      </c>
      <c r="C463" s="102" t="s">
        <v>677</v>
      </c>
      <c r="D463" s="102">
        <v>0</v>
      </c>
      <c r="E463" s="102">
        <v>0.93972222000000005</v>
      </c>
      <c r="F463" s="102">
        <v>1.1400000000012369</v>
      </c>
      <c r="G463" s="102">
        <v>1E+100</v>
      </c>
      <c r="H463" s="103">
        <v>0.93972222220000001</v>
      </c>
    </row>
    <row r="464" spans="2:8">
      <c r="B464" s="101" t="s">
        <v>678</v>
      </c>
      <c r="C464" s="102">
        <v>20</v>
      </c>
      <c r="D464" s="102">
        <v>17.5</v>
      </c>
      <c r="E464" s="102">
        <v>0</v>
      </c>
      <c r="F464" s="102">
        <v>0.18000000000029104</v>
      </c>
      <c r="G464" s="102">
        <v>9.0000052380000001E-2</v>
      </c>
      <c r="H464" s="103">
        <v>5.8334511129999999E-3</v>
      </c>
    </row>
    <row r="465" spans="2:8">
      <c r="B465" s="101" t="s">
        <v>679</v>
      </c>
      <c r="C465" s="102">
        <v>20</v>
      </c>
      <c r="D465" s="102">
        <v>0</v>
      </c>
      <c r="E465" s="102">
        <v>0.09</v>
      </c>
      <c r="F465" s="102">
        <v>0.2000000000007276</v>
      </c>
      <c r="G465" s="102">
        <v>1E+100</v>
      </c>
      <c r="H465" s="103">
        <v>0.09</v>
      </c>
    </row>
    <row r="466" spans="2:8">
      <c r="B466" s="101" t="s">
        <v>680</v>
      </c>
      <c r="C466" s="102">
        <v>20</v>
      </c>
      <c r="D466" s="102">
        <v>0</v>
      </c>
      <c r="E466" s="102">
        <v>0.51666666999999999</v>
      </c>
      <c r="F466" s="102">
        <v>0.6499999999996362</v>
      </c>
      <c r="G466" s="102">
        <v>1E+100</v>
      </c>
      <c r="H466" s="103">
        <v>0.51666666670000005</v>
      </c>
    </row>
    <row r="467" spans="2:8">
      <c r="B467" s="101" t="s">
        <v>681</v>
      </c>
      <c r="C467" s="102" t="s">
        <v>682</v>
      </c>
      <c r="D467" s="102">
        <v>0</v>
      </c>
      <c r="E467" s="102">
        <v>0.29222221999999998</v>
      </c>
      <c r="F467" s="102">
        <v>0.69000000000050932</v>
      </c>
      <c r="G467" s="102">
        <v>1E+100</v>
      </c>
      <c r="H467" s="103">
        <v>0.29222222219999999</v>
      </c>
    </row>
    <row r="468" spans="2:8">
      <c r="B468" s="101" t="s">
        <v>683</v>
      </c>
      <c r="C468" s="102">
        <v>20</v>
      </c>
      <c r="D468" s="102">
        <v>0</v>
      </c>
      <c r="E468" s="102">
        <v>5.2222221999999999E-2</v>
      </c>
      <c r="F468" s="102">
        <v>0.4500000000007276</v>
      </c>
      <c r="G468" s="102">
        <v>1E+100</v>
      </c>
      <c r="H468" s="103">
        <v>5.2222222220000003E-2</v>
      </c>
    </row>
    <row r="469" spans="2:8">
      <c r="B469" s="101" t="s">
        <v>684</v>
      </c>
      <c r="C469" s="102">
        <v>20</v>
      </c>
      <c r="D469" s="102">
        <v>24.5</v>
      </c>
      <c r="E469" s="102">
        <v>0</v>
      </c>
      <c r="F469" s="102">
        <v>0.39000000000123691</v>
      </c>
      <c r="G469" s="102">
        <v>5.2222239179999998E-2</v>
      </c>
      <c r="H469" s="103">
        <v>0.39000006269999998</v>
      </c>
    </row>
    <row r="470" spans="2:8">
      <c r="B470" s="101" t="s">
        <v>685</v>
      </c>
      <c r="C470" s="102">
        <v>20</v>
      </c>
      <c r="D470" s="102">
        <v>0</v>
      </c>
      <c r="E470" s="102">
        <v>0.16027778000000001</v>
      </c>
      <c r="F470" s="102">
        <v>0.53000000000065484</v>
      </c>
      <c r="G470" s="102">
        <v>1E+100</v>
      </c>
      <c r="H470" s="103">
        <v>0.16027777779999999</v>
      </c>
    </row>
    <row r="471" spans="2:8">
      <c r="B471" s="101" t="s">
        <v>686</v>
      </c>
      <c r="C471" s="102">
        <v>20</v>
      </c>
      <c r="D471" s="102">
        <v>0</v>
      </c>
      <c r="E471" s="102">
        <v>0.38472222</v>
      </c>
      <c r="F471" s="102">
        <v>0.77000000000043656</v>
      </c>
      <c r="G471" s="102">
        <v>1E+100</v>
      </c>
      <c r="H471" s="103">
        <v>0.38472222220000002</v>
      </c>
    </row>
    <row r="472" spans="2:8">
      <c r="B472" s="101" t="s">
        <v>687</v>
      </c>
      <c r="C472" s="102" t="s">
        <v>688</v>
      </c>
      <c r="D472" s="102">
        <v>0</v>
      </c>
      <c r="E472" s="102">
        <v>1.1725000000000001</v>
      </c>
      <c r="F472" s="102">
        <v>1.75</v>
      </c>
      <c r="G472" s="102">
        <v>1E+100</v>
      </c>
      <c r="H472" s="103">
        <v>1.1725000000000001</v>
      </c>
    </row>
    <row r="473" spans="2:8">
      <c r="B473" s="101" t="s">
        <v>689</v>
      </c>
      <c r="C473" s="102">
        <v>20</v>
      </c>
      <c r="D473" s="102">
        <v>0</v>
      </c>
      <c r="E473" s="102">
        <v>5.3333332999999997E-2</v>
      </c>
      <c r="F473" s="102">
        <v>1.5</v>
      </c>
      <c r="G473" s="102">
        <v>1E+100</v>
      </c>
      <c r="H473" s="103">
        <v>5.3333333330000003E-2</v>
      </c>
    </row>
    <row r="474" spans="2:8">
      <c r="B474" s="101" t="s">
        <v>690</v>
      </c>
      <c r="C474" s="102">
        <v>20</v>
      </c>
      <c r="D474" s="102">
        <v>0</v>
      </c>
      <c r="E474" s="102">
        <v>1.8316667</v>
      </c>
      <c r="F474" s="102">
        <v>2.8700000000008004</v>
      </c>
      <c r="G474" s="102">
        <v>1E+100</v>
      </c>
      <c r="H474" s="103">
        <v>1.8316666669999999</v>
      </c>
    </row>
    <row r="475" spans="2:8">
      <c r="B475" s="101" t="s">
        <v>691</v>
      </c>
      <c r="C475" s="102">
        <v>20</v>
      </c>
      <c r="D475" s="102">
        <v>0</v>
      </c>
      <c r="E475" s="102">
        <v>2.8725000000000001</v>
      </c>
      <c r="F475" s="102">
        <v>2.0100000000002183</v>
      </c>
      <c r="G475" s="102">
        <v>1E+100</v>
      </c>
      <c r="H475" s="103">
        <v>2.8725000000000001</v>
      </c>
    </row>
    <row r="476" spans="2:8">
      <c r="B476" s="101" t="s">
        <v>692</v>
      </c>
      <c r="C476" s="102">
        <v>20</v>
      </c>
      <c r="D476" s="102">
        <v>0.24305556</v>
      </c>
      <c r="E476" s="102">
        <v>0</v>
      </c>
      <c r="F476" s="102">
        <v>0.80000000000109139</v>
      </c>
      <c r="G476" s="102">
        <v>1.0769448209999999E-2</v>
      </c>
      <c r="H476" s="103">
        <v>0.1720001021</v>
      </c>
    </row>
    <row r="477" spans="2:8">
      <c r="B477" s="101" t="s">
        <v>693</v>
      </c>
      <c r="C477" s="102">
        <v>20</v>
      </c>
      <c r="D477" s="102">
        <v>132.20832999999999</v>
      </c>
      <c r="E477" s="102">
        <v>0</v>
      </c>
      <c r="F477" s="102">
        <v>0.37000000000080036</v>
      </c>
      <c r="G477" s="102">
        <v>2.0740827999999999E-2</v>
      </c>
      <c r="H477" s="103">
        <v>6.0495048579999999E-3</v>
      </c>
    </row>
    <row r="478" spans="2:8">
      <c r="B478" s="101" t="s">
        <v>694</v>
      </c>
      <c r="C478" s="102" t="s">
        <v>695</v>
      </c>
      <c r="D478" s="102">
        <v>0</v>
      </c>
      <c r="E478" s="102">
        <v>2.0794443999999999</v>
      </c>
      <c r="F478" s="102">
        <v>2.2100000000009459</v>
      </c>
      <c r="G478" s="102">
        <v>1E+100</v>
      </c>
      <c r="H478" s="103">
        <v>2.0794444439999999</v>
      </c>
    </row>
    <row r="479" spans="2:8">
      <c r="B479" s="101" t="s">
        <v>696</v>
      </c>
      <c r="C479" s="102">
        <v>20</v>
      </c>
      <c r="D479" s="102">
        <v>0</v>
      </c>
      <c r="E479" s="102">
        <v>0.71694444000000002</v>
      </c>
      <c r="F479" s="102">
        <v>1.1000000000003638</v>
      </c>
      <c r="G479" s="102">
        <v>1E+100</v>
      </c>
      <c r="H479" s="103">
        <v>0.71694444440000005</v>
      </c>
    </row>
    <row r="480" spans="2:8">
      <c r="B480" s="101" t="s">
        <v>697</v>
      </c>
      <c r="C480" s="102">
        <v>20</v>
      </c>
      <c r="D480" s="102">
        <v>0</v>
      </c>
      <c r="E480" s="102">
        <v>0.84750000000000003</v>
      </c>
      <c r="F480" s="102">
        <v>1.0200000000004366</v>
      </c>
      <c r="G480" s="102">
        <v>1E+100</v>
      </c>
      <c r="H480" s="103">
        <v>0.84750000000000003</v>
      </c>
    </row>
    <row r="481" spans="2:8">
      <c r="B481" s="101" t="s">
        <v>698</v>
      </c>
      <c r="C481" s="102">
        <v>20</v>
      </c>
      <c r="D481" s="102">
        <v>0</v>
      </c>
      <c r="E481" s="102">
        <v>0.29833333000000001</v>
      </c>
      <c r="F481" s="102">
        <v>0.69999999999890861</v>
      </c>
      <c r="G481" s="102">
        <v>1E+100</v>
      </c>
      <c r="H481" s="103">
        <v>0.2983333333</v>
      </c>
    </row>
    <row r="482" spans="2:8">
      <c r="B482" s="101" t="s">
        <v>699</v>
      </c>
      <c r="C482" s="102">
        <v>20</v>
      </c>
      <c r="D482" s="102">
        <v>0</v>
      </c>
      <c r="E482" s="102">
        <v>0.53555556000000004</v>
      </c>
      <c r="F482" s="102">
        <v>0.68000000000029104</v>
      </c>
      <c r="G482" s="102">
        <v>1E+100</v>
      </c>
      <c r="H482" s="103">
        <v>0.53555555560000001</v>
      </c>
    </row>
    <row r="483" spans="2:8">
      <c r="B483" s="101" t="s">
        <v>700</v>
      </c>
      <c r="C483" s="102">
        <v>20</v>
      </c>
      <c r="D483" s="102">
        <v>37.013888999999999</v>
      </c>
      <c r="E483" s="102">
        <v>0</v>
      </c>
      <c r="F483" s="102">
        <v>0.2000000000007276</v>
      </c>
      <c r="G483" s="102">
        <v>1.1951460820000001E-2</v>
      </c>
      <c r="H483" s="103">
        <v>0.28000117800000002</v>
      </c>
    </row>
    <row r="484" spans="2:8">
      <c r="B484" s="101" t="s">
        <v>701</v>
      </c>
      <c r="C484" s="102" t="s">
        <v>702</v>
      </c>
      <c r="D484" s="102">
        <v>0</v>
      </c>
      <c r="E484" s="102">
        <v>0.46888889</v>
      </c>
      <c r="F484" s="102">
        <v>0.43999999999869033</v>
      </c>
      <c r="G484" s="102">
        <v>1E+100</v>
      </c>
      <c r="H484" s="103">
        <v>0.46888888890000002</v>
      </c>
    </row>
    <row r="485" spans="2:8">
      <c r="B485" s="101" t="s">
        <v>703</v>
      </c>
      <c r="C485" s="102">
        <v>20</v>
      </c>
      <c r="D485" s="102">
        <v>0</v>
      </c>
      <c r="E485" s="102">
        <v>1.4202778</v>
      </c>
      <c r="F485" s="102">
        <v>1.3999999999996362</v>
      </c>
      <c r="G485" s="102">
        <v>1E+100</v>
      </c>
      <c r="H485" s="103">
        <v>1.420277778</v>
      </c>
    </row>
    <row r="486" spans="2:8">
      <c r="B486" s="101" t="s">
        <v>704</v>
      </c>
      <c r="C486" s="102">
        <v>20</v>
      </c>
      <c r="D486" s="102">
        <v>0</v>
      </c>
      <c r="E486" s="102">
        <v>1.7880556000000001</v>
      </c>
      <c r="F486" s="102">
        <v>1.7600000000002183</v>
      </c>
      <c r="G486" s="102">
        <v>1E+100</v>
      </c>
      <c r="H486" s="103">
        <v>1.788055556</v>
      </c>
    </row>
    <row r="487" spans="2:8">
      <c r="B487" s="101" t="s">
        <v>705</v>
      </c>
      <c r="C487" s="102" t="s">
        <v>706</v>
      </c>
      <c r="D487" s="102">
        <v>0</v>
      </c>
      <c r="E487" s="102">
        <v>0.93972222000000005</v>
      </c>
      <c r="F487" s="102">
        <v>1.1400000000012369</v>
      </c>
      <c r="G487" s="102">
        <v>1E+100</v>
      </c>
      <c r="H487" s="103">
        <v>0.93972222220000001</v>
      </c>
    </row>
    <row r="488" spans="2:8">
      <c r="B488" s="101" t="s">
        <v>707</v>
      </c>
      <c r="C488" s="102">
        <v>21</v>
      </c>
      <c r="D488" s="102">
        <v>17.5</v>
      </c>
      <c r="E488" s="102">
        <v>0</v>
      </c>
      <c r="F488" s="102">
        <v>0.18000000000029104</v>
      </c>
      <c r="G488" s="102">
        <v>9.0000052380000001E-2</v>
      </c>
      <c r="H488" s="103">
        <v>5.8334511129999999E-3</v>
      </c>
    </row>
    <row r="489" spans="2:8">
      <c r="B489" s="101" t="s">
        <v>708</v>
      </c>
      <c r="C489" s="102">
        <v>21</v>
      </c>
      <c r="D489" s="102">
        <v>0</v>
      </c>
      <c r="E489" s="102">
        <v>0.09</v>
      </c>
      <c r="F489" s="102">
        <v>0.2000000000007276</v>
      </c>
      <c r="G489" s="102">
        <v>1E+100</v>
      </c>
      <c r="H489" s="103">
        <v>0.09</v>
      </c>
    </row>
    <row r="490" spans="2:8">
      <c r="B490" s="101" t="s">
        <v>709</v>
      </c>
      <c r="C490" s="102">
        <v>21</v>
      </c>
      <c r="D490" s="102">
        <v>0</v>
      </c>
      <c r="E490" s="102">
        <v>0.51666666999999999</v>
      </c>
      <c r="F490" s="102">
        <v>0.6499999999996362</v>
      </c>
      <c r="G490" s="102">
        <v>1E+100</v>
      </c>
      <c r="H490" s="103">
        <v>0.51666666670000005</v>
      </c>
    </row>
    <row r="491" spans="2:8">
      <c r="B491" s="101" t="s">
        <v>710</v>
      </c>
      <c r="C491" s="102" t="s">
        <v>711</v>
      </c>
      <c r="D491" s="102">
        <v>0</v>
      </c>
      <c r="E491" s="102">
        <v>0.29222221999999998</v>
      </c>
      <c r="F491" s="102">
        <v>0.69000000000050932</v>
      </c>
      <c r="G491" s="102">
        <v>1E+100</v>
      </c>
      <c r="H491" s="103">
        <v>0.29222222219999999</v>
      </c>
    </row>
    <row r="492" spans="2:8">
      <c r="B492" s="101" t="s">
        <v>712</v>
      </c>
      <c r="C492" s="102">
        <v>21</v>
      </c>
      <c r="D492" s="102">
        <v>0</v>
      </c>
      <c r="E492" s="102">
        <v>5.2222221999999999E-2</v>
      </c>
      <c r="F492" s="102">
        <v>0.4500000000007276</v>
      </c>
      <c r="G492" s="102">
        <v>1E+100</v>
      </c>
      <c r="H492" s="103">
        <v>5.2222222220000003E-2</v>
      </c>
    </row>
    <row r="493" spans="2:8">
      <c r="B493" s="101" t="s">
        <v>713</v>
      </c>
      <c r="C493" s="102">
        <v>21</v>
      </c>
      <c r="D493" s="102">
        <v>24.5</v>
      </c>
      <c r="E493" s="102">
        <v>0</v>
      </c>
      <c r="F493" s="102">
        <v>0.39000000000123691</v>
      </c>
      <c r="G493" s="102">
        <v>5.2222239179999998E-2</v>
      </c>
      <c r="H493" s="103">
        <v>0.39000006269999998</v>
      </c>
    </row>
    <row r="494" spans="2:8">
      <c r="B494" s="101" t="s">
        <v>714</v>
      </c>
      <c r="C494" s="102">
        <v>21</v>
      </c>
      <c r="D494" s="102">
        <v>0</v>
      </c>
      <c r="E494" s="102">
        <v>0.16027778000000001</v>
      </c>
      <c r="F494" s="102">
        <v>0.53000000000065484</v>
      </c>
      <c r="G494" s="102">
        <v>1E+100</v>
      </c>
      <c r="H494" s="103">
        <v>0.16027777779999999</v>
      </c>
    </row>
    <row r="495" spans="2:8">
      <c r="B495" s="101" t="s">
        <v>715</v>
      </c>
      <c r="C495" s="102">
        <v>21</v>
      </c>
      <c r="D495" s="102">
        <v>0</v>
      </c>
      <c r="E495" s="102">
        <v>0.38472222</v>
      </c>
      <c r="F495" s="102">
        <v>0.77000000000043656</v>
      </c>
      <c r="G495" s="102">
        <v>1E+100</v>
      </c>
      <c r="H495" s="103">
        <v>0.38472222220000002</v>
      </c>
    </row>
    <row r="496" spans="2:8">
      <c r="B496" s="101" t="s">
        <v>716</v>
      </c>
      <c r="C496" s="102" t="s">
        <v>717</v>
      </c>
      <c r="D496" s="102">
        <v>0</v>
      </c>
      <c r="E496" s="102">
        <v>1.1725000000000001</v>
      </c>
      <c r="F496" s="102">
        <v>1.75</v>
      </c>
      <c r="G496" s="102">
        <v>1E+100</v>
      </c>
      <c r="H496" s="103">
        <v>1.1725000000000001</v>
      </c>
    </row>
    <row r="497" spans="2:8">
      <c r="B497" s="101" t="s">
        <v>718</v>
      </c>
      <c r="C497" s="102">
        <v>21</v>
      </c>
      <c r="D497" s="102">
        <v>0</v>
      </c>
      <c r="E497" s="102">
        <v>5.3333332999999997E-2</v>
      </c>
      <c r="F497" s="102">
        <v>1.5</v>
      </c>
      <c r="G497" s="102">
        <v>1E+100</v>
      </c>
      <c r="H497" s="103">
        <v>5.3333333330000003E-2</v>
      </c>
    </row>
    <row r="498" spans="2:8">
      <c r="B498" s="101" t="s">
        <v>719</v>
      </c>
      <c r="C498" s="102">
        <v>21</v>
      </c>
      <c r="D498" s="102">
        <v>0</v>
      </c>
      <c r="E498" s="102">
        <v>1.8316667</v>
      </c>
      <c r="F498" s="102">
        <v>2.8700000000008004</v>
      </c>
      <c r="G498" s="102">
        <v>1E+100</v>
      </c>
      <c r="H498" s="103">
        <v>1.8316666669999999</v>
      </c>
    </row>
    <row r="499" spans="2:8">
      <c r="B499" s="101" t="s">
        <v>720</v>
      </c>
      <c r="C499" s="102">
        <v>21</v>
      </c>
      <c r="D499" s="102">
        <v>0</v>
      </c>
      <c r="E499" s="102">
        <v>2.8725000000000001</v>
      </c>
      <c r="F499" s="102">
        <v>2.0100000000002183</v>
      </c>
      <c r="G499" s="102">
        <v>1E+100</v>
      </c>
      <c r="H499" s="103">
        <v>2.8725000000000001</v>
      </c>
    </row>
    <row r="500" spans="2:8">
      <c r="B500" s="101" t="s">
        <v>721</v>
      </c>
      <c r="C500" s="102">
        <v>21</v>
      </c>
      <c r="D500" s="102">
        <v>0.53472222000000003</v>
      </c>
      <c r="E500" s="102">
        <v>0</v>
      </c>
      <c r="F500" s="102">
        <v>0.80000000000109139</v>
      </c>
      <c r="G500" s="102">
        <v>1.0769448209999999E-2</v>
      </c>
      <c r="H500" s="103">
        <v>0.1720001021</v>
      </c>
    </row>
    <row r="501" spans="2:8">
      <c r="B501" s="101" t="s">
        <v>722</v>
      </c>
      <c r="C501" s="102">
        <v>21</v>
      </c>
      <c r="D501" s="102">
        <v>123.95833</v>
      </c>
      <c r="E501" s="102">
        <v>0</v>
      </c>
      <c r="F501" s="102">
        <v>0.37000000000080036</v>
      </c>
      <c r="G501" s="102">
        <v>2.0740827999999999E-2</v>
      </c>
      <c r="H501" s="103">
        <v>6.0495048579999999E-3</v>
      </c>
    </row>
    <row r="502" spans="2:8">
      <c r="B502" s="101" t="s">
        <v>723</v>
      </c>
      <c r="C502" s="102" t="s">
        <v>724</v>
      </c>
      <c r="D502" s="102">
        <v>0</v>
      </c>
      <c r="E502" s="102">
        <v>2.0794443999999999</v>
      </c>
      <c r="F502" s="102">
        <v>2.2100000000009459</v>
      </c>
      <c r="G502" s="102">
        <v>1E+100</v>
      </c>
      <c r="H502" s="103">
        <v>2.0794444439999999</v>
      </c>
    </row>
    <row r="503" spans="2:8">
      <c r="B503" s="101" t="s">
        <v>725</v>
      </c>
      <c r="C503" s="102">
        <v>21</v>
      </c>
      <c r="D503" s="102">
        <v>0</v>
      </c>
      <c r="E503" s="102">
        <v>0.71694444000000002</v>
      </c>
      <c r="F503" s="102">
        <v>1.1000000000003638</v>
      </c>
      <c r="G503" s="102">
        <v>1E+100</v>
      </c>
      <c r="H503" s="103">
        <v>0.71694444440000005</v>
      </c>
    </row>
    <row r="504" spans="2:8">
      <c r="B504" s="101" t="s">
        <v>726</v>
      </c>
      <c r="C504" s="102">
        <v>21</v>
      </c>
      <c r="D504" s="102">
        <v>0</v>
      </c>
      <c r="E504" s="102">
        <v>0.84750000000000003</v>
      </c>
      <c r="F504" s="102">
        <v>1.0200000000004366</v>
      </c>
      <c r="G504" s="102">
        <v>1E+100</v>
      </c>
      <c r="H504" s="103">
        <v>0.84750000000000003</v>
      </c>
    </row>
    <row r="505" spans="2:8">
      <c r="B505" s="101" t="s">
        <v>727</v>
      </c>
      <c r="C505" s="102">
        <v>21</v>
      </c>
      <c r="D505" s="102">
        <v>0</v>
      </c>
      <c r="E505" s="102">
        <v>0.29833333000000001</v>
      </c>
      <c r="F505" s="102">
        <v>0.69999999999890861</v>
      </c>
      <c r="G505" s="102">
        <v>1E+100</v>
      </c>
      <c r="H505" s="103">
        <v>0.2983333333</v>
      </c>
    </row>
    <row r="506" spans="2:8">
      <c r="B506" s="101" t="s">
        <v>728</v>
      </c>
      <c r="C506" s="102">
        <v>21</v>
      </c>
      <c r="D506" s="102">
        <v>0</v>
      </c>
      <c r="E506" s="102">
        <v>0.53555556000000004</v>
      </c>
      <c r="F506" s="102">
        <v>0.68000000000029104</v>
      </c>
      <c r="G506" s="102">
        <v>1E+100</v>
      </c>
      <c r="H506" s="103">
        <v>0.53555555560000001</v>
      </c>
    </row>
    <row r="507" spans="2:8">
      <c r="B507" s="101" t="s">
        <v>729</v>
      </c>
      <c r="C507" s="102">
        <v>21</v>
      </c>
      <c r="D507" s="102">
        <v>33.930556000000003</v>
      </c>
      <c r="E507" s="102">
        <v>0</v>
      </c>
      <c r="F507" s="102">
        <v>0.2000000000007276</v>
      </c>
      <c r="G507" s="102">
        <v>1.1951460820000001E-2</v>
      </c>
      <c r="H507" s="103">
        <v>0.28000117800000002</v>
      </c>
    </row>
    <row r="508" spans="2:8">
      <c r="B508" s="101" t="s">
        <v>730</v>
      </c>
      <c r="C508" s="102" t="s">
        <v>731</v>
      </c>
      <c r="D508" s="102">
        <v>0</v>
      </c>
      <c r="E508" s="102">
        <v>0.46888889</v>
      </c>
      <c r="F508" s="102">
        <v>0.43999999999869033</v>
      </c>
      <c r="G508" s="102">
        <v>1E+100</v>
      </c>
      <c r="H508" s="103">
        <v>0.46888888890000002</v>
      </c>
    </row>
    <row r="509" spans="2:8">
      <c r="B509" s="101" t="s">
        <v>732</v>
      </c>
      <c r="C509" s="102">
        <v>21</v>
      </c>
      <c r="D509" s="102">
        <v>0</v>
      </c>
      <c r="E509" s="102">
        <v>1.4202778</v>
      </c>
      <c r="F509" s="102">
        <v>1.3999999999996362</v>
      </c>
      <c r="G509" s="102">
        <v>1E+100</v>
      </c>
      <c r="H509" s="103">
        <v>1.420277778</v>
      </c>
    </row>
    <row r="510" spans="2:8">
      <c r="B510" s="101" t="s">
        <v>733</v>
      </c>
      <c r="C510" s="102">
        <v>21</v>
      </c>
      <c r="D510" s="102">
        <v>0</v>
      </c>
      <c r="E510" s="102">
        <v>1.7880556000000001</v>
      </c>
      <c r="F510" s="102">
        <v>1.7600000000002183</v>
      </c>
      <c r="G510" s="102">
        <v>1E+100</v>
      </c>
      <c r="H510" s="103">
        <v>1.788055556</v>
      </c>
    </row>
    <row r="511" spans="2:8">
      <c r="B511" s="101" t="s">
        <v>734</v>
      </c>
      <c r="C511" s="102" t="s">
        <v>735</v>
      </c>
      <c r="D511" s="102">
        <v>0</v>
      </c>
      <c r="E511" s="102">
        <v>0.96599999999999997</v>
      </c>
      <c r="F511" s="102">
        <v>1.1400000000012369</v>
      </c>
      <c r="G511" s="102">
        <v>1E+100</v>
      </c>
      <c r="H511" s="103">
        <v>0.96599999999999997</v>
      </c>
    </row>
    <row r="512" spans="2:8">
      <c r="B512" s="101" t="s">
        <v>736</v>
      </c>
      <c r="C512" s="102">
        <v>22</v>
      </c>
      <c r="D512" s="102">
        <v>17.5</v>
      </c>
      <c r="E512" s="102">
        <v>0</v>
      </c>
      <c r="F512" s="102">
        <v>0.18000000000029104</v>
      </c>
      <c r="G512" s="102">
        <v>4.7000052379999997E-2</v>
      </c>
      <c r="H512" s="103">
        <v>9.9000117779999994E-2</v>
      </c>
    </row>
    <row r="513" spans="2:8">
      <c r="B513" s="101" t="s">
        <v>737</v>
      </c>
      <c r="C513" s="102">
        <v>22</v>
      </c>
      <c r="D513" s="102">
        <v>0</v>
      </c>
      <c r="E513" s="102">
        <v>4.7E-2</v>
      </c>
      <c r="F513" s="102">
        <v>0.2000000000007276</v>
      </c>
      <c r="G513" s="102">
        <v>1E+100</v>
      </c>
      <c r="H513" s="103">
        <v>4.7E-2</v>
      </c>
    </row>
    <row r="514" spans="2:8">
      <c r="B514" s="101" t="s">
        <v>738</v>
      </c>
      <c r="C514" s="102">
        <v>22</v>
      </c>
      <c r="D514" s="102">
        <v>0</v>
      </c>
      <c r="E514" s="102">
        <v>0.48799999999999999</v>
      </c>
      <c r="F514" s="102">
        <v>0.6499999999996362</v>
      </c>
      <c r="G514" s="102">
        <v>1E+100</v>
      </c>
      <c r="H514" s="103">
        <v>0.48799999999999999</v>
      </c>
    </row>
    <row r="515" spans="2:8">
      <c r="B515" s="101" t="s">
        <v>739</v>
      </c>
      <c r="C515" s="102" t="s">
        <v>740</v>
      </c>
      <c r="D515" s="102">
        <v>0</v>
      </c>
      <c r="E515" s="102">
        <v>0.29699999999999999</v>
      </c>
      <c r="F515" s="102">
        <v>0.69000000000050932</v>
      </c>
      <c r="G515" s="102">
        <v>1E+100</v>
      </c>
      <c r="H515" s="103">
        <v>0.29699999999999999</v>
      </c>
    </row>
    <row r="516" spans="2:8">
      <c r="B516" s="101" t="s">
        <v>741</v>
      </c>
      <c r="C516" s="102">
        <v>22</v>
      </c>
      <c r="D516" s="102">
        <v>0</v>
      </c>
      <c r="E516" s="102">
        <v>5.7000000000000002E-2</v>
      </c>
      <c r="F516" s="102">
        <v>0.4500000000007276</v>
      </c>
      <c r="G516" s="102">
        <v>1E+100</v>
      </c>
      <c r="H516" s="103">
        <v>5.7000000000000002E-2</v>
      </c>
    </row>
    <row r="517" spans="2:8">
      <c r="B517" s="101" t="s">
        <v>742</v>
      </c>
      <c r="C517" s="102">
        <v>22</v>
      </c>
      <c r="D517" s="102">
        <v>24.5</v>
      </c>
      <c r="E517" s="102">
        <v>0</v>
      </c>
      <c r="F517" s="102">
        <v>0.39000000000123691</v>
      </c>
      <c r="G517" s="102">
        <v>5.7000016959999997E-2</v>
      </c>
      <c r="H517" s="103">
        <v>0.39000006269999998</v>
      </c>
    </row>
    <row r="518" spans="2:8">
      <c r="B518" s="101" t="s">
        <v>743</v>
      </c>
      <c r="C518" s="102">
        <v>22</v>
      </c>
      <c r="D518" s="102">
        <v>0</v>
      </c>
      <c r="E518" s="102">
        <v>0.13400000000000001</v>
      </c>
      <c r="F518" s="102">
        <v>0.53000000000065484</v>
      </c>
      <c r="G518" s="102">
        <v>1E+100</v>
      </c>
      <c r="H518" s="103">
        <v>0.13400000000000001</v>
      </c>
    </row>
    <row r="519" spans="2:8">
      <c r="B519" s="101" t="s">
        <v>744</v>
      </c>
      <c r="C519" s="102">
        <v>22</v>
      </c>
      <c r="D519" s="102">
        <v>0</v>
      </c>
      <c r="E519" s="102">
        <v>0.36799999999999999</v>
      </c>
      <c r="F519" s="102">
        <v>0.77000000000043656</v>
      </c>
      <c r="G519" s="102">
        <v>1E+100</v>
      </c>
      <c r="H519" s="103">
        <v>0.36799999999999999</v>
      </c>
    </row>
    <row r="520" spans="2:8">
      <c r="B520" s="101" t="s">
        <v>745</v>
      </c>
      <c r="C520" s="102" t="s">
        <v>746</v>
      </c>
      <c r="D520" s="102">
        <v>0</v>
      </c>
      <c r="E520" s="102">
        <v>0.93600000000000005</v>
      </c>
      <c r="F520" s="102">
        <v>1.75</v>
      </c>
      <c r="G520" s="102">
        <v>1E+100</v>
      </c>
      <c r="H520" s="103">
        <v>0.93600000000000005</v>
      </c>
    </row>
    <row r="521" spans="2:8">
      <c r="B521" s="101" t="s">
        <v>747</v>
      </c>
      <c r="C521" s="102">
        <v>22</v>
      </c>
      <c r="D521" s="102">
        <v>0</v>
      </c>
      <c r="E521" s="102">
        <v>0.16800000000000001</v>
      </c>
      <c r="F521" s="102">
        <v>1.5</v>
      </c>
      <c r="G521" s="102">
        <v>1E+100</v>
      </c>
      <c r="H521" s="103">
        <v>0.16800000000000001</v>
      </c>
    </row>
    <row r="522" spans="2:8">
      <c r="B522" s="101" t="s">
        <v>748</v>
      </c>
      <c r="C522" s="102">
        <v>22</v>
      </c>
      <c r="D522" s="102">
        <v>0</v>
      </c>
      <c r="E522" s="102">
        <v>1.76</v>
      </c>
      <c r="F522" s="102">
        <v>2.8700000000008004</v>
      </c>
      <c r="G522" s="102">
        <v>1E+100</v>
      </c>
      <c r="H522" s="103">
        <v>1.76</v>
      </c>
    </row>
    <row r="523" spans="2:8">
      <c r="B523" s="101" t="s">
        <v>749</v>
      </c>
      <c r="C523" s="102">
        <v>22</v>
      </c>
      <c r="D523" s="102">
        <v>0</v>
      </c>
      <c r="E523" s="102">
        <v>1.8620000000000001</v>
      </c>
      <c r="F523" s="102">
        <v>2.0100000000002183</v>
      </c>
      <c r="G523" s="102">
        <v>1E+100</v>
      </c>
      <c r="H523" s="103">
        <v>1.8620000000000001</v>
      </c>
    </row>
    <row r="524" spans="2:8">
      <c r="B524" s="101" t="s">
        <v>750</v>
      </c>
      <c r="C524" s="102">
        <v>22</v>
      </c>
      <c r="D524" s="102">
        <v>0</v>
      </c>
      <c r="E524" s="102">
        <v>0.17199999999999999</v>
      </c>
      <c r="F524" s="102">
        <v>0.80000000000109139</v>
      </c>
      <c r="G524" s="102">
        <v>1E+100</v>
      </c>
      <c r="H524" s="103">
        <v>0.17199999999999999</v>
      </c>
    </row>
    <row r="525" spans="2:8">
      <c r="B525" s="101" t="s">
        <v>751</v>
      </c>
      <c r="C525" s="102">
        <v>22</v>
      </c>
      <c r="D525" s="102">
        <v>101.31667</v>
      </c>
      <c r="E525" s="102">
        <v>0</v>
      </c>
      <c r="F525" s="102">
        <v>0.37000000000080036</v>
      </c>
      <c r="G525" s="102">
        <v>4.6666728990000003E-2</v>
      </c>
      <c r="H525" s="103">
        <v>0.37000023030000001</v>
      </c>
    </row>
    <row r="526" spans="2:8">
      <c r="B526" s="101" t="s">
        <v>752</v>
      </c>
      <c r="C526" s="102" t="s">
        <v>753</v>
      </c>
      <c r="D526" s="102">
        <v>0</v>
      </c>
      <c r="E526" s="102">
        <v>2.1320000000000001</v>
      </c>
      <c r="F526" s="102">
        <v>2.2100000000009459</v>
      </c>
      <c r="G526" s="102">
        <v>1E+100</v>
      </c>
      <c r="H526" s="103">
        <v>2.1320000000000001</v>
      </c>
    </row>
    <row r="527" spans="2:8">
      <c r="B527" s="101" t="s">
        <v>754</v>
      </c>
      <c r="C527" s="102">
        <v>22</v>
      </c>
      <c r="D527" s="102">
        <v>0</v>
      </c>
      <c r="E527" s="102">
        <v>0.79100000000000004</v>
      </c>
      <c r="F527" s="102">
        <v>1.1000000000003638</v>
      </c>
      <c r="G527" s="102">
        <v>1E+100</v>
      </c>
      <c r="H527" s="103">
        <v>0.79100000000000004</v>
      </c>
    </row>
    <row r="528" spans="2:8">
      <c r="B528" s="101" t="s">
        <v>755</v>
      </c>
      <c r="C528" s="102">
        <v>22</v>
      </c>
      <c r="D528" s="102">
        <v>0</v>
      </c>
      <c r="E528" s="102">
        <v>0.91200000000000003</v>
      </c>
      <c r="F528" s="102">
        <v>1.0200000000004366</v>
      </c>
      <c r="G528" s="102">
        <v>1E+100</v>
      </c>
      <c r="H528" s="103">
        <v>0.91200000000000003</v>
      </c>
    </row>
    <row r="529" spans="2:8">
      <c r="B529" s="101" t="s">
        <v>756</v>
      </c>
      <c r="C529" s="102">
        <v>22</v>
      </c>
      <c r="D529" s="102">
        <v>0</v>
      </c>
      <c r="E529" s="102">
        <v>0.37</v>
      </c>
      <c r="F529" s="102">
        <v>0.69999999999890861</v>
      </c>
      <c r="G529" s="102">
        <v>1E+100</v>
      </c>
      <c r="H529" s="103">
        <v>0.37</v>
      </c>
    </row>
    <row r="530" spans="2:8">
      <c r="B530" s="101" t="s">
        <v>757</v>
      </c>
      <c r="C530" s="102">
        <v>22</v>
      </c>
      <c r="D530" s="102">
        <v>0</v>
      </c>
      <c r="E530" s="102">
        <v>0.56899999999999995</v>
      </c>
      <c r="F530" s="102">
        <v>0.68000000000029104</v>
      </c>
      <c r="G530" s="102">
        <v>1E+100</v>
      </c>
      <c r="H530" s="103">
        <v>0.56899999999999995</v>
      </c>
    </row>
    <row r="531" spans="2:8">
      <c r="B531" s="101" t="s">
        <v>758</v>
      </c>
      <c r="C531" s="102">
        <v>22</v>
      </c>
      <c r="D531" s="102">
        <v>25.416667</v>
      </c>
      <c r="E531" s="102">
        <v>0</v>
      </c>
      <c r="F531" s="102">
        <v>0.2000000000007276</v>
      </c>
      <c r="G531" s="102">
        <v>0.1540001832</v>
      </c>
      <c r="H531" s="103">
        <v>0.12600045160000001</v>
      </c>
    </row>
    <row r="532" spans="2:8">
      <c r="B532" s="101" t="s">
        <v>759</v>
      </c>
      <c r="C532" s="102" t="s">
        <v>760</v>
      </c>
      <c r="D532" s="102">
        <v>0</v>
      </c>
      <c r="E532" s="102">
        <v>0.27300000000000002</v>
      </c>
      <c r="F532" s="102">
        <v>0.43999999999869033</v>
      </c>
      <c r="G532" s="102">
        <v>1E+100</v>
      </c>
      <c r="H532" s="103">
        <v>0.27300000000000002</v>
      </c>
    </row>
    <row r="533" spans="2:8">
      <c r="B533" s="101" t="s">
        <v>761</v>
      </c>
      <c r="C533" s="102">
        <v>22</v>
      </c>
      <c r="D533" s="102">
        <v>0</v>
      </c>
      <c r="E533" s="102">
        <v>1.3939999999999999</v>
      </c>
      <c r="F533" s="102">
        <v>1.3999999999996362</v>
      </c>
      <c r="G533" s="102">
        <v>1E+100</v>
      </c>
      <c r="H533" s="103">
        <v>1.3939999999999999</v>
      </c>
    </row>
    <row r="534" spans="2:8">
      <c r="B534" s="101" t="s">
        <v>762</v>
      </c>
      <c r="C534" s="102">
        <v>22</v>
      </c>
      <c r="D534" s="102">
        <v>0</v>
      </c>
      <c r="E534" s="102">
        <v>1.7569999999999999</v>
      </c>
      <c r="F534" s="102">
        <v>1.7600000000002183</v>
      </c>
      <c r="G534" s="102">
        <v>1E+100</v>
      </c>
      <c r="H534" s="103">
        <v>1.7569999999999999</v>
      </c>
    </row>
    <row r="535" spans="2:8">
      <c r="B535" s="101" t="s">
        <v>763</v>
      </c>
      <c r="C535" s="102" t="s">
        <v>764</v>
      </c>
      <c r="D535" s="102">
        <v>0</v>
      </c>
      <c r="E535" s="102">
        <v>0.96599999999999997</v>
      </c>
      <c r="F535" s="102">
        <v>1.1400000000012369</v>
      </c>
      <c r="G535" s="102">
        <v>1E+100</v>
      </c>
      <c r="H535" s="103">
        <v>0.96599999999999997</v>
      </c>
    </row>
    <row r="536" spans="2:8">
      <c r="B536" s="101" t="s">
        <v>765</v>
      </c>
      <c r="C536" s="102">
        <v>23</v>
      </c>
      <c r="D536" s="102">
        <v>17.5</v>
      </c>
      <c r="E536" s="102">
        <v>0</v>
      </c>
      <c r="F536" s="102">
        <v>0.18000000000029104</v>
      </c>
      <c r="G536" s="102">
        <v>4.7000052379999997E-2</v>
      </c>
      <c r="H536" s="103">
        <v>9.9000117779999994E-2</v>
      </c>
    </row>
    <row r="537" spans="2:8">
      <c r="B537" s="101" t="s">
        <v>766</v>
      </c>
      <c r="C537" s="102">
        <v>23</v>
      </c>
      <c r="D537" s="102">
        <v>0</v>
      </c>
      <c r="E537" s="102">
        <v>4.7E-2</v>
      </c>
      <c r="F537" s="102">
        <v>0.2000000000007276</v>
      </c>
      <c r="G537" s="102">
        <v>1E+100</v>
      </c>
      <c r="H537" s="103">
        <v>4.7E-2</v>
      </c>
    </row>
    <row r="538" spans="2:8">
      <c r="B538" s="101" t="s">
        <v>767</v>
      </c>
      <c r="C538" s="102">
        <v>23</v>
      </c>
      <c r="D538" s="102">
        <v>0</v>
      </c>
      <c r="E538" s="102">
        <v>0.48799999999999999</v>
      </c>
      <c r="F538" s="102">
        <v>0.6499999999996362</v>
      </c>
      <c r="G538" s="102">
        <v>1E+100</v>
      </c>
      <c r="H538" s="103">
        <v>0.48799999999999999</v>
      </c>
    </row>
    <row r="539" spans="2:8">
      <c r="B539" s="101" t="s">
        <v>768</v>
      </c>
      <c r="C539" s="102" t="s">
        <v>769</v>
      </c>
      <c r="D539" s="102">
        <v>0</v>
      </c>
      <c r="E539" s="102">
        <v>0.29699999999999999</v>
      </c>
      <c r="F539" s="102">
        <v>0.69000000000050932</v>
      </c>
      <c r="G539" s="102">
        <v>1E+100</v>
      </c>
      <c r="H539" s="103">
        <v>0.29699999999999999</v>
      </c>
    </row>
    <row r="540" spans="2:8">
      <c r="B540" s="101" t="s">
        <v>770</v>
      </c>
      <c r="C540" s="102">
        <v>23</v>
      </c>
      <c r="D540" s="102">
        <v>0</v>
      </c>
      <c r="E540" s="102">
        <v>5.7000000000000002E-2</v>
      </c>
      <c r="F540" s="102">
        <v>0.4500000000007276</v>
      </c>
      <c r="G540" s="102">
        <v>1E+100</v>
      </c>
      <c r="H540" s="103">
        <v>5.7000000000000002E-2</v>
      </c>
    </row>
    <row r="541" spans="2:8">
      <c r="B541" s="101" t="s">
        <v>771</v>
      </c>
      <c r="C541" s="102">
        <v>23</v>
      </c>
      <c r="D541" s="102">
        <v>24.5</v>
      </c>
      <c r="E541" s="102">
        <v>0</v>
      </c>
      <c r="F541" s="102">
        <v>0.39000000000123691</v>
      </c>
      <c r="G541" s="102">
        <v>5.7000016959999997E-2</v>
      </c>
      <c r="H541" s="103">
        <v>0.39000006269999998</v>
      </c>
    </row>
    <row r="542" spans="2:8">
      <c r="B542" s="101" t="s">
        <v>772</v>
      </c>
      <c r="C542" s="102">
        <v>23</v>
      </c>
      <c r="D542" s="102">
        <v>0</v>
      </c>
      <c r="E542" s="102">
        <v>0.13400000000000001</v>
      </c>
      <c r="F542" s="102">
        <v>0.53000000000065484</v>
      </c>
      <c r="G542" s="102">
        <v>1E+100</v>
      </c>
      <c r="H542" s="103">
        <v>0.13400000000000001</v>
      </c>
    </row>
    <row r="543" spans="2:8">
      <c r="B543" s="101" t="s">
        <v>773</v>
      </c>
      <c r="C543" s="102">
        <v>23</v>
      </c>
      <c r="D543" s="102">
        <v>0</v>
      </c>
      <c r="E543" s="102">
        <v>0.36799999999999999</v>
      </c>
      <c r="F543" s="102">
        <v>0.77000000000043656</v>
      </c>
      <c r="G543" s="102">
        <v>1E+100</v>
      </c>
      <c r="H543" s="103">
        <v>0.36799999999999999</v>
      </c>
    </row>
    <row r="544" spans="2:8">
      <c r="B544" s="101" t="s">
        <v>774</v>
      </c>
      <c r="C544" s="102" t="s">
        <v>775</v>
      </c>
      <c r="D544" s="102">
        <v>0</v>
      </c>
      <c r="E544" s="102">
        <v>0.93600000000000005</v>
      </c>
      <c r="F544" s="102">
        <v>1.75</v>
      </c>
      <c r="G544" s="102">
        <v>1E+100</v>
      </c>
      <c r="H544" s="103">
        <v>0.93600000000000005</v>
      </c>
    </row>
    <row r="545" spans="2:8">
      <c r="B545" s="101" t="s">
        <v>776</v>
      </c>
      <c r="C545" s="102">
        <v>23</v>
      </c>
      <c r="D545" s="102">
        <v>0</v>
      </c>
      <c r="E545" s="102">
        <v>0.16800000000000001</v>
      </c>
      <c r="F545" s="102">
        <v>1.5</v>
      </c>
      <c r="G545" s="102">
        <v>1E+100</v>
      </c>
      <c r="H545" s="103">
        <v>0.16800000000000001</v>
      </c>
    </row>
    <row r="546" spans="2:8">
      <c r="B546" s="101" t="s">
        <v>777</v>
      </c>
      <c r="C546" s="102">
        <v>23</v>
      </c>
      <c r="D546" s="102">
        <v>0</v>
      </c>
      <c r="E546" s="102">
        <v>1.76</v>
      </c>
      <c r="F546" s="102">
        <v>2.8700000000008004</v>
      </c>
      <c r="G546" s="102">
        <v>1E+100</v>
      </c>
      <c r="H546" s="103">
        <v>1.76</v>
      </c>
    </row>
    <row r="547" spans="2:8">
      <c r="B547" s="101" t="s">
        <v>778</v>
      </c>
      <c r="C547" s="102">
        <v>23</v>
      </c>
      <c r="D547" s="102">
        <v>0</v>
      </c>
      <c r="E547" s="102">
        <v>1.8620000000000001</v>
      </c>
      <c r="F547" s="102">
        <v>2.0100000000002183</v>
      </c>
      <c r="G547" s="102">
        <v>1E+100</v>
      </c>
      <c r="H547" s="103">
        <v>1.8620000000000001</v>
      </c>
    </row>
    <row r="548" spans="2:8">
      <c r="B548" s="101" t="s">
        <v>779</v>
      </c>
      <c r="C548" s="102">
        <v>23</v>
      </c>
      <c r="D548" s="102">
        <v>0</v>
      </c>
      <c r="E548" s="102">
        <v>0.17199999999999999</v>
      </c>
      <c r="F548" s="102">
        <v>0.80000000000109139</v>
      </c>
      <c r="G548" s="102">
        <v>1E+100</v>
      </c>
      <c r="H548" s="103">
        <v>0.17199999999999999</v>
      </c>
    </row>
    <row r="549" spans="2:8">
      <c r="B549" s="101" t="s">
        <v>780</v>
      </c>
      <c r="C549" s="102">
        <v>23</v>
      </c>
      <c r="D549" s="102">
        <v>127.38333</v>
      </c>
      <c r="E549" s="102">
        <v>0</v>
      </c>
      <c r="F549" s="102">
        <v>0.37000000000080036</v>
      </c>
      <c r="G549" s="102">
        <v>4.6666728990000003E-2</v>
      </c>
      <c r="H549" s="103">
        <v>0.37000023030000001</v>
      </c>
    </row>
    <row r="550" spans="2:8">
      <c r="B550" s="101" t="s">
        <v>781</v>
      </c>
      <c r="C550" s="102" t="s">
        <v>782</v>
      </c>
      <c r="D550" s="102">
        <v>0</v>
      </c>
      <c r="E550" s="102">
        <v>2.1320000000000001</v>
      </c>
      <c r="F550" s="102">
        <v>2.2100000000009459</v>
      </c>
      <c r="G550" s="102">
        <v>1E+100</v>
      </c>
      <c r="H550" s="103">
        <v>2.1320000000000001</v>
      </c>
    </row>
    <row r="551" spans="2:8">
      <c r="B551" s="101" t="s">
        <v>783</v>
      </c>
      <c r="C551" s="102">
        <v>23</v>
      </c>
      <c r="D551" s="102">
        <v>0</v>
      </c>
      <c r="E551" s="102">
        <v>0.79100000000000004</v>
      </c>
      <c r="F551" s="102">
        <v>1.1000000000003638</v>
      </c>
      <c r="G551" s="102">
        <v>1E+100</v>
      </c>
      <c r="H551" s="103">
        <v>0.79100000000000004</v>
      </c>
    </row>
    <row r="552" spans="2:8">
      <c r="B552" s="101" t="s">
        <v>784</v>
      </c>
      <c r="C552" s="102">
        <v>23</v>
      </c>
      <c r="D552" s="102">
        <v>0</v>
      </c>
      <c r="E552" s="102">
        <v>0.91200000000000003</v>
      </c>
      <c r="F552" s="102">
        <v>1.0200000000004366</v>
      </c>
      <c r="G552" s="102">
        <v>1E+100</v>
      </c>
      <c r="H552" s="103">
        <v>0.91200000000000003</v>
      </c>
    </row>
    <row r="553" spans="2:8">
      <c r="B553" s="101" t="s">
        <v>785</v>
      </c>
      <c r="C553" s="102">
        <v>23</v>
      </c>
      <c r="D553" s="102">
        <v>0</v>
      </c>
      <c r="E553" s="102">
        <v>0.37</v>
      </c>
      <c r="F553" s="102">
        <v>0.69999999999890861</v>
      </c>
      <c r="G553" s="102">
        <v>1E+100</v>
      </c>
      <c r="H553" s="103">
        <v>0.37</v>
      </c>
    </row>
    <row r="554" spans="2:8">
      <c r="B554" s="101" t="s">
        <v>786</v>
      </c>
      <c r="C554" s="102">
        <v>23</v>
      </c>
      <c r="D554" s="102">
        <v>0</v>
      </c>
      <c r="E554" s="102">
        <v>0.56899999999999995</v>
      </c>
      <c r="F554" s="102">
        <v>0.68000000000029104</v>
      </c>
      <c r="G554" s="102">
        <v>1E+100</v>
      </c>
      <c r="H554" s="103">
        <v>0.56899999999999995</v>
      </c>
    </row>
    <row r="555" spans="2:8">
      <c r="B555" s="101" t="s">
        <v>787</v>
      </c>
      <c r="C555" s="102">
        <v>23</v>
      </c>
      <c r="D555" s="102">
        <v>35.083333000000003</v>
      </c>
      <c r="E555" s="102">
        <v>0</v>
      </c>
      <c r="F555" s="102">
        <v>0.2000000000007276</v>
      </c>
      <c r="G555" s="102">
        <v>0.1540001832</v>
      </c>
      <c r="H555" s="103">
        <v>0.12600045160000001</v>
      </c>
    </row>
    <row r="556" spans="2:8">
      <c r="B556" s="101" t="s">
        <v>788</v>
      </c>
      <c r="C556" s="102" t="s">
        <v>789</v>
      </c>
      <c r="D556" s="102">
        <v>0</v>
      </c>
      <c r="E556" s="102">
        <v>0.27300000000000002</v>
      </c>
      <c r="F556" s="102">
        <v>0.43999999999869033</v>
      </c>
      <c r="G556" s="102">
        <v>1E+100</v>
      </c>
      <c r="H556" s="103">
        <v>0.27300000000000002</v>
      </c>
    </row>
    <row r="557" spans="2:8">
      <c r="B557" s="101" t="s">
        <v>790</v>
      </c>
      <c r="C557" s="102">
        <v>23</v>
      </c>
      <c r="D557" s="102">
        <v>0</v>
      </c>
      <c r="E557" s="102">
        <v>1.3939999999999999</v>
      </c>
      <c r="F557" s="102">
        <v>1.3999999999996362</v>
      </c>
      <c r="G557" s="102">
        <v>1E+100</v>
      </c>
      <c r="H557" s="103">
        <v>1.3939999999999999</v>
      </c>
    </row>
    <row r="558" spans="2:8">
      <c r="B558" s="101" t="s">
        <v>791</v>
      </c>
      <c r="C558" s="102">
        <v>23</v>
      </c>
      <c r="D558" s="102">
        <v>0</v>
      </c>
      <c r="E558" s="102">
        <v>1.7569999999999999</v>
      </c>
      <c r="F558" s="102">
        <v>1.7600000000002183</v>
      </c>
      <c r="G558" s="102">
        <v>1E+100</v>
      </c>
      <c r="H558" s="103">
        <v>1.7569999999999999</v>
      </c>
    </row>
    <row r="559" spans="2:8">
      <c r="B559" s="101" t="s">
        <v>792</v>
      </c>
      <c r="C559" s="102" t="s">
        <v>793</v>
      </c>
      <c r="D559" s="102">
        <v>0</v>
      </c>
      <c r="E559" s="102">
        <v>0.93972222000000005</v>
      </c>
      <c r="F559" s="102">
        <v>1.1400000000012369</v>
      </c>
      <c r="G559" s="102">
        <v>1E+100</v>
      </c>
      <c r="H559" s="103">
        <v>0.93972222220000001</v>
      </c>
    </row>
    <row r="560" spans="2:8">
      <c r="B560" s="101" t="s">
        <v>794</v>
      </c>
      <c r="C560" s="102">
        <v>24</v>
      </c>
      <c r="D560" s="102">
        <v>17.5</v>
      </c>
      <c r="E560" s="102">
        <v>0</v>
      </c>
      <c r="F560" s="102">
        <v>0.18000000000029104</v>
      </c>
      <c r="G560" s="102">
        <v>9.0000052380000001E-2</v>
      </c>
      <c r="H560" s="103">
        <v>5.8334511129999999E-3</v>
      </c>
    </row>
    <row r="561" spans="2:8">
      <c r="B561" s="101" t="s">
        <v>795</v>
      </c>
      <c r="C561" s="102">
        <v>24</v>
      </c>
      <c r="D561" s="102">
        <v>0</v>
      </c>
      <c r="E561" s="102">
        <v>0.09</v>
      </c>
      <c r="F561" s="102">
        <v>0.2000000000007276</v>
      </c>
      <c r="G561" s="102">
        <v>1E+100</v>
      </c>
      <c r="H561" s="103">
        <v>0.09</v>
      </c>
    </row>
    <row r="562" spans="2:8">
      <c r="B562" s="101" t="s">
        <v>796</v>
      </c>
      <c r="C562" s="102">
        <v>24</v>
      </c>
      <c r="D562" s="102">
        <v>0</v>
      </c>
      <c r="E562" s="102">
        <v>0.51666666999999999</v>
      </c>
      <c r="F562" s="102">
        <v>0.6499999999996362</v>
      </c>
      <c r="G562" s="102">
        <v>1E+100</v>
      </c>
      <c r="H562" s="103">
        <v>0.51666666670000005</v>
      </c>
    </row>
    <row r="563" spans="2:8">
      <c r="B563" s="101" t="s">
        <v>797</v>
      </c>
      <c r="C563" s="102" t="s">
        <v>798</v>
      </c>
      <c r="D563" s="102">
        <v>0</v>
      </c>
      <c r="E563" s="102">
        <v>0.29222221999999998</v>
      </c>
      <c r="F563" s="102">
        <v>0.69000000000050932</v>
      </c>
      <c r="G563" s="102">
        <v>1E+100</v>
      </c>
      <c r="H563" s="103">
        <v>0.29222222219999999</v>
      </c>
    </row>
    <row r="564" spans="2:8">
      <c r="B564" s="101" t="s">
        <v>799</v>
      </c>
      <c r="C564" s="102">
        <v>24</v>
      </c>
      <c r="D564" s="102">
        <v>0</v>
      </c>
      <c r="E564" s="102">
        <v>5.2222221999999999E-2</v>
      </c>
      <c r="F564" s="102">
        <v>0.4500000000007276</v>
      </c>
      <c r="G564" s="102">
        <v>1E+100</v>
      </c>
      <c r="H564" s="103">
        <v>5.2222222220000003E-2</v>
      </c>
    </row>
    <row r="565" spans="2:8">
      <c r="B565" s="101" t="s">
        <v>800</v>
      </c>
      <c r="C565" s="102">
        <v>24</v>
      </c>
      <c r="D565" s="102">
        <v>24.5</v>
      </c>
      <c r="E565" s="102">
        <v>0</v>
      </c>
      <c r="F565" s="102">
        <v>0.39000000000123691</v>
      </c>
      <c r="G565" s="102">
        <v>5.2222239179999998E-2</v>
      </c>
      <c r="H565" s="103">
        <v>0.39000006269999998</v>
      </c>
    </row>
    <row r="566" spans="2:8">
      <c r="B566" s="101" t="s">
        <v>801</v>
      </c>
      <c r="C566" s="102">
        <v>24</v>
      </c>
      <c r="D566" s="102">
        <v>0</v>
      </c>
      <c r="E566" s="102">
        <v>0.16027778000000001</v>
      </c>
      <c r="F566" s="102">
        <v>0.53000000000065484</v>
      </c>
      <c r="G566" s="102">
        <v>1E+100</v>
      </c>
      <c r="H566" s="103">
        <v>0.16027777779999999</v>
      </c>
    </row>
    <row r="567" spans="2:8">
      <c r="B567" s="101" t="s">
        <v>802</v>
      </c>
      <c r="C567" s="102">
        <v>24</v>
      </c>
      <c r="D567" s="102">
        <v>0</v>
      </c>
      <c r="E567" s="102">
        <v>0.38472222</v>
      </c>
      <c r="F567" s="102">
        <v>0.77000000000043656</v>
      </c>
      <c r="G567" s="102">
        <v>1E+100</v>
      </c>
      <c r="H567" s="103">
        <v>0.38472222220000002</v>
      </c>
    </row>
    <row r="568" spans="2:8">
      <c r="B568" s="101" t="s">
        <v>803</v>
      </c>
      <c r="C568" s="102" t="s">
        <v>804</v>
      </c>
      <c r="D568" s="102">
        <v>0</v>
      </c>
      <c r="E568" s="102">
        <v>1.1725000000000001</v>
      </c>
      <c r="F568" s="102">
        <v>1.75</v>
      </c>
      <c r="G568" s="102">
        <v>1E+100</v>
      </c>
      <c r="H568" s="103">
        <v>1.1725000000000001</v>
      </c>
    </row>
    <row r="569" spans="2:8">
      <c r="B569" s="101" t="s">
        <v>805</v>
      </c>
      <c r="C569" s="102">
        <v>24</v>
      </c>
      <c r="D569" s="102">
        <v>0</v>
      </c>
      <c r="E569" s="102">
        <v>5.3333332999999997E-2</v>
      </c>
      <c r="F569" s="102">
        <v>1.5</v>
      </c>
      <c r="G569" s="102">
        <v>1E+100</v>
      </c>
      <c r="H569" s="103">
        <v>5.3333333330000003E-2</v>
      </c>
    </row>
    <row r="570" spans="2:8">
      <c r="B570" s="101" t="s">
        <v>806</v>
      </c>
      <c r="C570" s="102">
        <v>24</v>
      </c>
      <c r="D570" s="102">
        <v>0</v>
      </c>
      <c r="E570" s="102">
        <v>1.8316667</v>
      </c>
      <c r="F570" s="102">
        <v>2.8700000000008004</v>
      </c>
      <c r="G570" s="102">
        <v>1E+100</v>
      </c>
      <c r="H570" s="103">
        <v>1.8316666669999999</v>
      </c>
    </row>
    <row r="571" spans="2:8">
      <c r="B571" s="101" t="s">
        <v>807</v>
      </c>
      <c r="C571" s="102">
        <v>24</v>
      </c>
      <c r="D571" s="102">
        <v>0</v>
      </c>
      <c r="E571" s="102">
        <v>2.8725000000000001</v>
      </c>
      <c r="F571" s="102">
        <v>2.0100000000002183</v>
      </c>
      <c r="G571" s="102">
        <v>1E+100</v>
      </c>
      <c r="H571" s="103">
        <v>2.8725000000000001</v>
      </c>
    </row>
    <row r="572" spans="2:8">
      <c r="B572" s="101" t="s">
        <v>808</v>
      </c>
      <c r="C572" s="102">
        <v>24</v>
      </c>
      <c r="D572" s="102">
        <v>2.2847222</v>
      </c>
      <c r="E572" s="102">
        <v>0</v>
      </c>
      <c r="F572" s="102">
        <v>0.80000000000109139</v>
      </c>
      <c r="G572" s="102">
        <v>1.0769448209999999E-2</v>
      </c>
      <c r="H572" s="103">
        <v>0.1720001021</v>
      </c>
    </row>
    <row r="573" spans="2:8">
      <c r="B573" s="101" t="s">
        <v>809</v>
      </c>
      <c r="C573" s="102">
        <v>24</v>
      </c>
      <c r="D573" s="102">
        <v>136.95832999999999</v>
      </c>
      <c r="E573" s="102">
        <v>0</v>
      </c>
      <c r="F573" s="102">
        <v>0.37000000000080036</v>
      </c>
      <c r="G573" s="102">
        <v>2.0740827999999999E-2</v>
      </c>
      <c r="H573" s="103">
        <v>6.0495048579999999E-3</v>
      </c>
    </row>
    <row r="574" spans="2:8">
      <c r="B574" s="101" t="s">
        <v>810</v>
      </c>
      <c r="C574" s="102" t="s">
        <v>811</v>
      </c>
      <c r="D574" s="102">
        <v>0</v>
      </c>
      <c r="E574" s="102">
        <v>2.0794443999999999</v>
      </c>
      <c r="F574" s="102">
        <v>2.2100000000009459</v>
      </c>
      <c r="G574" s="102">
        <v>1E+100</v>
      </c>
      <c r="H574" s="103">
        <v>2.0794444439999999</v>
      </c>
    </row>
    <row r="575" spans="2:8">
      <c r="B575" s="101" t="s">
        <v>812</v>
      </c>
      <c r="C575" s="102">
        <v>24</v>
      </c>
      <c r="D575" s="102">
        <v>0</v>
      </c>
      <c r="E575" s="102">
        <v>0.71694444000000002</v>
      </c>
      <c r="F575" s="102">
        <v>1.1000000000003638</v>
      </c>
      <c r="G575" s="102">
        <v>1E+100</v>
      </c>
      <c r="H575" s="103">
        <v>0.71694444440000005</v>
      </c>
    </row>
    <row r="576" spans="2:8">
      <c r="B576" s="101" t="s">
        <v>813</v>
      </c>
      <c r="C576" s="102">
        <v>24</v>
      </c>
      <c r="D576" s="102">
        <v>0</v>
      </c>
      <c r="E576" s="102">
        <v>0.84750000000000003</v>
      </c>
      <c r="F576" s="102">
        <v>1.0200000000004366</v>
      </c>
      <c r="G576" s="102">
        <v>1E+100</v>
      </c>
      <c r="H576" s="103">
        <v>0.84750000000000003</v>
      </c>
    </row>
    <row r="577" spans="2:8">
      <c r="B577" s="101" t="s">
        <v>814</v>
      </c>
      <c r="C577" s="102">
        <v>24</v>
      </c>
      <c r="D577" s="102">
        <v>0</v>
      </c>
      <c r="E577" s="102">
        <v>0.29833333000000001</v>
      </c>
      <c r="F577" s="102">
        <v>0.69999999999890861</v>
      </c>
      <c r="G577" s="102">
        <v>1E+100</v>
      </c>
      <c r="H577" s="103">
        <v>0.2983333333</v>
      </c>
    </row>
    <row r="578" spans="2:8">
      <c r="B578" s="101" t="s">
        <v>815</v>
      </c>
      <c r="C578" s="102">
        <v>24</v>
      </c>
      <c r="D578" s="102">
        <v>0</v>
      </c>
      <c r="E578" s="102">
        <v>0.53555556000000004</v>
      </c>
      <c r="F578" s="102">
        <v>0.68000000000029104</v>
      </c>
      <c r="G578" s="102">
        <v>1E+100</v>
      </c>
      <c r="H578" s="103">
        <v>0.53555555560000001</v>
      </c>
    </row>
    <row r="579" spans="2:8">
      <c r="B579" s="101" t="s">
        <v>816</v>
      </c>
      <c r="C579" s="102">
        <v>24</v>
      </c>
      <c r="D579" s="102">
        <v>38.930556000000003</v>
      </c>
      <c r="E579" s="102">
        <v>0</v>
      </c>
      <c r="F579" s="102">
        <v>0.2000000000007276</v>
      </c>
      <c r="G579" s="102">
        <v>1.1951460820000001E-2</v>
      </c>
      <c r="H579" s="103">
        <v>0.28000117800000002</v>
      </c>
    </row>
    <row r="580" spans="2:8">
      <c r="B580" s="101" t="s">
        <v>817</v>
      </c>
      <c r="C580" s="102" t="s">
        <v>818</v>
      </c>
      <c r="D580" s="102">
        <v>0</v>
      </c>
      <c r="E580" s="102">
        <v>0.46888889</v>
      </c>
      <c r="F580" s="102">
        <v>0.43999999999869033</v>
      </c>
      <c r="G580" s="102">
        <v>1E+100</v>
      </c>
      <c r="H580" s="103">
        <v>0.46888888890000002</v>
      </c>
    </row>
    <row r="581" spans="2:8">
      <c r="B581" s="101" t="s">
        <v>819</v>
      </c>
      <c r="C581" s="102">
        <v>24</v>
      </c>
      <c r="D581" s="102">
        <v>0</v>
      </c>
      <c r="E581" s="102">
        <v>1.4202778</v>
      </c>
      <c r="F581" s="102">
        <v>1.3999999999996362</v>
      </c>
      <c r="G581" s="102">
        <v>1E+100</v>
      </c>
      <c r="H581" s="103">
        <v>1.420277778</v>
      </c>
    </row>
    <row r="582" spans="2:8">
      <c r="B582" s="101" t="s">
        <v>820</v>
      </c>
      <c r="C582" s="102">
        <v>24</v>
      </c>
      <c r="D582" s="102">
        <v>0</v>
      </c>
      <c r="E582" s="102">
        <v>1.7880556000000001</v>
      </c>
      <c r="F582" s="102">
        <v>1.7600000000002183</v>
      </c>
      <c r="G582" s="102">
        <v>1E+100</v>
      </c>
      <c r="H582" s="103">
        <v>1.788055556</v>
      </c>
    </row>
    <row r="583" spans="2:8">
      <c r="B583" s="101" t="s">
        <v>821</v>
      </c>
      <c r="C583" s="102" t="s">
        <v>822</v>
      </c>
      <c r="D583" s="102">
        <v>0</v>
      </c>
      <c r="E583" s="102">
        <v>0.96599999999999997</v>
      </c>
      <c r="F583" s="102">
        <v>1.1400000000012369</v>
      </c>
      <c r="G583" s="102">
        <v>1E+100</v>
      </c>
      <c r="H583" s="103">
        <v>0.96599999999999997</v>
      </c>
    </row>
    <row r="584" spans="2:8">
      <c r="B584" s="101" t="s">
        <v>823</v>
      </c>
      <c r="C584" s="102">
        <v>25</v>
      </c>
      <c r="D584" s="102">
        <v>17.5</v>
      </c>
      <c r="E584" s="102">
        <v>0</v>
      </c>
      <c r="F584" s="102">
        <v>0.18000000000029104</v>
      </c>
      <c r="G584" s="102">
        <v>4.7000052379999997E-2</v>
      </c>
      <c r="H584" s="103">
        <v>9.9000117779999994E-2</v>
      </c>
    </row>
    <row r="585" spans="2:8">
      <c r="B585" s="101" t="s">
        <v>824</v>
      </c>
      <c r="C585" s="102">
        <v>25</v>
      </c>
      <c r="D585" s="102">
        <v>0</v>
      </c>
      <c r="E585" s="102">
        <v>4.7E-2</v>
      </c>
      <c r="F585" s="102">
        <v>0.2000000000007276</v>
      </c>
      <c r="G585" s="102">
        <v>1E+100</v>
      </c>
      <c r="H585" s="103">
        <v>4.7E-2</v>
      </c>
    </row>
    <row r="586" spans="2:8">
      <c r="B586" s="101" t="s">
        <v>825</v>
      </c>
      <c r="C586" s="102">
        <v>25</v>
      </c>
      <c r="D586" s="102">
        <v>0</v>
      </c>
      <c r="E586" s="102">
        <v>0.48799999999999999</v>
      </c>
      <c r="F586" s="102">
        <v>0.6499999999996362</v>
      </c>
      <c r="G586" s="102">
        <v>1E+100</v>
      </c>
      <c r="H586" s="103">
        <v>0.48799999999999999</v>
      </c>
    </row>
    <row r="587" spans="2:8">
      <c r="B587" s="101" t="s">
        <v>826</v>
      </c>
      <c r="C587" s="102" t="s">
        <v>827</v>
      </c>
      <c r="D587" s="102">
        <v>0</v>
      </c>
      <c r="E587" s="102">
        <v>0.29699999999999999</v>
      </c>
      <c r="F587" s="102">
        <v>0.69000000000050932</v>
      </c>
      <c r="G587" s="102">
        <v>1E+100</v>
      </c>
      <c r="H587" s="103">
        <v>0.29699999999999999</v>
      </c>
    </row>
    <row r="588" spans="2:8">
      <c r="B588" s="101" t="s">
        <v>828</v>
      </c>
      <c r="C588" s="102">
        <v>25</v>
      </c>
      <c r="D588" s="102">
        <v>0</v>
      </c>
      <c r="E588" s="102">
        <v>5.7000000000000002E-2</v>
      </c>
      <c r="F588" s="102">
        <v>0.4500000000007276</v>
      </c>
      <c r="G588" s="102">
        <v>1E+100</v>
      </c>
      <c r="H588" s="103">
        <v>5.7000000000000002E-2</v>
      </c>
    </row>
    <row r="589" spans="2:8">
      <c r="B589" s="101" t="s">
        <v>829</v>
      </c>
      <c r="C589" s="102">
        <v>25</v>
      </c>
      <c r="D589" s="102">
        <v>24.5</v>
      </c>
      <c r="E589" s="102">
        <v>0</v>
      </c>
      <c r="F589" s="102">
        <v>0.39000000000123691</v>
      </c>
      <c r="G589" s="102">
        <v>5.7000016959999997E-2</v>
      </c>
      <c r="H589" s="103">
        <v>0.39000006269999998</v>
      </c>
    </row>
    <row r="590" spans="2:8">
      <c r="B590" s="101" t="s">
        <v>830</v>
      </c>
      <c r="C590" s="102">
        <v>25</v>
      </c>
      <c r="D590" s="102">
        <v>0</v>
      </c>
      <c r="E590" s="102">
        <v>0.13400000000000001</v>
      </c>
      <c r="F590" s="102">
        <v>0.53000000000065484</v>
      </c>
      <c r="G590" s="102">
        <v>1E+100</v>
      </c>
      <c r="H590" s="103">
        <v>0.13400000000000001</v>
      </c>
    </row>
    <row r="591" spans="2:8">
      <c r="B591" s="101" t="s">
        <v>831</v>
      </c>
      <c r="C591" s="102">
        <v>25</v>
      </c>
      <c r="D591" s="102">
        <v>0</v>
      </c>
      <c r="E591" s="102">
        <v>0.36799999999999999</v>
      </c>
      <c r="F591" s="102">
        <v>0.77000000000043656</v>
      </c>
      <c r="G591" s="102">
        <v>1E+100</v>
      </c>
      <c r="H591" s="103">
        <v>0.36799999999999999</v>
      </c>
    </row>
    <row r="592" spans="2:8">
      <c r="B592" s="101" t="s">
        <v>832</v>
      </c>
      <c r="C592" s="102" t="s">
        <v>833</v>
      </c>
      <c r="D592" s="102">
        <v>0</v>
      </c>
      <c r="E592" s="102">
        <v>0.93600000000000005</v>
      </c>
      <c r="F592" s="102">
        <v>1.75</v>
      </c>
      <c r="G592" s="102">
        <v>1E+100</v>
      </c>
      <c r="H592" s="103">
        <v>0.93600000000000005</v>
      </c>
    </row>
    <row r="593" spans="2:8">
      <c r="B593" s="101" t="s">
        <v>834</v>
      </c>
      <c r="C593" s="102">
        <v>25</v>
      </c>
      <c r="D593" s="102">
        <v>0</v>
      </c>
      <c r="E593" s="102">
        <v>0.16800000000000001</v>
      </c>
      <c r="F593" s="102">
        <v>1.5</v>
      </c>
      <c r="G593" s="102">
        <v>1E+100</v>
      </c>
      <c r="H593" s="103">
        <v>0.16800000000000001</v>
      </c>
    </row>
    <row r="594" spans="2:8">
      <c r="B594" s="101" t="s">
        <v>835</v>
      </c>
      <c r="C594" s="102">
        <v>25</v>
      </c>
      <c r="D594" s="102">
        <v>0</v>
      </c>
      <c r="E594" s="102">
        <v>1.76</v>
      </c>
      <c r="F594" s="102">
        <v>2.8700000000008004</v>
      </c>
      <c r="G594" s="102">
        <v>1E+100</v>
      </c>
      <c r="H594" s="103">
        <v>1.76</v>
      </c>
    </row>
    <row r="595" spans="2:8">
      <c r="B595" s="101" t="s">
        <v>836</v>
      </c>
      <c r="C595" s="102">
        <v>25</v>
      </c>
      <c r="D595" s="102">
        <v>0</v>
      </c>
      <c r="E595" s="102">
        <v>1.8620000000000001</v>
      </c>
      <c r="F595" s="102">
        <v>2.0100000000002183</v>
      </c>
      <c r="G595" s="102">
        <v>1E+100</v>
      </c>
      <c r="H595" s="103">
        <v>1.8620000000000001</v>
      </c>
    </row>
    <row r="596" spans="2:8">
      <c r="B596" s="101" t="s">
        <v>837</v>
      </c>
      <c r="C596" s="102">
        <v>25</v>
      </c>
      <c r="D596" s="102">
        <v>0</v>
      </c>
      <c r="E596" s="102">
        <v>0.17199999999999999</v>
      </c>
      <c r="F596" s="102">
        <v>0.80000000000109139</v>
      </c>
      <c r="G596" s="102">
        <v>1E+100</v>
      </c>
      <c r="H596" s="103">
        <v>0.17199999999999999</v>
      </c>
    </row>
    <row r="597" spans="2:8">
      <c r="B597" s="101" t="s">
        <v>838</v>
      </c>
      <c r="C597" s="102">
        <v>25</v>
      </c>
      <c r="D597" s="102">
        <v>115.61667</v>
      </c>
      <c r="E597" s="102">
        <v>0</v>
      </c>
      <c r="F597" s="102">
        <v>0.37000000000080036</v>
      </c>
      <c r="G597" s="102">
        <v>4.6666728990000003E-2</v>
      </c>
      <c r="H597" s="103">
        <v>0.37000023030000001</v>
      </c>
    </row>
    <row r="598" spans="2:8">
      <c r="B598" s="101" t="s">
        <v>839</v>
      </c>
      <c r="C598" s="102" t="s">
        <v>840</v>
      </c>
      <c r="D598" s="102">
        <v>0</v>
      </c>
      <c r="E598" s="102">
        <v>2.1320000000000001</v>
      </c>
      <c r="F598" s="102">
        <v>2.2100000000009459</v>
      </c>
      <c r="G598" s="102">
        <v>1E+100</v>
      </c>
      <c r="H598" s="103">
        <v>2.1320000000000001</v>
      </c>
    </row>
    <row r="599" spans="2:8">
      <c r="B599" s="101" t="s">
        <v>841</v>
      </c>
      <c r="C599" s="102">
        <v>25</v>
      </c>
      <c r="D599" s="102">
        <v>0</v>
      </c>
      <c r="E599" s="102">
        <v>0.79100000000000004</v>
      </c>
      <c r="F599" s="102">
        <v>1.1000000000003638</v>
      </c>
      <c r="G599" s="102">
        <v>1E+100</v>
      </c>
      <c r="H599" s="103">
        <v>0.79100000000000004</v>
      </c>
    </row>
    <row r="600" spans="2:8">
      <c r="B600" s="101" t="s">
        <v>842</v>
      </c>
      <c r="C600" s="102">
        <v>25</v>
      </c>
      <c r="D600" s="102">
        <v>0</v>
      </c>
      <c r="E600" s="102">
        <v>0.91200000000000003</v>
      </c>
      <c r="F600" s="102">
        <v>1.0200000000004366</v>
      </c>
      <c r="G600" s="102">
        <v>1E+100</v>
      </c>
      <c r="H600" s="103">
        <v>0.91200000000000003</v>
      </c>
    </row>
    <row r="601" spans="2:8">
      <c r="B601" s="101" t="s">
        <v>843</v>
      </c>
      <c r="C601" s="102">
        <v>25</v>
      </c>
      <c r="D601" s="102">
        <v>0</v>
      </c>
      <c r="E601" s="102">
        <v>0.37</v>
      </c>
      <c r="F601" s="102">
        <v>0.69999999999890861</v>
      </c>
      <c r="G601" s="102">
        <v>1E+100</v>
      </c>
      <c r="H601" s="103">
        <v>0.37</v>
      </c>
    </row>
    <row r="602" spans="2:8">
      <c r="B602" s="101" t="s">
        <v>844</v>
      </c>
      <c r="C602" s="102">
        <v>25</v>
      </c>
      <c r="D602" s="102">
        <v>0</v>
      </c>
      <c r="E602" s="102">
        <v>0.56899999999999995</v>
      </c>
      <c r="F602" s="102">
        <v>0.68000000000029104</v>
      </c>
      <c r="G602" s="102">
        <v>1E+100</v>
      </c>
      <c r="H602" s="103">
        <v>0.56899999999999995</v>
      </c>
    </row>
    <row r="603" spans="2:8">
      <c r="B603" s="101" t="s">
        <v>845</v>
      </c>
      <c r="C603" s="102">
        <v>25</v>
      </c>
      <c r="D603" s="102">
        <v>30.916667</v>
      </c>
      <c r="E603" s="102">
        <v>0</v>
      </c>
      <c r="F603" s="102">
        <v>0.2000000000007276</v>
      </c>
      <c r="G603" s="102">
        <v>0.1540001832</v>
      </c>
      <c r="H603" s="103">
        <v>0.12600045160000001</v>
      </c>
    </row>
    <row r="604" spans="2:8">
      <c r="B604" s="101" t="s">
        <v>846</v>
      </c>
      <c r="C604" s="102" t="s">
        <v>847</v>
      </c>
      <c r="D604" s="102">
        <v>0</v>
      </c>
      <c r="E604" s="102">
        <v>0.27300000000000002</v>
      </c>
      <c r="F604" s="102">
        <v>0.43999999999869033</v>
      </c>
      <c r="G604" s="102">
        <v>1E+100</v>
      </c>
      <c r="H604" s="103">
        <v>0.27300000000000002</v>
      </c>
    </row>
    <row r="605" spans="2:8">
      <c r="B605" s="101" t="s">
        <v>848</v>
      </c>
      <c r="C605" s="102">
        <v>25</v>
      </c>
      <c r="D605" s="102">
        <v>0</v>
      </c>
      <c r="E605" s="102">
        <v>1.3939999999999999</v>
      </c>
      <c r="F605" s="102">
        <v>1.3999999999996362</v>
      </c>
      <c r="G605" s="102">
        <v>1E+100</v>
      </c>
      <c r="H605" s="103">
        <v>1.3939999999999999</v>
      </c>
    </row>
    <row r="606" spans="2:8">
      <c r="B606" s="101" t="s">
        <v>849</v>
      </c>
      <c r="C606" s="102">
        <v>25</v>
      </c>
      <c r="D606" s="102">
        <v>0</v>
      </c>
      <c r="E606" s="102">
        <v>1.7569999999999999</v>
      </c>
      <c r="F606" s="102">
        <v>1.7600000000002183</v>
      </c>
      <c r="G606" s="102">
        <v>1E+100</v>
      </c>
      <c r="H606" s="103">
        <v>1.7569999999999999</v>
      </c>
    </row>
    <row r="607" spans="2:8">
      <c r="B607" s="101" t="s">
        <v>850</v>
      </c>
      <c r="C607" s="102" t="s">
        <v>851</v>
      </c>
      <c r="D607" s="102">
        <v>0</v>
      </c>
      <c r="E607" s="102">
        <v>0.96599999999999997</v>
      </c>
      <c r="F607" s="102">
        <v>1.1400000000012369</v>
      </c>
      <c r="G607" s="102">
        <v>1E+100</v>
      </c>
      <c r="H607" s="103">
        <v>0.96599999999999997</v>
      </c>
    </row>
    <row r="608" spans="2:8">
      <c r="B608" s="101" t="s">
        <v>852</v>
      </c>
      <c r="C608" s="102">
        <v>26</v>
      </c>
      <c r="D608" s="102">
        <v>17.5</v>
      </c>
      <c r="E608" s="102">
        <v>0</v>
      </c>
      <c r="F608" s="102">
        <v>0.18000000000029104</v>
      </c>
      <c r="G608" s="102">
        <v>4.7000052379999997E-2</v>
      </c>
      <c r="H608" s="103">
        <v>9.9000117779999994E-2</v>
      </c>
    </row>
    <row r="609" spans="2:8">
      <c r="B609" s="101" t="s">
        <v>853</v>
      </c>
      <c r="C609" s="102">
        <v>26</v>
      </c>
      <c r="D609" s="102">
        <v>0</v>
      </c>
      <c r="E609" s="102">
        <v>4.7E-2</v>
      </c>
      <c r="F609" s="102">
        <v>0.2000000000007276</v>
      </c>
      <c r="G609" s="102">
        <v>1E+100</v>
      </c>
      <c r="H609" s="103">
        <v>4.7E-2</v>
      </c>
    </row>
    <row r="610" spans="2:8">
      <c r="B610" s="101" t="s">
        <v>854</v>
      </c>
      <c r="C610" s="102">
        <v>26</v>
      </c>
      <c r="D610" s="102">
        <v>0</v>
      </c>
      <c r="E610" s="102">
        <v>0.48799999999999999</v>
      </c>
      <c r="F610" s="102">
        <v>0.6499999999996362</v>
      </c>
      <c r="G610" s="102">
        <v>1E+100</v>
      </c>
      <c r="H610" s="103">
        <v>0.48799999999999999</v>
      </c>
    </row>
    <row r="611" spans="2:8">
      <c r="B611" s="101" t="s">
        <v>855</v>
      </c>
      <c r="C611" s="102" t="s">
        <v>856</v>
      </c>
      <c r="D611" s="102">
        <v>0</v>
      </c>
      <c r="E611" s="102">
        <v>0.29699999999999999</v>
      </c>
      <c r="F611" s="102">
        <v>0.69000000000050932</v>
      </c>
      <c r="G611" s="102">
        <v>1E+100</v>
      </c>
      <c r="H611" s="103">
        <v>0.29699999999999999</v>
      </c>
    </row>
    <row r="612" spans="2:8">
      <c r="B612" s="101" t="s">
        <v>857</v>
      </c>
      <c r="C612" s="102">
        <v>26</v>
      </c>
      <c r="D612" s="102">
        <v>0</v>
      </c>
      <c r="E612" s="102">
        <v>5.7000000000000002E-2</v>
      </c>
      <c r="F612" s="102">
        <v>0.4500000000007276</v>
      </c>
      <c r="G612" s="102">
        <v>1E+100</v>
      </c>
      <c r="H612" s="103">
        <v>5.7000000000000002E-2</v>
      </c>
    </row>
    <row r="613" spans="2:8">
      <c r="B613" s="101" t="s">
        <v>858</v>
      </c>
      <c r="C613" s="102">
        <v>26</v>
      </c>
      <c r="D613" s="102">
        <v>24.5</v>
      </c>
      <c r="E613" s="102">
        <v>0</v>
      </c>
      <c r="F613" s="102">
        <v>0.39000000000123691</v>
      </c>
      <c r="G613" s="102">
        <v>5.7000016959999997E-2</v>
      </c>
      <c r="H613" s="103">
        <v>0.39000006269999998</v>
      </c>
    </row>
    <row r="614" spans="2:8">
      <c r="B614" s="101" t="s">
        <v>859</v>
      </c>
      <c r="C614" s="102">
        <v>26</v>
      </c>
      <c r="D614" s="102">
        <v>0</v>
      </c>
      <c r="E614" s="102">
        <v>0.13400000000000001</v>
      </c>
      <c r="F614" s="102">
        <v>0.53000000000065484</v>
      </c>
      <c r="G614" s="102">
        <v>1E+100</v>
      </c>
      <c r="H614" s="103">
        <v>0.13400000000000001</v>
      </c>
    </row>
    <row r="615" spans="2:8">
      <c r="B615" s="101" t="s">
        <v>860</v>
      </c>
      <c r="C615" s="102">
        <v>26</v>
      </c>
      <c r="D615" s="102">
        <v>0</v>
      </c>
      <c r="E615" s="102">
        <v>0.36799999999999999</v>
      </c>
      <c r="F615" s="102">
        <v>0.77000000000043656</v>
      </c>
      <c r="G615" s="102">
        <v>1E+100</v>
      </c>
      <c r="H615" s="103">
        <v>0.36799999999999999</v>
      </c>
    </row>
    <row r="616" spans="2:8">
      <c r="B616" s="101" t="s">
        <v>861</v>
      </c>
      <c r="C616" s="102" t="s">
        <v>862</v>
      </c>
      <c r="D616" s="102">
        <v>0</v>
      </c>
      <c r="E616" s="102">
        <v>0.93600000000000005</v>
      </c>
      <c r="F616" s="102">
        <v>1.75</v>
      </c>
      <c r="G616" s="102">
        <v>1E+100</v>
      </c>
      <c r="H616" s="103">
        <v>0.93600000000000005</v>
      </c>
    </row>
    <row r="617" spans="2:8">
      <c r="B617" s="101" t="s">
        <v>863</v>
      </c>
      <c r="C617" s="102">
        <v>26</v>
      </c>
      <c r="D617" s="102">
        <v>0</v>
      </c>
      <c r="E617" s="102">
        <v>0.16800000000000001</v>
      </c>
      <c r="F617" s="102">
        <v>1.5</v>
      </c>
      <c r="G617" s="102">
        <v>1E+100</v>
      </c>
      <c r="H617" s="103">
        <v>0.16800000000000001</v>
      </c>
    </row>
    <row r="618" spans="2:8">
      <c r="B618" s="101" t="s">
        <v>864</v>
      </c>
      <c r="C618" s="102">
        <v>26</v>
      </c>
      <c r="D618" s="102">
        <v>0</v>
      </c>
      <c r="E618" s="102">
        <v>1.76</v>
      </c>
      <c r="F618" s="102">
        <v>2.8700000000008004</v>
      </c>
      <c r="G618" s="102">
        <v>1E+100</v>
      </c>
      <c r="H618" s="103">
        <v>1.76</v>
      </c>
    </row>
    <row r="619" spans="2:8">
      <c r="B619" s="101" t="s">
        <v>865</v>
      </c>
      <c r="C619" s="102">
        <v>26</v>
      </c>
      <c r="D619" s="102">
        <v>0</v>
      </c>
      <c r="E619" s="102">
        <v>1.8620000000000001</v>
      </c>
      <c r="F619" s="102">
        <v>2.0100000000002183</v>
      </c>
      <c r="G619" s="102">
        <v>1E+100</v>
      </c>
      <c r="H619" s="103">
        <v>1.8620000000000001</v>
      </c>
    </row>
    <row r="620" spans="2:8">
      <c r="B620" s="101" t="s">
        <v>866</v>
      </c>
      <c r="C620" s="102">
        <v>26</v>
      </c>
      <c r="D620" s="102">
        <v>0</v>
      </c>
      <c r="E620" s="102">
        <v>0.17199999999999999</v>
      </c>
      <c r="F620" s="102">
        <v>0.80000000000109139</v>
      </c>
      <c r="G620" s="102">
        <v>1E+100</v>
      </c>
      <c r="H620" s="103">
        <v>0.17199999999999999</v>
      </c>
    </row>
    <row r="621" spans="2:8">
      <c r="B621" s="101" t="s">
        <v>867</v>
      </c>
      <c r="C621" s="102">
        <v>26</v>
      </c>
      <c r="D621" s="102">
        <v>120.88333</v>
      </c>
      <c r="E621" s="102">
        <v>0</v>
      </c>
      <c r="F621" s="102">
        <v>0.37000000000080036</v>
      </c>
      <c r="G621" s="102">
        <v>4.6666728990000003E-2</v>
      </c>
      <c r="H621" s="103">
        <v>0.37000023030000001</v>
      </c>
    </row>
    <row r="622" spans="2:8">
      <c r="B622" s="101" t="s">
        <v>868</v>
      </c>
      <c r="C622" s="102" t="s">
        <v>869</v>
      </c>
      <c r="D622" s="102">
        <v>0</v>
      </c>
      <c r="E622" s="102">
        <v>2.1320000000000001</v>
      </c>
      <c r="F622" s="102">
        <v>2.2100000000009459</v>
      </c>
      <c r="G622" s="102">
        <v>1E+100</v>
      </c>
      <c r="H622" s="103">
        <v>2.1320000000000001</v>
      </c>
    </row>
    <row r="623" spans="2:8">
      <c r="B623" s="101" t="s">
        <v>870</v>
      </c>
      <c r="C623" s="102">
        <v>26</v>
      </c>
      <c r="D623" s="102">
        <v>0</v>
      </c>
      <c r="E623" s="102">
        <v>0.79100000000000004</v>
      </c>
      <c r="F623" s="102">
        <v>1.1000000000003638</v>
      </c>
      <c r="G623" s="102">
        <v>1E+100</v>
      </c>
      <c r="H623" s="103">
        <v>0.79100000000000004</v>
      </c>
    </row>
    <row r="624" spans="2:8">
      <c r="B624" s="101" t="s">
        <v>871</v>
      </c>
      <c r="C624" s="102">
        <v>26</v>
      </c>
      <c r="D624" s="102">
        <v>0</v>
      </c>
      <c r="E624" s="102">
        <v>0.91200000000000003</v>
      </c>
      <c r="F624" s="102">
        <v>1.0200000000004366</v>
      </c>
      <c r="G624" s="102">
        <v>1E+100</v>
      </c>
      <c r="H624" s="103">
        <v>0.91200000000000003</v>
      </c>
    </row>
    <row r="625" spans="2:8">
      <c r="B625" s="101" t="s">
        <v>872</v>
      </c>
      <c r="C625" s="102">
        <v>26</v>
      </c>
      <c r="D625" s="102">
        <v>0</v>
      </c>
      <c r="E625" s="102">
        <v>0.37</v>
      </c>
      <c r="F625" s="102">
        <v>0.69999999999890861</v>
      </c>
      <c r="G625" s="102">
        <v>1E+100</v>
      </c>
      <c r="H625" s="103">
        <v>0.37</v>
      </c>
    </row>
    <row r="626" spans="2:8">
      <c r="B626" s="101" t="s">
        <v>873</v>
      </c>
      <c r="C626" s="102">
        <v>26</v>
      </c>
      <c r="D626" s="102">
        <v>0</v>
      </c>
      <c r="E626" s="102">
        <v>0.56899999999999995</v>
      </c>
      <c r="F626" s="102">
        <v>0.68000000000029104</v>
      </c>
      <c r="G626" s="102">
        <v>1E+100</v>
      </c>
      <c r="H626" s="103">
        <v>0.56899999999999995</v>
      </c>
    </row>
    <row r="627" spans="2:8">
      <c r="B627" s="101" t="s">
        <v>874</v>
      </c>
      <c r="C627" s="102">
        <v>26</v>
      </c>
      <c r="D627" s="102">
        <v>32.583333000000003</v>
      </c>
      <c r="E627" s="102">
        <v>0</v>
      </c>
      <c r="F627" s="102">
        <v>0.2000000000007276</v>
      </c>
      <c r="G627" s="102">
        <v>0.1540001832</v>
      </c>
      <c r="H627" s="103">
        <v>0.12600045160000001</v>
      </c>
    </row>
    <row r="628" spans="2:8">
      <c r="B628" s="101" t="s">
        <v>875</v>
      </c>
      <c r="C628" s="102" t="s">
        <v>876</v>
      </c>
      <c r="D628" s="102">
        <v>0</v>
      </c>
      <c r="E628" s="102">
        <v>0.27300000000000002</v>
      </c>
      <c r="F628" s="102">
        <v>0.43999999999869033</v>
      </c>
      <c r="G628" s="102">
        <v>1E+100</v>
      </c>
      <c r="H628" s="103">
        <v>0.27300000000000002</v>
      </c>
    </row>
    <row r="629" spans="2:8">
      <c r="B629" s="101" t="s">
        <v>877</v>
      </c>
      <c r="C629" s="102">
        <v>26</v>
      </c>
      <c r="D629" s="102">
        <v>0</v>
      </c>
      <c r="E629" s="102">
        <v>1.3939999999999999</v>
      </c>
      <c r="F629" s="102">
        <v>1.3999999999996362</v>
      </c>
      <c r="G629" s="102">
        <v>1E+100</v>
      </c>
      <c r="H629" s="103">
        <v>1.3939999999999999</v>
      </c>
    </row>
    <row r="630" spans="2:8">
      <c r="B630" s="101" t="s">
        <v>878</v>
      </c>
      <c r="C630" s="102">
        <v>26</v>
      </c>
      <c r="D630" s="102">
        <v>0</v>
      </c>
      <c r="E630" s="102">
        <v>1.7569999999999999</v>
      </c>
      <c r="F630" s="102">
        <v>1.7600000000002183</v>
      </c>
      <c r="G630" s="102">
        <v>1E+100</v>
      </c>
      <c r="H630" s="103">
        <v>1.7569999999999999</v>
      </c>
    </row>
    <row r="631" spans="2:8">
      <c r="B631" s="101" t="s">
        <v>879</v>
      </c>
      <c r="C631" s="102" t="s">
        <v>880</v>
      </c>
      <c r="D631" s="102">
        <v>0</v>
      </c>
      <c r="E631" s="102">
        <v>0.96599999999999997</v>
      </c>
      <c r="F631" s="102">
        <v>1.1400000000012369</v>
      </c>
      <c r="G631" s="102">
        <v>1E+100</v>
      </c>
      <c r="H631" s="103">
        <v>0.96599999999999997</v>
      </c>
    </row>
    <row r="632" spans="2:8">
      <c r="B632" s="101" t="s">
        <v>881</v>
      </c>
      <c r="C632" s="102">
        <v>27</v>
      </c>
      <c r="D632" s="102">
        <v>17.5</v>
      </c>
      <c r="E632" s="102">
        <v>0</v>
      </c>
      <c r="F632" s="102">
        <v>0.18000000000029104</v>
      </c>
      <c r="G632" s="102">
        <v>4.7000052379999997E-2</v>
      </c>
      <c r="H632" s="103">
        <v>9.9000117779999994E-2</v>
      </c>
    </row>
    <row r="633" spans="2:8">
      <c r="B633" s="101" t="s">
        <v>882</v>
      </c>
      <c r="C633" s="102">
        <v>27</v>
      </c>
      <c r="D633" s="102">
        <v>0</v>
      </c>
      <c r="E633" s="102">
        <v>4.7E-2</v>
      </c>
      <c r="F633" s="102">
        <v>0.2000000000007276</v>
      </c>
      <c r="G633" s="102">
        <v>1E+100</v>
      </c>
      <c r="H633" s="103">
        <v>4.7E-2</v>
      </c>
    </row>
    <row r="634" spans="2:8">
      <c r="B634" s="101" t="s">
        <v>883</v>
      </c>
      <c r="C634" s="102">
        <v>27</v>
      </c>
      <c r="D634" s="102">
        <v>0</v>
      </c>
      <c r="E634" s="102">
        <v>0.48799999999999999</v>
      </c>
      <c r="F634" s="102">
        <v>0.6499999999996362</v>
      </c>
      <c r="G634" s="102">
        <v>1E+100</v>
      </c>
      <c r="H634" s="103">
        <v>0.48799999999999999</v>
      </c>
    </row>
    <row r="635" spans="2:8">
      <c r="B635" s="101" t="s">
        <v>884</v>
      </c>
      <c r="C635" s="102" t="s">
        <v>885</v>
      </c>
      <c r="D635" s="102">
        <v>0</v>
      </c>
      <c r="E635" s="102">
        <v>0.29699999999999999</v>
      </c>
      <c r="F635" s="102">
        <v>0.69000000000050932</v>
      </c>
      <c r="G635" s="102">
        <v>1E+100</v>
      </c>
      <c r="H635" s="103">
        <v>0.29699999999999999</v>
      </c>
    </row>
    <row r="636" spans="2:8">
      <c r="B636" s="101" t="s">
        <v>886</v>
      </c>
      <c r="C636" s="102">
        <v>27</v>
      </c>
      <c r="D636" s="102">
        <v>0</v>
      </c>
      <c r="E636" s="102">
        <v>5.7000000000000002E-2</v>
      </c>
      <c r="F636" s="102">
        <v>0.4500000000007276</v>
      </c>
      <c r="G636" s="102">
        <v>1E+100</v>
      </c>
      <c r="H636" s="103">
        <v>5.7000000000000002E-2</v>
      </c>
    </row>
    <row r="637" spans="2:8">
      <c r="B637" s="101" t="s">
        <v>887</v>
      </c>
      <c r="C637" s="102">
        <v>27</v>
      </c>
      <c r="D637" s="102">
        <v>24.5</v>
      </c>
      <c r="E637" s="102">
        <v>0</v>
      </c>
      <c r="F637" s="102">
        <v>0.39000000000123691</v>
      </c>
      <c r="G637" s="102">
        <v>5.7000016959999997E-2</v>
      </c>
      <c r="H637" s="103">
        <v>0.39000006269999998</v>
      </c>
    </row>
    <row r="638" spans="2:8">
      <c r="B638" s="101" t="s">
        <v>888</v>
      </c>
      <c r="C638" s="102">
        <v>27</v>
      </c>
      <c r="D638" s="102">
        <v>0</v>
      </c>
      <c r="E638" s="102">
        <v>0.13400000000000001</v>
      </c>
      <c r="F638" s="102">
        <v>0.53000000000065484</v>
      </c>
      <c r="G638" s="102">
        <v>1E+100</v>
      </c>
      <c r="H638" s="103">
        <v>0.13400000000000001</v>
      </c>
    </row>
    <row r="639" spans="2:8">
      <c r="B639" s="101" t="s">
        <v>889</v>
      </c>
      <c r="C639" s="102">
        <v>27</v>
      </c>
      <c r="D639" s="102">
        <v>0</v>
      </c>
      <c r="E639" s="102">
        <v>0.36799999999999999</v>
      </c>
      <c r="F639" s="102">
        <v>0.77000000000043656</v>
      </c>
      <c r="G639" s="102">
        <v>1E+100</v>
      </c>
      <c r="H639" s="103">
        <v>0.36799999999999999</v>
      </c>
    </row>
    <row r="640" spans="2:8">
      <c r="B640" s="101" t="s">
        <v>890</v>
      </c>
      <c r="C640" s="102" t="s">
        <v>891</v>
      </c>
      <c r="D640" s="102">
        <v>0</v>
      </c>
      <c r="E640" s="102">
        <v>0.93600000000000005</v>
      </c>
      <c r="F640" s="102">
        <v>1.75</v>
      </c>
      <c r="G640" s="102">
        <v>1E+100</v>
      </c>
      <c r="H640" s="103">
        <v>0.93600000000000005</v>
      </c>
    </row>
    <row r="641" spans="2:8">
      <c r="B641" s="101" t="s">
        <v>892</v>
      </c>
      <c r="C641" s="102">
        <v>27</v>
      </c>
      <c r="D641" s="102">
        <v>0</v>
      </c>
      <c r="E641" s="102">
        <v>0.16800000000000001</v>
      </c>
      <c r="F641" s="102">
        <v>1.5</v>
      </c>
      <c r="G641" s="102">
        <v>1E+100</v>
      </c>
      <c r="H641" s="103">
        <v>0.16800000000000001</v>
      </c>
    </row>
    <row r="642" spans="2:8">
      <c r="B642" s="101" t="s">
        <v>893</v>
      </c>
      <c r="C642" s="102">
        <v>27</v>
      </c>
      <c r="D642" s="102">
        <v>0</v>
      </c>
      <c r="E642" s="102">
        <v>1.76</v>
      </c>
      <c r="F642" s="102">
        <v>2.8700000000008004</v>
      </c>
      <c r="G642" s="102">
        <v>1E+100</v>
      </c>
      <c r="H642" s="103">
        <v>1.76</v>
      </c>
    </row>
    <row r="643" spans="2:8">
      <c r="B643" s="101" t="s">
        <v>894</v>
      </c>
      <c r="C643" s="102">
        <v>27</v>
      </c>
      <c r="D643" s="102">
        <v>0</v>
      </c>
      <c r="E643" s="102">
        <v>1.8620000000000001</v>
      </c>
      <c r="F643" s="102">
        <v>2.0100000000002183</v>
      </c>
      <c r="G643" s="102">
        <v>1E+100</v>
      </c>
      <c r="H643" s="103">
        <v>1.8620000000000001</v>
      </c>
    </row>
    <row r="644" spans="2:8">
      <c r="B644" s="101" t="s">
        <v>895</v>
      </c>
      <c r="C644" s="102">
        <v>27</v>
      </c>
      <c r="D644" s="102">
        <v>0</v>
      </c>
      <c r="E644" s="102">
        <v>0.17199999999999999</v>
      </c>
      <c r="F644" s="102">
        <v>0.80000000000109139</v>
      </c>
      <c r="G644" s="102">
        <v>1E+100</v>
      </c>
      <c r="H644" s="103">
        <v>0.17199999999999999</v>
      </c>
    </row>
    <row r="645" spans="2:8">
      <c r="B645" s="101" t="s">
        <v>896</v>
      </c>
      <c r="C645" s="102">
        <v>27</v>
      </c>
      <c r="D645" s="102">
        <v>81.783332999999999</v>
      </c>
      <c r="E645" s="102">
        <v>0</v>
      </c>
      <c r="F645" s="102">
        <v>0.37000000000080036</v>
      </c>
      <c r="G645" s="102">
        <v>4.6666728990000003E-2</v>
      </c>
      <c r="H645" s="103">
        <v>0.37000023030000001</v>
      </c>
    </row>
    <row r="646" spans="2:8">
      <c r="B646" s="101" t="s">
        <v>897</v>
      </c>
      <c r="C646" s="102" t="s">
        <v>898</v>
      </c>
      <c r="D646" s="102">
        <v>0</v>
      </c>
      <c r="E646" s="102">
        <v>2.1320000000000001</v>
      </c>
      <c r="F646" s="102">
        <v>2.2100000000009459</v>
      </c>
      <c r="G646" s="102">
        <v>1E+100</v>
      </c>
      <c r="H646" s="103">
        <v>2.1320000000000001</v>
      </c>
    </row>
    <row r="647" spans="2:8">
      <c r="B647" s="101" t="s">
        <v>899</v>
      </c>
      <c r="C647" s="102">
        <v>27</v>
      </c>
      <c r="D647" s="102">
        <v>0</v>
      </c>
      <c r="E647" s="102">
        <v>0.79100000000000004</v>
      </c>
      <c r="F647" s="102">
        <v>1.1000000000003638</v>
      </c>
      <c r="G647" s="102">
        <v>1E+100</v>
      </c>
      <c r="H647" s="103">
        <v>0.79100000000000004</v>
      </c>
    </row>
    <row r="648" spans="2:8">
      <c r="B648" s="101" t="s">
        <v>900</v>
      </c>
      <c r="C648" s="102">
        <v>27</v>
      </c>
      <c r="D648" s="102">
        <v>0</v>
      </c>
      <c r="E648" s="102">
        <v>0.91200000000000003</v>
      </c>
      <c r="F648" s="102">
        <v>1.0200000000004366</v>
      </c>
      <c r="G648" s="102">
        <v>1E+100</v>
      </c>
      <c r="H648" s="103">
        <v>0.91200000000000003</v>
      </c>
    </row>
    <row r="649" spans="2:8">
      <c r="B649" s="101" t="s">
        <v>901</v>
      </c>
      <c r="C649" s="102">
        <v>27</v>
      </c>
      <c r="D649" s="102">
        <v>0</v>
      </c>
      <c r="E649" s="102">
        <v>0.37</v>
      </c>
      <c r="F649" s="102">
        <v>0.69999999999890861</v>
      </c>
      <c r="G649" s="102">
        <v>1E+100</v>
      </c>
      <c r="H649" s="103">
        <v>0.37</v>
      </c>
    </row>
    <row r="650" spans="2:8">
      <c r="B650" s="101" t="s">
        <v>902</v>
      </c>
      <c r="C650" s="102">
        <v>27</v>
      </c>
      <c r="D650" s="102">
        <v>0</v>
      </c>
      <c r="E650" s="102">
        <v>0.56899999999999995</v>
      </c>
      <c r="F650" s="102">
        <v>0.68000000000029104</v>
      </c>
      <c r="G650" s="102">
        <v>1E+100</v>
      </c>
      <c r="H650" s="103">
        <v>0.56899999999999995</v>
      </c>
    </row>
    <row r="651" spans="2:8">
      <c r="B651" s="101" t="s">
        <v>903</v>
      </c>
      <c r="C651" s="102">
        <v>27</v>
      </c>
      <c r="D651" s="102">
        <v>18.083333</v>
      </c>
      <c r="E651" s="102">
        <v>0</v>
      </c>
      <c r="F651" s="102">
        <v>0.2000000000007276</v>
      </c>
      <c r="G651" s="102">
        <v>0.1540001832</v>
      </c>
      <c r="H651" s="103">
        <v>0.12600045160000001</v>
      </c>
    </row>
    <row r="652" spans="2:8">
      <c r="B652" s="101" t="s">
        <v>904</v>
      </c>
      <c r="C652" s="102" t="s">
        <v>905</v>
      </c>
      <c r="D652" s="102">
        <v>0</v>
      </c>
      <c r="E652" s="102">
        <v>0.27300000000000002</v>
      </c>
      <c r="F652" s="102">
        <v>0.43999999999869033</v>
      </c>
      <c r="G652" s="102">
        <v>1E+100</v>
      </c>
      <c r="H652" s="103">
        <v>0.27300000000000002</v>
      </c>
    </row>
    <row r="653" spans="2:8">
      <c r="B653" s="101" t="s">
        <v>906</v>
      </c>
      <c r="C653" s="102">
        <v>27</v>
      </c>
      <c r="D653" s="102">
        <v>0</v>
      </c>
      <c r="E653" s="102">
        <v>1.3939999999999999</v>
      </c>
      <c r="F653" s="102">
        <v>1.3999999999996362</v>
      </c>
      <c r="G653" s="102">
        <v>1E+100</v>
      </c>
      <c r="H653" s="103">
        <v>1.3939999999999999</v>
      </c>
    </row>
    <row r="654" spans="2:8">
      <c r="B654" s="101" t="s">
        <v>907</v>
      </c>
      <c r="C654" s="102">
        <v>27</v>
      </c>
      <c r="D654" s="102">
        <v>0</v>
      </c>
      <c r="E654" s="102">
        <v>1.7569999999999999</v>
      </c>
      <c r="F654" s="102">
        <v>1.7600000000002183</v>
      </c>
      <c r="G654" s="102">
        <v>1E+100</v>
      </c>
      <c r="H654" s="103">
        <v>1.7569999999999999</v>
      </c>
    </row>
    <row r="655" spans="2:8">
      <c r="B655" s="101" t="s">
        <v>908</v>
      </c>
      <c r="C655" s="102" t="s">
        <v>909</v>
      </c>
      <c r="D655" s="102">
        <v>0</v>
      </c>
      <c r="E655" s="102">
        <v>0.96599999999999997</v>
      </c>
      <c r="F655" s="102">
        <v>1.1400000000012369</v>
      </c>
      <c r="G655" s="102">
        <v>1E+100</v>
      </c>
      <c r="H655" s="103">
        <v>0.96599999999999997</v>
      </c>
    </row>
    <row r="656" spans="2:8">
      <c r="B656" s="101" t="s">
        <v>910</v>
      </c>
      <c r="C656" s="102">
        <v>28</v>
      </c>
      <c r="D656" s="102">
        <v>17.5</v>
      </c>
      <c r="E656" s="102">
        <v>0</v>
      </c>
      <c r="F656" s="102">
        <v>0.18000000000029104</v>
      </c>
      <c r="G656" s="102">
        <v>4.7000052379999997E-2</v>
      </c>
      <c r="H656" s="103">
        <v>9.9000117779999994E-2</v>
      </c>
    </row>
    <row r="657" spans="2:8">
      <c r="B657" s="101" t="s">
        <v>911</v>
      </c>
      <c r="C657" s="102">
        <v>28</v>
      </c>
      <c r="D657" s="102">
        <v>0</v>
      </c>
      <c r="E657" s="102">
        <v>4.7E-2</v>
      </c>
      <c r="F657" s="102">
        <v>0.2000000000007276</v>
      </c>
      <c r="G657" s="102">
        <v>1E+100</v>
      </c>
      <c r="H657" s="103">
        <v>4.7E-2</v>
      </c>
    </row>
    <row r="658" spans="2:8">
      <c r="B658" s="101" t="s">
        <v>912</v>
      </c>
      <c r="C658" s="102">
        <v>28</v>
      </c>
      <c r="D658" s="102">
        <v>0</v>
      </c>
      <c r="E658" s="102">
        <v>0.48799999999999999</v>
      </c>
      <c r="F658" s="102">
        <v>0.6499999999996362</v>
      </c>
      <c r="G658" s="102">
        <v>1E+100</v>
      </c>
      <c r="H658" s="103">
        <v>0.48799999999999999</v>
      </c>
    </row>
    <row r="659" spans="2:8">
      <c r="B659" s="101" t="s">
        <v>913</v>
      </c>
      <c r="C659" s="102" t="s">
        <v>914</v>
      </c>
      <c r="D659" s="102">
        <v>0</v>
      </c>
      <c r="E659" s="102">
        <v>0.29699999999999999</v>
      </c>
      <c r="F659" s="102">
        <v>0.69000000000050932</v>
      </c>
      <c r="G659" s="102">
        <v>1E+100</v>
      </c>
      <c r="H659" s="103">
        <v>0.29699999999999999</v>
      </c>
    </row>
    <row r="660" spans="2:8">
      <c r="B660" s="101" t="s">
        <v>915</v>
      </c>
      <c r="C660" s="102">
        <v>28</v>
      </c>
      <c r="D660" s="102">
        <v>0</v>
      </c>
      <c r="E660" s="102">
        <v>5.7000000000000002E-2</v>
      </c>
      <c r="F660" s="102">
        <v>0.4500000000007276</v>
      </c>
      <c r="G660" s="102">
        <v>1E+100</v>
      </c>
      <c r="H660" s="103">
        <v>5.7000000000000002E-2</v>
      </c>
    </row>
    <row r="661" spans="2:8">
      <c r="B661" s="101" t="s">
        <v>916</v>
      </c>
      <c r="C661" s="102">
        <v>28</v>
      </c>
      <c r="D661" s="102">
        <v>24.5</v>
      </c>
      <c r="E661" s="102">
        <v>0</v>
      </c>
      <c r="F661" s="102">
        <v>0.39000000000123691</v>
      </c>
      <c r="G661" s="102">
        <v>5.7000016959999997E-2</v>
      </c>
      <c r="H661" s="103">
        <v>0.39000006269999998</v>
      </c>
    </row>
    <row r="662" spans="2:8">
      <c r="B662" s="101" t="s">
        <v>917</v>
      </c>
      <c r="C662" s="102">
        <v>28</v>
      </c>
      <c r="D662" s="102">
        <v>0</v>
      </c>
      <c r="E662" s="102">
        <v>0.13400000000000001</v>
      </c>
      <c r="F662" s="102">
        <v>0.53000000000065484</v>
      </c>
      <c r="G662" s="102">
        <v>1E+100</v>
      </c>
      <c r="H662" s="103">
        <v>0.13400000000000001</v>
      </c>
    </row>
    <row r="663" spans="2:8">
      <c r="B663" s="101" t="s">
        <v>918</v>
      </c>
      <c r="C663" s="102">
        <v>28</v>
      </c>
      <c r="D663" s="102">
        <v>0</v>
      </c>
      <c r="E663" s="102">
        <v>0.36799999999999999</v>
      </c>
      <c r="F663" s="102">
        <v>0.77000000000043656</v>
      </c>
      <c r="G663" s="102">
        <v>1E+100</v>
      </c>
      <c r="H663" s="103">
        <v>0.36799999999999999</v>
      </c>
    </row>
    <row r="664" spans="2:8">
      <c r="B664" s="101" t="s">
        <v>919</v>
      </c>
      <c r="C664" s="102" t="s">
        <v>920</v>
      </c>
      <c r="D664" s="102">
        <v>0</v>
      </c>
      <c r="E664" s="102">
        <v>0.93600000000000005</v>
      </c>
      <c r="F664" s="102">
        <v>1.75</v>
      </c>
      <c r="G664" s="102">
        <v>1E+100</v>
      </c>
      <c r="H664" s="103">
        <v>0.93600000000000005</v>
      </c>
    </row>
    <row r="665" spans="2:8">
      <c r="B665" s="101" t="s">
        <v>921</v>
      </c>
      <c r="C665" s="102">
        <v>28</v>
      </c>
      <c r="D665" s="102">
        <v>0</v>
      </c>
      <c r="E665" s="102">
        <v>0.16800000000000001</v>
      </c>
      <c r="F665" s="102">
        <v>1.5</v>
      </c>
      <c r="G665" s="102">
        <v>1E+100</v>
      </c>
      <c r="H665" s="103">
        <v>0.16800000000000001</v>
      </c>
    </row>
    <row r="666" spans="2:8">
      <c r="B666" s="101" t="s">
        <v>922</v>
      </c>
      <c r="C666" s="102">
        <v>28</v>
      </c>
      <c r="D666" s="102">
        <v>0</v>
      </c>
      <c r="E666" s="102">
        <v>1.76</v>
      </c>
      <c r="F666" s="102">
        <v>2.8700000000008004</v>
      </c>
      <c r="G666" s="102">
        <v>1E+100</v>
      </c>
      <c r="H666" s="103">
        <v>1.76</v>
      </c>
    </row>
    <row r="667" spans="2:8">
      <c r="B667" s="101" t="s">
        <v>923</v>
      </c>
      <c r="C667" s="102">
        <v>28</v>
      </c>
      <c r="D667" s="102">
        <v>0</v>
      </c>
      <c r="E667" s="102">
        <v>1.8620000000000001</v>
      </c>
      <c r="F667" s="102">
        <v>2.0100000000002183</v>
      </c>
      <c r="G667" s="102">
        <v>1E+100</v>
      </c>
      <c r="H667" s="103">
        <v>1.8620000000000001</v>
      </c>
    </row>
    <row r="668" spans="2:8">
      <c r="B668" s="101" t="s">
        <v>924</v>
      </c>
      <c r="C668" s="102">
        <v>28</v>
      </c>
      <c r="D668" s="102">
        <v>0</v>
      </c>
      <c r="E668" s="102">
        <v>0.17199999999999999</v>
      </c>
      <c r="F668" s="102">
        <v>0.80000000000109139</v>
      </c>
      <c r="G668" s="102">
        <v>1E+100</v>
      </c>
      <c r="H668" s="103">
        <v>0.17199999999999999</v>
      </c>
    </row>
    <row r="669" spans="2:8">
      <c r="B669" s="101" t="s">
        <v>925</v>
      </c>
      <c r="C669" s="102">
        <v>28</v>
      </c>
      <c r="D669" s="102">
        <v>106.55</v>
      </c>
      <c r="E669" s="102">
        <v>0</v>
      </c>
      <c r="F669" s="102">
        <v>0.37000000000080036</v>
      </c>
      <c r="G669" s="102">
        <v>4.6666728990000003E-2</v>
      </c>
      <c r="H669" s="103">
        <v>0.37000023030000001</v>
      </c>
    </row>
    <row r="670" spans="2:8">
      <c r="B670" s="101" t="s">
        <v>926</v>
      </c>
      <c r="C670" s="102" t="s">
        <v>927</v>
      </c>
      <c r="D670" s="102">
        <v>0</v>
      </c>
      <c r="E670" s="102">
        <v>2.1320000000000001</v>
      </c>
      <c r="F670" s="102">
        <v>2.2100000000009459</v>
      </c>
      <c r="G670" s="102">
        <v>1E+100</v>
      </c>
      <c r="H670" s="103">
        <v>2.1320000000000001</v>
      </c>
    </row>
    <row r="671" spans="2:8">
      <c r="B671" s="101" t="s">
        <v>928</v>
      </c>
      <c r="C671" s="102">
        <v>28</v>
      </c>
      <c r="D671" s="102">
        <v>0</v>
      </c>
      <c r="E671" s="102">
        <v>0.79100000000000004</v>
      </c>
      <c r="F671" s="102">
        <v>1.1000000000003638</v>
      </c>
      <c r="G671" s="102">
        <v>1E+100</v>
      </c>
      <c r="H671" s="103">
        <v>0.79100000000000004</v>
      </c>
    </row>
    <row r="672" spans="2:8">
      <c r="B672" s="101" t="s">
        <v>929</v>
      </c>
      <c r="C672" s="102">
        <v>28</v>
      </c>
      <c r="D672" s="102">
        <v>0</v>
      </c>
      <c r="E672" s="102">
        <v>0.91200000000000003</v>
      </c>
      <c r="F672" s="102">
        <v>1.0200000000004366</v>
      </c>
      <c r="G672" s="102">
        <v>1E+100</v>
      </c>
      <c r="H672" s="103">
        <v>0.91200000000000003</v>
      </c>
    </row>
    <row r="673" spans="2:8">
      <c r="B673" s="101" t="s">
        <v>930</v>
      </c>
      <c r="C673" s="102">
        <v>28</v>
      </c>
      <c r="D673" s="102">
        <v>0</v>
      </c>
      <c r="E673" s="102">
        <v>0.37</v>
      </c>
      <c r="F673" s="102">
        <v>0.69999999999890861</v>
      </c>
      <c r="G673" s="102">
        <v>1E+100</v>
      </c>
      <c r="H673" s="103">
        <v>0.37</v>
      </c>
    </row>
    <row r="674" spans="2:8">
      <c r="B674" s="101" t="s">
        <v>931</v>
      </c>
      <c r="C674" s="102">
        <v>28</v>
      </c>
      <c r="D674" s="102">
        <v>0</v>
      </c>
      <c r="E674" s="102">
        <v>0.56899999999999995</v>
      </c>
      <c r="F674" s="102">
        <v>0.68000000000029104</v>
      </c>
      <c r="G674" s="102">
        <v>1E+100</v>
      </c>
      <c r="H674" s="103">
        <v>0.56899999999999995</v>
      </c>
    </row>
    <row r="675" spans="2:8">
      <c r="B675" s="101" t="s">
        <v>932</v>
      </c>
      <c r="C675" s="102">
        <v>28</v>
      </c>
      <c r="D675" s="102">
        <v>27.25</v>
      </c>
      <c r="E675" s="102">
        <v>0</v>
      </c>
      <c r="F675" s="102">
        <v>0.2000000000007276</v>
      </c>
      <c r="G675" s="102">
        <v>0.1540001832</v>
      </c>
      <c r="H675" s="103">
        <v>0.12600045160000001</v>
      </c>
    </row>
    <row r="676" spans="2:8">
      <c r="B676" s="101" t="s">
        <v>933</v>
      </c>
      <c r="C676" s="102" t="s">
        <v>934</v>
      </c>
      <c r="D676" s="102">
        <v>0</v>
      </c>
      <c r="E676" s="102">
        <v>0.27300000000000002</v>
      </c>
      <c r="F676" s="102">
        <v>0.43999999999869033</v>
      </c>
      <c r="G676" s="102">
        <v>1E+100</v>
      </c>
      <c r="H676" s="103">
        <v>0.27300000000000002</v>
      </c>
    </row>
    <row r="677" spans="2:8">
      <c r="B677" s="101" t="s">
        <v>935</v>
      </c>
      <c r="C677" s="102">
        <v>28</v>
      </c>
      <c r="D677" s="102">
        <v>0</v>
      </c>
      <c r="E677" s="102">
        <v>1.3939999999999999</v>
      </c>
      <c r="F677" s="102">
        <v>1.3999999999996362</v>
      </c>
      <c r="G677" s="102">
        <v>1E+100</v>
      </c>
      <c r="H677" s="103">
        <v>1.3939999999999999</v>
      </c>
    </row>
    <row r="678" spans="2:8">
      <c r="B678" s="101" t="s">
        <v>936</v>
      </c>
      <c r="C678" s="102">
        <v>28</v>
      </c>
      <c r="D678" s="102">
        <v>0</v>
      </c>
      <c r="E678" s="102">
        <v>1.7569999999999999</v>
      </c>
      <c r="F678" s="102">
        <v>1.7600000000002183</v>
      </c>
      <c r="G678" s="102">
        <v>1E+100</v>
      </c>
      <c r="H678" s="103">
        <v>1.7569999999999999</v>
      </c>
    </row>
    <row r="679" spans="2:8">
      <c r="B679" s="101" t="s">
        <v>937</v>
      </c>
      <c r="C679" s="102" t="s">
        <v>938</v>
      </c>
      <c r="D679" s="102">
        <v>0</v>
      </c>
      <c r="E679" s="102">
        <v>0.96599999999999997</v>
      </c>
      <c r="F679" s="102">
        <v>1.1400000000012369</v>
      </c>
      <c r="G679" s="102">
        <v>1E+100</v>
      </c>
      <c r="H679" s="103">
        <v>0.96599999999999997</v>
      </c>
    </row>
    <row r="680" spans="2:8">
      <c r="B680" s="101" t="s">
        <v>939</v>
      </c>
      <c r="C680" s="102">
        <v>29</v>
      </c>
      <c r="D680" s="102">
        <v>17.5</v>
      </c>
      <c r="E680" s="102">
        <v>0</v>
      </c>
      <c r="F680" s="102">
        <v>0.18000000000029104</v>
      </c>
      <c r="G680" s="102">
        <v>4.7000052379999997E-2</v>
      </c>
      <c r="H680" s="103">
        <v>9.9000117779999994E-2</v>
      </c>
    </row>
    <row r="681" spans="2:8">
      <c r="B681" s="101" t="s">
        <v>940</v>
      </c>
      <c r="C681" s="102">
        <v>29</v>
      </c>
      <c r="D681" s="102">
        <v>0</v>
      </c>
      <c r="E681" s="102">
        <v>4.7E-2</v>
      </c>
      <c r="F681" s="102">
        <v>0.2000000000007276</v>
      </c>
      <c r="G681" s="102">
        <v>1E+100</v>
      </c>
      <c r="H681" s="103">
        <v>4.7E-2</v>
      </c>
    </row>
    <row r="682" spans="2:8">
      <c r="B682" s="101" t="s">
        <v>941</v>
      </c>
      <c r="C682" s="102">
        <v>29</v>
      </c>
      <c r="D682" s="102">
        <v>0</v>
      </c>
      <c r="E682" s="102">
        <v>0.48799999999999999</v>
      </c>
      <c r="F682" s="102">
        <v>0.6499999999996362</v>
      </c>
      <c r="G682" s="102">
        <v>1E+100</v>
      </c>
      <c r="H682" s="103">
        <v>0.48799999999999999</v>
      </c>
    </row>
    <row r="683" spans="2:8">
      <c r="B683" s="101" t="s">
        <v>942</v>
      </c>
      <c r="C683" s="102" t="s">
        <v>943</v>
      </c>
      <c r="D683" s="102">
        <v>0</v>
      </c>
      <c r="E683" s="102">
        <v>0.29699999999999999</v>
      </c>
      <c r="F683" s="102">
        <v>0.69000000000050932</v>
      </c>
      <c r="G683" s="102">
        <v>1E+100</v>
      </c>
      <c r="H683" s="103">
        <v>0.29699999999999999</v>
      </c>
    </row>
    <row r="684" spans="2:8">
      <c r="B684" s="101" t="s">
        <v>944</v>
      </c>
      <c r="C684" s="102">
        <v>29</v>
      </c>
      <c r="D684" s="102">
        <v>0</v>
      </c>
      <c r="E684" s="102">
        <v>5.7000000000000002E-2</v>
      </c>
      <c r="F684" s="102">
        <v>0.4500000000007276</v>
      </c>
      <c r="G684" s="102">
        <v>1E+100</v>
      </c>
      <c r="H684" s="103">
        <v>5.7000000000000002E-2</v>
      </c>
    </row>
    <row r="685" spans="2:8">
      <c r="B685" s="101" t="s">
        <v>945</v>
      </c>
      <c r="C685" s="102">
        <v>29</v>
      </c>
      <c r="D685" s="102">
        <v>24.5</v>
      </c>
      <c r="E685" s="102">
        <v>0</v>
      </c>
      <c r="F685" s="102">
        <v>0.39000000000123691</v>
      </c>
      <c r="G685" s="102">
        <v>5.7000016959999997E-2</v>
      </c>
      <c r="H685" s="103">
        <v>0.39000006269999998</v>
      </c>
    </row>
    <row r="686" spans="2:8">
      <c r="B686" s="101" t="s">
        <v>946</v>
      </c>
      <c r="C686" s="102">
        <v>29</v>
      </c>
      <c r="D686" s="102">
        <v>0</v>
      </c>
      <c r="E686" s="102">
        <v>0.13400000000000001</v>
      </c>
      <c r="F686" s="102">
        <v>0.53000000000065484</v>
      </c>
      <c r="G686" s="102">
        <v>1E+100</v>
      </c>
      <c r="H686" s="103">
        <v>0.13400000000000001</v>
      </c>
    </row>
    <row r="687" spans="2:8">
      <c r="B687" s="101" t="s">
        <v>947</v>
      </c>
      <c r="C687" s="102">
        <v>29</v>
      </c>
      <c r="D687" s="102">
        <v>0</v>
      </c>
      <c r="E687" s="102">
        <v>0.36799999999999999</v>
      </c>
      <c r="F687" s="102">
        <v>0.77000000000043656</v>
      </c>
      <c r="G687" s="102">
        <v>1E+100</v>
      </c>
      <c r="H687" s="103">
        <v>0.36799999999999999</v>
      </c>
    </row>
    <row r="688" spans="2:8">
      <c r="B688" s="101" t="s">
        <v>948</v>
      </c>
      <c r="C688" s="102" t="s">
        <v>949</v>
      </c>
      <c r="D688" s="102">
        <v>0</v>
      </c>
      <c r="E688" s="102">
        <v>0.93600000000000005</v>
      </c>
      <c r="F688" s="102">
        <v>1.75</v>
      </c>
      <c r="G688" s="102">
        <v>1E+100</v>
      </c>
      <c r="H688" s="103">
        <v>0.93600000000000005</v>
      </c>
    </row>
    <row r="689" spans="2:8">
      <c r="B689" s="101" t="s">
        <v>950</v>
      </c>
      <c r="C689" s="102">
        <v>29</v>
      </c>
      <c r="D689" s="102">
        <v>0</v>
      </c>
      <c r="E689" s="102">
        <v>0.16800000000000001</v>
      </c>
      <c r="F689" s="102">
        <v>1.5</v>
      </c>
      <c r="G689" s="102">
        <v>1E+100</v>
      </c>
      <c r="H689" s="103">
        <v>0.16800000000000001</v>
      </c>
    </row>
    <row r="690" spans="2:8">
      <c r="B690" s="101" t="s">
        <v>951</v>
      </c>
      <c r="C690" s="102">
        <v>29</v>
      </c>
      <c r="D690" s="102">
        <v>0</v>
      </c>
      <c r="E690" s="102">
        <v>1.76</v>
      </c>
      <c r="F690" s="102">
        <v>2.8700000000008004</v>
      </c>
      <c r="G690" s="102">
        <v>1E+100</v>
      </c>
      <c r="H690" s="103">
        <v>1.76</v>
      </c>
    </row>
    <row r="691" spans="2:8">
      <c r="B691" s="101" t="s">
        <v>952</v>
      </c>
      <c r="C691" s="102">
        <v>29</v>
      </c>
      <c r="D691" s="102">
        <v>0</v>
      </c>
      <c r="E691" s="102">
        <v>1.8620000000000001</v>
      </c>
      <c r="F691" s="102">
        <v>2.0100000000002183</v>
      </c>
      <c r="G691" s="102">
        <v>1E+100</v>
      </c>
      <c r="H691" s="103">
        <v>1.8620000000000001</v>
      </c>
    </row>
    <row r="692" spans="2:8">
      <c r="B692" s="101" t="s">
        <v>953</v>
      </c>
      <c r="C692" s="102">
        <v>29</v>
      </c>
      <c r="D692" s="102">
        <v>0</v>
      </c>
      <c r="E692" s="102">
        <v>0.17199999999999999</v>
      </c>
      <c r="F692" s="102">
        <v>0.80000000000109139</v>
      </c>
      <c r="G692" s="102">
        <v>1E+100</v>
      </c>
      <c r="H692" s="103">
        <v>0.17199999999999999</v>
      </c>
    </row>
    <row r="693" spans="2:8">
      <c r="B693" s="101" t="s">
        <v>954</v>
      </c>
      <c r="C693" s="102">
        <v>29</v>
      </c>
      <c r="D693" s="102">
        <v>128.65</v>
      </c>
      <c r="E693" s="102">
        <v>0</v>
      </c>
      <c r="F693" s="102">
        <v>0.37000000000080036</v>
      </c>
      <c r="G693" s="102">
        <v>4.6666728990000003E-2</v>
      </c>
      <c r="H693" s="103">
        <v>0.37000023030000001</v>
      </c>
    </row>
    <row r="694" spans="2:8">
      <c r="B694" s="101" t="s">
        <v>955</v>
      </c>
      <c r="C694" s="102" t="s">
        <v>956</v>
      </c>
      <c r="D694" s="102">
        <v>0</v>
      </c>
      <c r="E694" s="102">
        <v>2.1320000000000001</v>
      </c>
      <c r="F694" s="102">
        <v>2.2100000000009459</v>
      </c>
      <c r="G694" s="102">
        <v>1E+100</v>
      </c>
      <c r="H694" s="103">
        <v>2.1320000000000001</v>
      </c>
    </row>
    <row r="695" spans="2:8">
      <c r="B695" s="101" t="s">
        <v>957</v>
      </c>
      <c r="C695" s="102">
        <v>29</v>
      </c>
      <c r="D695" s="102">
        <v>0</v>
      </c>
      <c r="E695" s="102">
        <v>0.79100000000000004</v>
      </c>
      <c r="F695" s="102">
        <v>1.1000000000003638</v>
      </c>
      <c r="G695" s="102">
        <v>1E+100</v>
      </c>
      <c r="H695" s="103">
        <v>0.79100000000000004</v>
      </c>
    </row>
    <row r="696" spans="2:8">
      <c r="B696" s="101" t="s">
        <v>958</v>
      </c>
      <c r="C696" s="102">
        <v>29</v>
      </c>
      <c r="D696" s="102">
        <v>0</v>
      </c>
      <c r="E696" s="102">
        <v>0.91200000000000003</v>
      </c>
      <c r="F696" s="102">
        <v>1.0200000000004366</v>
      </c>
      <c r="G696" s="102">
        <v>1E+100</v>
      </c>
      <c r="H696" s="103">
        <v>0.91200000000000003</v>
      </c>
    </row>
    <row r="697" spans="2:8">
      <c r="B697" s="101" t="s">
        <v>959</v>
      </c>
      <c r="C697" s="102">
        <v>29</v>
      </c>
      <c r="D697" s="102">
        <v>0</v>
      </c>
      <c r="E697" s="102">
        <v>0.37</v>
      </c>
      <c r="F697" s="102">
        <v>0.69999999999890861</v>
      </c>
      <c r="G697" s="102">
        <v>1E+100</v>
      </c>
      <c r="H697" s="103">
        <v>0.37</v>
      </c>
    </row>
    <row r="698" spans="2:8">
      <c r="B698" s="101" t="s">
        <v>960</v>
      </c>
      <c r="C698" s="102">
        <v>29</v>
      </c>
      <c r="D698" s="102">
        <v>0</v>
      </c>
      <c r="E698" s="102">
        <v>0.56899999999999995</v>
      </c>
      <c r="F698" s="102">
        <v>0.68000000000029104</v>
      </c>
      <c r="G698" s="102">
        <v>1E+100</v>
      </c>
      <c r="H698" s="103">
        <v>0.56899999999999995</v>
      </c>
    </row>
    <row r="699" spans="2:8">
      <c r="B699" s="101" t="s">
        <v>961</v>
      </c>
      <c r="C699" s="102">
        <v>29</v>
      </c>
      <c r="D699" s="102">
        <v>35.75</v>
      </c>
      <c r="E699" s="102">
        <v>0</v>
      </c>
      <c r="F699" s="102">
        <v>0.2000000000007276</v>
      </c>
      <c r="G699" s="102">
        <v>0.1540001832</v>
      </c>
      <c r="H699" s="103">
        <v>0.12600045160000001</v>
      </c>
    </row>
    <row r="700" spans="2:8">
      <c r="B700" s="101" t="s">
        <v>962</v>
      </c>
      <c r="C700" s="102" t="s">
        <v>963</v>
      </c>
      <c r="D700" s="102">
        <v>0</v>
      </c>
      <c r="E700" s="102">
        <v>0.27300000000000002</v>
      </c>
      <c r="F700" s="102">
        <v>0.43999999999869033</v>
      </c>
      <c r="G700" s="102">
        <v>1E+100</v>
      </c>
      <c r="H700" s="103">
        <v>0.27300000000000002</v>
      </c>
    </row>
    <row r="701" spans="2:8">
      <c r="B701" s="101" t="s">
        <v>964</v>
      </c>
      <c r="C701" s="102">
        <v>29</v>
      </c>
      <c r="D701" s="102">
        <v>0</v>
      </c>
      <c r="E701" s="102">
        <v>1.3939999999999999</v>
      </c>
      <c r="F701" s="102">
        <v>1.3999999999996362</v>
      </c>
      <c r="G701" s="102">
        <v>1E+100</v>
      </c>
      <c r="H701" s="103">
        <v>1.3939999999999999</v>
      </c>
    </row>
    <row r="702" spans="2:8">
      <c r="B702" s="101" t="s">
        <v>965</v>
      </c>
      <c r="C702" s="102">
        <v>29</v>
      </c>
      <c r="D702" s="102">
        <v>0</v>
      </c>
      <c r="E702" s="102">
        <v>1.7569999999999999</v>
      </c>
      <c r="F702" s="102">
        <v>1.7600000000002183</v>
      </c>
      <c r="G702" s="102">
        <v>1E+100</v>
      </c>
      <c r="H702" s="103">
        <v>1.7569999999999999</v>
      </c>
    </row>
    <row r="703" spans="2:8">
      <c r="B703" s="101" t="s">
        <v>966</v>
      </c>
      <c r="C703" s="102" t="s">
        <v>967</v>
      </c>
      <c r="D703" s="102">
        <v>0</v>
      </c>
      <c r="E703" s="102">
        <v>0.96599999999999997</v>
      </c>
      <c r="F703" s="102">
        <v>1.1400000000012369</v>
      </c>
      <c r="G703" s="102">
        <v>1E+100</v>
      </c>
      <c r="H703" s="103">
        <v>0.96599999999999997</v>
      </c>
    </row>
    <row r="704" spans="2:8">
      <c r="B704" s="101" t="s">
        <v>968</v>
      </c>
      <c r="C704" s="102">
        <v>30</v>
      </c>
      <c r="D704" s="102">
        <v>17.5</v>
      </c>
      <c r="E704" s="102">
        <v>0</v>
      </c>
      <c r="F704" s="102">
        <v>0.18000000000029104</v>
      </c>
      <c r="G704" s="102">
        <v>4.7000052379999997E-2</v>
      </c>
      <c r="H704" s="103">
        <v>9.9000117779999994E-2</v>
      </c>
    </row>
    <row r="705" spans="2:8">
      <c r="B705" s="101" t="s">
        <v>969</v>
      </c>
      <c r="C705" s="102">
        <v>30</v>
      </c>
      <c r="D705" s="102">
        <v>0</v>
      </c>
      <c r="E705" s="102">
        <v>4.7E-2</v>
      </c>
      <c r="F705" s="102">
        <v>0.2000000000007276</v>
      </c>
      <c r="G705" s="102">
        <v>1E+100</v>
      </c>
      <c r="H705" s="103">
        <v>4.7E-2</v>
      </c>
    </row>
    <row r="706" spans="2:8">
      <c r="B706" s="101" t="s">
        <v>970</v>
      </c>
      <c r="C706" s="102">
        <v>30</v>
      </c>
      <c r="D706" s="102">
        <v>0</v>
      </c>
      <c r="E706" s="102">
        <v>0.48799999999999999</v>
      </c>
      <c r="F706" s="102">
        <v>0.6499999999996362</v>
      </c>
      <c r="G706" s="102">
        <v>1E+100</v>
      </c>
      <c r="H706" s="103">
        <v>0.48799999999999999</v>
      </c>
    </row>
    <row r="707" spans="2:8">
      <c r="B707" s="101" t="s">
        <v>971</v>
      </c>
      <c r="C707" s="102" t="s">
        <v>972</v>
      </c>
      <c r="D707" s="102">
        <v>0</v>
      </c>
      <c r="E707" s="102">
        <v>0.29699999999999999</v>
      </c>
      <c r="F707" s="102">
        <v>0.69000000000050932</v>
      </c>
      <c r="G707" s="102">
        <v>1E+100</v>
      </c>
      <c r="H707" s="103">
        <v>0.29699999999999999</v>
      </c>
    </row>
    <row r="708" spans="2:8">
      <c r="B708" s="101" t="s">
        <v>973</v>
      </c>
      <c r="C708" s="102">
        <v>30</v>
      </c>
      <c r="D708" s="102">
        <v>0</v>
      </c>
      <c r="E708" s="102">
        <v>5.7000000000000002E-2</v>
      </c>
      <c r="F708" s="102">
        <v>0.4500000000007276</v>
      </c>
      <c r="G708" s="102">
        <v>1E+100</v>
      </c>
      <c r="H708" s="103">
        <v>5.7000000000000002E-2</v>
      </c>
    </row>
    <row r="709" spans="2:8">
      <c r="B709" s="101" t="s">
        <v>974</v>
      </c>
      <c r="C709" s="102">
        <v>30</v>
      </c>
      <c r="D709" s="102">
        <v>24.5</v>
      </c>
      <c r="E709" s="102">
        <v>0</v>
      </c>
      <c r="F709" s="102">
        <v>0.39000000000123691</v>
      </c>
      <c r="G709" s="102">
        <v>5.7000016959999997E-2</v>
      </c>
      <c r="H709" s="103">
        <v>0.39000006269999998</v>
      </c>
    </row>
    <row r="710" spans="2:8">
      <c r="B710" s="101" t="s">
        <v>975</v>
      </c>
      <c r="C710" s="102">
        <v>30</v>
      </c>
      <c r="D710" s="102">
        <v>0</v>
      </c>
      <c r="E710" s="102">
        <v>0.13400000000000001</v>
      </c>
      <c r="F710" s="102">
        <v>0.53000000000065484</v>
      </c>
      <c r="G710" s="102">
        <v>1E+100</v>
      </c>
      <c r="H710" s="103">
        <v>0.13400000000000001</v>
      </c>
    </row>
    <row r="711" spans="2:8">
      <c r="B711" s="101" t="s">
        <v>976</v>
      </c>
      <c r="C711" s="102">
        <v>30</v>
      </c>
      <c r="D711" s="102">
        <v>0</v>
      </c>
      <c r="E711" s="102">
        <v>0.36799999999999999</v>
      </c>
      <c r="F711" s="102">
        <v>0.77000000000043656</v>
      </c>
      <c r="G711" s="102">
        <v>1E+100</v>
      </c>
      <c r="H711" s="103">
        <v>0.36799999999999999</v>
      </c>
    </row>
    <row r="712" spans="2:8">
      <c r="B712" s="101" t="s">
        <v>977</v>
      </c>
      <c r="C712" s="102" t="s">
        <v>978</v>
      </c>
      <c r="D712" s="102">
        <v>0</v>
      </c>
      <c r="E712" s="102">
        <v>0.93600000000000005</v>
      </c>
      <c r="F712" s="102">
        <v>1.75</v>
      </c>
      <c r="G712" s="102">
        <v>1E+100</v>
      </c>
      <c r="H712" s="103">
        <v>0.93600000000000005</v>
      </c>
    </row>
    <row r="713" spans="2:8">
      <c r="B713" s="101" t="s">
        <v>979</v>
      </c>
      <c r="C713" s="102">
        <v>30</v>
      </c>
      <c r="D713" s="102">
        <v>0</v>
      </c>
      <c r="E713" s="102">
        <v>0.16800000000000001</v>
      </c>
      <c r="F713" s="102">
        <v>1.5</v>
      </c>
      <c r="G713" s="102">
        <v>1E+100</v>
      </c>
      <c r="H713" s="103">
        <v>0.16800000000000001</v>
      </c>
    </row>
    <row r="714" spans="2:8">
      <c r="B714" s="101" t="s">
        <v>980</v>
      </c>
      <c r="C714" s="102">
        <v>30</v>
      </c>
      <c r="D714" s="102">
        <v>0</v>
      </c>
      <c r="E714" s="102">
        <v>1.76</v>
      </c>
      <c r="F714" s="102">
        <v>2.8700000000008004</v>
      </c>
      <c r="G714" s="102">
        <v>1E+100</v>
      </c>
      <c r="H714" s="103">
        <v>1.76</v>
      </c>
    </row>
    <row r="715" spans="2:8">
      <c r="B715" s="101" t="s">
        <v>981</v>
      </c>
      <c r="C715" s="102">
        <v>30</v>
      </c>
      <c r="D715" s="102">
        <v>0</v>
      </c>
      <c r="E715" s="102">
        <v>1.8620000000000001</v>
      </c>
      <c r="F715" s="102">
        <v>2.0100000000002183</v>
      </c>
      <c r="G715" s="102">
        <v>1E+100</v>
      </c>
      <c r="H715" s="103">
        <v>1.8620000000000001</v>
      </c>
    </row>
    <row r="716" spans="2:8">
      <c r="B716" s="101" t="s">
        <v>982</v>
      </c>
      <c r="C716" s="102">
        <v>30</v>
      </c>
      <c r="D716" s="102">
        <v>0</v>
      </c>
      <c r="E716" s="102">
        <v>0.17199999999999999</v>
      </c>
      <c r="F716" s="102">
        <v>0.80000000000109139</v>
      </c>
      <c r="G716" s="102">
        <v>1E+100</v>
      </c>
      <c r="H716" s="103">
        <v>0.17199999999999999</v>
      </c>
    </row>
    <row r="717" spans="2:8">
      <c r="B717" s="101" t="s">
        <v>983</v>
      </c>
      <c r="C717" s="102">
        <v>30</v>
      </c>
      <c r="D717" s="102">
        <v>103.91667</v>
      </c>
      <c r="E717" s="102">
        <v>0</v>
      </c>
      <c r="F717" s="102">
        <v>0.37000000000080036</v>
      </c>
      <c r="G717" s="102">
        <v>4.6666728990000003E-2</v>
      </c>
      <c r="H717" s="103">
        <v>0.37000023030000001</v>
      </c>
    </row>
    <row r="718" spans="2:8">
      <c r="B718" s="101" t="s">
        <v>984</v>
      </c>
      <c r="C718" s="102" t="s">
        <v>985</v>
      </c>
      <c r="D718" s="102">
        <v>0</v>
      </c>
      <c r="E718" s="102">
        <v>2.1320000000000001</v>
      </c>
      <c r="F718" s="102">
        <v>2.2100000000009459</v>
      </c>
      <c r="G718" s="102">
        <v>1E+100</v>
      </c>
      <c r="H718" s="103">
        <v>2.1320000000000001</v>
      </c>
    </row>
    <row r="719" spans="2:8">
      <c r="B719" s="101" t="s">
        <v>986</v>
      </c>
      <c r="C719" s="102">
        <v>30</v>
      </c>
      <c r="D719" s="102">
        <v>0</v>
      </c>
      <c r="E719" s="102">
        <v>0.79100000000000004</v>
      </c>
      <c r="F719" s="102">
        <v>1.1000000000003638</v>
      </c>
      <c r="G719" s="102">
        <v>1E+100</v>
      </c>
      <c r="H719" s="103">
        <v>0.79100000000000004</v>
      </c>
    </row>
    <row r="720" spans="2:8">
      <c r="B720" s="101" t="s">
        <v>987</v>
      </c>
      <c r="C720" s="102">
        <v>30</v>
      </c>
      <c r="D720" s="102">
        <v>0</v>
      </c>
      <c r="E720" s="102">
        <v>0.91200000000000003</v>
      </c>
      <c r="F720" s="102">
        <v>1.0200000000004366</v>
      </c>
      <c r="G720" s="102">
        <v>1E+100</v>
      </c>
      <c r="H720" s="103">
        <v>0.91200000000000003</v>
      </c>
    </row>
    <row r="721" spans="2:8">
      <c r="B721" s="101" t="s">
        <v>988</v>
      </c>
      <c r="C721" s="102">
        <v>30</v>
      </c>
      <c r="D721" s="102">
        <v>0</v>
      </c>
      <c r="E721" s="102">
        <v>0.37</v>
      </c>
      <c r="F721" s="102">
        <v>0.69999999999890861</v>
      </c>
      <c r="G721" s="102">
        <v>1E+100</v>
      </c>
      <c r="H721" s="103">
        <v>0.37</v>
      </c>
    </row>
    <row r="722" spans="2:8">
      <c r="B722" s="101" t="s">
        <v>989</v>
      </c>
      <c r="C722" s="102">
        <v>30</v>
      </c>
      <c r="D722" s="102">
        <v>0</v>
      </c>
      <c r="E722" s="102">
        <v>0.56899999999999995</v>
      </c>
      <c r="F722" s="102">
        <v>0.68000000000029104</v>
      </c>
      <c r="G722" s="102">
        <v>1E+100</v>
      </c>
      <c r="H722" s="103">
        <v>0.56899999999999995</v>
      </c>
    </row>
    <row r="723" spans="2:8">
      <c r="B723" s="101" t="s">
        <v>990</v>
      </c>
      <c r="C723" s="102">
        <v>30</v>
      </c>
      <c r="D723" s="102">
        <v>26.416667</v>
      </c>
      <c r="E723" s="102">
        <v>0</v>
      </c>
      <c r="F723" s="102">
        <v>0.2000000000007276</v>
      </c>
      <c r="G723" s="102">
        <v>0.1540001832</v>
      </c>
      <c r="H723" s="103">
        <v>0.12600045160000001</v>
      </c>
    </row>
    <row r="724" spans="2:8">
      <c r="B724" s="101" t="s">
        <v>991</v>
      </c>
      <c r="C724" s="102" t="s">
        <v>992</v>
      </c>
      <c r="D724" s="102">
        <v>0</v>
      </c>
      <c r="E724" s="102">
        <v>0.27300000000000002</v>
      </c>
      <c r="F724" s="102">
        <v>0.43999999999869033</v>
      </c>
      <c r="G724" s="102">
        <v>1E+100</v>
      </c>
      <c r="H724" s="103">
        <v>0.27300000000000002</v>
      </c>
    </row>
    <row r="725" spans="2:8">
      <c r="B725" s="101" t="s">
        <v>993</v>
      </c>
      <c r="C725" s="102">
        <v>30</v>
      </c>
      <c r="D725" s="102">
        <v>0</v>
      </c>
      <c r="E725" s="102">
        <v>1.3939999999999999</v>
      </c>
      <c r="F725" s="102">
        <v>1.3999999999996362</v>
      </c>
      <c r="G725" s="102">
        <v>1E+100</v>
      </c>
      <c r="H725" s="103">
        <v>1.3939999999999999</v>
      </c>
    </row>
    <row r="726" spans="2:8">
      <c r="B726" s="101" t="s">
        <v>994</v>
      </c>
      <c r="C726" s="102">
        <v>30</v>
      </c>
      <c r="D726" s="102">
        <v>0</v>
      </c>
      <c r="E726" s="102">
        <v>1.7569999999999999</v>
      </c>
      <c r="F726" s="102">
        <v>1.7600000000002183</v>
      </c>
      <c r="G726" s="102">
        <v>1E+100</v>
      </c>
      <c r="H726" s="103">
        <v>1.7569999999999999</v>
      </c>
    </row>
    <row r="727" spans="2:8">
      <c r="B727" s="101" t="s">
        <v>995</v>
      </c>
      <c r="C727" s="102" t="s">
        <v>996</v>
      </c>
      <c r="D727" s="102">
        <v>0</v>
      </c>
      <c r="E727" s="102">
        <v>0.93972222000000005</v>
      </c>
      <c r="F727" s="102">
        <v>1.1400000000012369</v>
      </c>
      <c r="G727" s="102">
        <v>1E+100</v>
      </c>
      <c r="H727" s="103">
        <v>0.93972222220000001</v>
      </c>
    </row>
    <row r="728" spans="2:8">
      <c r="B728" s="101" t="s">
        <v>997</v>
      </c>
      <c r="C728" s="102">
        <v>31</v>
      </c>
      <c r="D728" s="102">
        <v>17.5</v>
      </c>
      <c r="E728" s="102">
        <v>0</v>
      </c>
      <c r="F728" s="102">
        <v>0.18000000000029104</v>
      </c>
      <c r="G728" s="102">
        <v>9.0000052380000001E-2</v>
      </c>
      <c r="H728" s="103">
        <v>5.8334511129999999E-3</v>
      </c>
    </row>
    <row r="729" spans="2:8">
      <c r="B729" s="101" t="s">
        <v>998</v>
      </c>
      <c r="C729" s="102">
        <v>31</v>
      </c>
      <c r="D729" s="102">
        <v>0</v>
      </c>
      <c r="E729" s="102">
        <v>0.09</v>
      </c>
      <c r="F729" s="102">
        <v>0.2000000000007276</v>
      </c>
      <c r="G729" s="102">
        <v>1E+100</v>
      </c>
      <c r="H729" s="103">
        <v>0.09</v>
      </c>
    </row>
    <row r="730" spans="2:8">
      <c r="B730" s="101" t="s">
        <v>999</v>
      </c>
      <c r="C730" s="102">
        <v>31</v>
      </c>
      <c r="D730" s="102">
        <v>0</v>
      </c>
      <c r="E730" s="102">
        <v>0.51666666999999999</v>
      </c>
      <c r="F730" s="102">
        <v>0.6499999999996362</v>
      </c>
      <c r="G730" s="102">
        <v>1E+100</v>
      </c>
      <c r="H730" s="103">
        <v>0.51666666670000005</v>
      </c>
    </row>
    <row r="731" spans="2:8">
      <c r="B731" s="101" t="s">
        <v>1000</v>
      </c>
      <c r="C731" s="102" t="s">
        <v>1001</v>
      </c>
      <c r="D731" s="102">
        <v>0</v>
      </c>
      <c r="E731" s="102">
        <v>0.29222221999999998</v>
      </c>
      <c r="F731" s="102">
        <v>0.69000000000050932</v>
      </c>
      <c r="G731" s="102">
        <v>1E+100</v>
      </c>
      <c r="H731" s="103">
        <v>0.29222222219999999</v>
      </c>
    </row>
    <row r="732" spans="2:8">
      <c r="B732" s="101" t="s">
        <v>1002</v>
      </c>
      <c r="C732" s="102">
        <v>31</v>
      </c>
      <c r="D732" s="102">
        <v>0</v>
      </c>
      <c r="E732" s="102">
        <v>5.2222221999999999E-2</v>
      </c>
      <c r="F732" s="102">
        <v>0.4500000000007276</v>
      </c>
      <c r="G732" s="102">
        <v>1E+100</v>
      </c>
      <c r="H732" s="103">
        <v>5.2222222220000003E-2</v>
      </c>
    </row>
    <row r="733" spans="2:8">
      <c r="B733" s="101" t="s">
        <v>1003</v>
      </c>
      <c r="C733" s="102">
        <v>31</v>
      </c>
      <c r="D733" s="102">
        <v>24.5</v>
      </c>
      <c r="E733" s="102">
        <v>0</v>
      </c>
      <c r="F733" s="102">
        <v>0.39000000000123691</v>
      </c>
      <c r="G733" s="102">
        <v>5.2222239179999998E-2</v>
      </c>
      <c r="H733" s="103">
        <v>0.39000006269999998</v>
      </c>
    </row>
    <row r="734" spans="2:8">
      <c r="B734" s="101" t="s">
        <v>1004</v>
      </c>
      <c r="C734" s="102">
        <v>31</v>
      </c>
      <c r="D734" s="102">
        <v>0</v>
      </c>
      <c r="E734" s="102">
        <v>0.16027778000000001</v>
      </c>
      <c r="F734" s="102">
        <v>0.53000000000065484</v>
      </c>
      <c r="G734" s="102">
        <v>1E+100</v>
      </c>
      <c r="H734" s="103">
        <v>0.16027777779999999</v>
      </c>
    </row>
    <row r="735" spans="2:8">
      <c r="B735" s="101" t="s">
        <v>1005</v>
      </c>
      <c r="C735" s="102">
        <v>31</v>
      </c>
      <c r="D735" s="102">
        <v>0</v>
      </c>
      <c r="E735" s="102">
        <v>0.38472222</v>
      </c>
      <c r="F735" s="102">
        <v>0.77000000000043656</v>
      </c>
      <c r="G735" s="102">
        <v>1E+100</v>
      </c>
      <c r="H735" s="103">
        <v>0.38472222220000002</v>
      </c>
    </row>
    <row r="736" spans="2:8">
      <c r="B736" s="101" t="s">
        <v>1006</v>
      </c>
      <c r="C736" s="102" t="s">
        <v>1007</v>
      </c>
      <c r="D736" s="102">
        <v>0</v>
      </c>
      <c r="E736" s="102">
        <v>1.1725000000000001</v>
      </c>
      <c r="F736" s="102">
        <v>1.75</v>
      </c>
      <c r="G736" s="102">
        <v>1E+100</v>
      </c>
      <c r="H736" s="103">
        <v>1.1725000000000001</v>
      </c>
    </row>
    <row r="737" spans="2:8">
      <c r="B737" s="101" t="s">
        <v>1008</v>
      </c>
      <c r="C737" s="102">
        <v>31</v>
      </c>
      <c r="D737" s="102">
        <v>0</v>
      </c>
      <c r="E737" s="102">
        <v>5.3333332999999997E-2</v>
      </c>
      <c r="F737" s="102">
        <v>1.5</v>
      </c>
      <c r="G737" s="102">
        <v>1E+100</v>
      </c>
      <c r="H737" s="103">
        <v>5.3333333330000003E-2</v>
      </c>
    </row>
    <row r="738" spans="2:8">
      <c r="B738" s="101" t="s">
        <v>1009</v>
      </c>
      <c r="C738" s="102">
        <v>31</v>
      </c>
      <c r="D738" s="102">
        <v>0</v>
      </c>
      <c r="E738" s="102">
        <v>1.8316667</v>
      </c>
      <c r="F738" s="102">
        <v>2.8700000000008004</v>
      </c>
      <c r="G738" s="102">
        <v>1E+100</v>
      </c>
      <c r="H738" s="103">
        <v>1.8316666669999999</v>
      </c>
    </row>
    <row r="739" spans="2:8">
      <c r="B739" s="101" t="s">
        <v>1010</v>
      </c>
      <c r="C739" s="102">
        <v>31</v>
      </c>
      <c r="D739" s="102">
        <v>0</v>
      </c>
      <c r="E739" s="102">
        <v>2.8725000000000001</v>
      </c>
      <c r="F739" s="102">
        <v>2.0100000000002183</v>
      </c>
      <c r="G739" s="102">
        <v>1E+100</v>
      </c>
      <c r="H739" s="103">
        <v>2.8725000000000001</v>
      </c>
    </row>
    <row r="740" spans="2:8">
      <c r="B740" s="101" t="s">
        <v>1011</v>
      </c>
      <c r="C740" s="102">
        <v>31</v>
      </c>
      <c r="D740" s="102">
        <v>0.53472222000000003</v>
      </c>
      <c r="E740" s="102">
        <v>0</v>
      </c>
      <c r="F740" s="102">
        <v>0.80000000000109139</v>
      </c>
      <c r="G740" s="102">
        <v>1.0769448209999999E-2</v>
      </c>
      <c r="H740" s="103">
        <v>0.1720001021</v>
      </c>
    </row>
    <row r="741" spans="2:8">
      <c r="B741" s="101" t="s">
        <v>1012</v>
      </c>
      <c r="C741" s="102">
        <v>31</v>
      </c>
      <c r="D741" s="102">
        <v>110.95833</v>
      </c>
      <c r="E741" s="102">
        <v>0</v>
      </c>
      <c r="F741" s="102">
        <v>0.37000000000080036</v>
      </c>
      <c r="G741" s="102">
        <v>2.0740827999999999E-2</v>
      </c>
      <c r="H741" s="103">
        <v>6.0495048579999999E-3</v>
      </c>
    </row>
    <row r="742" spans="2:8">
      <c r="B742" s="101" t="s">
        <v>1013</v>
      </c>
      <c r="C742" s="102" t="s">
        <v>1014</v>
      </c>
      <c r="D742" s="102">
        <v>0</v>
      </c>
      <c r="E742" s="102">
        <v>2.0794443999999999</v>
      </c>
      <c r="F742" s="102">
        <v>2.2100000000009459</v>
      </c>
      <c r="G742" s="102">
        <v>1E+100</v>
      </c>
      <c r="H742" s="103">
        <v>2.0794444439999999</v>
      </c>
    </row>
    <row r="743" spans="2:8">
      <c r="B743" s="101" t="s">
        <v>1015</v>
      </c>
      <c r="C743" s="102">
        <v>31</v>
      </c>
      <c r="D743" s="102">
        <v>0</v>
      </c>
      <c r="E743" s="102">
        <v>0.71694444000000002</v>
      </c>
      <c r="F743" s="102">
        <v>1.1000000000003638</v>
      </c>
      <c r="G743" s="102">
        <v>1E+100</v>
      </c>
      <c r="H743" s="103">
        <v>0.71694444440000005</v>
      </c>
    </row>
    <row r="744" spans="2:8">
      <c r="B744" s="101" t="s">
        <v>1016</v>
      </c>
      <c r="C744" s="102">
        <v>31</v>
      </c>
      <c r="D744" s="102">
        <v>0</v>
      </c>
      <c r="E744" s="102">
        <v>0.84750000000000003</v>
      </c>
      <c r="F744" s="102">
        <v>1.0200000000004366</v>
      </c>
      <c r="G744" s="102">
        <v>1E+100</v>
      </c>
      <c r="H744" s="103">
        <v>0.84750000000000003</v>
      </c>
    </row>
    <row r="745" spans="2:8">
      <c r="B745" s="101" t="s">
        <v>1017</v>
      </c>
      <c r="C745" s="102">
        <v>31</v>
      </c>
      <c r="D745" s="102">
        <v>0</v>
      </c>
      <c r="E745" s="102">
        <v>0.29833333000000001</v>
      </c>
      <c r="F745" s="102">
        <v>0.69999999999890861</v>
      </c>
      <c r="G745" s="102">
        <v>1E+100</v>
      </c>
      <c r="H745" s="103">
        <v>0.2983333333</v>
      </c>
    </row>
    <row r="746" spans="2:8">
      <c r="B746" s="101" t="s">
        <v>1018</v>
      </c>
      <c r="C746" s="102">
        <v>31</v>
      </c>
      <c r="D746" s="102">
        <v>0</v>
      </c>
      <c r="E746" s="102">
        <v>0.53555556000000004</v>
      </c>
      <c r="F746" s="102">
        <v>0.68000000000029104</v>
      </c>
      <c r="G746" s="102">
        <v>1E+100</v>
      </c>
      <c r="H746" s="103">
        <v>0.53555555560000001</v>
      </c>
    </row>
    <row r="747" spans="2:8">
      <c r="B747" s="101" t="s">
        <v>1019</v>
      </c>
      <c r="C747" s="102">
        <v>31</v>
      </c>
      <c r="D747" s="102">
        <v>28.930555999999999</v>
      </c>
      <c r="E747" s="102">
        <v>0</v>
      </c>
      <c r="F747" s="102">
        <v>0.2000000000007276</v>
      </c>
      <c r="G747" s="102">
        <v>1.1951460820000001E-2</v>
      </c>
      <c r="H747" s="103">
        <v>0.28000117800000002</v>
      </c>
    </row>
    <row r="748" spans="2:8">
      <c r="B748" s="101" t="s">
        <v>1020</v>
      </c>
      <c r="C748" s="102" t="s">
        <v>1021</v>
      </c>
      <c r="D748" s="102">
        <v>0</v>
      </c>
      <c r="E748" s="102">
        <v>0.46888889</v>
      </c>
      <c r="F748" s="102">
        <v>0.43999999999869033</v>
      </c>
      <c r="G748" s="102">
        <v>1E+100</v>
      </c>
      <c r="H748" s="103">
        <v>0.46888888890000002</v>
      </c>
    </row>
    <row r="749" spans="2:8">
      <c r="B749" s="101" t="s">
        <v>1022</v>
      </c>
      <c r="C749" s="102">
        <v>31</v>
      </c>
      <c r="D749" s="102">
        <v>0</v>
      </c>
      <c r="E749" s="102">
        <v>1.4202778</v>
      </c>
      <c r="F749" s="102">
        <v>1.3999999999996362</v>
      </c>
      <c r="G749" s="102">
        <v>1E+100</v>
      </c>
      <c r="H749" s="103">
        <v>1.420277778</v>
      </c>
    </row>
    <row r="750" spans="2:8">
      <c r="B750" s="101" t="s">
        <v>1023</v>
      </c>
      <c r="C750" s="102">
        <v>31</v>
      </c>
      <c r="D750" s="102">
        <v>0</v>
      </c>
      <c r="E750" s="102">
        <v>1.7880556000000001</v>
      </c>
      <c r="F750" s="102">
        <v>1.7600000000002183</v>
      </c>
      <c r="G750" s="102">
        <v>1E+100</v>
      </c>
      <c r="H750" s="103">
        <v>1.788055556</v>
      </c>
    </row>
    <row r="751" spans="2:8">
      <c r="B751" s="101" t="s">
        <v>1024</v>
      </c>
      <c r="C751" s="102" t="s">
        <v>1025</v>
      </c>
      <c r="D751" s="102">
        <v>0</v>
      </c>
      <c r="E751" s="102">
        <v>0.97333333</v>
      </c>
      <c r="F751" s="102">
        <v>1.1400000000012369</v>
      </c>
      <c r="G751" s="102">
        <v>1E+100</v>
      </c>
      <c r="H751" s="103">
        <v>0.97333333330000005</v>
      </c>
    </row>
    <row r="752" spans="2:8">
      <c r="B752" s="101" t="s">
        <v>1026</v>
      </c>
      <c r="C752" s="102">
        <v>32</v>
      </c>
      <c r="D752" s="102">
        <v>60.666666999999997</v>
      </c>
      <c r="E752" s="102">
        <v>0</v>
      </c>
      <c r="F752" s="102">
        <v>0.18000000000029104</v>
      </c>
      <c r="G752" s="102">
        <v>0.1200000786</v>
      </c>
      <c r="H752" s="103">
        <v>9.900007945E-2</v>
      </c>
    </row>
    <row r="753" spans="2:8">
      <c r="B753" s="101" t="s">
        <v>1027</v>
      </c>
      <c r="C753" s="102">
        <v>32</v>
      </c>
      <c r="D753" s="102">
        <v>0</v>
      </c>
      <c r="E753" s="102">
        <v>0.08</v>
      </c>
      <c r="F753" s="102">
        <v>0.2000000000007276</v>
      </c>
      <c r="G753" s="102">
        <v>1E+100</v>
      </c>
      <c r="H753" s="103">
        <v>0.08</v>
      </c>
    </row>
    <row r="754" spans="2:8">
      <c r="B754" s="101" t="s">
        <v>1028</v>
      </c>
      <c r="C754" s="102">
        <v>32</v>
      </c>
      <c r="D754" s="102">
        <v>0</v>
      </c>
      <c r="E754" s="102">
        <v>0.51</v>
      </c>
      <c r="F754" s="102">
        <v>0.6499999999996362</v>
      </c>
      <c r="G754" s="102">
        <v>1E+100</v>
      </c>
      <c r="H754" s="103">
        <v>0.51</v>
      </c>
    </row>
    <row r="755" spans="2:8">
      <c r="B755" s="101" t="s">
        <v>1029</v>
      </c>
      <c r="C755" s="102" t="s">
        <v>1030</v>
      </c>
      <c r="D755" s="102">
        <v>0</v>
      </c>
      <c r="E755" s="102">
        <v>0.29333333</v>
      </c>
      <c r="F755" s="102">
        <v>0.69000000000050932</v>
      </c>
      <c r="G755" s="102">
        <v>1E+100</v>
      </c>
      <c r="H755" s="103">
        <v>0.2933333333</v>
      </c>
    </row>
    <row r="756" spans="2:8">
      <c r="B756" s="101" t="s">
        <v>1031</v>
      </c>
      <c r="C756" s="102">
        <v>32</v>
      </c>
      <c r="D756" s="102">
        <v>0</v>
      </c>
      <c r="E756" s="102">
        <v>5.3333332999999997E-2</v>
      </c>
      <c r="F756" s="102">
        <v>0.4500000000007276</v>
      </c>
      <c r="G756" s="102">
        <v>1E+100</v>
      </c>
      <c r="H756" s="103">
        <v>5.3333333330000003E-2</v>
      </c>
    </row>
    <row r="757" spans="2:8">
      <c r="B757" s="101" t="s">
        <v>1032</v>
      </c>
      <c r="C757" s="102">
        <v>32</v>
      </c>
      <c r="D757" s="102">
        <v>24.5</v>
      </c>
      <c r="E757" s="102">
        <v>0</v>
      </c>
      <c r="F757" s="102">
        <v>0.39000000000123691</v>
      </c>
      <c r="G757" s="102">
        <v>5.3333350289999998E-2</v>
      </c>
      <c r="H757" s="103">
        <v>0.39000006269999998</v>
      </c>
    </row>
    <row r="758" spans="2:8">
      <c r="B758" s="101" t="s">
        <v>1033</v>
      </c>
      <c r="C758" s="102">
        <v>32</v>
      </c>
      <c r="D758" s="102">
        <v>0</v>
      </c>
      <c r="E758" s="102">
        <v>0.12666667000000001</v>
      </c>
      <c r="F758" s="102">
        <v>0.53000000000065484</v>
      </c>
      <c r="G758" s="102">
        <v>1E+100</v>
      </c>
      <c r="H758" s="103">
        <v>0.12666666670000001</v>
      </c>
    </row>
    <row r="759" spans="2:8">
      <c r="B759" s="101" t="s">
        <v>1034</v>
      </c>
      <c r="C759" s="102">
        <v>32</v>
      </c>
      <c r="D759" s="102">
        <v>0</v>
      </c>
      <c r="E759" s="102">
        <v>0.35333333</v>
      </c>
      <c r="F759" s="102">
        <v>0.77000000000043656</v>
      </c>
      <c r="G759" s="102">
        <v>1E+100</v>
      </c>
      <c r="H759" s="103">
        <v>0.3533333333</v>
      </c>
    </row>
    <row r="760" spans="2:8">
      <c r="B760" s="101" t="s">
        <v>1035</v>
      </c>
      <c r="C760" s="102" t="s">
        <v>1036</v>
      </c>
      <c r="D760" s="102">
        <v>0</v>
      </c>
      <c r="E760" s="102">
        <v>0.93600000000000005</v>
      </c>
      <c r="F760" s="102">
        <v>1.75</v>
      </c>
      <c r="G760" s="102">
        <v>1E+100</v>
      </c>
      <c r="H760" s="103">
        <v>0.93600000000000005</v>
      </c>
    </row>
    <row r="761" spans="2:8">
      <c r="B761" s="101" t="s">
        <v>1037</v>
      </c>
      <c r="C761" s="102">
        <v>32</v>
      </c>
      <c r="D761" s="102">
        <v>0</v>
      </c>
      <c r="E761" s="102">
        <v>0.16800000000000001</v>
      </c>
      <c r="F761" s="102">
        <v>1.5</v>
      </c>
      <c r="G761" s="102">
        <v>1E+100</v>
      </c>
      <c r="H761" s="103">
        <v>0.16800000000000001</v>
      </c>
    </row>
    <row r="762" spans="2:8">
      <c r="B762" s="101" t="s">
        <v>1038</v>
      </c>
      <c r="C762" s="102">
        <v>32</v>
      </c>
      <c r="D762" s="102">
        <v>0</v>
      </c>
      <c r="E762" s="102">
        <v>1.76</v>
      </c>
      <c r="F762" s="102">
        <v>2.8700000000008004</v>
      </c>
      <c r="G762" s="102">
        <v>1E+100</v>
      </c>
      <c r="H762" s="103">
        <v>1.76</v>
      </c>
    </row>
    <row r="763" spans="2:8">
      <c r="B763" s="101" t="s">
        <v>1039</v>
      </c>
      <c r="C763" s="102">
        <v>32</v>
      </c>
      <c r="D763" s="102">
        <v>0</v>
      </c>
      <c r="E763" s="102">
        <v>1.8620000000000001</v>
      </c>
      <c r="F763" s="102">
        <v>2.0100000000002183</v>
      </c>
      <c r="G763" s="102">
        <v>1E+100</v>
      </c>
      <c r="H763" s="103">
        <v>1.8620000000000001</v>
      </c>
    </row>
    <row r="764" spans="2:8">
      <c r="B764" s="101" t="s">
        <v>1040</v>
      </c>
      <c r="C764" s="102">
        <v>32</v>
      </c>
      <c r="D764" s="102">
        <v>0</v>
      </c>
      <c r="E764" s="102">
        <v>0.128</v>
      </c>
      <c r="F764" s="102">
        <v>0.80000000000109139</v>
      </c>
      <c r="G764" s="102">
        <v>1E+100</v>
      </c>
      <c r="H764" s="103">
        <v>0.128</v>
      </c>
    </row>
    <row r="765" spans="2:8">
      <c r="B765" s="101" t="s">
        <v>1041</v>
      </c>
      <c r="C765" s="102">
        <v>32</v>
      </c>
      <c r="D765" s="102">
        <v>113.4</v>
      </c>
      <c r="E765" s="102">
        <v>0</v>
      </c>
      <c r="F765" s="102">
        <v>0.37000000000080036</v>
      </c>
      <c r="G765" s="102">
        <v>4.6666728990000003E-2</v>
      </c>
      <c r="H765" s="103">
        <v>0.37000023030000001</v>
      </c>
    </row>
    <row r="766" spans="2:8">
      <c r="B766" s="101" t="s">
        <v>1042</v>
      </c>
      <c r="C766" s="102" t="s">
        <v>1043</v>
      </c>
      <c r="D766" s="102">
        <v>0</v>
      </c>
      <c r="E766" s="102">
        <v>2.0366667000000001</v>
      </c>
      <c r="F766" s="102">
        <v>2.2100000000009459</v>
      </c>
      <c r="G766" s="102">
        <v>1E+100</v>
      </c>
      <c r="H766" s="103">
        <v>2.036666667</v>
      </c>
    </row>
    <row r="767" spans="2:8">
      <c r="B767" s="101" t="s">
        <v>1044</v>
      </c>
      <c r="C767" s="102">
        <v>32</v>
      </c>
      <c r="D767" s="102">
        <v>0</v>
      </c>
      <c r="E767" s="102">
        <v>0.68466667000000003</v>
      </c>
      <c r="F767" s="102">
        <v>1.1000000000003638</v>
      </c>
      <c r="G767" s="102">
        <v>1E+100</v>
      </c>
      <c r="H767" s="103">
        <v>0.68466666669999998</v>
      </c>
    </row>
    <row r="768" spans="2:8">
      <c r="B768" s="101" t="s">
        <v>1045</v>
      </c>
      <c r="C768" s="102">
        <v>32</v>
      </c>
      <c r="D768" s="102">
        <v>0</v>
      </c>
      <c r="E768" s="102">
        <v>0.78</v>
      </c>
      <c r="F768" s="102">
        <v>1.0200000000004366</v>
      </c>
      <c r="G768" s="102">
        <v>1E+100</v>
      </c>
      <c r="H768" s="103">
        <v>0.78</v>
      </c>
    </row>
    <row r="769" spans="2:8">
      <c r="B769" s="101" t="s">
        <v>1046</v>
      </c>
      <c r="C769" s="102">
        <v>32</v>
      </c>
      <c r="D769" s="102">
        <v>0</v>
      </c>
      <c r="E769" s="102">
        <v>0.23799999999999999</v>
      </c>
      <c r="F769" s="102">
        <v>0.69999999999890861</v>
      </c>
      <c r="G769" s="102">
        <v>1E+100</v>
      </c>
      <c r="H769" s="103">
        <v>0.23799999999999999</v>
      </c>
    </row>
    <row r="770" spans="2:8">
      <c r="B770" s="101" t="s">
        <v>1047</v>
      </c>
      <c r="C770" s="102">
        <v>32</v>
      </c>
      <c r="D770" s="102">
        <v>0</v>
      </c>
      <c r="E770" s="102">
        <v>0.43333333000000002</v>
      </c>
      <c r="F770" s="102">
        <v>0.68000000000029104</v>
      </c>
      <c r="G770" s="102">
        <v>1E+100</v>
      </c>
      <c r="H770" s="103">
        <v>0.43333333330000001</v>
      </c>
    </row>
    <row r="771" spans="2:8">
      <c r="B771" s="101" t="s">
        <v>1048</v>
      </c>
      <c r="C771" s="102">
        <v>32</v>
      </c>
      <c r="D771" s="102">
        <v>0</v>
      </c>
      <c r="E771" s="102">
        <v>0</v>
      </c>
      <c r="F771" s="102">
        <v>0.2000000000007276</v>
      </c>
      <c r="G771" s="102">
        <v>0.15400012360000001</v>
      </c>
      <c r="H771" s="103">
        <v>1E+100</v>
      </c>
    </row>
    <row r="772" spans="2:8">
      <c r="B772" s="101" t="s">
        <v>1049</v>
      </c>
      <c r="C772" s="102" t="s">
        <v>1050</v>
      </c>
      <c r="D772" s="102">
        <v>0</v>
      </c>
      <c r="E772" s="102">
        <v>0.15933333</v>
      </c>
      <c r="F772" s="102">
        <v>0.43999999999869033</v>
      </c>
      <c r="G772" s="102">
        <v>1E+100</v>
      </c>
      <c r="H772" s="103">
        <v>0.15933333329999999</v>
      </c>
    </row>
    <row r="773" spans="2:8">
      <c r="B773" s="101" t="s">
        <v>1051</v>
      </c>
      <c r="C773" s="102">
        <v>32</v>
      </c>
      <c r="D773" s="102">
        <v>0</v>
      </c>
      <c r="E773" s="102">
        <v>1.3866666999999999</v>
      </c>
      <c r="F773" s="102">
        <v>1.3999999999996362</v>
      </c>
      <c r="G773" s="102">
        <v>1E+100</v>
      </c>
      <c r="H773" s="103">
        <v>1.3866666670000001</v>
      </c>
    </row>
    <row r="774" spans="2:8">
      <c r="B774" s="101" t="s">
        <v>1052</v>
      </c>
      <c r="C774" s="102">
        <v>32</v>
      </c>
      <c r="D774" s="102">
        <v>0</v>
      </c>
      <c r="E774" s="102">
        <v>1.7533333</v>
      </c>
      <c r="F774" s="102">
        <v>1.7600000000002183</v>
      </c>
      <c r="G774" s="102">
        <v>1E+100</v>
      </c>
      <c r="H774" s="103">
        <v>1.753333333</v>
      </c>
    </row>
    <row r="775" spans="2:8">
      <c r="B775" s="101" t="s">
        <v>1053</v>
      </c>
      <c r="C775" s="102" t="s">
        <v>1054</v>
      </c>
      <c r="D775" s="102">
        <v>0</v>
      </c>
      <c r="E775" s="102">
        <v>0.96599999999999997</v>
      </c>
      <c r="F775" s="102">
        <v>1.1400000000012369</v>
      </c>
      <c r="G775" s="102">
        <v>1E+100</v>
      </c>
      <c r="H775" s="103">
        <v>0.96599999999999997</v>
      </c>
    </row>
    <row r="776" spans="2:8">
      <c r="B776" s="101" t="s">
        <v>1055</v>
      </c>
      <c r="C776" s="102">
        <v>33</v>
      </c>
      <c r="D776" s="102">
        <v>17.5</v>
      </c>
      <c r="E776" s="102">
        <v>0</v>
      </c>
      <c r="F776" s="102">
        <v>0.18000000000029104</v>
      </c>
      <c r="G776" s="102">
        <v>4.7000052379999997E-2</v>
      </c>
      <c r="H776" s="103">
        <v>9.9000117779999994E-2</v>
      </c>
    </row>
    <row r="777" spans="2:8">
      <c r="B777" s="101" t="s">
        <v>1056</v>
      </c>
      <c r="C777" s="102">
        <v>33</v>
      </c>
      <c r="D777" s="102">
        <v>0</v>
      </c>
      <c r="E777" s="102">
        <v>4.7E-2</v>
      </c>
      <c r="F777" s="102">
        <v>0.2000000000007276</v>
      </c>
      <c r="G777" s="102">
        <v>1E+100</v>
      </c>
      <c r="H777" s="103">
        <v>4.7E-2</v>
      </c>
    </row>
    <row r="778" spans="2:8">
      <c r="B778" s="101" t="s">
        <v>1057</v>
      </c>
      <c r="C778" s="102">
        <v>33</v>
      </c>
      <c r="D778" s="102">
        <v>0</v>
      </c>
      <c r="E778" s="102">
        <v>0.48799999999999999</v>
      </c>
      <c r="F778" s="102">
        <v>0.6499999999996362</v>
      </c>
      <c r="G778" s="102">
        <v>1E+100</v>
      </c>
      <c r="H778" s="103">
        <v>0.48799999999999999</v>
      </c>
    </row>
    <row r="779" spans="2:8">
      <c r="B779" s="101" t="s">
        <v>1058</v>
      </c>
      <c r="C779" s="102" t="s">
        <v>1059</v>
      </c>
      <c r="D779" s="102">
        <v>0</v>
      </c>
      <c r="E779" s="102">
        <v>0.29699999999999999</v>
      </c>
      <c r="F779" s="102">
        <v>0.69000000000050932</v>
      </c>
      <c r="G779" s="102">
        <v>1E+100</v>
      </c>
      <c r="H779" s="103">
        <v>0.29699999999999999</v>
      </c>
    </row>
    <row r="780" spans="2:8">
      <c r="B780" s="101" t="s">
        <v>1060</v>
      </c>
      <c r="C780" s="102">
        <v>33</v>
      </c>
      <c r="D780" s="102">
        <v>0</v>
      </c>
      <c r="E780" s="102">
        <v>5.7000000000000002E-2</v>
      </c>
      <c r="F780" s="102">
        <v>0.4500000000007276</v>
      </c>
      <c r="G780" s="102">
        <v>1E+100</v>
      </c>
      <c r="H780" s="103">
        <v>5.7000000000000002E-2</v>
      </c>
    </row>
    <row r="781" spans="2:8">
      <c r="B781" s="101" t="s">
        <v>1061</v>
      </c>
      <c r="C781" s="102">
        <v>33</v>
      </c>
      <c r="D781" s="102">
        <v>24.5</v>
      </c>
      <c r="E781" s="102">
        <v>0</v>
      </c>
      <c r="F781" s="102">
        <v>0.39000000000123691</v>
      </c>
      <c r="G781" s="102">
        <v>5.7000016959999997E-2</v>
      </c>
      <c r="H781" s="103">
        <v>0.39000006269999998</v>
      </c>
    </row>
    <row r="782" spans="2:8">
      <c r="B782" s="101" t="s">
        <v>1062</v>
      </c>
      <c r="C782" s="102">
        <v>33</v>
      </c>
      <c r="D782" s="102">
        <v>0</v>
      </c>
      <c r="E782" s="102">
        <v>0.13400000000000001</v>
      </c>
      <c r="F782" s="102">
        <v>0.53000000000065484</v>
      </c>
      <c r="G782" s="102">
        <v>1E+100</v>
      </c>
      <c r="H782" s="103">
        <v>0.13400000000000001</v>
      </c>
    </row>
    <row r="783" spans="2:8">
      <c r="B783" s="101" t="s">
        <v>1063</v>
      </c>
      <c r="C783" s="102">
        <v>33</v>
      </c>
      <c r="D783" s="102">
        <v>0</v>
      </c>
      <c r="E783" s="102">
        <v>0.36799999999999999</v>
      </c>
      <c r="F783" s="102">
        <v>0.77000000000043656</v>
      </c>
      <c r="G783" s="102">
        <v>1E+100</v>
      </c>
      <c r="H783" s="103">
        <v>0.36799999999999999</v>
      </c>
    </row>
    <row r="784" spans="2:8">
      <c r="B784" s="101" t="s">
        <v>1064</v>
      </c>
      <c r="C784" s="102" t="s">
        <v>1065</v>
      </c>
      <c r="D784" s="102">
        <v>0</v>
      </c>
      <c r="E784" s="102">
        <v>0.93600000000000005</v>
      </c>
      <c r="F784" s="102">
        <v>1.75</v>
      </c>
      <c r="G784" s="102">
        <v>1E+100</v>
      </c>
      <c r="H784" s="103">
        <v>0.93600000000000005</v>
      </c>
    </row>
    <row r="785" spans="2:8">
      <c r="B785" s="101" t="s">
        <v>1066</v>
      </c>
      <c r="C785" s="102">
        <v>33</v>
      </c>
      <c r="D785" s="102">
        <v>0</v>
      </c>
      <c r="E785" s="102">
        <v>0.16800000000000001</v>
      </c>
      <c r="F785" s="102">
        <v>1.5</v>
      </c>
      <c r="G785" s="102">
        <v>1E+100</v>
      </c>
      <c r="H785" s="103">
        <v>0.16800000000000001</v>
      </c>
    </row>
    <row r="786" spans="2:8">
      <c r="B786" s="101" t="s">
        <v>1067</v>
      </c>
      <c r="C786" s="102">
        <v>33</v>
      </c>
      <c r="D786" s="102">
        <v>0</v>
      </c>
      <c r="E786" s="102">
        <v>1.76</v>
      </c>
      <c r="F786" s="102">
        <v>2.8700000000008004</v>
      </c>
      <c r="G786" s="102">
        <v>1E+100</v>
      </c>
      <c r="H786" s="103">
        <v>1.76</v>
      </c>
    </row>
    <row r="787" spans="2:8">
      <c r="B787" s="101" t="s">
        <v>1068</v>
      </c>
      <c r="C787" s="102">
        <v>33</v>
      </c>
      <c r="D787" s="102">
        <v>0</v>
      </c>
      <c r="E787" s="102">
        <v>1.8620000000000001</v>
      </c>
      <c r="F787" s="102">
        <v>2.0100000000002183</v>
      </c>
      <c r="G787" s="102">
        <v>1E+100</v>
      </c>
      <c r="H787" s="103">
        <v>1.8620000000000001</v>
      </c>
    </row>
    <row r="788" spans="2:8">
      <c r="B788" s="101" t="s">
        <v>1069</v>
      </c>
      <c r="C788" s="102">
        <v>33</v>
      </c>
      <c r="D788" s="102">
        <v>0</v>
      </c>
      <c r="E788" s="102">
        <v>0.17199999999999999</v>
      </c>
      <c r="F788" s="102">
        <v>0.80000000000109139</v>
      </c>
      <c r="G788" s="102">
        <v>1E+100</v>
      </c>
      <c r="H788" s="103">
        <v>0.17199999999999999</v>
      </c>
    </row>
    <row r="789" spans="2:8">
      <c r="B789" s="101" t="s">
        <v>1070</v>
      </c>
      <c r="C789" s="102">
        <v>33</v>
      </c>
      <c r="D789" s="102">
        <v>111.71666999999999</v>
      </c>
      <c r="E789" s="102">
        <v>0</v>
      </c>
      <c r="F789" s="102">
        <v>0.37000000000080036</v>
      </c>
      <c r="G789" s="102">
        <v>4.6666728990000003E-2</v>
      </c>
      <c r="H789" s="103">
        <v>0.37000023030000001</v>
      </c>
    </row>
    <row r="790" spans="2:8">
      <c r="B790" s="101" t="s">
        <v>1071</v>
      </c>
      <c r="C790" s="102" t="s">
        <v>1072</v>
      </c>
      <c r="D790" s="102">
        <v>0</v>
      </c>
      <c r="E790" s="102">
        <v>2.1320000000000001</v>
      </c>
      <c r="F790" s="102">
        <v>2.2100000000009459</v>
      </c>
      <c r="G790" s="102">
        <v>1E+100</v>
      </c>
      <c r="H790" s="103">
        <v>2.1320000000000001</v>
      </c>
    </row>
    <row r="791" spans="2:8">
      <c r="B791" s="101" t="s">
        <v>1073</v>
      </c>
      <c r="C791" s="102">
        <v>33</v>
      </c>
      <c r="D791" s="102">
        <v>0</v>
      </c>
      <c r="E791" s="102">
        <v>0.79100000000000004</v>
      </c>
      <c r="F791" s="102">
        <v>1.1000000000003638</v>
      </c>
      <c r="G791" s="102">
        <v>1E+100</v>
      </c>
      <c r="H791" s="103">
        <v>0.79100000000000004</v>
      </c>
    </row>
    <row r="792" spans="2:8">
      <c r="B792" s="101" t="s">
        <v>1074</v>
      </c>
      <c r="C792" s="102">
        <v>33</v>
      </c>
      <c r="D792" s="102">
        <v>0</v>
      </c>
      <c r="E792" s="102">
        <v>0.91200000000000003</v>
      </c>
      <c r="F792" s="102">
        <v>1.0200000000004366</v>
      </c>
      <c r="G792" s="102">
        <v>1E+100</v>
      </c>
      <c r="H792" s="103">
        <v>0.91200000000000003</v>
      </c>
    </row>
    <row r="793" spans="2:8">
      <c r="B793" s="101" t="s">
        <v>1075</v>
      </c>
      <c r="C793" s="102">
        <v>33</v>
      </c>
      <c r="D793" s="102">
        <v>0</v>
      </c>
      <c r="E793" s="102">
        <v>0.37</v>
      </c>
      <c r="F793" s="102">
        <v>0.69999999999890861</v>
      </c>
      <c r="G793" s="102">
        <v>1E+100</v>
      </c>
      <c r="H793" s="103">
        <v>0.37</v>
      </c>
    </row>
    <row r="794" spans="2:8">
      <c r="B794" s="101" t="s">
        <v>1076</v>
      </c>
      <c r="C794" s="102">
        <v>33</v>
      </c>
      <c r="D794" s="102">
        <v>0</v>
      </c>
      <c r="E794" s="102">
        <v>0.56899999999999995</v>
      </c>
      <c r="F794" s="102">
        <v>0.68000000000029104</v>
      </c>
      <c r="G794" s="102">
        <v>1E+100</v>
      </c>
      <c r="H794" s="103">
        <v>0.56899999999999995</v>
      </c>
    </row>
    <row r="795" spans="2:8">
      <c r="B795" s="101" t="s">
        <v>1077</v>
      </c>
      <c r="C795" s="102">
        <v>33</v>
      </c>
      <c r="D795" s="102">
        <v>29.416667</v>
      </c>
      <c r="E795" s="102">
        <v>0</v>
      </c>
      <c r="F795" s="102">
        <v>0.2000000000007276</v>
      </c>
      <c r="G795" s="102">
        <v>0.1540001832</v>
      </c>
      <c r="H795" s="103">
        <v>0.12600045160000001</v>
      </c>
    </row>
    <row r="796" spans="2:8">
      <c r="B796" s="101" t="s">
        <v>1078</v>
      </c>
      <c r="C796" s="102" t="s">
        <v>1079</v>
      </c>
      <c r="D796" s="102">
        <v>0</v>
      </c>
      <c r="E796" s="102">
        <v>0.27300000000000002</v>
      </c>
      <c r="F796" s="102">
        <v>0.43999999999869033</v>
      </c>
      <c r="G796" s="102">
        <v>1E+100</v>
      </c>
      <c r="H796" s="103">
        <v>0.27300000000000002</v>
      </c>
    </row>
    <row r="797" spans="2:8">
      <c r="B797" s="101" t="s">
        <v>1080</v>
      </c>
      <c r="C797" s="102">
        <v>33</v>
      </c>
      <c r="D797" s="102">
        <v>0</v>
      </c>
      <c r="E797" s="102">
        <v>1.3939999999999999</v>
      </c>
      <c r="F797" s="102">
        <v>1.3999999999996362</v>
      </c>
      <c r="G797" s="102">
        <v>1E+100</v>
      </c>
      <c r="H797" s="103">
        <v>1.3939999999999999</v>
      </c>
    </row>
    <row r="798" spans="2:8">
      <c r="B798" s="101" t="s">
        <v>1081</v>
      </c>
      <c r="C798" s="102">
        <v>33</v>
      </c>
      <c r="D798" s="102">
        <v>0</v>
      </c>
      <c r="E798" s="102">
        <v>1.7569999999999999</v>
      </c>
      <c r="F798" s="102">
        <v>1.7600000000002183</v>
      </c>
      <c r="G798" s="102">
        <v>1E+100</v>
      </c>
      <c r="H798" s="103">
        <v>1.7569999999999999</v>
      </c>
    </row>
    <row r="799" spans="2:8">
      <c r="B799" s="101" t="s">
        <v>1082</v>
      </c>
      <c r="C799" s="102" t="s">
        <v>1083</v>
      </c>
      <c r="D799" s="102">
        <v>0</v>
      </c>
      <c r="E799" s="102">
        <v>0.93972222000000005</v>
      </c>
      <c r="F799" s="102">
        <v>1.1400000000012369</v>
      </c>
      <c r="G799" s="102">
        <v>1E+100</v>
      </c>
      <c r="H799" s="103">
        <v>0.93972222220000001</v>
      </c>
    </row>
    <row r="800" spans="2:8">
      <c r="B800" s="101" t="s">
        <v>1084</v>
      </c>
      <c r="C800" s="102">
        <v>34</v>
      </c>
      <c r="D800" s="102">
        <v>17.5</v>
      </c>
      <c r="E800" s="102">
        <v>0</v>
      </c>
      <c r="F800" s="102">
        <v>0.18000000000029104</v>
      </c>
      <c r="G800" s="102">
        <v>9.0000052380000001E-2</v>
      </c>
      <c r="H800" s="103">
        <v>5.8334511129999999E-3</v>
      </c>
    </row>
    <row r="801" spans="2:8">
      <c r="B801" s="101" t="s">
        <v>1085</v>
      </c>
      <c r="C801" s="102">
        <v>34</v>
      </c>
      <c r="D801" s="102">
        <v>0</v>
      </c>
      <c r="E801" s="102">
        <v>0.09</v>
      </c>
      <c r="F801" s="102">
        <v>0.2000000000007276</v>
      </c>
      <c r="G801" s="102">
        <v>1E+100</v>
      </c>
      <c r="H801" s="103">
        <v>0.09</v>
      </c>
    </row>
    <row r="802" spans="2:8">
      <c r="B802" s="101" t="s">
        <v>1086</v>
      </c>
      <c r="C802" s="102">
        <v>34</v>
      </c>
      <c r="D802" s="102">
        <v>0</v>
      </c>
      <c r="E802" s="102">
        <v>0.51666666999999999</v>
      </c>
      <c r="F802" s="102">
        <v>0.6499999999996362</v>
      </c>
      <c r="G802" s="102">
        <v>1E+100</v>
      </c>
      <c r="H802" s="103">
        <v>0.51666666670000005</v>
      </c>
    </row>
    <row r="803" spans="2:8">
      <c r="B803" s="101" t="s">
        <v>1087</v>
      </c>
      <c r="C803" s="102" t="s">
        <v>1088</v>
      </c>
      <c r="D803" s="102">
        <v>0</v>
      </c>
      <c r="E803" s="102">
        <v>0.29222221999999998</v>
      </c>
      <c r="F803" s="102">
        <v>0.69000000000050932</v>
      </c>
      <c r="G803" s="102">
        <v>1E+100</v>
      </c>
      <c r="H803" s="103">
        <v>0.29222222219999999</v>
      </c>
    </row>
    <row r="804" spans="2:8">
      <c r="B804" s="101" t="s">
        <v>1089</v>
      </c>
      <c r="C804" s="102">
        <v>34</v>
      </c>
      <c r="D804" s="102">
        <v>0</v>
      </c>
      <c r="E804" s="102">
        <v>5.2222221999999999E-2</v>
      </c>
      <c r="F804" s="102">
        <v>0.4500000000007276</v>
      </c>
      <c r="G804" s="102">
        <v>1E+100</v>
      </c>
      <c r="H804" s="103">
        <v>5.2222222220000003E-2</v>
      </c>
    </row>
    <row r="805" spans="2:8">
      <c r="B805" s="101" t="s">
        <v>1090</v>
      </c>
      <c r="C805" s="102">
        <v>34</v>
      </c>
      <c r="D805" s="102">
        <v>24.5</v>
      </c>
      <c r="E805" s="102">
        <v>0</v>
      </c>
      <c r="F805" s="102">
        <v>0.39000000000123691</v>
      </c>
      <c r="G805" s="102">
        <v>5.2222239179999998E-2</v>
      </c>
      <c r="H805" s="103">
        <v>0.39000006269999998</v>
      </c>
    </row>
    <row r="806" spans="2:8">
      <c r="B806" s="101" t="s">
        <v>1091</v>
      </c>
      <c r="C806" s="102">
        <v>34</v>
      </c>
      <c r="D806" s="102">
        <v>0</v>
      </c>
      <c r="E806" s="102">
        <v>0.16027778000000001</v>
      </c>
      <c r="F806" s="102">
        <v>0.53000000000065484</v>
      </c>
      <c r="G806" s="102">
        <v>1E+100</v>
      </c>
      <c r="H806" s="103">
        <v>0.16027777779999999</v>
      </c>
    </row>
    <row r="807" spans="2:8">
      <c r="B807" s="101" t="s">
        <v>1092</v>
      </c>
      <c r="C807" s="102">
        <v>34</v>
      </c>
      <c r="D807" s="102">
        <v>0</v>
      </c>
      <c r="E807" s="102">
        <v>0.38472222</v>
      </c>
      <c r="F807" s="102">
        <v>0.77000000000043656</v>
      </c>
      <c r="G807" s="102">
        <v>1E+100</v>
      </c>
      <c r="H807" s="103">
        <v>0.38472222220000002</v>
      </c>
    </row>
    <row r="808" spans="2:8">
      <c r="B808" s="101" t="s">
        <v>1093</v>
      </c>
      <c r="C808" s="102" t="s">
        <v>1094</v>
      </c>
      <c r="D808" s="102">
        <v>0</v>
      </c>
      <c r="E808" s="102">
        <v>1.1725000000000001</v>
      </c>
      <c r="F808" s="102">
        <v>1.75</v>
      </c>
      <c r="G808" s="102">
        <v>1E+100</v>
      </c>
      <c r="H808" s="103">
        <v>1.1725000000000001</v>
      </c>
    </row>
    <row r="809" spans="2:8">
      <c r="B809" s="101" t="s">
        <v>1095</v>
      </c>
      <c r="C809" s="102">
        <v>34</v>
      </c>
      <c r="D809" s="102">
        <v>0</v>
      </c>
      <c r="E809" s="102">
        <v>5.3333332999999997E-2</v>
      </c>
      <c r="F809" s="102">
        <v>1.5</v>
      </c>
      <c r="G809" s="102">
        <v>1E+100</v>
      </c>
      <c r="H809" s="103">
        <v>5.3333333330000003E-2</v>
      </c>
    </row>
    <row r="810" spans="2:8">
      <c r="B810" s="101" t="s">
        <v>1096</v>
      </c>
      <c r="C810" s="102">
        <v>34</v>
      </c>
      <c r="D810" s="102">
        <v>0</v>
      </c>
      <c r="E810" s="102">
        <v>1.8316667</v>
      </c>
      <c r="F810" s="102">
        <v>2.8700000000008004</v>
      </c>
      <c r="G810" s="102">
        <v>1E+100</v>
      </c>
      <c r="H810" s="103">
        <v>1.8316666669999999</v>
      </c>
    </row>
    <row r="811" spans="2:8">
      <c r="B811" s="101" t="s">
        <v>1097</v>
      </c>
      <c r="C811" s="102">
        <v>34</v>
      </c>
      <c r="D811" s="102">
        <v>0</v>
      </c>
      <c r="E811" s="102">
        <v>2.8725000000000001</v>
      </c>
      <c r="F811" s="102">
        <v>2.0100000000002183</v>
      </c>
      <c r="G811" s="102">
        <v>1E+100</v>
      </c>
      <c r="H811" s="103">
        <v>2.8725000000000001</v>
      </c>
    </row>
    <row r="812" spans="2:8">
      <c r="B812" s="101" t="s">
        <v>1098</v>
      </c>
      <c r="C812" s="102">
        <v>34</v>
      </c>
      <c r="D812" s="102">
        <v>1.1180555999999999</v>
      </c>
      <c r="E812" s="102">
        <v>0</v>
      </c>
      <c r="F812" s="102">
        <v>0.80000000000109139</v>
      </c>
      <c r="G812" s="102">
        <v>1.0769448209999999E-2</v>
      </c>
      <c r="H812" s="103">
        <v>0.1720001021</v>
      </c>
    </row>
    <row r="813" spans="2:8">
      <c r="B813" s="101" t="s">
        <v>1099</v>
      </c>
      <c r="C813" s="102">
        <v>34</v>
      </c>
      <c r="D813" s="102">
        <v>113.95833</v>
      </c>
      <c r="E813" s="102">
        <v>0</v>
      </c>
      <c r="F813" s="102">
        <v>0.37000000000080036</v>
      </c>
      <c r="G813" s="102">
        <v>2.0740827999999999E-2</v>
      </c>
      <c r="H813" s="103">
        <v>6.0495048579999999E-3</v>
      </c>
    </row>
    <row r="814" spans="2:8">
      <c r="B814" s="101" t="s">
        <v>1100</v>
      </c>
      <c r="C814" s="102" t="s">
        <v>1101</v>
      </c>
      <c r="D814" s="102">
        <v>0</v>
      </c>
      <c r="E814" s="102">
        <v>2.0794443999999999</v>
      </c>
      <c r="F814" s="102">
        <v>2.2100000000009459</v>
      </c>
      <c r="G814" s="102">
        <v>1E+100</v>
      </c>
      <c r="H814" s="103">
        <v>2.0794444439999999</v>
      </c>
    </row>
    <row r="815" spans="2:8">
      <c r="B815" s="101" t="s">
        <v>1102</v>
      </c>
      <c r="C815" s="102">
        <v>34</v>
      </c>
      <c r="D815" s="102">
        <v>0</v>
      </c>
      <c r="E815" s="102">
        <v>0.71694444000000002</v>
      </c>
      <c r="F815" s="102">
        <v>1.1000000000003638</v>
      </c>
      <c r="G815" s="102">
        <v>1E+100</v>
      </c>
      <c r="H815" s="103">
        <v>0.71694444440000005</v>
      </c>
    </row>
    <row r="816" spans="2:8">
      <c r="B816" s="101" t="s">
        <v>1103</v>
      </c>
      <c r="C816" s="102">
        <v>34</v>
      </c>
      <c r="D816" s="102">
        <v>0</v>
      </c>
      <c r="E816" s="102">
        <v>0.84750000000000003</v>
      </c>
      <c r="F816" s="102">
        <v>1.0200000000004366</v>
      </c>
      <c r="G816" s="102">
        <v>1E+100</v>
      </c>
      <c r="H816" s="103">
        <v>0.84750000000000003</v>
      </c>
    </row>
    <row r="817" spans="2:8">
      <c r="B817" s="101" t="s">
        <v>1104</v>
      </c>
      <c r="C817" s="102">
        <v>34</v>
      </c>
      <c r="D817" s="102">
        <v>0</v>
      </c>
      <c r="E817" s="102">
        <v>0.29833333000000001</v>
      </c>
      <c r="F817" s="102">
        <v>0.69999999999890861</v>
      </c>
      <c r="G817" s="102">
        <v>1E+100</v>
      </c>
      <c r="H817" s="103">
        <v>0.2983333333</v>
      </c>
    </row>
    <row r="818" spans="2:8">
      <c r="B818" s="101" t="s">
        <v>1105</v>
      </c>
      <c r="C818" s="102">
        <v>34</v>
      </c>
      <c r="D818" s="102">
        <v>0</v>
      </c>
      <c r="E818" s="102">
        <v>0.53555556000000004</v>
      </c>
      <c r="F818" s="102">
        <v>0.68000000000029104</v>
      </c>
      <c r="G818" s="102">
        <v>1E+100</v>
      </c>
      <c r="H818" s="103">
        <v>0.53555555560000001</v>
      </c>
    </row>
    <row r="819" spans="2:8">
      <c r="B819" s="101" t="s">
        <v>1106</v>
      </c>
      <c r="C819" s="102">
        <v>34</v>
      </c>
      <c r="D819" s="102">
        <v>30.263888999999999</v>
      </c>
      <c r="E819" s="102">
        <v>0</v>
      </c>
      <c r="F819" s="102">
        <v>0.2000000000007276</v>
      </c>
      <c r="G819" s="102">
        <v>1.1951460820000001E-2</v>
      </c>
      <c r="H819" s="103">
        <v>0.28000117800000002</v>
      </c>
    </row>
    <row r="820" spans="2:8">
      <c r="B820" s="101" t="s">
        <v>1107</v>
      </c>
      <c r="C820" s="102" t="s">
        <v>1108</v>
      </c>
      <c r="D820" s="102">
        <v>0</v>
      </c>
      <c r="E820" s="102">
        <v>0.46888889</v>
      </c>
      <c r="F820" s="102">
        <v>0.43999999999869033</v>
      </c>
      <c r="G820" s="102">
        <v>1E+100</v>
      </c>
      <c r="H820" s="103">
        <v>0.46888888890000002</v>
      </c>
    </row>
    <row r="821" spans="2:8">
      <c r="B821" s="101" t="s">
        <v>1109</v>
      </c>
      <c r="C821" s="102">
        <v>34</v>
      </c>
      <c r="D821" s="102">
        <v>0</v>
      </c>
      <c r="E821" s="102">
        <v>1.4202778</v>
      </c>
      <c r="F821" s="102">
        <v>1.3999999999996362</v>
      </c>
      <c r="G821" s="102">
        <v>1E+100</v>
      </c>
      <c r="H821" s="103">
        <v>1.420277778</v>
      </c>
    </row>
    <row r="822" spans="2:8">
      <c r="B822" s="101" t="s">
        <v>1110</v>
      </c>
      <c r="C822" s="102">
        <v>34</v>
      </c>
      <c r="D822" s="102">
        <v>0</v>
      </c>
      <c r="E822" s="102">
        <v>1.7880556000000001</v>
      </c>
      <c r="F822" s="102">
        <v>1.7600000000002183</v>
      </c>
      <c r="G822" s="102">
        <v>1E+100</v>
      </c>
      <c r="H822" s="103">
        <v>1.788055556</v>
      </c>
    </row>
    <row r="823" spans="2:8">
      <c r="B823" s="101" t="s">
        <v>1111</v>
      </c>
      <c r="C823" s="102" t="s">
        <v>1112</v>
      </c>
      <c r="D823" s="102">
        <v>0</v>
      </c>
      <c r="E823" s="102">
        <v>0.93972222000000005</v>
      </c>
      <c r="F823" s="102">
        <v>1.1400000000012369</v>
      </c>
      <c r="G823" s="102">
        <v>1E+100</v>
      </c>
      <c r="H823" s="103">
        <v>0.93972222220000001</v>
      </c>
    </row>
    <row r="824" spans="2:8">
      <c r="B824" s="101" t="s">
        <v>1113</v>
      </c>
      <c r="C824" s="102">
        <v>35</v>
      </c>
      <c r="D824" s="102">
        <v>17.5</v>
      </c>
      <c r="E824" s="102">
        <v>0</v>
      </c>
      <c r="F824" s="102">
        <v>0.18000000000029104</v>
      </c>
      <c r="G824" s="102">
        <v>9.0000052380000001E-2</v>
      </c>
      <c r="H824" s="103">
        <v>5.8334511129999999E-3</v>
      </c>
    </row>
    <row r="825" spans="2:8">
      <c r="B825" s="101" t="s">
        <v>1114</v>
      </c>
      <c r="C825" s="102">
        <v>35</v>
      </c>
      <c r="D825" s="102">
        <v>0</v>
      </c>
      <c r="E825" s="102">
        <v>0.09</v>
      </c>
      <c r="F825" s="102">
        <v>0.2000000000007276</v>
      </c>
      <c r="G825" s="102">
        <v>1E+100</v>
      </c>
      <c r="H825" s="103">
        <v>0.09</v>
      </c>
    </row>
    <row r="826" spans="2:8">
      <c r="B826" s="101" t="s">
        <v>1115</v>
      </c>
      <c r="C826" s="102">
        <v>35</v>
      </c>
      <c r="D826" s="102">
        <v>0</v>
      </c>
      <c r="E826" s="102">
        <v>0.51666666999999999</v>
      </c>
      <c r="F826" s="102">
        <v>0.6499999999996362</v>
      </c>
      <c r="G826" s="102">
        <v>1E+100</v>
      </c>
      <c r="H826" s="103">
        <v>0.51666666670000005</v>
      </c>
    </row>
    <row r="827" spans="2:8">
      <c r="B827" s="101" t="s">
        <v>1116</v>
      </c>
      <c r="C827" s="102" t="s">
        <v>1117</v>
      </c>
      <c r="D827" s="102">
        <v>0</v>
      </c>
      <c r="E827" s="102">
        <v>0.29222221999999998</v>
      </c>
      <c r="F827" s="102">
        <v>0.69000000000050932</v>
      </c>
      <c r="G827" s="102">
        <v>1E+100</v>
      </c>
      <c r="H827" s="103">
        <v>0.29222222219999999</v>
      </c>
    </row>
    <row r="828" spans="2:8">
      <c r="B828" s="101" t="s">
        <v>1118</v>
      </c>
      <c r="C828" s="102">
        <v>35</v>
      </c>
      <c r="D828" s="102">
        <v>0</v>
      </c>
      <c r="E828" s="102">
        <v>5.2222221999999999E-2</v>
      </c>
      <c r="F828" s="102">
        <v>0.4500000000007276</v>
      </c>
      <c r="G828" s="102">
        <v>1E+100</v>
      </c>
      <c r="H828" s="103">
        <v>5.2222222220000003E-2</v>
      </c>
    </row>
    <row r="829" spans="2:8">
      <c r="B829" s="101" t="s">
        <v>1119</v>
      </c>
      <c r="C829" s="102">
        <v>35</v>
      </c>
      <c r="D829" s="102">
        <v>24.5</v>
      </c>
      <c r="E829" s="102">
        <v>0</v>
      </c>
      <c r="F829" s="102">
        <v>0.39000000000123691</v>
      </c>
      <c r="G829" s="102">
        <v>5.2222239179999998E-2</v>
      </c>
      <c r="H829" s="103">
        <v>0.39000006269999998</v>
      </c>
    </row>
    <row r="830" spans="2:8">
      <c r="B830" s="101" t="s">
        <v>1120</v>
      </c>
      <c r="C830" s="102">
        <v>35</v>
      </c>
      <c r="D830" s="102">
        <v>0</v>
      </c>
      <c r="E830" s="102">
        <v>0.16027778000000001</v>
      </c>
      <c r="F830" s="102">
        <v>0.53000000000065484</v>
      </c>
      <c r="G830" s="102">
        <v>1E+100</v>
      </c>
      <c r="H830" s="103">
        <v>0.16027777779999999</v>
      </c>
    </row>
    <row r="831" spans="2:8">
      <c r="B831" s="101" t="s">
        <v>1121</v>
      </c>
      <c r="C831" s="102">
        <v>35</v>
      </c>
      <c r="D831" s="102">
        <v>0</v>
      </c>
      <c r="E831" s="102">
        <v>0.38472222</v>
      </c>
      <c r="F831" s="102">
        <v>0.77000000000043656</v>
      </c>
      <c r="G831" s="102">
        <v>1E+100</v>
      </c>
      <c r="H831" s="103">
        <v>0.38472222220000002</v>
      </c>
    </row>
    <row r="832" spans="2:8">
      <c r="B832" s="101" t="s">
        <v>1122</v>
      </c>
      <c r="C832" s="102" t="s">
        <v>1123</v>
      </c>
      <c r="D832" s="102">
        <v>0</v>
      </c>
      <c r="E832" s="102">
        <v>1.1725000000000001</v>
      </c>
      <c r="F832" s="102">
        <v>1.75</v>
      </c>
      <c r="G832" s="102">
        <v>1E+100</v>
      </c>
      <c r="H832" s="103">
        <v>1.1725000000000001</v>
      </c>
    </row>
    <row r="833" spans="2:8">
      <c r="B833" s="101" t="s">
        <v>1124</v>
      </c>
      <c r="C833" s="102">
        <v>35</v>
      </c>
      <c r="D833" s="102">
        <v>0</v>
      </c>
      <c r="E833" s="102">
        <v>5.3333332999999997E-2</v>
      </c>
      <c r="F833" s="102">
        <v>1.5</v>
      </c>
      <c r="G833" s="102">
        <v>1E+100</v>
      </c>
      <c r="H833" s="103">
        <v>5.3333333330000003E-2</v>
      </c>
    </row>
    <row r="834" spans="2:8">
      <c r="B834" s="101" t="s">
        <v>1125</v>
      </c>
      <c r="C834" s="102">
        <v>35</v>
      </c>
      <c r="D834" s="102">
        <v>0</v>
      </c>
      <c r="E834" s="102">
        <v>1.8316667</v>
      </c>
      <c r="F834" s="102">
        <v>2.8700000000008004</v>
      </c>
      <c r="G834" s="102">
        <v>1E+100</v>
      </c>
      <c r="H834" s="103">
        <v>1.8316666669999999</v>
      </c>
    </row>
    <row r="835" spans="2:8">
      <c r="B835" s="101" t="s">
        <v>1126</v>
      </c>
      <c r="C835" s="102">
        <v>35</v>
      </c>
      <c r="D835" s="102">
        <v>0</v>
      </c>
      <c r="E835" s="102">
        <v>2.8725000000000001</v>
      </c>
      <c r="F835" s="102">
        <v>2.0100000000002183</v>
      </c>
      <c r="G835" s="102">
        <v>1E+100</v>
      </c>
      <c r="H835" s="103">
        <v>2.8725000000000001</v>
      </c>
    </row>
    <row r="836" spans="2:8">
      <c r="B836" s="101" t="s">
        <v>1127</v>
      </c>
      <c r="C836" s="102">
        <v>35</v>
      </c>
      <c r="D836" s="102">
        <v>0.82638889000000004</v>
      </c>
      <c r="E836" s="102">
        <v>0</v>
      </c>
      <c r="F836" s="102">
        <v>0.80000000000109139</v>
      </c>
      <c r="G836" s="102">
        <v>1.0769448209999999E-2</v>
      </c>
      <c r="H836" s="103">
        <v>0.1720001021</v>
      </c>
    </row>
    <row r="837" spans="2:8">
      <c r="B837" s="101" t="s">
        <v>1128</v>
      </c>
      <c r="C837" s="102">
        <v>35</v>
      </c>
      <c r="D837" s="102">
        <v>122.20833</v>
      </c>
      <c r="E837" s="102">
        <v>0</v>
      </c>
      <c r="F837" s="102">
        <v>0.37000000000080036</v>
      </c>
      <c r="G837" s="102">
        <v>2.0740827999999999E-2</v>
      </c>
      <c r="H837" s="103">
        <v>6.0495048579999999E-3</v>
      </c>
    </row>
    <row r="838" spans="2:8">
      <c r="B838" s="101" t="s">
        <v>1129</v>
      </c>
      <c r="C838" s="102" t="s">
        <v>1130</v>
      </c>
      <c r="D838" s="102">
        <v>0</v>
      </c>
      <c r="E838" s="102">
        <v>2.0794443999999999</v>
      </c>
      <c r="F838" s="102">
        <v>2.2100000000009459</v>
      </c>
      <c r="G838" s="102">
        <v>1E+100</v>
      </c>
      <c r="H838" s="103">
        <v>2.0794444439999999</v>
      </c>
    </row>
    <row r="839" spans="2:8">
      <c r="B839" s="101" t="s">
        <v>1131</v>
      </c>
      <c r="C839" s="102">
        <v>35</v>
      </c>
      <c r="D839" s="102">
        <v>0</v>
      </c>
      <c r="E839" s="102">
        <v>0.71694444000000002</v>
      </c>
      <c r="F839" s="102">
        <v>1.1000000000003638</v>
      </c>
      <c r="G839" s="102">
        <v>1E+100</v>
      </c>
      <c r="H839" s="103">
        <v>0.71694444440000005</v>
      </c>
    </row>
    <row r="840" spans="2:8">
      <c r="B840" s="101" t="s">
        <v>1132</v>
      </c>
      <c r="C840" s="102">
        <v>35</v>
      </c>
      <c r="D840" s="102">
        <v>0</v>
      </c>
      <c r="E840" s="102">
        <v>0.84750000000000003</v>
      </c>
      <c r="F840" s="102">
        <v>1.0200000000004366</v>
      </c>
      <c r="G840" s="102">
        <v>1E+100</v>
      </c>
      <c r="H840" s="103">
        <v>0.84750000000000003</v>
      </c>
    </row>
    <row r="841" spans="2:8">
      <c r="B841" s="101" t="s">
        <v>1133</v>
      </c>
      <c r="C841" s="102">
        <v>35</v>
      </c>
      <c r="D841" s="102">
        <v>0</v>
      </c>
      <c r="E841" s="102">
        <v>0.29833333000000001</v>
      </c>
      <c r="F841" s="102">
        <v>0.69999999999890861</v>
      </c>
      <c r="G841" s="102">
        <v>1E+100</v>
      </c>
      <c r="H841" s="103">
        <v>0.2983333333</v>
      </c>
    </row>
    <row r="842" spans="2:8">
      <c r="B842" s="101" t="s">
        <v>1134</v>
      </c>
      <c r="C842" s="102">
        <v>35</v>
      </c>
      <c r="D842" s="102">
        <v>0</v>
      </c>
      <c r="E842" s="102">
        <v>0.53555556000000004</v>
      </c>
      <c r="F842" s="102">
        <v>0.68000000000029104</v>
      </c>
      <c r="G842" s="102">
        <v>1E+100</v>
      </c>
      <c r="H842" s="103">
        <v>0.53555555560000001</v>
      </c>
    </row>
    <row r="843" spans="2:8">
      <c r="B843" s="101" t="s">
        <v>1135</v>
      </c>
      <c r="C843" s="102">
        <v>35</v>
      </c>
      <c r="D843" s="102">
        <v>33.347222000000002</v>
      </c>
      <c r="E843" s="102">
        <v>0</v>
      </c>
      <c r="F843" s="102">
        <v>0.2000000000007276</v>
      </c>
      <c r="G843" s="102">
        <v>1.1951460820000001E-2</v>
      </c>
      <c r="H843" s="103">
        <v>0.28000117800000002</v>
      </c>
    </row>
    <row r="844" spans="2:8">
      <c r="B844" s="101" t="s">
        <v>1136</v>
      </c>
      <c r="C844" s="102" t="s">
        <v>1137</v>
      </c>
      <c r="D844" s="102">
        <v>0</v>
      </c>
      <c r="E844" s="102">
        <v>0.46888889</v>
      </c>
      <c r="F844" s="102">
        <v>0.43999999999869033</v>
      </c>
      <c r="G844" s="102">
        <v>1E+100</v>
      </c>
      <c r="H844" s="103">
        <v>0.46888888890000002</v>
      </c>
    </row>
    <row r="845" spans="2:8">
      <c r="B845" s="101" t="s">
        <v>1138</v>
      </c>
      <c r="C845" s="102">
        <v>35</v>
      </c>
      <c r="D845" s="102">
        <v>0</v>
      </c>
      <c r="E845" s="102">
        <v>1.4202778</v>
      </c>
      <c r="F845" s="102">
        <v>1.3999999999996362</v>
      </c>
      <c r="G845" s="102">
        <v>1E+100</v>
      </c>
      <c r="H845" s="103">
        <v>1.420277778</v>
      </c>
    </row>
    <row r="846" spans="2:8">
      <c r="B846" s="101" t="s">
        <v>1139</v>
      </c>
      <c r="C846" s="102">
        <v>35</v>
      </c>
      <c r="D846" s="102">
        <v>0</v>
      </c>
      <c r="E846" s="102">
        <v>1.7880556000000001</v>
      </c>
      <c r="F846" s="102">
        <v>1.7600000000002183</v>
      </c>
      <c r="G846" s="102">
        <v>1E+100</v>
      </c>
      <c r="H846" s="103">
        <v>1.788055556</v>
      </c>
    </row>
    <row r="847" spans="2:8">
      <c r="B847" s="101" t="s">
        <v>1140</v>
      </c>
      <c r="C847" s="102" t="s">
        <v>1141</v>
      </c>
      <c r="D847" s="102">
        <v>0</v>
      </c>
      <c r="E847" s="102">
        <v>0.96599999999999997</v>
      </c>
      <c r="F847" s="102">
        <v>1.1400000000012369</v>
      </c>
      <c r="G847" s="102">
        <v>1E+100</v>
      </c>
      <c r="H847" s="103">
        <v>0.96599999999999997</v>
      </c>
    </row>
    <row r="848" spans="2:8">
      <c r="B848" s="101" t="s">
        <v>1142</v>
      </c>
      <c r="C848" s="102">
        <v>36</v>
      </c>
      <c r="D848" s="102">
        <v>17.5</v>
      </c>
      <c r="E848" s="102">
        <v>0</v>
      </c>
      <c r="F848" s="102">
        <v>0.18000000000029104</v>
      </c>
      <c r="G848" s="102">
        <v>4.7000052379999997E-2</v>
      </c>
      <c r="H848" s="103">
        <v>9.9000117779999994E-2</v>
      </c>
    </row>
    <row r="849" spans="2:8">
      <c r="B849" s="101" t="s">
        <v>1143</v>
      </c>
      <c r="C849" s="102">
        <v>36</v>
      </c>
      <c r="D849" s="102">
        <v>0</v>
      </c>
      <c r="E849" s="102">
        <v>4.7E-2</v>
      </c>
      <c r="F849" s="102">
        <v>0.2000000000007276</v>
      </c>
      <c r="G849" s="102">
        <v>1E+100</v>
      </c>
      <c r="H849" s="103">
        <v>4.7E-2</v>
      </c>
    </row>
    <row r="850" spans="2:8">
      <c r="B850" s="101" t="s">
        <v>1144</v>
      </c>
      <c r="C850" s="102">
        <v>36</v>
      </c>
      <c r="D850" s="102">
        <v>0</v>
      </c>
      <c r="E850" s="102">
        <v>0.48799999999999999</v>
      </c>
      <c r="F850" s="102">
        <v>0.6499999999996362</v>
      </c>
      <c r="G850" s="102">
        <v>1E+100</v>
      </c>
      <c r="H850" s="103">
        <v>0.48799999999999999</v>
      </c>
    </row>
    <row r="851" spans="2:8">
      <c r="B851" s="101" t="s">
        <v>1145</v>
      </c>
      <c r="C851" s="102" t="s">
        <v>1146</v>
      </c>
      <c r="D851" s="102">
        <v>0</v>
      </c>
      <c r="E851" s="102">
        <v>0.29699999999999999</v>
      </c>
      <c r="F851" s="102">
        <v>0.69000000000050932</v>
      </c>
      <c r="G851" s="102">
        <v>1E+100</v>
      </c>
      <c r="H851" s="103">
        <v>0.29699999999999999</v>
      </c>
    </row>
    <row r="852" spans="2:8">
      <c r="B852" s="101" t="s">
        <v>1147</v>
      </c>
      <c r="C852" s="102">
        <v>36</v>
      </c>
      <c r="D852" s="102">
        <v>0</v>
      </c>
      <c r="E852" s="102">
        <v>5.7000000000000002E-2</v>
      </c>
      <c r="F852" s="102">
        <v>0.4500000000007276</v>
      </c>
      <c r="G852" s="102">
        <v>1E+100</v>
      </c>
      <c r="H852" s="103">
        <v>5.7000000000000002E-2</v>
      </c>
    </row>
    <row r="853" spans="2:8">
      <c r="B853" s="101" t="s">
        <v>1148</v>
      </c>
      <c r="C853" s="102">
        <v>36</v>
      </c>
      <c r="D853" s="102">
        <v>24.5</v>
      </c>
      <c r="E853" s="102">
        <v>0</v>
      </c>
      <c r="F853" s="102">
        <v>0.39000000000123691</v>
      </c>
      <c r="G853" s="102">
        <v>5.7000016959999997E-2</v>
      </c>
      <c r="H853" s="103">
        <v>0.39000006269999998</v>
      </c>
    </row>
    <row r="854" spans="2:8">
      <c r="B854" s="101" t="s">
        <v>1149</v>
      </c>
      <c r="C854" s="102">
        <v>36</v>
      </c>
      <c r="D854" s="102">
        <v>0</v>
      </c>
      <c r="E854" s="102">
        <v>0.13400000000000001</v>
      </c>
      <c r="F854" s="102">
        <v>0.53000000000065484</v>
      </c>
      <c r="G854" s="102">
        <v>1E+100</v>
      </c>
      <c r="H854" s="103">
        <v>0.13400000000000001</v>
      </c>
    </row>
    <row r="855" spans="2:8">
      <c r="B855" s="101" t="s">
        <v>1150</v>
      </c>
      <c r="C855" s="102">
        <v>36</v>
      </c>
      <c r="D855" s="102">
        <v>0</v>
      </c>
      <c r="E855" s="102">
        <v>0.36799999999999999</v>
      </c>
      <c r="F855" s="102">
        <v>0.77000000000043656</v>
      </c>
      <c r="G855" s="102">
        <v>1E+100</v>
      </c>
      <c r="H855" s="103">
        <v>0.36799999999999999</v>
      </c>
    </row>
    <row r="856" spans="2:8">
      <c r="B856" s="101" t="s">
        <v>1151</v>
      </c>
      <c r="C856" s="102" t="s">
        <v>1152</v>
      </c>
      <c r="D856" s="102">
        <v>0</v>
      </c>
      <c r="E856" s="102">
        <v>0.93600000000000005</v>
      </c>
      <c r="F856" s="102">
        <v>1.75</v>
      </c>
      <c r="G856" s="102">
        <v>1E+100</v>
      </c>
      <c r="H856" s="103">
        <v>0.93600000000000005</v>
      </c>
    </row>
    <row r="857" spans="2:8">
      <c r="B857" s="101" t="s">
        <v>1153</v>
      </c>
      <c r="C857" s="102">
        <v>36</v>
      </c>
      <c r="D857" s="102">
        <v>0</v>
      </c>
      <c r="E857" s="102">
        <v>0.16800000000000001</v>
      </c>
      <c r="F857" s="102">
        <v>1.5</v>
      </c>
      <c r="G857" s="102">
        <v>1E+100</v>
      </c>
      <c r="H857" s="103">
        <v>0.16800000000000001</v>
      </c>
    </row>
    <row r="858" spans="2:8">
      <c r="B858" s="101" t="s">
        <v>1154</v>
      </c>
      <c r="C858" s="102">
        <v>36</v>
      </c>
      <c r="D858" s="102">
        <v>0</v>
      </c>
      <c r="E858" s="102">
        <v>1.76</v>
      </c>
      <c r="F858" s="102">
        <v>2.8700000000008004</v>
      </c>
      <c r="G858" s="102">
        <v>1E+100</v>
      </c>
      <c r="H858" s="103">
        <v>1.76</v>
      </c>
    </row>
    <row r="859" spans="2:8">
      <c r="B859" s="101" t="s">
        <v>1155</v>
      </c>
      <c r="C859" s="102">
        <v>36</v>
      </c>
      <c r="D859" s="102">
        <v>0</v>
      </c>
      <c r="E859" s="102">
        <v>1.8620000000000001</v>
      </c>
      <c r="F859" s="102">
        <v>2.0100000000002183</v>
      </c>
      <c r="G859" s="102">
        <v>1E+100</v>
      </c>
      <c r="H859" s="103">
        <v>1.8620000000000001</v>
      </c>
    </row>
    <row r="860" spans="2:8">
      <c r="B860" s="101" t="s">
        <v>1156</v>
      </c>
      <c r="C860" s="102">
        <v>36</v>
      </c>
      <c r="D860" s="102">
        <v>0</v>
      </c>
      <c r="E860" s="102">
        <v>0.17199999999999999</v>
      </c>
      <c r="F860" s="102">
        <v>0.80000000000109139</v>
      </c>
      <c r="G860" s="102">
        <v>1E+100</v>
      </c>
      <c r="H860" s="103">
        <v>0.17199999999999999</v>
      </c>
    </row>
    <row r="861" spans="2:8">
      <c r="B861" s="101" t="s">
        <v>1157</v>
      </c>
      <c r="C861" s="102">
        <v>36</v>
      </c>
      <c r="D861" s="102">
        <v>86.983333000000002</v>
      </c>
      <c r="E861" s="102">
        <v>0</v>
      </c>
      <c r="F861" s="102">
        <v>0.37000000000080036</v>
      </c>
      <c r="G861" s="102">
        <v>4.6666728990000003E-2</v>
      </c>
      <c r="H861" s="103">
        <v>0.37000023030000001</v>
      </c>
    </row>
    <row r="862" spans="2:8">
      <c r="B862" s="101" t="s">
        <v>1158</v>
      </c>
      <c r="C862" s="102" t="s">
        <v>1159</v>
      </c>
      <c r="D862" s="102">
        <v>0</v>
      </c>
      <c r="E862" s="102">
        <v>2.1320000000000001</v>
      </c>
      <c r="F862" s="102">
        <v>2.2100000000009459</v>
      </c>
      <c r="G862" s="102">
        <v>1E+100</v>
      </c>
      <c r="H862" s="103">
        <v>2.1320000000000001</v>
      </c>
    </row>
    <row r="863" spans="2:8">
      <c r="B863" s="101" t="s">
        <v>1160</v>
      </c>
      <c r="C863" s="102">
        <v>36</v>
      </c>
      <c r="D863" s="102">
        <v>0</v>
      </c>
      <c r="E863" s="102">
        <v>0.79100000000000004</v>
      </c>
      <c r="F863" s="102">
        <v>1.1000000000003638</v>
      </c>
      <c r="G863" s="102">
        <v>1E+100</v>
      </c>
      <c r="H863" s="103">
        <v>0.79100000000000004</v>
      </c>
    </row>
    <row r="864" spans="2:8">
      <c r="B864" s="101" t="s">
        <v>1161</v>
      </c>
      <c r="C864" s="102">
        <v>36</v>
      </c>
      <c r="D864" s="102">
        <v>0</v>
      </c>
      <c r="E864" s="102">
        <v>0.91200000000000003</v>
      </c>
      <c r="F864" s="102">
        <v>1.0200000000004366</v>
      </c>
      <c r="G864" s="102">
        <v>1E+100</v>
      </c>
      <c r="H864" s="103">
        <v>0.91200000000000003</v>
      </c>
    </row>
    <row r="865" spans="2:8">
      <c r="B865" s="101" t="s">
        <v>1162</v>
      </c>
      <c r="C865" s="102">
        <v>36</v>
      </c>
      <c r="D865" s="102">
        <v>0</v>
      </c>
      <c r="E865" s="102">
        <v>0.37</v>
      </c>
      <c r="F865" s="102">
        <v>0.69999999999890861</v>
      </c>
      <c r="G865" s="102">
        <v>1E+100</v>
      </c>
      <c r="H865" s="103">
        <v>0.37</v>
      </c>
    </row>
    <row r="866" spans="2:8">
      <c r="B866" s="101" t="s">
        <v>1163</v>
      </c>
      <c r="C866" s="102">
        <v>36</v>
      </c>
      <c r="D866" s="102">
        <v>0</v>
      </c>
      <c r="E866" s="102">
        <v>0.56899999999999995</v>
      </c>
      <c r="F866" s="102">
        <v>0.68000000000029104</v>
      </c>
      <c r="G866" s="102">
        <v>1E+100</v>
      </c>
      <c r="H866" s="103">
        <v>0.56899999999999995</v>
      </c>
    </row>
    <row r="867" spans="2:8">
      <c r="B867" s="101" t="s">
        <v>1164</v>
      </c>
      <c r="C867" s="102">
        <v>36</v>
      </c>
      <c r="D867" s="102">
        <v>20.083333</v>
      </c>
      <c r="E867" s="102">
        <v>0</v>
      </c>
      <c r="F867" s="102">
        <v>0.2000000000007276</v>
      </c>
      <c r="G867" s="102">
        <v>0.1540001832</v>
      </c>
      <c r="H867" s="103">
        <v>0.12600045160000001</v>
      </c>
    </row>
    <row r="868" spans="2:8">
      <c r="B868" s="101" t="s">
        <v>1165</v>
      </c>
      <c r="C868" s="102" t="s">
        <v>1166</v>
      </c>
      <c r="D868" s="102">
        <v>0</v>
      </c>
      <c r="E868" s="102">
        <v>0.27300000000000002</v>
      </c>
      <c r="F868" s="102">
        <v>0.43999999999869033</v>
      </c>
      <c r="G868" s="102">
        <v>1E+100</v>
      </c>
      <c r="H868" s="103">
        <v>0.27300000000000002</v>
      </c>
    </row>
    <row r="869" spans="2:8">
      <c r="B869" s="101" t="s">
        <v>1167</v>
      </c>
      <c r="C869" s="102">
        <v>36</v>
      </c>
      <c r="D869" s="102">
        <v>0</v>
      </c>
      <c r="E869" s="102">
        <v>1.3939999999999999</v>
      </c>
      <c r="F869" s="102">
        <v>1.3999999999996362</v>
      </c>
      <c r="G869" s="102">
        <v>1E+100</v>
      </c>
      <c r="H869" s="103">
        <v>1.3939999999999999</v>
      </c>
    </row>
    <row r="870" spans="2:8">
      <c r="B870" s="101" t="s">
        <v>1168</v>
      </c>
      <c r="C870" s="102">
        <v>36</v>
      </c>
      <c r="D870" s="102">
        <v>0</v>
      </c>
      <c r="E870" s="102">
        <v>1.7569999999999999</v>
      </c>
      <c r="F870" s="102">
        <v>1.7600000000002183</v>
      </c>
      <c r="G870" s="102">
        <v>1E+100</v>
      </c>
      <c r="H870" s="103">
        <v>1.7569999999999999</v>
      </c>
    </row>
    <row r="871" spans="2:8">
      <c r="B871" s="101" t="s">
        <v>1169</v>
      </c>
      <c r="C871" s="102" t="s">
        <v>1170</v>
      </c>
      <c r="D871" s="102">
        <v>0</v>
      </c>
      <c r="E871" s="102">
        <v>0.96599999999999997</v>
      </c>
      <c r="F871" s="102">
        <v>1.1400000000012369</v>
      </c>
      <c r="G871" s="102">
        <v>1E+100</v>
      </c>
      <c r="H871" s="103">
        <v>0.96599999999999997</v>
      </c>
    </row>
    <row r="872" spans="2:8">
      <c r="B872" s="101" t="s">
        <v>1171</v>
      </c>
      <c r="C872" s="102">
        <v>37</v>
      </c>
      <c r="D872" s="102">
        <v>17.5</v>
      </c>
      <c r="E872" s="102">
        <v>0</v>
      </c>
      <c r="F872" s="102">
        <v>0.18000000000029104</v>
      </c>
      <c r="G872" s="102">
        <v>4.7000052379999997E-2</v>
      </c>
      <c r="H872" s="103">
        <v>9.9000117779999994E-2</v>
      </c>
    </row>
    <row r="873" spans="2:8">
      <c r="B873" s="101" t="s">
        <v>1172</v>
      </c>
      <c r="C873" s="102">
        <v>37</v>
      </c>
      <c r="D873" s="102">
        <v>0</v>
      </c>
      <c r="E873" s="102">
        <v>4.7E-2</v>
      </c>
      <c r="F873" s="102">
        <v>0.2000000000007276</v>
      </c>
      <c r="G873" s="102">
        <v>1E+100</v>
      </c>
      <c r="H873" s="103">
        <v>4.7E-2</v>
      </c>
    </row>
    <row r="874" spans="2:8">
      <c r="B874" s="101" t="s">
        <v>1173</v>
      </c>
      <c r="C874" s="102">
        <v>37</v>
      </c>
      <c r="D874" s="102">
        <v>0</v>
      </c>
      <c r="E874" s="102">
        <v>0.48799999999999999</v>
      </c>
      <c r="F874" s="102">
        <v>0.6499999999996362</v>
      </c>
      <c r="G874" s="102">
        <v>1E+100</v>
      </c>
      <c r="H874" s="103">
        <v>0.48799999999999999</v>
      </c>
    </row>
    <row r="875" spans="2:8">
      <c r="B875" s="101" t="s">
        <v>1174</v>
      </c>
      <c r="C875" s="102" t="s">
        <v>1175</v>
      </c>
      <c r="D875" s="102">
        <v>0</v>
      </c>
      <c r="E875" s="102">
        <v>0.29699999999999999</v>
      </c>
      <c r="F875" s="102">
        <v>0.69000000000050932</v>
      </c>
      <c r="G875" s="102">
        <v>1E+100</v>
      </c>
      <c r="H875" s="103">
        <v>0.29699999999999999</v>
      </c>
    </row>
    <row r="876" spans="2:8">
      <c r="B876" s="101" t="s">
        <v>1176</v>
      </c>
      <c r="C876" s="102">
        <v>37</v>
      </c>
      <c r="D876" s="102">
        <v>0</v>
      </c>
      <c r="E876" s="102">
        <v>5.7000000000000002E-2</v>
      </c>
      <c r="F876" s="102">
        <v>0.4500000000007276</v>
      </c>
      <c r="G876" s="102">
        <v>1E+100</v>
      </c>
      <c r="H876" s="103">
        <v>5.7000000000000002E-2</v>
      </c>
    </row>
    <row r="877" spans="2:8">
      <c r="B877" s="101" t="s">
        <v>1177</v>
      </c>
      <c r="C877" s="102">
        <v>37</v>
      </c>
      <c r="D877" s="102">
        <v>24.5</v>
      </c>
      <c r="E877" s="102">
        <v>0</v>
      </c>
      <c r="F877" s="102">
        <v>0.39000000000123691</v>
      </c>
      <c r="G877" s="102">
        <v>5.7000016959999997E-2</v>
      </c>
      <c r="H877" s="103">
        <v>0.39000006269999998</v>
      </c>
    </row>
    <row r="878" spans="2:8">
      <c r="B878" s="101" t="s">
        <v>1178</v>
      </c>
      <c r="C878" s="102">
        <v>37</v>
      </c>
      <c r="D878" s="102">
        <v>0</v>
      </c>
      <c r="E878" s="102">
        <v>0.13400000000000001</v>
      </c>
      <c r="F878" s="102">
        <v>0.53000000000065484</v>
      </c>
      <c r="G878" s="102">
        <v>1E+100</v>
      </c>
      <c r="H878" s="103">
        <v>0.13400000000000001</v>
      </c>
    </row>
    <row r="879" spans="2:8">
      <c r="B879" s="101" t="s">
        <v>1179</v>
      </c>
      <c r="C879" s="102">
        <v>37</v>
      </c>
      <c r="D879" s="102">
        <v>0</v>
      </c>
      <c r="E879" s="102">
        <v>0.36799999999999999</v>
      </c>
      <c r="F879" s="102">
        <v>0.77000000000043656</v>
      </c>
      <c r="G879" s="102">
        <v>1E+100</v>
      </c>
      <c r="H879" s="103">
        <v>0.36799999999999999</v>
      </c>
    </row>
    <row r="880" spans="2:8">
      <c r="B880" s="101" t="s">
        <v>1180</v>
      </c>
      <c r="C880" s="102" t="s">
        <v>1181</v>
      </c>
      <c r="D880" s="102">
        <v>0</v>
      </c>
      <c r="E880" s="102">
        <v>0.93600000000000005</v>
      </c>
      <c r="F880" s="102">
        <v>1.75</v>
      </c>
      <c r="G880" s="102">
        <v>1E+100</v>
      </c>
      <c r="H880" s="103">
        <v>0.93600000000000005</v>
      </c>
    </row>
    <row r="881" spans="2:8">
      <c r="B881" s="101" t="s">
        <v>1182</v>
      </c>
      <c r="C881" s="102">
        <v>37</v>
      </c>
      <c r="D881" s="102">
        <v>0</v>
      </c>
      <c r="E881" s="102">
        <v>0.16800000000000001</v>
      </c>
      <c r="F881" s="102">
        <v>1.5</v>
      </c>
      <c r="G881" s="102">
        <v>1E+100</v>
      </c>
      <c r="H881" s="103">
        <v>0.16800000000000001</v>
      </c>
    </row>
    <row r="882" spans="2:8">
      <c r="B882" s="101" t="s">
        <v>1183</v>
      </c>
      <c r="C882" s="102">
        <v>37</v>
      </c>
      <c r="D882" s="102">
        <v>0</v>
      </c>
      <c r="E882" s="102">
        <v>1.76</v>
      </c>
      <c r="F882" s="102">
        <v>2.8700000000008004</v>
      </c>
      <c r="G882" s="102">
        <v>1E+100</v>
      </c>
      <c r="H882" s="103">
        <v>1.76</v>
      </c>
    </row>
    <row r="883" spans="2:8">
      <c r="B883" s="101" t="s">
        <v>1184</v>
      </c>
      <c r="C883" s="102">
        <v>37</v>
      </c>
      <c r="D883" s="102">
        <v>0</v>
      </c>
      <c r="E883" s="102">
        <v>1.8620000000000001</v>
      </c>
      <c r="F883" s="102">
        <v>2.0100000000002183</v>
      </c>
      <c r="G883" s="102">
        <v>1E+100</v>
      </c>
      <c r="H883" s="103">
        <v>1.8620000000000001</v>
      </c>
    </row>
    <row r="884" spans="2:8">
      <c r="B884" s="101" t="s">
        <v>1185</v>
      </c>
      <c r="C884" s="102">
        <v>37</v>
      </c>
      <c r="D884" s="102">
        <v>0</v>
      </c>
      <c r="E884" s="102">
        <v>0.17199999999999999</v>
      </c>
      <c r="F884" s="102">
        <v>0.80000000000109139</v>
      </c>
      <c r="G884" s="102">
        <v>1E+100</v>
      </c>
      <c r="H884" s="103">
        <v>0.17199999999999999</v>
      </c>
    </row>
    <row r="885" spans="2:8">
      <c r="B885" s="101" t="s">
        <v>1186</v>
      </c>
      <c r="C885" s="102">
        <v>37</v>
      </c>
      <c r="D885" s="102">
        <v>110.45</v>
      </c>
      <c r="E885" s="102">
        <v>0</v>
      </c>
      <c r="F885" s="102">
        <v>0.37000000000080036</v>
      </c>
      <c r="G885" s="102">
        <v>4.6666728990000003E-2</v>
      </c>
      <c r="H885" s="103">
        <v>0.37000023030000001</v>
      </c>
    </row>
    <row r="886" spans="2:8">
      <c r="B886" s="101" t="s">
        <v>1187</v>
      </c>
      <c r="C886" s="102" t="s">
        <v>1188</v>
      </c>
      <c r="D886" s="102">
        <v>0</v>
      </c>
      <c r="E886" s="102">
        <v>2.1320000000000001</v>
      </c>
      <c r="F886" s="102">
        <v>2.2100000000009459</v>
      </c>
      <c r="G886" s="102">
        <v>1E+100</v>
      </c>
      <c r="H886" s="103">
        <v>2.1320000000000001</v>
      </c>
    </row>
    <row r="887" spans="2:8">
      <c r="B887" s="101" t="s">
        <v>1189</v>
      </c>
      <c r="C887" s="102">
        <v>37</v>
      </c>
      <c r="D887" s="102">
        <v>0</v>
      </c>
      <c r="E887" s="102">
        <v>0.79100000000000004</v>
      </c>
      <c r="F887" s="102">
        <v>1.1000000000003638</v>
      </c>
      <c r="G887" s="102">
        <v>1E+100</v>
      </c>
      <c r="H887" s="103">
        <v>0.79100000000000004</v>
      </c>
    </row>
    <row r="888" spans="2:8">
      <c r="B888" s="101" t="s">
        <v>1190</v>
      </c>
      <c r="C888" s="102">
        <v>37</v>
      </c>
      <c r="D888" s="102">
        <v>0</v>
      </c>
      <c r="E888" s="102">
        <v>0.91200000000000003</v>
      </c>
      <c r="F888" s="102">
        <v>1.0200000000004366</v>
      </c>
      <c r="G888" s="102">
        <v>1E+100</v>
      </c>
      <c r="H888" s="103">
        <v>0.91200000000000003</v>
      </c>
    </row>
    <row r="889" spans="2:8">
      <c r="B889" s="101" t="s">
        <v>1191</v>
      </c>
      <c r="C889" s="102">
        <v>37</v>
      </c>
      <c r="D889" s="102">
        <v>0</v>
      </c>
      <c r="E889" s="102">
        <v>0.37</v>
      </c>
      <c r="F889" s="102">
        <v>0.69999999999890861</v>
      </c>
      <c r="G889" s="102">
        <v>1E+100</v>
      </c>
      <c r="H889" s="103">
        <v>0.37</v>
      </c>
    </row>
    <row r="890" spans="2:8">
      <c r="B890" s="101" t="s">
        <v>1192</v>
      </c>
      <c r="C890" s="102">
        <v>37</v>
      </c>
      <c r="D890" s="102">
        <v>0</v>
      </c>
      <c r="E890" s="102">
        <v>0.56899999999999995</v>
      </c>
      <c r="F890" s="102">
        <v>0.68000000000029104</v>
      </c>
      <c r="G890" s="102">
        <v>1E+100</v>
      </c>
      <c r="H890" s="103">
        <v>0.56899999999999995</v>
      </c>
    </row>
    <row r="891" spans="2:8">
      <c r="B891" s="101" t="s">
        <v>1193</v>
      </c>
      <c r="C891" s="102">
        <v>37</v>
      </c>
      <c r="D891" s="102">
        <v>28.75</v>
      </c>
      <c r="E891" s="102">
        <v>0</v>
      </c>
      <c r="F891" s="102">
        <v>0.2000000000007276</v>
      </c>
      <c r="G891" s="102">
        <v>0.1540001832</v>
      </c>
      <c r="H891" s="103">
        <v>0.12600045160000001</v>
      </c>
    </row>
    <row r="892" spans="2:8">
      <c r="B892" s="101" t="s">
        <v>1194</v>
      </c>
      <c r="C892" s="102" t="s">
        <v>1195</v>
      </c>
      <c r="D892" s="102">
        <v>0</v>
      </c>
      <c r="E892" s="102">
        <v>0.27300000000000002</v>
      </c>
      <c r="F892" s="102">
        <v>0.43999999999869033</v>
      </c>
      <c r="G892" s="102">
        <v>1E+100</v>
      </c>
      <c r="H892" s="103">
        <v>0.27300000000000002</v>
      </c>
    </row>
    <row r="893" spans="2:8">
      <c r="B893" s="101" t="s">
        <v>1196</v>
      </c>
      <c r="C893" s="102">
        <v>37</v>
      </c>
      <c r="D893" s="102">
        <v>0</v>
      </c>
      <c r="E893" s="102">
        <v>1.3939999999999999</v>
      </c>
      <c r="F893" s="102">
        <v>1.3999999999996362</v>
      </c>
      <c r="G893" s="102">
        <v>1E+100</v>
      </c>
      <c r="H893" s="103">
        <v>1.3939999999999999</v>
      </c>
    </row>
    <row r="894" spans="2:8">
      <c r="B894" s="101" t="s">
        <v>1197</v>
      </c>
      <c r="C894" s="102">
        <v>37</v>
      </c>
      <c r="D894" s="102">
        <v>0</v>
      </c>
      <c r="E894" s="102">
        <v>1.7569999999999999</v>
      </c>
      <c r="F894" s="102">
        <v>1.7600000000002183</v>
      </c>
      <c r="G894" s="102">
        <v>1E+100</v>
      </c>
      <c r="H894" s="103">
        <v>1.7569999999999999</v>
      </c>
    </row>
    <row r="895" spans="2:8">
      <c r="B895" s="101" t="s">
        <v>1198</v>
      </c>
      <c r="C895" s="102" t="s">
        <v>1199</v>
      </c>
      <c r="D895" s="102">
        <v>0</v>
      </c>
      <c r="E895" s="102">
        <v>0.96599999999999997</v>
      </c>
      <c r="F895" s="102">
        <v>1.1400000000012369</v>
      </c>
      <c r="G895" s="102">
        <v>1E+100</v>
      </c>
      <c r="H895" s="103">
        <v>0.96599999999999997</v>
      </c>
    </row>
    <row r="896" spans="2:8">
      <c r="B896" s="101" t="s">
        <v>1200</v>
      </c>
      <c r="C896" s="102">
        <v>38</v>
      </c>
      <c r="D896" s="102">
        <v>17.5</v>
      </c>
      <c r="E896" s="102">
        <v>0</v>
      </c>
      <c r="F896" s="102">
        <v>0.18000000000029104</v>
      </c>
      <c r="G896" s="102">
        <v>4.7000052379999997E-2</v>
      </c>
      <c r="H896" s="103">
        <v>9.9000117779999994E-2</v>
      </c>
    </row>
    <row r="897" spans="2:8">
      <c r="B897" s="101" t="s">
        <v>1201</v>
      </c>
      <c r="C897" s="102">
        <v>38</v>
      </c>
      <c r="D897" s="102">
        <v>0</v>
      </c>
      <c r="E897" s="102">
        <v>4.7E-2</v>
      </c>
      <c r="F897" s="102">
        <v>0.2000000000007276</v>
      </c>
      <c r="G897" s="102">
        <v>1E+100</v>
      </c>
      <c r="H897" s="103">
        <v>4.7E-2</v>
      </c>
    </row>
    <row r="898" spans="2:8">
      <c r="B898" s="101" t="s">
        <v>1202</v>
      </c>
      <c r="C898" s="102">
        <v>38</v>
      </c>
      <c r="D898" s="102">
        <v>0</v>
      </c>
      <c r="E898" s="102">
        <v>0.48799999999999999</v>
      </c>
      <c r="F898" s="102">
        <v>0.6499999999996362</v>
      </c>
      <c r="G898" s="102">
        <v>1E+100</v>
      </c>
      <c r="H898" s="103">
        <v>0.48799999999999999</v>
      </c>
    </row>
    <row r="899" spans="2:8">
      <c r="B899" s="101" t="s">
        <v>1203</v>
      </c>
      <c r="C899" s="102" t="s">
        <v>1204</v>
      </c>
      <c r="D899" s="102">
        <v>0</v>
      </c>
      <c r="E899" s="102">
        <v>0.29699999999999999</v>
      </c>
      <c r="F899" s="102">
        <v>0.69000000000050932</v>
      </c>
      <c r="G899" s="102">
        <v>1E+100</v>
      </c>
      <c r="H899" s="103">
        <v>0.29699999999999999</v>
      </c>
    </row>
    <row r="900" spans="2:8">
      <c r="B900" s="101" t="s">
        <v>1205</v>
      </c>
      <c r="C900" s="102">
        <v>38</v>
      </c>
      <c r="D900" s="102">
        <v>0</v>
      </c>
      <c r="E900" s="102">
        <v>5.7000000000000002E-2</v>
      </c>
      <c r="F900" s="102">
        <v>0.4500000000007276</v>
      </c>
      <c r="G900" s="102">
        <v>1E+100</v>
      </c>
      <c r="H900" s="103">
        <v>5.7000000000000002E-2</v>
      </c>
    </row>
    <row r="901" spans="2:8">
      <c r="B901" s="101" t="s">
        <v>1206</v>
      </c>
      <c r="C901" s="102">
        <v>38</v>
      </c>
      <c r="D901" s="102">
        <v>24.5</v>
      </c>
      <c r="E901" s="102">
        <v>0</v>
      </c>
      <c r="F901" s="102">
        <v>0.39000000000123691</v>
      </c>
      <c r="G901" s="102">
        <v>5.7000016959999997E-2</v>
      </c>
      <c r="H901" s="103">
        <v>0.39000006269999998</v>
      </c>
    </row>
    <row r="902" spans="2:8">
      <c r="B902" s="101" t="s">
        <v>1207</v>
      </c>
      <c r="C902" s="102">
        <v>38</v>
      </c>
      <c r="D902" s="102">
        <v>0</v>
      </c>
      <c r="E902" s="102">
        <v>0.13400000000000001</v>
      </c>
      <c r="F902" s="102">
        <v>0.53000000000065484</v>
      </c>
      <c r="G902" s="102">
        <v>1E+100</v>
      </c>
      <c r="H902" s="103">
        <v>0.13400000000000001</v>
      </c>
    </row>
    <row r="903" spans="2:8">
      <c r="B903" s="101" t="s">
        <v>1208</v>
      </c>
      <c r="C903" s="102">
        <v>38</v>
      </c>
      <c r="D903" s="102">
        <v>0</v>
      </c>
      <c r="E903" s="102">
        <v>0.36799999999999999</v>
      </c>
      <c r="F903" s="102">
        <v>0.77000000000043656</v>
      </c>
      <c r="G903" s="102">
        <v>1E+100</v>
      </c>
      <c r="H903" s="103">
        <v>0.36799999999999999</v>
      </c>
    </row>
    <row r="904" spans="2:8">
      <c r="B904" s="101" t="s">
        <v>1209</v>
      </c>
      <c r="C904" s="102" t="s">
        <v>1210</v>
      </c>
      <c r="D904" s="102">
        <v>0</v>
      </c>
      <c r="E904" s="102">
        <v>0.93600000000000005</v>
      </c>
      <c r="F904" s="102">
        <v>1.75</v>
      </c>
      <c r="G904" s="102">
        <v>1E+100</v>
      </c>
      <c r="H904" s="103">
        <v>0.93600000000000005</v>
      </c>
    </row>
    <row r="905" spans="2:8">
      <c r="B905" s="101" t="s">
        <v>1211</v>
      </c>
      <c r="C905" s="102">
        <v>38</v>
      </c>
      <c r="D905" s="102">
        <v>0</v>
      </c>
      <c r="E905" s="102">
        <v>0.16800000000000001</v>
      </c>
      <c r="F905" s="102">
        <v>1.5</v>
      </c>
      <c r="G905" s="102">
        <v>1E+100</v>
      </c>
      <c r="H905" s="103">
        <v>0.16800000000000001</v>
      </c>
    </row>
    <row r="906" spans="2:8">
      <c r="B906" s="101" t="s">
        <v>1212</v>
      </c>
      <c r="C906" s="102">
        <v>38</v>
      </c>
      <c r="D906" s="102">
        <v>0</v>
      </c>
      <c r="E906" s="102">
        <v>1.76</v>
      </c>
      <c r="F906" s="102">
        <v>2.8700000000008004</v>
      </c>
      <c r="G906" s="102">
        <v>1E+100</v>
      </c>
      <c r="H906" s="103">
        <v>1.76</v>
      </c>
    </row>
    <row r="907" spans="2:8">
      <c r="B907" s="101" t="s">
        <v>1213</v>
      </c>
      <c r="C907" s="102">
        <v>38</v>
      </c>
      <c r="D907" s="102">
        <v>0</v>
      </c>
      <c r="E907" s="102">
        <v>1.8620000000000001</v>
      </c>
      <c r="F907" s="102">
        <v>2.0100000000002183</v>
      </c>
      <c r="G907" s="102">
        <v>1E+100</v>
      </c>
      <c r="H907" s="103">
        <v>1.8620000000000001</v>
      </c>
    </row>
    <row r="908" spans="2:8">
      <c r="B908" s="101" t="s">
        <v>1214</v>
      </c>
      <c r="C908" s="102">
        <v>38</v>
      </c>
      <c r="D908" s="102">
        <v>0</v>
      </c>
      <c r="E908" s="102">
        <v>0.17199999999999999</v>
      </c>
      <c r="F908" s="102">
        <v>0.80000000000109139</v>
      </c>
      <c r="G908" s="102">
        <v>1E+100</v>
      </c>
      <c r="H908" s="103">
        <v>0.17199999999999999</v>
      </c>
    </row>
    <row r="909" spans="2:8">
      <c r="B909" s="101" t="s">
        <v>1215</v>
      </c>
      <c r="C909" s="102">
        <v>38</v>
      </c>
      <c r="D909" s="102">
        <v>101.35</v>
      </c>
      <c r="E909" s="102">
        <v>0</v>
      </c>
      <c r="F909" s="102">
        <v>0.37000000000080036</v>
      </c>
      <c r="G909" s="102">
        <v>4.6666728990000003E-2</v>
      </c>
      <c r="H909" s="103">
        <v>0.37000023030000001</v>
      </c>
    </row>
    <row r="910" spans="2:8">
      <c r="B910" s="101" t="s">
        <v>1216</v>
      </c>
      <c r="C910" s="102" t="s">
        <v>1217</v>
      </c>
      <c r="D910" s="102">
        <v>0</v>
      </c>
      <c r="E910" s="102">
        <v>2.1320000000000001</v>
      </c>
      <c r="F910" s="102">
        <v>2.2100000000009459</v>
      </c>
      <c r="G910" s="102">
        <v>1E+100</v>
      </c>
      <c r="H910" s="103">
        <v>2.1320000000000001</v>
      </c>
    </row>
    <row r="911" spans="2:8">
      <c r="B911" s="101" t="s">
        <v>1218</v>
      </c>
      <c r="C911" s="102">
        <v>38</v>
      </c>
      <c r="D911" s="102">
        <v>0</v>
      </c>
      <c r="E911" s="102">
        <v>0.79100000000000004</v>
      </c>
      <c r="F911" s="102">
        <v>1.1000000000003638</v>
      </c>
      <c r="G911" s="102">
        <v>1E+100</v>
      </c>
      <c r="H911" s="103">
        <v>0.79100000000000004</v>
      </c>
    </row>
    <row r="912" spans="2:8">
      <c r="B912" s="101" t="s">
        <v>1219</v>
      </c>
      <c r="C912" s="102">
        <v>38</v>
      </c>
      <c r="D912" s="102">
        <v>0</v>
      </c>
      <c r="E912" s="102">
        <v>0.91200000000000003</v>
      </c>
      <c r="F912" s="102">
        <v>1.0200000000004366</v>
      </c>
      <c r="G912" s="102">
        <v>1E+100</v>
      </c>
      <c r="H912" s="103">
        <v>0.91200000000000003</v>
      </c>
    </row>
    <row r="913" spans="2:8">
      <c r="B913" s="101" t="s">
        <v>1220</v>
      </c>
      <c r="C913" s="102">
        <v>38</v>
      </c>
      <c r="D913" s="102">
        <v>0</v>
      </c>
      <c r="E913" s="102">
        <v>0.37</v>
      </c>
      <c r="F913" s="102">
        <v>0.69999999999890861</v>
      </c>
      <c r="G913" s="102">
        <v>1E+100</v>
      </c>
      <c r="H913" s="103">
        <v>0.37</v>
      </c>
    </row>
    <row r="914" spans="2:8">
      <c r="B914" s="101" t="s">
        <v>1221</v>
      </c>
      <c r="C914" s="102">
        <v>38</v>
      </c>
      <c r="D914" s="102">
        <v>0</v>
      </c>
      <c r="E914" s="102">
        <v>0.56899999999999995</v>
      </c>
      <c r="F914" s="102">
        <v>0.68000000000029104</v>
      </c>
      <c r="G914" s="102">
        <v>1E+100</v>
      </c>
      <c r="H914" s="103">
        <v>0.56899999999999995</v>
      </c>
    </row>
    <row r="915" spans="2:8">
      <c r="B915" s="101" t="s">
        <v>1222</v>
      </c>
      <c r="C915" s="102">
        <v>38</v>
      </c>
      <c r="D915" s="102">
        <v>25.25</v>
      </c>
      <c r="E915" s="102">
        <v>0</v>
      </c>
      <c r="F915" s="102">
        <v>0.2000000000007276</v>
      </c>
      <c r="G915" s="102">
        <v>0.1540001832</v>
      </c>
      <c r="H915" s="103">
        <v>0.12600045160000001</v>
      </c>
    </row>
    <row r="916" spans="2:8">
      <c r="B916" s="101" t="s">
        <v>1223</v>
      </c>
      <c r="C916" s="102" t="s">
        <v>1224</v>
      </c>
      <c r="D916" s="102">
        <v>0</v>
      </c>
      <c r="E916" s="102">
        <v>0.27300000000000002</v>
      </c>
      <c r="F916" s="102">
        <v>0.43999999999869033</v>
      </c>
      <c r="G916" s="102">
        <v>1E+100</v>
      </c>
      <c r="H916" s="103">
        <v>0.27300000000000002</v>
      </c>
    </row>
    <row r="917" spans="2:8">
      <c r="B917" s="101" t="s">
        <v>1225</v>
      </c>
      <c r="C917" s="102">
        <v>38</v>
      </c>
      <c r="D917" s="102">
        <v>0</v>
      </c>
      <c r="E917" s="102">
        <v>1.3939999999999999</v>
      </c>
      <c r="F917" s="102">
        <v>1.3999999999996362</v>
      </c>
      <c r="G917" s="102">
        <v>1E+100</v>
      </c>
      <c r="H917" s="103">
        <v>1.3939999999999999</v>
      </c>
    </row>
    <row r="918" spans="2:8">
      <c r="B918" s="101" t="s">
        <v>1226</v>
      </c>
      <c r="C918" s="102">
        <v>38</v>
      </c>
      <c r="D918" s="102">
        <v>0</v>
      </c>
      <c r="E918" s="102">
        <v>1.7569999999999999</v>
      </c>
      <c r="F918" s="102">
        <v>1.7600000000002183</v>
      </c>
      <c r="G918" s="102">
        <v>1E+100</v>
      </c>
      <c r="H918" s="103">
        <v>1.7569999999999999</v>
      </c>
    </row>
    <row r="919" spans="2:8">
      <c r="B919" s="101" t="s">
        <v>1227</v>
      </c>
      <c r="C919" s="102" t="s">
        <v>1228</v>
      </c>
      <c r="D919" s="102">
        <v>0</v>
      </c>
      <c r="E919" s="102">
        <v>0.93807691999999998</v>
      </c>
      <c r="F919" s="102">
        <v>1.1400000000012369</v>
      </c>
      <c r="G919" s="102">
        <v>1E+100</v>
      </c>
      <c r="H919" s="103">
        <v>0.93807692310000002</v>
      </c>
    </row>
    <row r="920" spans="2:8">
      <c r="B920" s="101" t="s">
        <v>1229</v>
      </c>
      <c r="C920" s="102">
        <v>39</v>
      </c>
      <c r="D920" s="102">
        <v>19.743590000000001</v>
      </c>
      <c r="E920" s="102">
        <v>0</v>
      </c>
      <c r="F920" s="102">
        <v>0.18000000000029104</v>
      </c>
      <c r="G920" s="102">
        <v>3.7500182299999997E-2</v>
      </c>
      <c r="H920" s="103">
        <v>5.8334077140000003E-3</v>
      </c>
    </row>
    <row r="921" spans="2:8">
      <c r="B921" s="101" t="s">
        <v>1230</v>
      </c>
      <c r="C921" s="102">
        <v>39</v>
      </c>
      <c r="D921" s="102">
        <v>0</v>
      </c>
      <c r="E921" s="102">
        <v>9.2692308000000001E-2</v>
      </c>
      <c r="F921" s="102">
        <v>0.2000000000007276</v>
      </c>
      <c r="G921" s="102">
        <v>1E+100</v>
      </c>
      <c r="H921" s="103">
        <v>9.2692307690000003E-2</v>
      </c>
    </row>
    <row r="922" spans="2:8">
      <c r="B922" s="101" t="s">
        <v>1231</v>
      </c>
      <c r="C922" s="102">
        <v>39</v>
      </c>
      <c r="D922" s="102">
        <v>0</v>
      </c>
      <c r="E922" s="102">
        <v>0.51846154</v>
      </c>
      <c r="F922" s="102">
        <v>0.6499999999996362</v>
      </c>
      <c r="G922" s="102">
        <v>1E+100</v>
      </c>
      <c r="H922" s="103">
        <v>0.51846153849999999</v>
      </c>
    </row>
    <row r="923" spans="2:8">
      <c r="B923" s="101" t="s">
        <v>1232</v>
      </c>
      <c r="C923" s="102" t="s">
        <v>1233</v>
      </c>
      <c r="D923" s="102">
        <v>0</v>
      </c>
      <c r="E923" s="102">
        <v>0.29192308</v>
      </c>
      <c r="F923" s="102">
        <v>0.69000000000050932</v>
      </c>
      <c r="G923" s="102">
        <v>1E+100</v>
      </c>
      <c r="H923" s="103">
        <v>0.29192307690000002</v>
      </c>
    </row>
    <row r="924" spans="2:8">
      <c r="B924" s="101" t="s">
        <v>1234</v>
      </c>
      <c r="C924" s="102">
        <v>39</v>
      </c>
      <c r="D924" s="102">
        <v>0</v>
      </c>
      <c r="E924" s="102">
        <v>5.1923076999999998E-2</v>
      </c>
      <c r="F924" s="102">
        <v>0.4500000000007276</v>
      </c>
      <c r="G924" s="102">
        <v>1E+100</v>
      </c>
      <c r="H924" s="103">
        <v>5.1923076919999998E-2</v>
      </c>
    </row>
    <row r="925" spans="2:8">
      <c r="B925" s="101" t="s">
        <v>1235</v>
      </c>
      <c r="C925" s="102">
        <v>39</v>
      </c>
      <c r="D925" s="102">
        <v>24.5</v>
      </c>
      <c r="E925" s="102">
        <v>0</v>
      </c>
      <c r="F925" s="102">
        <v>0.39000000000123691</v>
      </c>
      <c r="G925" s="102">
        <v>5.192309388E-2</v>
      </c>
      <c r="H925" s="103">
        <v>0.39000006269999998</v>
      </c>
    </row>
    <row r="926" spans="2:8">
      <c r="B926" s="101" t="s">
        <v>1236</v>
      </c>
      <c r="C926" s="102">
        <v>39</v>
      </c>
      <c r="D926" s="102">
        <v>0</v>
      </c>
      <c r="E926" s="102">
        <v>0.16192308</v>
      </c>
      <c r="F926" s="102">
        <v>0.53000000000065484</v>
      </c>
      <c r="G926" s="102">
        <v>1E+100</v>
      </c>
      <c r="H926" s="103">
        <v>0.16192307689999999</v>
      </c>
    </row>
    <row r="927" spans="2:8">
      <c r="B927" s="101" t="s">
        <v>1237</v>
      </c>
      <c r="C927" s="102">
        <v>39</v>
      </c>
      <c r="D927" s="102">
        <v>0</v>
      </c>
      <c r="E927" s="102">
        <v>0.38576923000000002</v>
      </c>
      <c r="F927" s="102">
        <v>0.77000000000043656</v>
      </c>
      <c r="G927" s="102">
        <v>1E+100</v>
      </c>
      <c r="H927" s="103">
        <v>0.38576923079999997</v>
      </c>
    </row>
    <row r="928" spans="2:8">
      <c r="B928" s="101" t="s">
        <v>1238</v>
      </c>
      <c r="C928" s="102" t="s">
        <v>1239</v>
      </c>
      <c r="D928" s="102">
        <v>0</v>
      </c>
      <c r="E928" s="102">
        <v>1.1873077000000001</v>
      </c>
      <c r="F928" s="102">
        <v>1.75</v>
      </c>
      <c r="G928" s="102">
        <v>1E+100</v>
      </c>
      <c r="H928" s="103">
        <v>1.1873076920000001</v>
      </c>
    </row>
    <row r="929" spans="2:8">
      <c r="B929" s="101" t="s">
        <v>1240</v>
      </c>
      <c r="C929" s="102">
        <v>39</v>
      </c>
      <c r="D929" s="102">
        <v>0</v>
      </c>
      <c r="E929" s="102">
        <v>4.6153845999999998E-2</v>
      </c>
      <c r="F929" s="102">
        <v>1.5</v>
      </c>
      <c r="G929" s="102">
        <v>1E+100</v>
      </c>
      <c r="H929" s="103">
        <v>4.6153846149999997E-2</v>
      </c>
    </row>
    <row r="930" spans="2:8">
      <c r="B930" s="101" t="s">
        <v>1241</v>
      </c>
      <c r="C930" s="102">
        <v>39</v>
      </c>
      <c r="D930" s="102">
        <v>0</v>
      </c>
      <c r="E930" s="102">
        <v>1.8361537999999999</v>
      </c>
      <c r="F930" s="102">
        <v>2.8700000000008004</v>
      </c>
      <c r="G930" s="102">
        <v>1E+100</v>
      </c>
      <c r="H930" s="103">
        <v>1.836153846</v>
      </c>
    </row>
    <row r="931" spans="2:8">
      <c r="B931" s="101" t="s">
        <v>1242</v>
      </c>
      <c r="C931" s="102">
        <v>39</v>
      </c>
      <c r="D931" s="102">
        <v>0</v>
      </c>
      <c r="E931" s="102">
        <v>2.9357692000000002</v>
      </c>
      <c r="F931" s="102">
        <v>2.0100000000002183</v>
      </c>
      <c r="G931" s="102">
        <v>1E+100</v>
      </c>
      <c r="H931" s="103">
        <v>2.9357692310000001</v>
      </c>
    </row>
    <row r="932" spans="2:8">
      <c r="B932" s="101" t="s">
        <v>1243</v>
      </c>
      <c r="C932" s="102">
        <v>39</v>
      </c>
      <c r="D932" s="102">
        <v>0</v>
      </c>
      <c r="E932" s="102">
        <v>0</v>
      </c>
      <c r="F932" s="102">
        <v>0.80000000000109139</v>
      </c>
      <c r="G932" s="102">
        <v>1.076936809E-2</v>
      </c>
      <c r="H932" s="103">
        <v>1E+100</v>
      </c>
    </row>
    <row r="933" spans="2:8">
      <c r="B933" s="101" t="s">
        <v>1244</v>
      </c>
      <c r="C933" s="102">
        <v>39</v>
      </c>
      <c r="D933" s="102">
        <v>127.70513</v>
      </c>
      <c r="E933" s="102">
        <v>0</v>
      </c>
      <c r="F933" s="102">
        <v>0.37000000000080036</v>
      </c>
      <c r="G933" s="102">
        <v>1.2280761459999999E-2</v>
      </c>
      <c r="H933" s="103">
        <v>6.0494598509999997E-3</v>
      </c>
    </row>
    <row r="934" spans="2:8">
      <c r="B934" s="101" t="s">
        <v>1245</v>
      </c>
      <c r="C934" s="102" t="s">
        <v>1246</v>
      </c>
      <c r="D934" s="102">
        <v>0</v>
      </c>
      <c r="E934" s="102">
        <v>2.0761538000000002</v>
      </c>
      <c r="F934" s="102">
        <v>2.2100000000009459</v>
      </c>
      <c r="G934" s="102">
        <v>1E+100</v>
      </c>
      <c r="H934" s="103">
        <v>2.076153846</v>
      </c>
    </row>
    <row r="935" spans="2:8">
      <c r="B935" s="101" t="s">
        <v>1247</v>
      </c>
      <c r="C935" s="102">
        <v>39</v>
      </c>
      <c r="D935" s="102">
        <v>0</v>
      </c>
      <c r="E935" s="102">
        <v>0.71230769000000005</v>
      </c>
      <c r="F935" s="102">
        <v>1.1000000000003638</v>
      </c>
      <c r="G935" s="102">
        <v>1E+100</v>
      </c>
      <c r="H935" s="103">
        <v>0.71230769230000002</v>
      </c>
    </row>
    <row r="936" spans="2:8">
      <c r="B936" s="101" t="s">
        <v>1248</v>
      </c>
      <c r="C936" s="102">
        <v>39</v>
      </c>
      <c r="D936" s="102">
        <v>0</v>
      </c>
      <c r="E936" s="102">
        <v>0.84346153999999995</v>
      </c>
      <c r="F936" s="102">
        <v>1.0200000000004366</v>
      </c>
      <c r="G936" s="102">
        <v>1E+100</v>
      </c>
      <c r="H936" s="103">
        <v>0.84346153850000005</v>
      </c>
    </row>
    <row r="937" spans="2:8">
      <c r="B937" s="101" t="s">
        <v>1249</v>
      </c>
      <c r="C937" s="102">
        <v>39</v>
      </c>
      <c r="D937" s="102">
        <v>0</v>
      </c>
      <c r="E937" s="102">
        <v>0.29384614999999997</v>
      </c>
      <c r="F937" s="102">
        <v>0.69999999999890861</v>
      </c>
      <c r="G937" s="102">
        <v>1E+100</v>
      </c>
      <c r="H937" s="103">
        <v>0.29384615380000001</v>
      </c>
    </row>
    <row r="938" spans="2:8">
      <c r="B938" s="101" t="s">
        <v>1250</v>
      </c>
      <c r="C938" s="102">
        <v>39</v>
      </c>
      <c r="D938" s="102">
        <v>0</v>
      </c>
      <c r="E938" s="102">
        <v>0.53346154000000001</v>
      </c>
      <c r="F938" s="102">
        <v>0.68000000000029104</v>
      </c>
      <c r="G938" s="102">
        <v>1E+100</v>
      </c>
      <c r="H938" s="103">
        <v>0.5334615385</v>
      </c>
    </row>
    <row r="939" spans="2:8">
      <c r="B939" s="101" t="s">
        <v>1251</v>
      </c>
      <c r="C939" s="102">
        <v>39</v>
      </c>
      <c r="D939" s="102">
        <v>33.474359</v>
      </c>
      <c r="E939" s="102">
        <v>0</v>
      </c>
      <c r="F939" s="102">
        <v>0.2000000000007276</v>
      </c>
      <c r="G939" s="102">
        <v>1.19513719E-2</v>
      </c>
      <c r="H939" s="103">
        <v>5.8333616909999997E-2</v>
      </c>
    </row>
    <row r="940" spans="2:8">
      <c r="B940" s="101" t="s">
        <v>1252</v>
      </c>
      <c r="C940" s="102" t="s">
        <v>1253</v>
      </c>
      <c r="D940" s="102">
        <v>0</v>
      </c>
      <c r="E940" s="102">
        <v>0.48115384999999999</v>
      </c>
      <c r="F940" s="102">
        <v>0.43999999999869033</v>
      </c>
      <c r="G940" s="102">
        <v>1E+100</v>
      </c>
      <c r="H940" s="103">
        <v>0.48115384620000001</v>
      </c>
    </row>
    <row r="941" spans="2:8">
      <c r="B941" s="101" t="s">
        <v>1254</v>
      </c>
      <c r="C941" s="102">
        <v>39</v>
      </c>
      <c r="D941" s="102">
        <v>0</v>
      </c>
      <c r="E941" s="102">
        <v>1.4219231000000001</v>
      </c>
      <c r="F941" s="102">
        <v>1.3999999999996362</v>
      </c>
      <c r="G941" s="102">
        <v>1E+100</v>
      </c>
      <c r="H941" s="103">
        <v>1.421923077</v>
      </c>
    </row>
    <row r="942" spans="2:8">
      <c r="B942" s="101" t="s">
        <v>1255</v>
      </c>
      <c r="C942" s="102">
        <v>39</v>
      </c>
      <c r="D942" s="102">
        <v>0</v>
      </c>
      <c r="E942" s="102">
        <v>1.79</v>
      </c>
      <c r="F942" s="102">
        <v>1.7600000000002183</v>
      </c>
      <c r="G942" s="102">
        <v>1E+100</v>
      </c>
      <c r="H942" s="103">
        <v>1.79</v>
      </c>
    </row>
    <row r="943" spans="2:8">
      <c r="B943" s="101" t="s">
        <v>1256</v>
      </c>
      <c r="C943" s="102" t="s">
        <v>1257</v>
      </c>
      <c r="D943" s="102">
        <v>0</v>
      </c>
      <c r="E943" s="102">
        <v>0.93972222000000005</v>
      </c>
      <c r="F943" s="102">
        <v>1.1400000000012369</v>
      </c>
      <c r="G943" s="102">
        <v>1E+100</v>
      </c>
      <c r="H943" s="103">
        <v>0.93972222220000001</v>
      </c>
    </row>
    <row r="944" spans="2:8">
      <c r="B944" s="101" t="s">
        <v>1258</v>
      </c>
      <c r="C944" s="102">
        <v>40</v>
      </c>
      <c r="D944" s="102">
        <v>17.5</v>
      </c>
      <c r="E944" s="102">
        <v>0</v>
      </c>
      <c r="F944" s="102">
        <v>0.18000000000029104</v>
      </c>
      <c r="G944" s="102">
        <v>9.0000052380000001E-2</v>
      </c>
      <c r="H944" s="103">
        <v>5.8334511129999999E-3</v>
      </c>
    </row>
    <row r="945" spans="2:8">
      <c r="B945" s="101" t="s">
        <v>1259</v>
      </c>
      <c r="C945" s="102">
        <v>40</v>
      </c>
      <c r="D945" s="102">
        <v>0</v>
      </c>
      <c r="E945" s="102">
        <v>0.09</v>
      </c>
      <c r="F945" s="102">
        <v>0.2000000000007276</v>
      </c>
      <c r="G945" s="102">
        <v>1E+100</v>
      </c>
      <c r="H945" s="103">
        <v>0.09</v>
      </c>
    </row>
    <row r="946" spans="2:8">
      <c r="B946" s="101" t="s">
        <v>1260</v>
      </c>
      <c r="C946" s="102">
        <v>40</v>
      </c>
      <c r="D946" s="102">
        <v>0</v>
      </c>
      <c r="E946" s="102">
        <v>0.51666666999999999</v>
      </c>
      <c r="F946" s="102">
        <v>0.6499999999996362</v>
      </c>
      <c r="G946" s="102">
        <v>1E+100</v>
      </c>
      <c r="H946" s="103">
        <v>0.51666666670000005</v>
      </c>
    </row>
    <row r="947" spans="2:8">
      <c r="B947" s="101" t="s">
        <v>1261</v>
      </c>
      <c r="C947" s="102" t="s">
        <v>1262</v>
      </c>
      <c r="D947" s="102">
        <v>0</v>
      </c>
      <c r="E947" s="102">
        <v>0.29222221999999998</v>
      </c>
      <c r="F947" s="102">
        <v>0.69000000000050932</v>
      </c>
      <c r="G947" s="102">
        <v>1E+100</v>
      </c>
      <c r="H947" s="103">
        <v>0.29222222219999999</v>
      </c>
    </row>
    <row r="948" spans="2:8">
      <c r="B948" s="101" t="s">
        <v>1263</v>
      </c>
      <c r="C948" s="102">
        <v>40</v>
      </c>
      <c r="D948" s="102">
        <v>0</v>
      </c>
      <c r="E948" s="102">
        <v>5.2222221999999999E-2</v>
      </c>
      <c r="F948" s="102">
        <v>0.4500000000007276</v>
      </c>
      <c r="G948" s="102">
        <v>1E+100</v>
      </c>
      <c r="H948" s="103">
        <v>5.2222222220000003E-2</v>
      </c>
    </row>
    <row r="949" spans="2:8">
      <c r="B949" s="101" t="s">
        <v>1264</v>
      </c>
      <c r="C949" s="102">
        <v>40</v>
      </c>
      <c r="D949" s="102">
        <v>24.5</v>
      </c>
      <c r="E949" s="102">
        <v>0</v>
      </c>
      <c r="F949" s="102">
        <v>0.39000000000123691</v>
      </c>
      <c r="G949" s="102">
        <v>5.2222239179999998E-2</v>
      </c>
      <c r="H949" s="103">
        <v>0.39000006269999998</v>
      </c>
    </row>
    <row r="950" spans="2:8">
      <c r="B950" s="101" t="s">
        <v>1265</v>
      </c>
      <c r="C950" s="102">
        <v>40</v>
      </c>
      <c r="D950" s="102">
        <v>0</v>
      </c>
      <c r="E950" s="102">
        <v>0.16027778000000001</v>
      </c>
      <c r="F950" s="102">
        <v>0.53000000000065484</v>
      </c>
      <c r="G950" s="102">
        <v>1E+100</v>
      </c>
      <c r="H950" s="103">
        <v>0.16027777779999999</v>
      </c>
    </row>
    <row r="951" spans="2:8">
      <c r="B951" s="101" t="s">
        <v>1266</v>
      </c>
      <c r="C951" s="102">
        <v>40</v>
      </c>
      <c r="D951" s="102">
        <v>0</v>
      </c>
      <c r="E951" s="102">
        <v>0.38472222</v>
      </c>
      <c r="F951" s="102">
        <v>0.77000000000043656</v>
      </c>
      <c r="G951" s="102">
        <v>1E+100</v>
      </c>
      <c r="H951" s="103">
        <v>0.38472222220000002</v>
      </c>
    </row>
    <row r="952" spans="2:8">
      <c r="B952" s="101" t="s">
        <v>1267</v>
      </c>
      <c r="C952" s="102" t="s">
        <v>1268</v>
      </c>
      <c r="D952" s="102">
        <v>0</v>
      </c>
      <c r="E952" s="102">
        <v>1.1725000000000001</v>
      </c>
      <c r="F952" s="102">
        <v>1.75</v>
      </c>
      <c r="G952" s="102">
        <v>1E+100</v>
      </c>
      <c r="H952" s="103">
        <v>1.1725000000000001</v>
      </c>
    </row>
    <row r="953" spans="2:8">
      <c r="B953" s="101" t="s">
        <v>1269</v>
      </c>
      <c r="C953" s="102">
        <v>40</v>
      </c>
      <c r="D953" s="102">
        <v>0</v>
      </c>
      <c r="E953" s="102">
        <v>5.3333332999999997E-2</v>
      </c>
      <c r="F953" s="102">
        <v>1.5</v>
      </c>
      <c r="G953" s="102">
        <v>1E+100</v>
      </c>
      <c r="H953" s="103">
        <v>5.3333333330000003E-2</v>
      </c>
    </row>
    <row r="954" spans="2:8">
      <c r="B954" s="101" t="s">
        <v>1270</v>
      </c>
      <c r="C954" s="102">
        <v>40</v>
      </c>
      <c r="D954" s="102">
        <v>0</v>
      </c>
      <c r="E954" s="102">
        <v>1.8316667</v>
      </c>
      <c r="F954" s="102">
        <v>2.8700000000008004</v>
      </c>
      <c r="G954" s="102">
        <v>1E+100</v>
      </c>
      <c r="H954" s="103">
        <v>1.8316666669999999</v>
      </c>
    </row>
    <row r="955" spans="2:8">
      <c r="B955" s="101" t="s">
        <v>1271</v>
      </c>
      <c r="C955" s="102">
        <v>40</v>
      </c>
      <c r="D955" s="102">
        <v>0</v>
      </c>
      <c r="E955" s="102">
        <v>2.8725000000000001</v>
      </c>
      <c r="F955" s="102">
        <v>2.0100000000002183</v>
      </c>
      <c r="G955" s="102">
        <v>1E+100</v>
      </c>
      <c r="H955" s="103">
        <v>2.8725000000000001</v>
      </c>
    </row>
    <row r="956" spans="2:8">
      <c r="B956" s="101" t="s">
        <v>1272</v>
      </c>
      <c r="C956" s="102">
        <v>40</v>
      </c>
      <c r="D956" s="102">
        <v>0.63194444000000005</v>
      </c>
      <c r="E956" s="102">
        <v>0</v>
      </c>
      <c r="F956" s="102">
        <v>0.80000000000109139</v>
      </c>
      <c r="G956" s="102">
        <v>1.0769448209999999E-2</v>
      </c>
      <c r="H956" s="103">
        <v>0.1720001021</v>
      </c>
    </row>
    <row r="957" spans="2:8">
      <c r="B957" s="101" t="s">
        <v>1273</v>
      </c>
      <c r="C957" s="102">
        <v>40</v>
      </c>
      <c r="D957" s="102">
        <v>122.54167</v>
      </c>
      <c r="E957" s="102">
        <v>0</v>
      </c>
      <c r="F957" s="102">
        <v>0.37000000000080036</v>
      </c>
      <c r="G957" s="102">
        <v>2.0740827999999999E-2</v>
      </c>
      <c r="H957" s="103">
        <v>6.0495048579999999E-3</v>
      </c>
    </row>
    <row r="958" spans="2:8">
      <c r="B958" s="101" t="s">
        <v>1274</v>
      </c>
      <c r="C958" s="102" t="s">
        <v>1275</v>
      </c>
      <c r="D958" s="102">
        <v>0</v>
      </c>
      <c r="E958" s="102">
        <v>2.0794443999999999</v>
      </c>
      <c r="F958" s="102">
        <v>2.2100000000009459</v>
      </c>
      <c r="G958" s="102">
        <v>1E+100</v>
      </c>
      <c r="H958" s="103">
        <v>2.0794444439999999</v>
      </c>
    </row>
    <row r="959" spans="2:8">
      <c r="B959" s="101" t="s">
        <v>1276</v>
      </c>
      <c r="C959" s="102">
        <v>40</v>
      </c>
      <c r="D959" s="102">
        <v>0</v>
      </c>
      <c r="E959" s="102">
        <v>0.71694444000000002</v>
      </c>
      <c r="F959" s="102">
        <v>1.1000000000003638</v>
      </c>
      <c r="G959" s="102">
        <v>1E+100</v>
      </c>
      <c r="H959" s="103">
        <v>0.71694444440000005</v>
      </c>
    </row>
    <row r="960" spans="2:8">
      <c r="B960" s="101" t="s">
        <v>1277</v>
      </c>
      <c r="C960" s="102">
        <v>40</v>
      </c>
      <c r="D960" s="102">
        <v>0</v>
      </c>
      <c r="E960" s="102">
        <v>0.84750000000000003</v>
      </c>
      <c r="F960" s="102">
        <v>1.0200000000004366</v>
      </c>
      <c r="G960" s="102">
        <v>1E+100</v>
      </c>
      <c r="H960" s="103">
        <v>0.84750000000000003</v>
      </c>
    </row>
    <row r="961" spans="2:8">
      <c r="B961" s="101" t="s">
        <v>1278</v>
      </c>
      <c r="C961" s="102">
        <v>40</v>
      </c>
      <c r="D961" s="102">
        <v>0</v>
      </c>
      <c r="E961" s="102">
        <v>0.29833333000000001</v>
      </c>
      <c r="F961" s="102">
        <v>0.69999999999890861</v>
      </c>
      <c r="G961" s="102">
        <v>1E+100</v>
      </c>
      <c r="H961" s="103">
        <v>0.2983333333</v>
      </c>
    </row>
    <row r="962" spans="2:8">
      <c r="B962" s="101" t="s">
        <v>1279</v>
      </c>
      <c r="C962" s="102">
        <v>40</v>
      </c>
      <c r="D962" s="102">
        <v>0</v>
      </c>
      <c r="E962" s="102">
        <v>0.53555556000000004</v>
      </c>
      <c r="F962" s="102">
        <v>0.68000000000029104</v>
      </c>
      <c r="G962" s="102">
        <v>1E+100</v>
      </c>
      <c r="H962" s="103">
        <v>0.53555555560000001</v>
      </c>
    </row>
    <row r="963" spans="2:8">
      <c r="B963" s="101" t="s">
        <v>1280</v>
      </c>
      <c r="C963" s="102">
        <v>40</v>
      </c>
      <c r="D963" s="102">
        <v>33.236111000000001</v>
      </c>
      <c r="E963" s="102">
        <v>0</v>
      </c>
      <c r="F963" s="102">
        <v>0.2000000000007276</v>
      </c>
      <c r="G963" s="102">
        <v>1.1951460820000001E-2</v>
      </c>
      <c r="H963" s="103">
        <v>0.28000117800000002</v>
      </c>
    </row>
    <row r="964" spans="2:8">
      <c r="B964" s="101" t="s">
        <v>1281</v>
      </c>
      <c r="C964" s="102" t="s">
        <v>1282</v>
      </c>
      <c r="D964" s="102">
        <v>0</v>
      </c>
      <c r="E964" s="102">
        <v>0.46888889</v>
      </c>
      <c r="F964" s="102">
        <v>0.43999999999869033</v>
      </c>
      <c r="G964" s="102">
        <v>1E+100</v>
      </c>
      <c r="H964" s="103">
        <v>0.46888888890000002</v>
      </c>
    </row>
    <row r="965" spans="2:8">
      <c r="B965" s="101" t="s">
        <v>1283</v>
      </c>
      <c r="C965" s="102">
        <v>40</v>
      </c>
      <c r="D965" s="102">
        <v>0</v>
      </c>
      <c r="E965" s="102">
        <v>1.4202778</v>
      </c>
      <c r="F965" s="102">
        <v>1.3999999999996362</v>
      </c>
      <c r="G965" s="102">
        <v>1E+100</v>
      </c>
      <c r="H965" s="103">
        <v>1.420277778</v>
      </c>
    </row>
    <row r="966" spans="2:8">
      <c r="B966" s="101" t="s">
        <v>1284</v>
      </c>
      <c r="C966" s="102">
        <v>40</v>
      </c>
      <c r="D966" s="102">
        <v>0</v>
      </c>
      <c r="E966" s="102">
        <v>1.7880556000000001</v>
      </c>
      <c r="F966" s="102">
        <v>1.7600000000002183</v>
      </c>
      <c r="G966" s="102">
        <v>1E+100</v>
      </c>
      <c r="H966" s="103">
        <v>1.788055556</v>
      </c>
    </row>
    <row r="967" spans="2:8">
      <c r="B967" s="101" t="s">
        <v>1285</v>
      </c>
      <c r="C967" s="102" t="s">
        <v>1286</v>
      </c>
      <c r="D967" s="102">
        <v>0</v>
      </c>
      <c r="E967" s="102">
        <v>0.96599999999999997</v>
      </c>
      <c r="F967" s="102">
        <v>1.1400000000012369</v>
      </c>
      <c r="G967" s="102">
        <v>1E+100</v>
      </c>
      <c r="H967" s="103">
        <v>0.96599999999999997</v>
      </c>
    </row>
    <row r="968" spans="2:8">
      <c r="B968" s="101" t="s">
        <v>1287</v>
      </c>
      <c r="C968" s="102">
        <v>41</v>
      </c>
      <c r="D968" s="102">
        <v>17.5</v>
      </c>
      <c r="E968" s="102">
        <v>0</v>
      </c>
      <c r="F968" s="102">
        <v>0.18000000000029104</v>
      </c>
      <c r="G968" s="102">
        <v>4.7000052379999997E-2</v>
      </c>
      <c r="H968" s="103">
        <v>9.9000117779999994E-2</v>
      </c>
    </row>
    <row r="969" spans="2:8">
      <c r="B969" s="101" t="s">
        <v>1288</v>
      </c>
      <c r="C969" s="102">
        <v>41</v>
      </c>
      <c r="D969" s="102">
        <v>0</v>
      </c>
      <c r="E969" s="102">
        <v>4.7E-2</v>
      </c>
      <c r="F969" s="102">
        <v>0.2000000000007276</v>
      </c>
      <c r="G969" s="102">
        <v>1E+100</v>
      </c>
      <c r="H969" s="103">
        <v>4.7E-2</v>
      </c>
    </row>
    <row r="970" spans="2:8">
      <c r="B970" s="101" t="s">
        <v>1289</v>
      </c>
      <c r="C970" s="102">
        <v>41</v>
      </c>
      <c r="D970" s="102">
        <v>0</v>
      </c>
      <c r="E970" s="102">
        <v>0.48799999999999999</v>
      </c>
      <c r="F970" s="102">
        <v>0.6499999999996362</v>
      </c>
      <c r="G970" s="102">
        <v>1E+100</v>
      </c>
      <c r="H970" s="103">
        <v>0.48799999999999999</v>
      </c>
    </row>
    <row r="971" spans="2:8">
      <c r="B971" s="101" t="s">
        <v>1290</v>
      </c>
      <c r="C971" s="102" t="s">
        <v>1291</v>
      </c>
      <c r="D971" s="102">
        <v>0</v>
      </c>
      <c r="E971" s="102">
        <v>0.29699999999999999</v>
      </c>
      <c r="F971" s="102">
        <v>0.69000000000050932</v>
      </c>
      <c r="G971" s="102">
        <v>1E+100</v>
      </c>
      <c r="H971" s="103">
        <v>0.29699999999999999</v>
      </c>
    </row>
    <row r="972" spans="2:8">
      <c r="B972" s="101" t="s">
        <v>1292</v>
      </c>
      <c r="C972" s="102">
        <v>41</v>
      </c>
      <c r="D972" s="102">
        <v>0</v>
      </c>
      <c r="E972" s="102">
        <v>5.7000000000000002E-2</v>
      </c>
      <c r="F972" s="102">
        <v>0.4500000000007276</v>
      </c>
      <c r="G972" s="102">
        <v>1E+100</v>
      </c>
      <c r="H972" s="103">
        <v>5.7000000000000002E-2</v>
      </c>
    </row>
    <row r="973" spans="2:8">
      <c r="B973" s="101" t="s">
        <v>1293</v>
      </c>
      <c r="C973" s="102">
        <v>41</v>
      </c>
      <c r="D973" s="102">
        <v>24.5</v>
      </c>
      <c r="E973" s="102">
        <v>0</v>
      </c>
      <c r="F973" s="102">
        <v>0.39000000000123691</v>
      </c>
      <c r="G973" s="102">
        <v>5.7000016959999997E-2</v>
      </c>
      <c r="H973" s="103">
        <v>0.39000006269999998</v>
      </c>
    </row>
    <row r="974" spans="2:8">
      <c r="B974" s="101" t="s">
        <v>1294</v>
      </c>
      <c r="C974" s="102">
        <v>41</v>
      </c>
      <c r="D974" s="102">
        <v>0</v>
      </c>
      <c r="E974" s="102">
        <v>0.13400000000000001</v>
      </c>
      <c r="F974" s="102">
        <v>0.53000000000065484</v>
      </c>
      <c r="G974" s="102">
        <v>1E+100</v>
      </c>
      <c r="H974" s="103">
        <v>0.13400000000000001</v>
      </c>
    </row>
    <row r="975" spans="2:8">
      <c r="B975" s="101" t="s">
        <v>1295</v>
      </c>
      <c r="C975" s="102">
        <v>41</v>
      </c>
      <c r="D975" s="102">
        <v>0</v>
      </c>
      <c r="E975" s="102">
        <v>0.36799999999999999</v>
      </c>
      <c r="F975" s="102">
        <v>0.77000000000043656</v>
      </c>
      <c r="G975" s="102">
        <v>1E+100</v>
      </c>
      <c r="H975" s="103">
        <v>0.36799999999999999</v>
      </c>
    </row>
    <row r="976" spans="2:8">
      <c r="B976" s="101" t="s">
        <v>1296</v>
      </c>
      <c r="C976" s="102" t="s">
        <v>1297</v>
      </c>
      <c r="D976" s="102">
        <v>0</v>
      </c>
      <c r="E976" s="102">
        <v>0.93600000000000005</v>
      </c>
      <c r="F976" s="102">
        <v>1.75</v>
      </c>
      <c r="G976" s="102">
        <v>1E+100</v>
      </c>
      <c r="H976" s="103">
        <v>0.93600000000000005</v>
      </c>
    </row>
    <row r="977" spans="2:8">
      <c r="B977" s="101" t="s">
        <v>1298</v>
      </c>
      <c r="C977" s="102">
        <v>41</v>
      </c>
      <c r="D977" s="102">
        <v>0</v>
      </c>
      <c r="E977" s="102">
        <v>0.16800000000000001</v>
      </c>
      <c r="F977" s="102">
        <v>1.5</v>
      </c>
      <c r="G977" s="102">
        <v>1E+100</v>
      </c>
      <c r="H977" s="103">
        <v>0.16800000000000001</v>
      </c>
    </row>
    <row r="978" spans="2:8">
      <c r="B978" s="101" t="s">
        <v>1299</v>
      </c>
      <c r="C978" s="102">
        <v>41</v>
      </c>
      <c r="D978" s="102">
        <v>0</v>
      </c>
      <c r="E978" s="102">
        <v>1.76</v>
      </c>
      <c r="F978" s="102">
        <v>2.8700000000008004</v>
      </c>
      <c r="G978" s="102">
        <v>1E+100</v>
      </c>
      <c r="H978" s="103">
        <v>1.76</v>
      </c>
    </row>
    <row r="979" spans="2:8">
      <c r="B979" s="101" t="s">
        <v>1300</v>
      </c>
      <c r="C979" s="102">
        <v>41</v>
      </c>
      <c r="D979" s="102">
        <v>0</v>
      </c>
      <c r="E979" s="102">
        <v>1.8620000000000001</v>
      </c>
      <c r="F979" s="102">
        <v>2.0100000000002183</v>
      </c>
      <c r="G979" s="102">
        <v>1E+100</v>
      </c>
      <c r="H979" s="103">
        <v>1.8620000000000001</v>
      </c>
    </row>
    <row r="980" spans="2:8">
      <c r="B980" s="101" t="s">
        <v>1301</v>
      </c>
      <c r="C980" s="102">
        <v>41</v>
      </c>
      <c r="D980" s="102">
        <v>0</v>
      </c>
      <c r="E980" s="102">
        <v>0.17199999999999999</v>
      </c>
      <c r="F980" s="102">
        <v>0.80000000000109139</v>
      </c>
      <c r="G980" s="102">
        <v>1E+100</v>
      </c>
      <c r="H980" s="103">
        <v>0.17199999999999999</v>
      </c>
    </row>
    <row r="981" spans="2:8">
      <c r="B981" s="101" t="s">
        <v>1302</v>
      </c>
      <c r="C981" s="102">
        <v>41</v>
      </c>
      <c r="D981" s="102">
        <v>123.45</v>
      </c>
      <c r="E981" s="102">
        <v>0</v>
      </c>
      <c r="F981" s="102">
        <v>0.37000000000080036</v>
      </c>
      <c r="G981" s="102">
        <v>4.6666728990000003E-2</v>
      </c>
      <c r="H981" s="103">
        <v>0.37000023030000001</v>
      </c>
    </row>
    <row r="982" spans="2:8">
      <c r="B982" s="101" t="s">
        <v>1303</v>
      </c>
      <c r="C982" s="102" t="s">
        <v>1304</v>
      </c>
      <c r="D982" s="102">
        <v>0</v>
      </c>
      <c r="E982" s="102">
        <v>2.1320000000000001</v>
      </c>
      <c r="F982" s="102">
        <v>2.2100000000009459</v>
      </c>
      <c r="G982" s="102">
        <v>1E+100</v>
      </c>
      <c r="H982" s="103">
        <v>2.1320000000000001</v>
      </c>
    </row>
    <row r="983" spans="2:8">
      <c r="B983" s="101" t="s">
        <v>1305</v>
      </c>
      <c r="C983" s="102">
        <v>41</v>
      </c>
      <c r="D983" s="102">
        <v>0</v>
      </c>
      <c r="E983" s="102">
        <v>0.79100000000000004</v>
      </c>
      <c r="F983" s="102">
        <v>1.1000000000003638</v>
      </c>
      <c r="G983" s="102">
        <v>1E+100</v>
      </c>
      <c r="H983" s="103">
        <v>0.79100000000000004</v>
      </c>
    </row>
    <row r="984" spans="2:8">
      <c r="B984" s="101" t="s">
        <v>1306</v>
      </c>
      <c r="C984" s="102">
        <v>41</v>
      </c>
      <c r="D984" s="102">
        <v>0</v>
      </c>
      <c r="E984" s="102">
        <v>0.91200000000000003</v>
      </c>
      <c r="F984" s="102">
        <v>1.0200000000004366</v>
      </c>
      <c r="G984" s="102">
        <v>1E+100</v>
      </c>
      <c r="H984" s="103">
        <v>0.91200000000000003</v>
      </c>
    </row>
    <row r="985" spans="2:8">
      <c r="B985" s="101" t="s">
        <v>1307</v>
      </c>
      <c r="C985" s="102">
        <v>41</v>
      </c>
      <c r="D985" s="102">
        <v>0</v>
      </c>
      <c r="E985" s="102">
        <v>0.37</v>
      </c>
      <c r="F985" s="102">
        <v>0.69999999999890861</v>
      </c>
      <c r="G985" s="102">
        <v>1E+100</v>
      </c>
      <c r="H985" s="103">
        <v>0.37</v>
      </c>
    </row>
    <row r="986" spans="2:8">
      <c r="B986" s="101" t="s">
        <v>1308</v>
      </c>
      <c r="C986" s="102">
        <v>41</v>
      </c>
      <c r="D986" s="102">
        <v>0</v>
      </c>
      <c r="E986" s="102">
        <v>0.56899999999999995</v>
      </c>
      <c r="F986" s="102">
        <v>0.68000000000029104</v>
      </c>
      <c r="G986" s="102">
        <v>1E+100</v>
      </c>
      <c r="H986" s="103">
        <v>0.56899999999999995</v>
      </c>
    </row>
    <row r="987" spans="2:8">
      <c r="B987" s="101" t="s">
        <v>1309</v>
      </c>
      <c r="C987" s="102">
        <v>41</v>
      </c>
      <c r="D987" s="102">
        <v>33.75</v>
      </c>
      <c r="E987" s="102">
        <v>0</v>
      </c>
      <c r="F987" s="102">
        <v>0.2000000000007276</v>
      </c>
      <c r="G987" s="102">
        <v>0.1540001832</v>
      </c>
      <c r="H987" s="103">
        <v>0.12600045160000001</v>
      </c>
    </row>
    <row r="988" spans="2:8">
      <c r="B988" s="101" t="s">
        <v>1310</v>
      </c>
      <c r="C988" s="102" t="s">
        <v>1311</v>
      </c>
      <c r="D988" s="102">
        <v>0</v>
      </c>
      <c r="E988" s="102">
        <v>0.27300000000000002</v>
      </c>
      <c r="F988" s="102">
        <v>0.43999999999869033</v>
      </c>
      <c r="G988" s="102">
        <v>1E+100</v>
      </c>
      <c r="H988" s="103">
        <v>0.27300000000000002</v>
      </c>
    </row>
    <row r="989" spans="2:8">
      <c r="B989" s="101" t="s">
        <v>1312</v>
      </c>
      <c r="C989" s="102">
        <v>41</v>
      </c>
      <c r="D989" s="102">
        <v>0</v>
      </c>
      <c r="E989" s="102">
        <v>1.3939999999999999</v>
      </c>
      <c r="F989" s="102">
        <v>1.3999999999996362</v>
      </c>
      <c r="G989" s="102">
        <v>1E+100</v>
      </c>
      <c r="H989" s="103">
        <v>1.3939999999999999</v>
      </c>
    </row>
    <row r="990" spans="2:8">
      <c r="B990" s="101" t="s">
        <v>1313</v>
      </c>
      <c r="C990" s="102">
        <v>41</v>
      </c>
      <c r="D990" s="102">
        <v>0</v>
      </c>
      <c r="E990" s="102">
        <v>1.7569999999999999</v>
      </c>
      <c r="F990" s="102">
        <v>1.7600000000002183</v>
      </c>
      <c r="G990" s="102">
        <v>1E+100</v>
      </c>
      <c r="H990" s="103">
        <v>1.7569999999999999</v>
      </c>
    </row>
    <row r="991" spans="2:8">
      <c r="B991" s="101" t="s">
        <v>1314</v>
      </c>
      <c r="C991" s="102" t="s">
        <v>1315</v>
      </c>
      <c r="D991" s="102">
        <v>0</v>
      </c>
      <c r="E991" s="102">
        <v>0.96599999999999997</v>
      </c>
      <c r="F991" s="102">
        <v>1.1400000000012369</v>
      </c>
      <c r="G991" s="102">
        <v>1E+100</v>
      </c>
      <c r="H991" s="103">
        <v>0.96599999999999997</v>
      </c>
    </row>
    <row r="992" spans="2:8">
      <c r="B992" s="101" t="s">
        <v>1316</v>
      </c>
      <c r="C992" s="102">
        <v>42</v>
      </c>
      <c r="D992" s="102">
        <v>17.5</v>
      </c>
      <c r="E992" s="102">
        <v>0</v>
      </c>
      <c r="F992" s="102">
        <v>0.18000000000029104</v>
      </c>
      <c r="G992" s="102">
        <v>4.7000052379999997E-2</v>
      </c>
      <c r="H992" s="103">
        <v>9.9000117779999994E-2</v>
      </c>
    </row>
    <row r="993" spans="2:8">
      <c r="B993" s="101" t="s">
        <v>1317</v>
      </c>
      <c r="C993" s="102">
        <v>42</v>
      </c>
      <c r="D993" s="102">
        <v>0</v>
      </c>
      <c r="E993" s="102">
        <v>4.7E-2</v>
      </c>
      <c r="F993" s="102">
        <v>0.2000000000007276</v>
      </c>
      <c r="G993" s="102">
        <v>1E+100</v>
      </c>
      <c r="H993" s="103">
        <v>4.7E-2</v>
      </c>
    </row>
    <row r="994" spans="2:8">
      <c r="B994" s="101" t="s">
        <v>1318</v>
      </c>
      <c r="C994" s="102">
        <v>42</v>
      </c>
      <c r="D994" s="102">
        <v>0</v>
      </c>
      <c r="E994" s="102">
        <v>0.48799999999999999</v>
      </c>
      <c r="F994" s="102">
        <v>0.6499999999996362</v>
      </c>
      <c r="G994" s="102">
        <v>1E+100</v>
      </c>
      <c r="H994" s="103">
        <v>0.48799999999999999</v>
      </c>
    </row>
    <row r="995" spans="2:8">
      <c r="B995" s="101" t="s">
        <v>1319</v>
      </c>
      <c r="C995" s="102" t="s">
        <v>1320</v>
      </c>
      <c r="D995" s="102">
        <v>0</v>
      </c>
      <c r="E995" s="102">
        <v>0.29699999999999999</v>
      </c>
      <c r="F995" s="102">
        <v>0.69000000000050932</v>
      </c>
      <c r="G995" s="102">
        <v>1E+100</v>
      </c>
      <c r="H995" s="103">
        <v>0.29699999999999999</v>
      </c>
    </row>
    <row r="996" spans="2:8">
      <c r="B996" s="101" t="s">
        <v>1321</v>
      </c>
      <c r="C996" s="102">
        <v>42</v>
      </c>
      <c r="D996" s="102">
        <v>0</v>
      </c>
      <c r="E996" s="102">
        <v>5.7000000000000002E-2</v>
      </c>
      <c r="F996" s="102">
        <v>0.4500000000007276</v>
      </c>
      <c r="G996" s="102">
        <v>1E+100</v>
      </c>
      <c r="H996" s="103">
        <v>5.7000000000000002E-2</v>
      </c>
    </row>
    <row r="997" spans="2:8">
      <c r="B997" s="101" t="s">
        <v>1322</v>
      </c>
      <c r="C997" s="102">
        <v>42</v>
      </c>
      <c r="D997" s="102">
        <v>24.5</v>
      </c>
      <c r="E997" s="102">
        <v>0</v>
      </c>
      <c r="F997" s="102">
        <v>0.39000000000123691</v>
      </c>
      <c r="G997" s="102">
        <v>5.7000016959999997E-2</v>
      </c>
      <c r="H997" s="103">
        <v>0.39000006269999998</v>
      </c>
    </row>
    <row r="998" spans="2:8">
      <c r="B998" s="101" t="s">
        <v>1323</v>
      </c>
      <c r="C998" s="102">
        <v>42</v>
      </c>
      <c r="D998" s="102">
        <v>0</v>
      </c>
      <c r="E998" s="102">
        <v>0.13400000000000001</v>
      </c>
      <c r="F998" s="102">
        <v>0.53000000000065484</v>
      </c>
      <c r="G998" s="102">
        <v>1E+100</v>
      </c>
      <c r="H998" s="103">
        <v>0.13400000000000001</v>
      </c>
    </row>
    <row r="999" spans="2:8">
      <c r="B999" s="101" t="s">
        <v>1324</v>
      </c>
      <c r="C999" s="102">
        <v>42</v>
      </c>
      <c r="D999" s="102">
        <v>0</v>
      </c>
      <c r="E999" s="102">
        <v>0.36799999999999999</v>
      </c>
      <c r="F999" s="102">
        <v>0.77000000000043656</v>
      </c>
      <c r="G999" s="102">
        <v>1E+100</v>
      </c>
      <c r="H999" s="103">
        <v>0.36799999999999999</v>
      </c>
    </row>
    <row r="1000" spans="2:8">
      <c r="B1000" s="101" t="s">
        <v>1325</v>
      </c>
      <c r="C1000" s="102" t="s">
        <v>1326</v>
      </c>
      <c r="D1000" s="102">
        <v>0</v>
      </c>
      <c r="E1000" s="102">
        <v>0.93600000000000005</v>
      </c>
      <c r="F1000" s="102">
        <v>1.75</v>
      </c>
      <c r="G1000" s="102">
        <v>1E+100</v>
      </c>
      <c r="H1000" s="103">
        <v>0.93600000000000005</v>
      </c>
    </row>
    <row r="1001" spans="2:8">
      <c r="B1001" s="101" t="s">
        <v>1327</v>
      </c>
      <c r="C1001" s="102">
        <v>42</v>
      </c>
      <c r="D1001" s="102">
        <v>0</v>
      </c>
      <c r="E1001" s="102">
        <v>0.16800000000000001</v>
      </c>
      <c r="F1001" s="102">
        <v>1.5</v>
      </c>
      <c r="G1001" s="102">
        <v>1E+100</v>
      </c>
      <c r="H1001" s="103">
        <v>0.16800000000000001</v>
      </c>
    </row>
    <row r="1002" spans="2:8">
      <c r="B1002" s="101" t="s">
        <v>1328</v>
      </c>
      <c r="C1002" s="102">
        <v>42</v>
      </c>
      <c r="D1002" s="102">
        <v>0</v>
      </c>
      <c r="E1002" s="102">
        <v>1.76</v>
      </c>
      <c r="F1002" s="102">
        <v>2.8700000000008004</v>
      </c>
      <c r="G1002" s="102">
        <v>1E+100</v>
      </c>
      <c r="H1002" s="103">
        <v>1.76</v>
      </c>
    </row>
    <row r="1003" spans="2:8">
      <c r="B1003" s="101" t="s">
        <v>1329</v>
      </c>
      <c r="C1003" s="102">
        <v>42</v>
      </c>
      <c r="D1003" s="102">
        <v>0</v>
      </c>
      <c r="E1003" s="102">
        <v>1.8620000000000001</v>
      </c>
      <c r="F1003" s="102">
        <v>2.0100000000002183</v>
      </c>
      <c r="G1003" s="102">
        <v>1E+100</v>
      </c>
      <c r="H1003" s="103">
        <v>1.8620000000000001</v>
      </c>
    </row>
    <row r="1004" spans="2:8">
      <c r="B1004" s="101" t="s">
        <v>1330</v>
      </c>
      <c r="C1004" s="102">
        <v>42</v>
      </c>
      <c r="D1004" s="102">
        <v>0</v>
      </c>
      <c r="E1004" s="102">
        <v>0.17199999999999999</v>
      </c>
      <c r="F1004" s="102">
        <v>0.80000000000109139</v>
      </c>
      <c r="G1004" s="102">
        <v>1E+100</v>
      </c>
      <c r="H1004" s="103">
        <v>0.17199999999999999</v>
      </c>
    </row>
    <row r="1005" spans="2:8">
      <c r="B1005" s="101" t="s">
        <v>1331</v>
      </c>
      <c r="C1005" s="102">
        <v>42</v>
      </c>
      <c r="D1005" s="102">
        <v>90.883332999999993</v>
      </c>
      <c r="E1005" s="102">
        <v>0</v>
      </c>
      <c r="F1005" s="102">
        <v>0.37000000000080036</v>
      </c>
      <c r="G1005" s="102">
        <v>4.6666728990000003E-2</v>
      </c>
      <c r="H1005" s="103">
        <v>0.37000023030000001</v>
      </c>
    </row>
    <row r="1006" spans="2:8">
      <c r="B1006" s="101" t="s">
        <v>1332</v>
      </c>
      <c r="C1006" s="102" t="s">
        <v>1333</v>
      </c>
      <c r="D1006" s="102">
        <v>0</v>
      </c>
      <c r="E1006" s="102">
        <v>2.1320000000000001</v>
      </c>
      <c r="F1006" s="102">
        <v>2.2100000000009459</v>
      </c>
      <c r="G1006" s="102">
        <v>1E+100</v>
      </c>
      <c r="H1006" s="103">
        <v>2.1320000000000001</v>
      </c>
    </row>
    <row r="1007" spans="2:8">
      <c r="B1007" s="101" t="s">
        <v>1334</v>
      </c>
      <c r="C1007" s="102">
        <v>42</v>
      </c>
      <c r="D1007" s="102">
        <v>0</v>
      </c>
      <c r="E1007" s="102">
        <v>0.79100000000000004</v>
      </c>
      <c r="F1007" s="102">
        <v>1.1000000000003638</v>
      </c>
      <c r="G1007" s="102">
        <v>1E+100</v>
      </c>
      <c r="H1007" s="103">
        <v>0.79100000000000004</v>
      </c>
    </row>
    <row r="1008" spans="2:8">
      <c r="B1008" s="101" t="s">
        <v>1335</v>
      </c>
      <c r="C1008" s="102">
        <v>42</v>
      </c>
      <c r="D1008" s="102">
        <v>0</v>
      </c>
      <c r="E1008" s="102">
        <v>0.91200000000000003</v>
      </c>
      <c r="F1008" s="102">
        <v>1.0200000000004366</v>
      </c>
      <c r="G1008" s="102">
        <v>1E+100</v>
      </c>
      <c r="H1008" s="103">
        <v>0.91200000000000003</v>
      </c>
    </row>
    <row r="1009" spans="2:8">
      <c r="B1009" s="101" t="s">
        <v>1336</v>
      </c>
      <c r="C1009" s="102">
        <v>42</v>
      </c>
      <c r="D1009" s="102">
        <v>0</v>
      </c>
      <c r="E1009" s="102">
        <v>0.37</v>
      </c>
      <c r="F1009" s="102">
        <v>0.69999999999890861</v>
      </c>
      <c r="G1009" s="102">
        <v>1E+100</v>
      </c>
      <c r="H1009" s="103">
        <v>0.37</v>
      </c>
    </row>
    <row r="1010" spans="2:8">
      <c r="B1010" s="101" t="s">
        <v>1337</v>
      </c>
      <c r="C1010" s="102">
        <v>42</v>
      </c>
      <c r="D1010" s="102">
        <v>0</v>
      </c>
      <c r="E1010" s="102">
        <v>0.56899999999999995</v>
      </c>
      <c r="F1010" s="102">
        <v>0.68000000000029104</v>
      </c>
      <c r="G1010" s="102">
        <v>1E+100</v>
      </c>
      <c r="H1010" s="103">
        <v>0.56899999999999995</v>
      </c>
    </row>
    <row r="1011" spans="2:8">
      <c r="B1011" s="101" t="s">
        <v>1338</v>
      </c>
      <c r="C1011" s="102">
        <v>42</v>
      </c>
      <c r="D1011" s="102">
        <v>21.583333</v>
      </c>
      <c r="E1011" s="102">
        <v>0</v>
      </c>
      <c r="F1011" s="102">
        <v>0.2000000000007276</v>
      </c>
      <c r="G1011" s="102">
        <v>0.1540001832</v>
      </c>
      <c r="H1011" s="103">
        <v>0.12600045160000001</v>
      </c>
    </row>
    <row r="1012" spans="2:8">
      <c r="B1012" s="101" t="s">
        <v>1339</v>
      </c>
      <c r="C1012" s="102" t="s">
        <v>1340</v>
      </c>
      <c r="D1012" s="102">
        <v>0</v>
      </c>
      <c r="E1012" s="102">
        <v>0.27300000000000002</v>
      </c>
      <c r="F1012" s="102">
        <v>0.43999999999869033</v>
      </c>
      <c r="G1012" s="102">
        <v>1E+100</v>
      </c>
      <c r="H1012" s="103">
        <v>0.27300000000000002</v>
      </c>
    </row>
    <row r="1013" spans="2:8">
      <c r="B1013" s="101" t="s">
        <v>1341</v>
      </c>
      <c r="C1013" s="102">
        <v>42</v>
      </c>
      <c r="D1013" s="102">
        <v>0</v>
      </c>
      <c r="E1013" s="102">
        <v>1.3939999999999999</v>
      </c>
      <c r="F1013" s="102">
        <v>1.3999999999996362</v>
      </c>
      <c r="G1013" s="102">
        <v>1E+100</v>
      </c>
      <c r="H1013" s="103">
        <v>1.3939999999999999</v>
      </c>
    </row>
    <row r="1014" spans="2:8">
      <c r="B1014" s="101" t="s">
        <v>1342</v>
      </c>
      <c r="C1014" s="102">
        <v>42</v>
      </c>
      <c r="D1014" s="102">
        <v>0</v>
      </c>
      <c r="E1014" s="102">
        <v>1.7569999999999999</v>
      </c>
      <c r="F1014" s="102">
        <v>1.7600000000002183</v>
      </c>
      <c r="G1014" s="102">
        <v>1E+100</v>
      </c>
      <c r="H1014" s="103">
        <v>1.7569999999999999</v>
      </c>
    </row>
    <row r="1015" spans="2:8">
      <c r="B1015" s="101" t="s">
        <v>1343</v>
      </c>
      <c r="C1015" s="102" t="s">
        <v>1344</v>
      </c>
      <c r="D1015" s="102">
        <v>0</v>
      </c>
      <c r="E1015" s="102">
        <v>0.96599999999999997</v>
      </c>
      <c r="F1015" s="102">
        <v>1.1400000000012369</v>
      </c>
      <c r="G1015" s="102">
        <v>1E+100</v>
      </c>
      <c r="H1015" s="103">
        <v>0.96599999999999997</v>
      </c>
    </row>
    <row r="1016" spans="2:8">
      <c r="B1016" s="101" t="s">
        <v>1345</v>
      </c>
      <c r="C1016" s="102">
        <v>43</v>
      </c>
      <c r="D1016" s="102">
        <v>17.5</v>
      </c>
      <c r="E1016" s="102">
        <v>0</v>
      </c>
      <c r="F1016" s="102">
        <v>0.18000000000029104</v>
      </c>
      <c r="G1016" s="102">
        <v>4.7000052379999997E-2</v>
      </c>
      <c r="H1016" s="103">
        <v>9.9000117779999994E-2</v>
      </c>
    </row>
    <row r="1017" spans="2:8">
      <c r="B1017" s="101" t="s">
        <v>1346</v>
      </c>
      <c r="C1017" s="102">
        <v>43</v>
      </c>
      <c r="D1017" s="102">
        <v>0</v>
      </c>
      <c r="E1017" s="102">
        <v>4.7E-2</v>
      </c>
      <c r="F1017" s="102">
        <v>0.2000000000007276</v>
      </c>
      <c r="G1017" s="102">
        <v>1E+100</v>
      </c>
      <c r="H1017" s="103">
        <v>4.7E-2</v>
      </c>
    </row>
    <row r="1018" spans="2:8">
      <c r="B1018" s="101" t="s">
        <v>1347</v>
      </c>
      <c r="C1018" s="102">
        <v>43</v>
      </c>
      <c r="D1018" s="102">
        <v>0</v>
      </c>
      <c r="E1018" s="102">
        <v>0.48799999999999999</v>
      </c>
      <c r="F1018" s="102">
        <v>0.6499999999996362</v>
      </c>
      <c r="G1018" s="102">
        <v>1E+100</v>
      </c>
      <c r="H1018" s="103">
        <v>0.48799999999999999</v>
      </c>
    </row>
    <row r="1019" spans="2:8">
      <c r="B1019" s="101" t="s">
        <v>1348</v>
      </c>
      <c r="C1019" s="102" t="s">
        <v>1349</v>
      </c>
      <c r="D1019" s="102">
        <v>0</v>
      </c>
      <c r="E1019" s="102">
        <v>0.29699999999999999</v>
      </c>
      <c r="F1019" s="102">
        <v>0.69000000000050932</v>
      </c>
      <c r="G1019" s="102">
        <v>1E+100</v>
      </c>
      <c r="H1019" s="103">
        <v>0.29699999999999999</v>
      </c>
    </row>
    <row r="1020" spans="2:8">
      <c r="B1020" s="101" t="s">
        <v>1350</v>
      </c>
      <c r="C1020" s="102">
        <v>43</v>
      </c>
      <c r="D1020" s="102">
        <v>0</v>
      </c>
      <c r="E1020" s="102">
        <v>5.7000000000000002E-2</v>
      </c>
      <c r="F1020" s="102">
        <v>0.4500000000007276</v>
      </c>
      <c r="G1020" s="102">
        <v>1E+100</v>
      </c>
      <c r="H1020" s="103">
        <v>5.7000000000000002E-2</v>
      </c>
    </row>
    <row r="1021" spans="2:8">
      <c r="B1021" s="101" t="s">
        <v>1351</v>
      </c>
      <c r="C1021" s="102">
        <v>43</v>
      </c>
      <c r="D1021" s="102">
        <v>24.5</v>
      </c>
      <c r="E1021" s="102">
        <v>0</v>
      </c>
      <c r="F1021" s="102">
        <v>0.39000000000123691</v>
      </c>
      <c r="G1021" s="102">
        <v>5.7000016959999997E-2</v>
      </c>
      <c r="H1021" s="103">
        <v>0.39000006269999998</v>
      </c>
    </row>
    <row r="1022" spans="2:8">
      <c r="B1022" s="101" t="s">
        <v>1352</v>
      </c>
      <c r="C1022" s="102">
        <v>43</v>
      </c>
      <c r="D1022" s="102">
        <v>0</v>
      </c>
      <c r="E1022" s="102">
        <v>0.13400000000000001</v>
      </c>
      <c r="F1022" s="102">
        <v>0.53000000000065484</v>
      </c>
      <c r="G1022" s="102">
        <v>1E+100</v>
      </c>
      <c r="H1022" s="103">
        <v>0.13400000000000001</v>
      </c>
    </row>
    <row r="1023" spans="2:8">
      <c r="B1023" s="101" t="s">
        <v>1353</v>
      </c>
      <c r="C1023" s="102">
        <v>43</v>
      </c>
      <c r="D1023" s="102">
        <v>0</v>
      </c>
      <c r="E1023" s="102">
        <v>0.36799999999999999</v>
      </c>
      <c r="F1023" s="102">
        <v>0.77000000000043656</v>
      </c>
      <c r="G1023" s="102">
        <v>1E+100</v>
      </c>
      <c r="H1023" s="103">
        <v>0.36799999999999999</v>
      </c>
    </row>
    <row r="1024" spans="2:8">
      <c r="B1024" s="101" t="s">
        <v>1354</v>
      </c>
      <c r="C1024" s="102" t="s">
        <v>1355</v>
      </c>
      <c r="D1024" s="102">
        <v>0</v>
      </c>
      <c r="E1024" s="102">
        <v>0.93600000000000005</v>
      </c>
      <c r="F1024" s="102">
        <v>1.75</v>
      </c>
      <c r="G1024" s="102">
        <v>1E+100</v>
      </c>
      <c r="H1024" s="103">
        <v>0.93600000000000005</v>
      </c>
    </row>
    <row r="1025" spans="2:8">
      <c r="B1025" s="101" t="s">
        <v>1356</v>
      </c>
      <c r="C1025" s="102">
        <v>43</v>
      </c>
      <c r="D1025" s="102">
        <v>0</v>
      </c>
      <c r="E1025" s="102">
        <v>0.16800000000000001</v>
      </c>
      <c r="F1025" s="102">
        <v>1.5</v>
      </c>
      <c r="G1025" s="102">
        <v>1E+100</v>
      </c>
      <c r="H1025" s="103">
        <v>0.16800000000000001</v>
      </c>
    </row>
    <row r="1026" spans="2:8">
      <c r="B1026" s="101" t="s">
        <v>1357</v>
      </c>
      <c r="C1026" s="102">
        <v>43</v>
      </c>
      <c r="D1026" s="102">
        <v>0</v>
      </c>
      <c r="E1026" s="102">
        <v>1.76</v>
      </c>
      <c r="F1026" s="102">
        <v>2.8700000000008004</v>
      </c>
      <c r="G1026" s="102">
        <v>1E+100</v>
      </c>
      <c r="H1026" s="103">
        <v>1.76</v>
      </c>
    </row>
    <row r="1027" spans="2:8">
      <c r="B1027" s="101" t="s">
        <v>1358</v>
      </c>
      <c r="C1027" s="102">
        <v>43</v>
      </c>
      <c r="D1027" s="102">
        <v>0</v>
      </c>
      <c r="E1027" s="102">
        <v>1.8620000000000001</v>
      </c>
      <c r="F1027" s="102">
        <v>2.0100000000002183</v>
      </c>
      <c r="G1027" s="102">
        <v>1E+100</v>
      </c>
      <c r="H1027" s="103">
        <v>1.8620000000000001</v>
      </c>
    </row>
    <row r="1028" spans="2:8">
      <c r="B1028" s="101" t="s">
        <v>1359</v>
      </c>
      <c r="C1028" s="102">
        <v>43</v>
      </c>
      <c r="D1028" s="102">
        <v>0</v>
      </c>
      <c r="E1028" s="102">
        <v>0.17199999999999999</v>
      </c>
      <c r="F1028" s="102">
        <v>0.80000000000109139</v>
      </c>
      <c r="G1028" s="102">
        <v>1E+100</v>
      </c>
      <c r="H1028" s="103">
        <v>0.17199999999999999</v>
      </c>
    </row>
    <row r="1029" spans="2:8">
      <c r="B1029" s="101" t="s">
        <v>1360</v>
      </c>
      <c r="C1029" s="102">
        <v>43</v>
      </c>
      <c r="D1029" s="102">
        <v>111.75</v>
      </c>
      <c r="E1029" s="102">
        <v>0</v>
      </c>
      <c r="F1029" s="102">
        <v>0.37000000000080036</v>
      </c>
      <c r="G1029" s="102">
        <v>4.6666728990000003E-2</v>
      </c>
      <c r="H1029" s="103">
        <v>0.37000023030000001</v>
      </c>
    </row>
    <row r="1030" spans="2:8">
      <c r="B1030" s="101" t="s">
        <v>1361</v>
      </c>
      <c r="C1030" s="102" t="s">
        <v>1362</v>
      </c>
      <c r="D1030" s="102">
        <v>0</v>
      </c>
      <c r="E1030" s="102">
        <v>2.1320000000000001</v>
      </c>
      <c r="F1030" s="102">
        <v>2.2100000000009459</v>
      </c>
      <c r="G1030" s="102">
        <v>1E+100</v>
      </c>
      <c r="H1030" s="103">
        <v>2.1320000000000001</v>
      </c>
    </row>
    <row r="1031" spans="2:8">
      <c r="B1031" s="101" t="s">
        <v>1363</v>
      </c>
      <c r="C1031" s="102">
        <v>43</v>
      </c>
      <c r="D1031" s="102">
        <v>0</v>
      </c>
      <c r="E1031" s="102">
        <v>0.79100000000000004</v>
      </c>
      <c r="F1031" s="102">
        <v>1.1000000000003638</v>
      </c>
      <c r="G1031" s="102">
        <v>1E+100</v>
      </c>
      <c r="H1031" s="103">
        <v>0.79100000000000004</v>
      </c>
    </row>
    <row r="1032" spans="2:8">
      <c r="B1032" s="101" t="s">
        <v>1364</v>
      </c>
      <c r="C1032" s="102">
        <v>43</v>
      </c>
      <c r="D1032" s="102">
        <v>0</v>
      </c>
      <c r="E1032" s="102">
        <v>0.91200000000000003</v>
      </c>
      <c r="F1032" s="102">
        <v>1.0200000000004366</v>
      </c>
      <c r="G1032" s="102">
        <v>1E+100</v>
      </c>
      <c r="H1032" s="103">
        <v>0.91200000000000003</v>
      </c>
    </row>
    <row r="1033" spans="2:8">
      <c r="B1033" s="101" t="s">
        <v>1365</v>
      </c>
      <c r="C1033" s="102">
        <v>43</v>
      </c>
      <c r="D1033" s="102">
        <v>0</v>
      </c>
      <c r="E1033" s="102">
        <v>0.37</v>
      </c>
      <c r="F1033" s="102">
        <v>0.69999999999890861</v>
      </c>
      <c r="G1033" s="102">
        <v>1E+100</v>
      </c>
      <c r="H1033" s="103">
        <v>0.37</v>
      </c>
    </row>
    <row r="1034" spans="2:8">
      <c r="B1034" s="101" t="s">
        <v>1366</v>
      </c>
      <c r="C1034" s="102">
        <v>43</v>
      </c>
      <c r="D1034" s="102">
        <v>0</v>
      </c>
      <c r="E1034" s="102">
        <v>0.56899999999999995</v>
      </c>
      <c r="F1034" s="102">
        <v>0.68000000000029104</v>
      </c>
      <c r="G1034" s="102">
        <v>1E+100</v>
      </c>
      <c r="H1034" s="103">
        <v>0.56899999999999995</v>
      </c>
    </row>
    <row r="1035" spans="2:8">
      <c r="B1035" s="101" t="s">
        <v>1367</v>
      </c>
      <c r="C1035" s="102">
        <v>43</v>
      </c>
      <c r="D1035" s="102">
        <v>29.25</v>
      </c>
      <c r="E1035" s="102">
        <v>0</v>
      </c>
      <c r="F1035" s="102">
        <v>0.2000000000007276</v>
      </c>
      <c r="G1035" s="102">
        <v>0.1540001832</v>
      </c>
      <c r="H1035" s="103">
        <v>0.12600045160000001</v>
      </c>
    </row>
    <row r="1036" spans="2:8">
      <c r="B1036" s="101" t="s">
        <v>1368</v>
      </c>
      <c r="C1036" s="102" t="s">
        <v>1369</v>
      </c>
      <c r="D1036" s="102">
        <v>0</v>
      </c>
      <c r="E1036" s="102">
        <v>0.27300000000000002</v>
      </c>
      <c r="F1036" s="102">
        <v>0.43999999999869033</v>
      </c>
      <c r="G1036" s="102">
        <v>1E+100</v>
      </c>
      <c r="H1036" s="103">
        <v>0.27300000000000002</v>
      </c>
    </row>
    <row r="1037" spans="2:8">
      <c r="B1037" s="101" t="s">
        <v>1370</v>
      </c>
      <c r="C1037" s="102">
        <v>43</v>
      </c>
      <c r="D1037" s="102">
        <v>0</v>
      </c>
      <c r="E1037" s="102">
        <v>1.3939999999999999</v>
      </c>
      <c r="F1037" s="102">
        <v>1.3999999999996362</v>
      </c>
      <c r="G1037" s="102">
        <v>1E+100</v>
      </c>
      <c r="H1037" s="103">
        <v>1.3939999999999999</v>
      </c>
    </row>
    <row r="1038" spans="2:8">
      <c r="B1038" s="101" t="s">
        <v>1371</v>
      </c>
      <c r="C1038" s="102">
        <v>43</v>
      </c>
      <c r="D1038" s="102">
        <v>0</v>
      </c>
      <c r="E1038" s="102">
        <v>1.7569999999999999</v>
      </c>
      <c r="F1038" s="102">
        <v>1.7600000000002183</v>
      </c>
      <c r="G1038" s="102">
        <v>1E+100</v>
      </c>
      <c r="H1038" s="103">
        <v>1.7569999999999999</v>
      </c>
    </row>
    <row r="1039" spans="2:8">
      <c r="B1039" s="101" t="s">
        <v>1372</v>
      </c>
      <c r="C1039" s="102" t="s">
        <v>1373</v>
      </c>
      <c r="D1039" s="102">
        <v>0</v>
      </c>
      <c r="E1039" s="102">
        <v>0.93972222000000005</v>
      </c>
      <c r="F1039" s="102">
        <v>1.1400000000012369</v>
      </c>
      <c r="G1039" s="102">
        <v>1E+100</v>
      </c>
      <c r="H1039" s="103">
        <v>0.93972222220000001</v>
      </c>
    </row>
    <row r="1040" spans="2:8">
      <c r="B1040" s="101" t="s">
        <v>1374</v>
      </c>
      <c r="C1040" s="102">
        <v>44</v>
      </c>
      <c r="D1040" s="102">
        <v>17.5</v>
      </c>
      <c r="E1040" s="102">
        <v>0</v>
      </c>
      <c r="F1040" s="102">
        <v>0.18000000000029104</v>
      </c>
      <c r="G1040" s="102">
        <v>9.0000052380000001E-2</v>
      </c>
      <c r="H1040" s="103">
        <v>5.8334511129999999E-3</v>
      </c>
    </row>
    <row r="1041" spans="2:8">
      <c r="B1041" s="101" t="s">
        <v>1375</v>
      </c>
      <c r="C1041" s="102">
        <v>44</v>
      </c>
      <c r="D1041" s="102">
        <v>0</v>
      </c>
      <c r="E1041" s="102">
        <v>0.09</v>
      </c>
      <c r="F1041" s="102">
        <v>0.2000000000007276</v>
      </c>
      <c r="G1041" s="102">
        <v>1E+100</v>
      </c>
      <c r="H1041" s="103">
        <v>0.09</v>
      </c>
    </row>
    <row r="1042" spans="2:8">
      <c r="B1042" s="101" t="s">
        <v>1376</v>
      </c>
      <c r="C1042" s="102">
        <v>44</v>
      </c>
      <c r="D1042" s="102">
        <v>0</v>
      </c>
      <c r="E1042" s="102">
        <v>0.51666666999999999</v>
      </c>
      <c r="F1042" s="102">
        <v>0.6499999999996362</v>
      </c>
      <c r="G1042" s="102">
        <v>1E+100</v>
      </c>
      <c r="H1042" s="103">
        <v>0.51666666670000005</v>
      </c>
    </row>
    <row r="1043" spans="2:8">
      <c r="B1043" s="101" t="s">
        <v>1377</v>
      </c>
      <c r="C1043" s="102" t="s">
        <v>1378</v>
      </c>
      <c r="D1043" s="102">
        <v>0</v>
      </c>
      <c r="E1043" s="102">
        <v>0.29222221999999998</v>
      </c>
      <c r="F1043" s="102">
        <v>0.69000000000050932</v>
      </c>
      <c r="G1043" s="102">
        <v>1E+100</v>
      </c>
      <c r="H1043" s="103">
        <v>0.29222222219999999</v>
      </c>
    </row>
    <row r="1044" spans="2:8">
      <c r="B1044" s="101" t="s">
        <v>1379</v>
      </c>
      <c r="C1044" s="102">
        <v>44</v>
      </c>
      <c r="D1044" s="102">
        <v>0</v>
      </c>
      <c r="E1044" s="102">
        <v>5.2222221999999999E-2</v>
      </c>
      <c r="F1044" s="102">
        <v>0.4500000000007276</v>
      </c>
      <c r="G1044" s="102">
        <v>1E+100</v>
      </c>
      <c r="H1044" s="103">
        <v>5.2222222220000003E-2</v>
      </c>
    </row>
    <row r="1045" spans="2:8">
      <c r="B1045" s="101" t="s">
        <v>1380</v>
      </c>
      <c r="C1045" s="102">
        <v>44</v>
      </c>
      <c r="D1045" s="102">
        <v>24.5</v>
      </c>
      <c r="E1045" s="102">
        <v>0</v>
      </c>
      <c r="F1045" s="102">
        <v>0.39000000000123691</v>
      </c>
      <c r="G1045" s="102">
        <v>5.2222239179999998E-2</v>
      </c>
      <c r="H1045" s="103">
        <v>0.39000006269999998</v>
      </c>
    </row>
    <row r="1046" spans="2:8">
      <c r="B1046" s="101" t="s">
        <v>1381</v>
      </c>
      <c r="C1046" s="102">
        <v>44</v>
      </c>
      <c r="D1046" s="102">
        <v>0</v>
      </c>
      <c r="E1046" s="102">
        <v>0.16027778000000001</v>
      </c>
      <c r="F1046" s="102">
        <v>0.53000000000065484</v>
      </c>
      <c r="G1046" s="102">
        <v>1E+100</v>
      </c>
      <c r="H1046" s="103">
        <v>0.16027777779999999</v>
      </c>
    </row>
    <row r="1047" spans="2:8">
      <c r="B1047" s="101" t="s">
        <v>1382</v>
      </c>
      <c r="C1047" s="102">
        <v>44</v>
      </c>
      <c r="D1047" s="102">
        <v>0</v>
      </c>
      <c r="E1047" s="102">
        <v>0.38472222</v>
      </c>
      <c r="F1047" s="102">
        <v>0.77000000000043656</v>
      </c>
      <c r="G1047" s="102">
        <v>1E+100</v>
      </c>
      <c r="H1047" s="103">
        <v>0.38472222220000002</v>
      </c>
    </row>
    <row r="1048" spans="2:8">
      <c r="B1048" s="101" t="s">
        <v>1383</v>
      </c>
      <c r="C1048" s="102" t="s">
        <v>1384</v>
      </c>
      <c r="D1048" s="102">
        <v>0</v>
      </c>
      <c r="E1048" s="102">
        <v>1.1725000000000001</v>
      </c>
      <c r="F1048" s="102">
        <v>1.75</v>
      </c>
      <c r="G1048" s="102">
        <v>1E+100</v>
      </c>
      <c r="H1048" s="103">
        <v>1.1725000000000001</v>
      </c>
    </row>
    <row r="1049" spans="2:8">
      <c r="B1049" s="101" t="s">
        <v>1385</v>
      </c>
      <c r="C1049" s="102">
        <v>44</v>
      </c>
      <c r="D1049" s="102">
        <v>0</v>
      </c>
      <c r="E1049" s="102">
        <v>5.3333332999999997E-2</v>
      </c>
      <c r="F1049" s="102">
        <v>1.5</v>
      </c>
      <c r="G1049" s="102">
        <v>1E+100</v>
      </c>
      <c r="H1049" s="103">
        <v>5.3333333330000003E-2</v>
      </c>
    </row>
    <row r="1050" spans="2:8">
      <c r="B1050" s="101" t="s">
        <v>1386</v>
      </c>
      <c r="C1050" s="102">
        <v>44</v>
      </c>
      <c r="D1050" s="102">
        <v>0</v>
      </c>
      <c r="E1050" s="102">
        <v>1.8316667</v>
      </c>
      <c r="F1050" s="102">
        <v>2.8700000000008004</v>
      </c>
      <c r="G1050" s="102">
        <v>1E+100</v>
      </c>
      <c r="H1050" s="103">
        <v>1.8316666669999999</v>
      </c>
    </row>
    <row r="1051" spans="2:8">
      <c r="B1051" s="101" t="s">
        <v>1387</v>
      </c>
      <c r="C1051" s="102">
        <v>44</v>
      </c>
      <c r="D1051" s="102">
        <v>0</v>
      </c>
      <c r="E1051" s="102">
        <v>2.8725000000000001</v>
      </c>
      <c r="F1051" s="102">
        <v>2.0100000000002183</v>
      </c>
      <c r="G1051" s="102">
        <v>1E+100</v>
      </c>
      <c r="H1051" s="103">
        <v>2.8725000000000001</v>
      </c>
    </row>
    <row r="1052" spans="2:8">
      <c r="B1052" s="101" t="s">
        <v>1388</v>
      </c>
      <c r="C1052" s="102">
        <v>44</v>
      </c>
      <c r="D1052" s="102">
        <v>0.34027777999999997</v>
      </c>
      <c r="E1052" s="102">
        <v>0</v>
      </c>
      <c r="F1052" s="102">
        <v>0.80000000000109139</v>
      </c>
      <c r="G1052" s="102">
        <v>1.0769448209999999E-2</v>
      </c>
      <c r="H1052" s="103">
        <v>0.1720001021</v>
      </c>
    </row>
    <row r="1053" spans="2:8">
      <c r="B1053" s="101" t="s">
        <v>1389</v>
      </c>
      <c r="C1053" s="102">
        <v>44</v>
      </c>
      <c r="D1053" s="102">
        <v>124.29167</v>
      </c>
      <c r="E1053" s="102">
        <v>0</v>
      </c>
      <c r="F1053" s="102">
        <v>0.37000000000080036</v>
      </c>
      <c r="G1053" s="102">
        <v>2.0740827999999999E-2</v>
      </c>
      <c r="H1053" s="103">
        <v>6.0495048579999999E-3</v>
      </c>
    </row>
    <row r="1054" spans="2:8">
      <c r="B1054" s="101" t="s">
        <v>1390</v>
      </c>
      <c r="C1054" s="102" t="s">
        <v>1391</v>
      </c>
      <c r="D1054" s="102">
        <v>0</v>
      </c>
      <c r="E1054" s="102">
        <v>2.0794443999999999</v>
      </c>
      <c r="F1054" s="102">
        <v>2.2100000000009459</v>
      </c>
      <c r="G1054" s="102">
        <v>1E+100</v>
      </c>
      <c r="H1054" s="103">
        <v>2.0794444439999999</v>
      </c>
    </row>
    <row r="1055" spans="2:8">
      <c r="B1055" s="101" t="s">
        <v>1392</v>
      </c>
      <c r="C1055" s="102">
        <v>44</v>
      </c>
      <c r="D1055" s="102">
        <v>0</v>
      </c>
      <c r="E1055" s="102">
        <v>0.71694444000000002</v>
      </c>
      <c r="F1055" s="102">
        <v>1.1000000000003638</v>
      </c>
      <c r="G1055" s="102">
        <v>1E+100</v>
      </c>
      <c r="H1055" s="103">
        <v>0.71694444440000005</v>
      </c>
    </row>
    <row r="1056" spans="2:8">
      <c r="B1056" s="101" t="s">
        <v>1393</v>
      </c>
      <c r="C1056" s="102">
        <v>44</v>
      </c>
      <c r="D1056" s="102">
        <v>0</v>
      </c>
      <c r="E1056" s="102">
        <v>0.84750000000000003</v>
      </c>
      <c r="F1056" s="102">
        <v>1.0200000000004366</v>
      </c>
      <c r="G1056" s="102">
        <v>1E+100</v>
      </c>
      <c r="H1056" s="103">
        <v>0.84750000000000003</v>
      </c>
    </row>
    <row r="1057" spans="2:8">
      <c r="B1057" s="101" t="s">
        <v>1394</v>
      </c>
      <c r="C1057" s="102">
        <v>44</v>
      </c>
      <c r="D1057" s="102">
        <v>0</v>
      </c>
      <c r="E1057" s="102">
        <v>0.29833333000000001</v>
      </c>
      <c r="F1057" s="102">
        <v>0.69999999999890861</v>
      </c>
      <c r="G1057" s="102">
        <v>1E+100</v>
      </c>
      <c r="H1057" s="103">
        <v>0.2983333333</v>
      </c>
    </row>
    <row r="1058" spans="2:8">
      <c r="B1058" s="101" t="s">
        <v>1395</v>
      </c>
      <c r="C1058" s="102">
        <v>44</v>
      </c>
      <c r="D1058" s="102">
        <v>0</v>
      </c>
      <c r="E1058" s="102">
        <v>0.53555556000000004</v>
      </c>
      <c r="F1058" s="102">
        <v>0.68000000000029104</v>
      </c>
      <c r="G1058" s="102">
        <v>1E+100</v>
      </c>
      <c r="H1058" s="103">
        <v>0.53555555560000001</v>
      </c>
    </row>
    <row r="1059" spans="2:8">
      <c r="B1059" s="101" t="s">
        <v>1396</v>
      </c>
      <c r="C1059" s="102">
        <v>44</v>
      </c>
      <c r="D1059" s="102">
        <v>33.819443999999997</v>
      </c>
      <c r="E1059" s="102">
        <v>0</v>
      </c>
      <c r="F1059" s="102">
        <v>0.2000000000007276</v>
      </c>
      <c r="G1059" s="102">
        <v>1.1951460820000001E-2</v>
      </c>
      <c r="H1059" s="103">
        <v>0.28000117800000002</v>
      </c>
    </row>
    <row r="1060" spans="2:8">
      <c r="B1060" s="101" t="s">
        <v>1397</v>
      </c>
      <c r="C1060" s="102" t="s">
        <v>1398</v>
      </c>
      <c r="D1060" s="102">
        <v>0</v>
      </c>
      <c r="E1060" s="102">
        <v>0.46888889</v>
      </c>
      <c r="F1060" s="102">
        <v>0.43999999999869033</v>
      </c>
      <c r="G1060" s="102">
        <v>1E+100</v>
      </c>
      <c r="H1060" s="103">
        <v>0.46888888890000002</v>
      </c>
    </row>
    <row r="1061" spans="2:8">
      <c r="B1061" s="101" t="s">
        <v>1399</v>
      </c>
      <c r="C1061" s="102">
        <v>44</v>
      </c>
      <c r="D1061" s="102">
        <v>0</v>
      </c>
      <c r="E1061" s="102">
        <v>1.4202778</v>
      </c>
      <c r="F1061" s="102">
        <v>1.3999999999996362</v>
      </c>
      <c r="G1061" s="102">
        <v>1E+100</v>
      </c>
      <c r="H1061" s="103">
        <v>1.420277778</v>
      </c>
    </row>
    <row r="1062" spans="2:8">
      <c r="B1062" s="101" t="s">
        <v>1400</v>
      </c>
      <c r="C1062" s="102">
        <v>44</v>
      </c>
      <c r="D1062" s="102">
        <v>0</v>
      </c>
      <c r="E1062" s="102">
        <v>1.7880556000000001</v>
      </c>
      <c r="F1062" s="102">
        <v>1.7600000000002183</v>
      </c>
      <c r="G1062" s="102">
        <v>1E+100</v>
      </c>
      <c r="H1062" s="103">
        <v>1.788055556</v>
      </c>
    </row>
    <row r="1063" spans="2:8">
      <c r="B1063" s="101" t="s">
        <v>1401</v>
      </c>
      <c r="C1063" s="102" t="s">
        <v>1402</v>
      </c>
      <c r="D1063" s="102">
        <v>0</v>
      </c>
      <c r="E1063" s="102">
        <v>0.93972222000000005</v>
      </c>
      <c r="F1063" s="102">
        <v>1.1400000000012369</v>
      </c>
      <c r="G1063" s="102">
        <v>1E+100</v>
      </c>
      <c r="H1063" s="103">
        <v>0.93972222220000001</v>
      </c>
    </row>
    <row r="1064" spans="2:8">
      <c r="B1064" s="101" t="s">
        <v>1403</v>
      </c>
      <c r="C1064" s="102">
        <v>45</v>
      </c>
      <c r="D1064" s="102">
        <v>17.5</v>
      </c>
      <c r="E1064" s="102">
        <v>0</v>
      </c>
      <c r="F1064" s="102">
        <v>0.18000000000029104</v>
      </c>
      <c r="G1064" s="102">
        <v>9.0000052380000001E-2</v>
      </c>
      <c r="H1064" s="103">
        <v>5.8334511129999999E-3</v>
      </c>
    </row>
    <row r="1065" spans="2:8">
      <c r="B1065" s="101" t="s">
        <v>1404</v>
      </c>
      <c r="C1065" s="102">
        <v>45</v>
      </c>
      <c r="D1065" s="102">
        <v>0</v>
      </c>
      <c r="E1065" s="102">
        <v>0.09</v>
      </c>
      <c r="F1065" s="102">
        <v>0.2000000000007276</v>
      </c>
      <c r="G1065" s="102">
        <v>1E+100</v>
      </c>
      <c r="H1065" s="103">
        <v>0.09</v>
      </c>
    </row>
    <row r="1066" spans="2:8">
      <c r="B1066" s="101" t="s">
        <v>1405</v>
      </c>
      <c r="C1066" s="102">
        <v>45</v>
      </c>
      <c r="D1066" s="102">
        <v>0</v>
      </c>
      <c r="E1066" s="102">
        <v>0.51666666999999999</v>
      </c>
      <c r="F1066" s="102">
        <v>0.6499999999996362</v>
      </c>
      <c r="G1066" s="102">
        <v>1E+100</v>
      </c>
      <c r="H1066" s="103">
        <v>0.51666666670000005</v>
      </c>
    </row>
    <row r="1067" spans="2:8">
      <c r="B1067" s="101" t="s">
        <v>1406</v>
      </c>
      <c r="C1067" s="102" t="s">
        <v>1407</v>
      </c>
      <c r="D1067" s="102">
        <v>0</v>
      </c>
      <c r="E1067" s="102">
        <v>0.29222221999999998</v>
      </c>
      <c r="F1067" s="102">
        <v>0.69000000000050932</v>
      </c>
      <c r="G1067" s="102">
        <v>1E+100</v>
      </c>
      <c r="H1067" s="103">
        <v>0.29222222219999999</v>
      </c>
    </row>
    <row r="1068" spans="2:8">
      <c r="B1068" s="101" t="s">
        <v>1408</v>
      </c>
      <c r="C1068" s="102">
        <v>45</v>
      </c>
      <c r="D1068" s="102">
        <v>0</v>
      </c>
      <c r="E1068" s="102">
        <v>5.2222221999999999E-2</v>
      </c>
      <c r="F1068" s="102">
        <v>0.4500000000007276</v>
      </c>
      <c r="G1068" s="102">
        <v>1E+100</v>
      </c>
      <c r="H1068" s="103">
        <v>5.2222222220000003E-2</v>
      </c>
    </row>
    <row r="1069" spans="2:8">
      <c r="B1069" s="101" t="s">
        <v>1409</v>
      </c>
      <c r="C1069" s="102">
        <v>45</v>
      </c>
      <c r="D1069" s="102">
        <v>24.5</v>
      </c>
      <c r="E1069" s="102">
        <v>0</v>
      </c>
      <c r="F1069" s="102">
        <v>0.39000000000123691</v>
      </c>
      <c r="G1069" s="102">
        <v>5.2222239179999998E-2</v>
      </c>
      <c r="H1069" s="103">
        <v>0.39000006269999998</v>
      </c>
    </row>
    <row r="1070" spans="2:8">
      <c r="B1070" s="101" t="s">
        <v>1410</v>
      </c>
      <c r="C1070" s="102">
        <v>45</v>
      </c>
      <c r="D1070" s="102">
        <v>0</v>
      </c>
      <c r="E1070" s="102">
        <v>0.16027778000000001</v>
      </c>
      <c r="F1070" s="102">
        <v>0.53000000000065484</v>
      </c>
      <c r="G1070" s="102">
        <v>1E+100</v>
      </c>
      <c r="H1070" s="103">
        <v>0.16027777779999999</v>
      </c>
    </row>
    <row r="1071" spans="2:8">
      <c r="B1071" s="101" t="s">
        <v>1411</v>
      </c>
      <c r="C1071" s="102">
        <v>45</v>
      </c>
      <c r="D1071" s="102">
        <v>0</v>
      </c>
      <c r="E1071" s="102">
        <v>0.38472222</v>
      </c>
      <c r="F1071" s="102">
        <v>0.77000000000043656</v>
      </c>
      <c r="G1071" s="102">
        <v>1E+100</v>
      </c>
      <c r="H1071" s="103">
        <v>0.38472222220000002</v>
      </c>
    </row>
    <row r="1072" spans="2:8">
      <c r="B1072" s="101" t="s">
        <v>1412</v>
      </c>
      <c r="C1072" s="102" t="s">
        <v>1413</v>
      </c>
      <c r="D1072" s="102">
        <v>0</v>
      </c>
      <c r="E1072" s="102">
        <v>1.1725000000000001</v>
      </c>
      <c r="F1072" s="102">
        <v>1.75</v>
      </c>
      <c r="G1072" s="102">
        <v>1E+100</v>
      </c>
      <c r="H1072" s="103">
        <v>1.1725000000000001</v>
      </c>
    </row>
    <row r="1073" spans="2:8">
      <c r="B1073" s="101" t="s">
        <v>1414</v>
      </c>
      <c r="C1073" s="102">
        <v>45</v>
      </c>
      <c r="D1073" s="102">
        <v>0</v>
      </c>
      <c r="E1073" s="102">
        <v>5.3333332999999997E-2</v>
      </c>
      <c r="F1073" s="102">
        <v>1.5</v>
      </c>
      <c r="G1073" s="102">
        <v>1E+100</v>
      </c>
      <c r="H1073" s="103">
        <v>5.3333333330000003E-2</v>
      </c>
    </row>
    <row r="1074" spans="2:8">
      <c r="B1074" s="101" t="s">
        <v>1415</v>
      </c>
      <c r="C1074" s="102">
        <v>45</v>
      </c>
      <c r="D1074" s="102">
        <v>0</v>
      </c>
      <c r="E1074" s="102">
        <v>1.8316667</v>
      </c>
      <c r="F1074" s="102">
        <v>2.8700000000008004</v>
      </c>
      <c r="G1074" s="102">
        <v>1E+100</v>
      </c>
      <c r="H1074" s="103">
        <v>1.8316666669999999</v>
      </c>
    </row>
    <row r="1075" spans="2:8">
      <c r="B1075" s="101" t="s">
        <v>1416</v>
      </c>
      <c r="C1075" s="102">
        <v>45</v>
      </c>
      <c r="D1075" s="102">
        <v>0</v>
      </c>
      <c r="E1075" s="102">
        <v>2.8725000000000001</v>
      </c>
      <c r="F1075" s="102">
        <v>2.0100000000002183</v>
      </c>
      <c r="G1075" s="102">
        <v>1E+100</v>
      </c>
      <c r="H1075" s="103">
        <v>2.8725000000000001</v>
      </c>
    </row>
    <row r="1076" spans="2:8">
      <c r="B1076" s="101" t="s">
        <v>1417</v>
      </c>
      <c r="C1076" s="102">
        <v>45</v>
      </c>
      <c r="D1076" s="102">
        <v>0.34027777999999997</v>
      </c>
      <c r="E1076" s="102">
        <v>0</v>
      </c>
      <c r="F1076" s="102">
        <v>0.80000000000109139</v>
      </c>
      <c r="G1076" s="102">
        <v>1.0769448209999999E-2</v>
      </c>
      <c r="H1076" s="103">
        <v>0.1720001021</v>
      </c>
    </row>
    <row r="1077" spans="2:8">
      <c r="B1077" s="101" t="s">
        <v>1418</v>
      </c>
      <c r="C1077" s="102">
        <v>45</v>
      </c>
      <c r="D1077" s="102">
        <v>124.29167</v>
      </c>
      <c r="E1077" s="102">
        <v>0</v>
      </c>
      <c r="F1077" s="102">
        <v>0.37000000000080036</v>
      </c>
      <c r="G1077" s="102">
        <v>2.0740827999999999E-2</v>
      </c>
      <c r="H1077" s="103">
        <v>6.0495048579999999E-3</v>
      </c>
    </row>
    <row r="1078" spans="2:8">
      <c r="B1078" s="101" t="s">
        <v>1419</v>
      </c>
      <c r="C1078" s="102" t="s">
        <v>1420</v>
      </c>
      <c r="D1078" s="102">
        <v>0</v>
      </c>
      <c r="E1078" s="102">
        <v>2.0794443999999999</v>
      </c>
      <c r="F1078" s="102">
        <v>2.2100000000009459</v>
      </c>
      <c r="G1078" s="102">
        <v>1E+100</v>
      </c>
      <c r="H1078" s="103">
        <v>2.0794444439999999</v>
      </c>
    </row>
    <row r="1079" spans="2:8">
      <c r="B1079" s="101" t="s">
        <v>1421</v>
      </c>
      <c r="C1079" s="102">
        <v>45</v>
      </c>
      <c r="D1079" s="102">
        <v>0</v>
      </c>
      <c r="E1079" s="102">
        <v>0.71694444000000002</v>
      </c>
      <c r="F1079" s="102">
        <v>1.1000000000003638</v>
      </c>
      <c r="G1079" s="102">
        <v>1E+100</v>
      </c>
      <c r="H1079" s="103">
        <v>0.71694444440000005</v>
      </c>
    </row>
    <row r="1080" spans="2:8">
      <c r="B1080" s="101" t="s">
        <v>1422</v>
      </c>
      <c r="C1080" s="102">
        <v>45</v>
      </c>
      <c r="D1080" s="102">
        <v>0</v>
      </c>
      <c r="E1080" s="102">
        <v>0.84750000000000003</v>
      </c>
      <c r="F1080" s="102">
        <v>1.0200000000004366</v>
      </c>
      <c r="G1080" s="102">
        <v>1E+100</v>
      </c>
      <c r="H1080" s="103">
        <v>0.84750000000000003</v>
      </c>
    </row>
    <row r="1081" spans="2:8">
      <c r="B1081" s="101" t="s">
        <v>1423</v>
      </c>
      <c r="C1081" s="102">
        <v>45</v>
      </c>
      <c r="D1081" s="102">
        <v>0</v>
      </c>
      <c r="E1081" s="102">
        <v>0.29833333000000001</v>
      </c>
      <c r="F1081" s="102">
        <v>0.69999999999890861</v>
      </c>
      <c r="G1081" s="102">
        <v>1E+100</v>
      </c>
      <c r="H1081" s="103">
        <v>0.2983333333</v>
      </c>
    </row>
    <row r="1082" spans="2:8">
      <c r="B1082" s="101" t="s">
        <v>1424</v>
      </c>
      <c r="C1082" s="102">
        <v>45</v>
      </c>
      <c r="D1082" s="102">
        <v>0</v>
      </c>
      <c r="E1082" s="102">
        <v>0.53555556000000004</v>
      </c>
      <c r="F1082" s="102">
        <v>0.68000000000029104</v>
      </c>
      <c r="G1082" s="102">
        <v>1E+100</v>
      </c>
      <c r="H1082" s="103">
        <v>0.53555555560000001</v>
      </c>
    </row>
    <row r="1083" spans="2:8">
      <c r="B1083" s="101" t="s">
        <v>1425</v>
      </c>
      <c r="C1083" s="102">
        <v>45</v>
      </c>
      <c r="D1083" s="102">
        <v>33.819443999999997</v>
      </c>
      <c r="E1083" s="102">
        <v>0</v>
      </c>
      <c r="F1083" s="102">
        <v>0.2000000000007276</v>
      </c>
      <c r="G1083" s="102">
        <v>1.1951460820000001E-2</v>
      </c>
      <c r="H1083" s="103">
        <v>0.28000117800000002</v>
      </c>
    </row>
    <row r="1084" spans="2:8">
      <c r="B1084" s="101" t="s">
        <v>1426</v>
      </c>
      <c r="C1084" s="102" t="s">
        <v>1427</v>
      </c>
      <c r="D1084" s="102">
        <v>0</v>
      </c>
      <c r="E1084" s="102">
        <v>0.46888889</v>
      </c>
      <c r="F1084" s="102">
        <v>0.43999999999869033</v>
      </c>
      <c r="G1084" s="102">
        <v>1E+100</v>
      </c>
      <c r="H1084" s="103">
        <v>0.46888888890000002</v>
      </c>
    </row>
    <row r="1085" spans="2:8">
      <c r="B1085" s="101" t="s">
        <v>1428</v>
      </c>
      <c r="C1085" s="102">
        <v>45</v>
      </c>
      <c r="D1085" s="102">
        <v>0</v>
      </c>
      <c r="E1085" s="102">
        <v>1.4202778</v>
      </c>
      <c r="F1085" s="102">
        <v>1.3999999999996362</v>
      </c>
      <c r="G1085" s="102">
        <v>1E+100</v>
      </c>
      <c r="H1085" s="103">
        <v>1.420277778</v>
      </c>
    </row>
    <row r="1086" spans="2:8">
      <c r="B1086" s="101" t="s">
        <v>1429</v>
      </c>
      <c r="C1086" s="102">
        <v>45</v>
      </c>
      <c r="D1086" s="102">
        <v>0</v>
      </c>
      <c r="E1086" s="102">
        <v>1.7880556000000001</v>
      </c>
      <c r="F1086" s="102">
        <v>1.7600000000002183</v>
      </c>
      <c r="G1086" s="102">
        <v>1E+100</v>
      </c>
      <c r="H1086" s="103">
        <v>1.788055556</v>
      </c>
    </row>
    <row r="1087" spans="2:8">
      <c r="B1087" s="101" t="s">
        <v>1430</v>
      </c>
      <c r="C1087" s="102" t="s">
        <v>1431</v>
      </c>
      <c r="D1087" s="102">
        <v>0</v>
      </c>
      <c r="E1087" s="102">
        <v>0.96599999999999997</v>
      </c>
      <c r="F1087" s="102">
        <v>1.1400000000012369</v>
      </c>
      <c r="G1087" s="102">
        <v>1E+100</v>
      </c>
      <c r="H1087" s="103">
        <v>0.96599999999999997</v>
      </c>
    </row>
    <row r="1088" spans="2:8">
      <c r="B1088" s="101" t="s">
        <v>1432</v>
      </c>
      <c r="C1088" s="102">
        <v>46</v>
      </c>
      <c r="D1088" s="102">
        <v>17.5</v>
      </c>
      <c r="E1088" s="102">
        <v>0</v>
      </c>
      <c r="F1088" s="102">
        <v>0.18000000000029104</v>
      </c>
      <c r="G1088" s="102">
        <v>4.7000052379999997E-2</v>
      </c>
      <c r="H1088" s="103">
        <v>9.9000117779999994E-2</v>
      </c>
    </row>
    <row r="1089" spans="2:8">
      <c r="B1089" s="101" t="s">
        <v>1433</v>
      </c>
      <c r="C1089" s="102">
        <v>46</v>
      </c>
      <c r="D1089" s="102">
        <v>0</v>
      </c>
      <c r="E1089" s="102">
        <v>4.7E-2</v>
      </c>
      <c r="F1089" s="102">
        <v>0.2000000000007276</v>
      </c>
      <c r="G1089" s="102">
        <v>1E+100</v>
      </c>
      <c r="H1089" s="103">
        <v>4.7E-2</v>
      </c>
    </row>
    <row r="1090" spans="2:8">
      <c r="B1090" s="101" t="s">
        <v>1434</v>
      </c>
      <c r="C1090" s="102">
        <v>46</v>
      </c>
      <c r="D1090" s="102">
        <v>0</v>
      </c>
      <c r="E1090" s="102">
        <v>0.48799999999999999</v>
      </c>
      <c r="F1090" s="102">
        <v>0.6499999999996362</v>
      </c>
      <c r="G1090" s="102">
        <v>1E+100</v>
      </c>
      <c r="H1090" s="103">
        <v>0.48799999999999999</v>
      </c>
    </row>
    <row r="1091" spans="2:8">
      <c r="B1091" s="101" t="s">
        <v>1435</v>
      </c>
      <c r="C1091" s="102" t="s">
        <v>1436</v>
      </c>
      <c r="D1091" s="102">
        <v>0</v>
      </c>
      <c r="E1091" s="102">
        <v>0.29699999999999999</v>
      </c>
      <c r="F1091" s="102">
        <v>0.69000000000050932</v>
      </c>
      <c r="G1091" s="102">
        <v>1E+100</v>
      </c>
      <c r="H1091" s="103">
        <v>0.29699999999999999</v>
      </c>
    </row>
    <row r="1092" spans="2:8">
      <c r="B1092" s="101" t="s">
        <v>1437</v>
      </c>
      <c r="C1092" s="102">
        <v>46</v>
      </c>
      <c r="D1092" s="102">
        <v>0</v>
      </c>
      <c r="E1092" s="102">
        <v>5.7000000000000002E-2</v>
      </c>
      <c r="F1092" s="102">
        <v>0.4500000000007276</v>
      </c>
      <c r="G1092" s="102">
        <v>1E+100</v>
      </c>
      <c r="H1092" s="103">
        <v>5.7000000000000002E-2</v>
      </c>
    </row>
    <row r="1093" spans="2:8">
      <c r="B1093" s="101" t="s">
        <v>1438</v>
      </c>
      <c r="C1093" s="102">
        <v>46</v>
      </c>
      <c r="D1093" s="102">
        <v>24.5</v>
      </c>
      <c r="E1093" s="102">
        <v>0</v>
      </c>
      <c r="F1093" s="102">
        <v>0.39000000000123691</v>
      </c>
      <c r="G1093" s="102">
        <v>5.7000016959999997E-2</v>
      </c>
      <c r="H1093" s="103">
        <v>0.39000006269999998</v>
      </c>
    </row>
    <row r="1094" spans="2:8">
      <c r="B1094" s="101" t="s">
        <v>1439</v>
      </c>
      <c r="C1094" s="102">
        <v>46</v>
      </c>
      <c r="D1094" s="102">
        <v>0</v>
      </c>
      <c r="E1094" s="102">
        <v>0.13400000000000001</v>
      </c>
      <c r="F1094" s="102">
        <v>0.53000000000065484</v>
      </c>
      <c r="G1094" s="102">
        <v>1E+100</v>
      </c>
      <c r="H1094" s="103">
        <v>0.13400000000000001</v>
      </c>
    </row>
    <row r="1095" spans="2:8">
      <c r="B1095" s="101" t="s">
        <v>1440</v>
      </c>
      <c r="C1095" s="102">
        <v>46</v>
      </c>
      <c r="D1095" s="102">
        <v>0</v>
      </c>
      <c r="E1095" s="102">
        <v>0.36799999999999999</v>
      </c>
      <c r="F1095" s="102">
        <v>0.77000000000043656</v>
      </c>
      <c r="G1095" s="102">
        <v>1E+100</v>
      </c>
      <c r="H1095" s="103">
        <v>0.36799999999999999</v>
      </c>
    </row>
    <row r="1096" spans="2:8">
      <c r="B1096" s="101" t="s">
        <v>1441</v>
      </c>
      <c r="C1096" s="102" t="s">
        <v>1442</v>
      </c>
      <c r="D1096" s="102">
        <v>0</v>
      </c>
      <c r="E1096" s="102">
        <v>0.93600000000000005</v>
      </c>
      <c r="F1096" s="102">
        <v>1.75</v>
      </c>
      <c r="G1096" s="102">
        <v>1E+100</v>
      </c>
      <c r="H1096" s="103">
        <v>0.93600000000000005</v>
      </c>
    </row>
    <row r="1097" spans="2:8">
      <c r="B1097" s="101" t="s">
        <v>1443</v>
      </c>
      <c r="C1097" s="102">
        <v>46</v>
      </c>
      <c r="D1097" s="102">
        <v>0</v>
      </c>
      <c r="E1097" s="102">
        <v>0.16800000000000001</v>
      </c>
      <c r="F1097" s="102">
        <v>1.5</v>
      </c>
      <c r="G1097" s="102">
        <v>1E+100</v>
      </c>
      <c r="H1097" s="103">
        <v>0.16800000000000001</v>
      </c>
    </row>
    <row r="1098" spans="2:8">
      <c r="B1098" s="101" t="s">
        <v>1444</v>
      </c>
      <c r="C1098" s="102">
        <v>46</v>
      </c>
      <c r="D1098" s="102">
        <v>0</v>
      </c>
      <c r="E1098" s="102">
        <v>1.76</v>
      </c>
      <c r="F1098" s="102">
        <v>2.8700000000008004</v>
      </c>
      <c r="G1098" s="102">
        <v>1E+100</v>
      </c>
      <c r="H1098" s="103">
        <v>1.76</v>
      </c>
    </row>
    <row r="1099" spans="2:8">
      <c r="B1099" s="101" t="s">
        <v>1445</v>
      </c>
      <c r="C1099" s="102">
        <v>46</v>
      </c>
      <c r="D1099" s="102">
        <v>0</v>
      </c>
      <c r="E1099" s="102">
        <v>1.8620000000000001</v>
      </c>
      <c r="F1099" s="102">
        <v>2.0100000000002183</v>
      </c>
      <c r="G1099" s="102">
        <v>1E+100</v>
      </c>
      <c r="H1099" s="103">
        <v>1.8620000000000001</v>
      </c>
    </row>
    <row r="1100" spans="2:8">
      <c r="B1100" s="101" t="s">
        <v>1446</v>
      </c>
      <c r="C1100" s="102">
        <v>46</v>
      </c>
      <c r="D1100" s="102">
        <v>0</v>
      </c>
      <c r="E1100" s="102">
        <v>0.17199999999999999</v>
      </c>
      <c r="F1100" s="102">
        <v>0.80000000000109139</v>
      </c>
      <c r="G1100" s="102">
        <v>1E+100</v>
      </c>
      <c r="H1100" s="103">
        <v>0.17199999999999999</v>
      </c>
    </row>
    <row r="1101" spans="2:8">
      <c r="B1101" s="101" t="s">
        <v>1447</v>
      </c>
      <c r="C1101" s="102">
        <v>46</v>
      </c>
      <c r="D1101" s="102">
        <v>92.183333000000005</v>
      </c>
      <c r="E1101" s="102">
        <v>0</v>
      </c>
      <c r="F1101" s="102">
        <v>0.37000000000080036</v>
      </c>
      <c r="G1101" s="102">
        <v>4.6666728990000003E-2</v>
      </c>
      <c r="H1101" s="103">
        <v>0.37000023030000001</v>
      </c>
    </row>
    <row r="1102" spans="2:8">
      <c r="B1102" s="101" t="s">
        <v>1448</v>
      </c>
      <c r="C1102" s="102" t="s">
        <v>1449</v>
      </c>
      <c r="D1102" s="102">
        <v>0</v>
      </c>
      <c r="E1102" s="102">
        <v>2.1320000000000001</v>
      </c>
      <c r="F1102" s="102">
        <v>2.2100000000009459</v>
      </c>
      <c r="G1102" s="102">
        <v>1E+100</v>
      </c>
      <c r="H1102" s="103">
        <v>2.1320000000000001</v>
      </c>
    </row>
    <row r="1103" spans="2:8">
      <c r="B1103" s="101" t="s">
        <v>1450</v>
      </c>
      <c r="C1103" s="102">
        <v>46</v>
      </c>
      <c r="D1103" s="102">
        <v>0</v>
      </c>
      <c r="E1103" s="102">
        <v>0.79100000000000004</v>
      </c>
      <c r="F1103" s="102">
        <v>1.1000000000003638</v>
      </c>
      <c r="G1103" s="102">
        <v>1E+100</v>
      </c>
      <c r="H1103" s="103">
        <v>0.79100000000000004</v>
      </c>
    </row>
    <row r="1104" spans="2:8">
      <c r="B1104" s="101" t="s">
        <v>1451</v>
      </c>
      <c r="C1104" s="102">
        <v>46</v>
      </c>
      <c r="D1104" s="102">
        <v>0</v>
      </c>
      <c r="E1104" s="102">
        <v>0.91200000000000003</v>
      </c>
      <c r="F1104" s="102">
        <v>1.0200000000004366</v>
      </c>
      <c r="G1104" s="102">
        <v>1E+100</v>
      </c>
      <c r="H1104" s="103">
        <v>0.91200000000000003</v>
      </c>
    </row>
    <row r="1105" spans="2:8">
      <c r="B1105" s="101" t="s">
        <v>1452</v>
      </c>
      <c r="C1105" s="102">
        <v>46</v>
      </c>
      <c r="D1105" s="102">
        <v>0</v>
      </c>
      <c r="E1105" s="102">
        <v>0.37</v>
      </c>
      <c r="F1105" s="102">
        <v>0.69999999999890861</v>
      </c>
      <c r="G1105" s="102">
        <v>1E+100</v>
      </c>
      <c r="H1105" s="103">
        <v>0.37</v>
      </c>
    </row>
    <row r="1106" spans="2:8">
      <c r="B1106" s="101" t="s">
        <v>1453</v>
      </c>
      <c r="C1106" s="102">
        <v>46</v>
      </c>
      <c r="D1106" s="102">
        <v>0</v>
      </c>
      <c r="E1106" s="102">
        <v>0.56899999999999995</v>
      </c>
      <c r="F1106" s="102">
        <v>0.68000000000029104</v>
      </c>
      <c r="G1106" s="102">
        <v>1E+100</v>
      </c>
      <c r="H1106" s="103">
        <v>0.56899999999999995</v>
      </c>
    </row>
    <row r="1107" spans="2:8">
      <c r="B1107" s="101" t="s">
        <v>1454</v>
      </c>
      <c r="C1107" s="102">
        <v>46</v>
      </c>
      <c r="D1107" s="102">
        <v>22.083333</v>
      </c>
      <c r="E1107" s="102">
        <v>0</v>
      </c>
      <c r="F1107" s="102">
        <v>0.2000000000007276</v>
      </c>
      <c r="G1107" s="102">
        <v>0.1540001832</v>
      </c>
      <c r="H1107" s="103">
        <v>0.12600045160000001</v>
      </c>
    </row>
    <row r="1108" spans="2:8">
      <c r="B1108" s="101" t="s">
        <v>1455</v>
      </c>
      <c r="C1108" s="102" t="s">
        <v>1456</v>
      </c>
      <c r="D1108" s="102">
        <v>0</v>
      </c>
      <c r="E1108" s="102">
        <v>0.27300000000000002</v>
      </c>
      <c r="F1108" s="102">
        <v>0.43999999999869033</v>
      </c>
      <c r="G1108" s="102">
        <v>1E+100</v>
      </c>
      <c r="H1108" s="103">
        <v>0.27300000000000002</v>
      </c>
    </row>
    <row r="1109" spans="2:8">
      <c r="B1109" s="101" t="s">
        <v>1457</v>
      </c>
      <c r="C1109" s="102">
        <v>46</v>
      </c>
      <c r="D1109" s="102">
        <v>0</v>
      </c>
      <c r="E1109" s="102">
        <v>1.3939999999999999</v>
      </c>
      <c r="F1109" s="102">
        <v>1.3999999999996362</v>
      </c>
      <c r="G1109" s="102">
        <v>1E+100</v>
      </c>
      <c r="H1109" s="103">
        <v>1.3939999999999999</v>
      </c>
    </row>
    <row r="1110" spans="2:8">
      <c r="B1110" s="101" t="s">
        <v>1458</v>
      </c>
      <c r="C1110" s="102">
        <v>46</v>
      </c>
      <c r="D1110" s="102">
        <v>0</v>
      </c>
      <c r="E1110" s="102">
        <v>1.7569999999999999</v>
      </c>
      <c r="F1110" s="102">
        <v>1.7600000000002183</v>
      </c>
      <c r="G1110" s="102">
        <v>1E+100</v>
      </c>
      <c r="H1110" s="103">
        <v>1.7569999999999999</v>
      </c>
    </row>
    <row r="1111" spans="2:8">
      <c r="B1111" s="101" t="s">
        <v>1459</v>
      </c>
      <c r="C1111" s="102" t="s">
        <v>1460</v>
      </c>
      <c r="D1111" s="102">
        <v>0</v>
      </c>
      <c r="E1111" s="102">
        <v>0.93972222000000005</v>
      </c>
      <c r="F1111" s="102">
        <v>1.1400000000012369</v>
      </c>
      <c r="G1111" s="102">
        <v>1E+100</v>
      </c>
      <c r="H1111" s="103">
        <v>0.93972222220000001</v>
      </c>
    </row>
    <row r="1112" spans="2:8">
      <c r="B1112" s="101" t="s">
        <v>1461</v>
      </c>
      <c r="C1112" s="102">
        <v>47</v>
      </c>
      <c r="D1112" s="102">
        <v>17.5</v>
      </c>
      <c r="E1112" s="102">
        <v>0</v>
      </c>
      <c r="F1112" s="102">
        <v>0.18000000000029104</v>
      </c>
      <c r="G1112" s="102">
        <v>9.0000052380000001E-2</v>
      </c>
      <c r="H1112" s="103">
        <v>5.8334511129999999E-3</v>
      </c>
    </row>
    <row r="1113" spans="2:8">
      <c r="B1113" s="101" t="s">
        <v>1462</v>
      </c>
      <c r="C1113" s="102">
        <v>47</v>
      </c>
      <c r="D1113" s="102">
        <v>0</v>
      </c>
      <c r="E1113" s="102">
        <v>0.09</v>
      </c>
      <c r="F1113" s="102">
        <v>0.2000000000007276</v>
      </c>
      <c r="G1113" s="102">
        <v>1E+100</v>
      </c>
      <c r="H1113" s="103">
        <v>0.09</v>
      </c>
    </row>
    <row r="1114" spans="2:8">
      <c r="B1114" s="101" t="s">
        <v>1463</v>
      </c>
      <c r="C1114" s="102">
        <v>47</v>
      </c>
      <c r="D1114" s="102">
        <v>0</v>
      </c>
      <c r="E1114" s="102">
        <v>0.51666666999999999</v>
      </c>
      <c r="F1114" s="102">
        <v>0.6499999999996362</v>
      </c>
      <c r="G1114" s="102">
        <v>1E+100</v>
      </c>
      <c r="H1114" s="103">
        <v>0.51666666670000005</v>
      </c>
    </row>
    <row r="1115" spans="2:8">
      <c r="B1115" s="101" t="s">
        <v>1464</v>
      </c>
      <c r="C1115" s="102" t="s">
        <v>1465</v>
      </c>
      <c r="D1115" s="102">
        <v>0</v>
      </c>
      <c r="E1115" s="102">
        <v>0.29222221999999998</v>
      </c>
      <c r="F1115" s="102">
        <v>0.69000000000050932</v>
      </c>
      <c r="G1115" s="102">
        <v>1E+100</v>
      </c>
      <c r="H1115" s="103">
        <v>0.29222222219999999</v>
      </c>
    </row>
    <row r="1116" spans="2:8">
      <c r="B1116" s="101" t="s">
        <v>1466</v>
      </c>
      <c r="C1116" s="102">
        <v>47</v>
      </c>
      <c r="D1116" s="102">
        <v>0</v>
      </c>
      <c r="E1116" s="102">
        <v>5.2222221999999999E-2</v>
      </c>
      <c r="F1116" s="102">
        <v>0.4500000000007276</v>
      </c>
      <c r="G1116" s="102">
        <v>1E+100</v>
      </c>
      <c r="H1116" s="103">
        <v>5.2222222220000003E-2</v>
      </c>
    </row>
    <row r="1117" spans="2:8">
      <c r="B1117" s="101" t="s">
        <v>1467</v>
      </c>
      <c r="C1117" s="102">
        <v>47</v>
      </c>
      <c r="D1117" s="102">
        <v>24.5</v>
      </c>
      <c r="E1117" s="102">
        <v>0</v>
      </c>
      <c r="F1117" s="102">
        <v>0.39000000000123691</v>
      </c>
      <c r="G1117" s="102">
        <v>5.2222239179999998E-2</v>
      </c>
      <c r="H1117" s="103">
        <v>0.39000006269999998</v>
      </c>
    </row>
    <row r="1118" spans="2:8">
      <c r="B1118" s="101" t="s">
        <v>1468</v>
      </c>
      <c r="C1118" s="102">
        <v>47</v>
      </c>
      <c r="D1118" s="102">
        <v>0</v>
      </c>
      <c r="E1118" s="102">
        <v>0.16027778000000001</v>
      </c>
      <c r="F1118" s="102">
        <v>0.53000000000065484</v>
      </c>
      <c r="G1118" s="102">
        <v>1E+100</v>
      </c>
      <c r="H1118" s="103">
        <v>0.16027777779999999</v>
      </c>
    </row>
    <row r="1119" spans="2:8">
      <c r="B1119" s="101" t="s">
        <v>1469</v>
      </c>
      <c r="C1119" s="102">
        <v>47</v>
      </c>
      <c r="D1119" s="102">
        <v>0</v>
      </c>
      <c r="E1119" s="102">
        <v>0.38472222</v>
      </c>
      <c r="F1119" s="102">
        <v>0.77000000000043656</v>
      </c>
      <c r="G1119" s="102">
        <v>1E+100</v>
      </c>
      <c r="H1119" s="103">
        <v>0.38472222220000002</v>
      </c>
    </row>
    <row r="1120" spans="2:8">
      <c r="B1120" s="101" t="s">
        <v>1470</v>
      </c>
      <c r="C1120" s="102" t="s">
        <v>1471</v>
      </c>
      <c r="D1120" s="102">
        <v>0</v>
      </c>
      <c r="E1120" s="102">
        <v>1.1725000000000001</v>
      </c>
      <c r="F1120" s="102">
        <v>1.75</v>
      </c>
      <c r="G1120" s="102">
        <v>1E+100</v>
      </c>
      <c r="H1120" s="103">
        <v>1.1725000000000001</v>
      </c>
    </row>
    <row r="1121" spans="2:8">
      <c r="B1121" s="101" t="s">
        <v>1472</v>
      </c>
      <c r="C1121" s="102">
        <v>47</v>
      </c>
      <c r="D1121" s="102">
        <v>0</v>
      </c>
      <c r="E1121" s="102">
        <v>5.3333332999999997E-2</v>
      </c>
      <c r="F1121" s="102">
        <v>1.5</v>
      </c>
      <c r="G1121" s="102">
        <v>1E+100</v>
      </c>
      <c r="H1121" s="103">
        <v>5.3333333330000003E-2</v>
      </c>
    </row>
    <row r="1122" spans="2:8">
      <c r="B1122" s="101" t="s">
        <v>1473</v>
      </c>
      <c r="C1122" s="102">
        <v>47</v>
      </c>
      <c r="D1122" s="102">
        <v>0</v>
      </c>
      <c r="E1122" s="102">
        <v>1.8316667</v>
      </c>
      <c r="F1122" s="102">
        <v>2.8700000000008004</v>
      </c>
      <c r="G1122" s="102">
        <v>1E+100</v>
      </c>
      <c r="H1122" s="103">
        <v>1.8316666669999999</v>
      </c>
    </row>
    <row r="1123" spans="2:8">
      <c r="B1123" s="101" t="s">
        <v>1474</v>
      </c>
      <c r="C1123" s="102">
        <v>47</v>
      </c>
      <c r="D1123" s="102">
        <v>0</v>
      </c>
      <c r="E1123" s="102">
        <v>2.8725000000000001</v>
      </c>
      <c r="F1123" s="102">
        <v>2.0100000000002183</v>
      </c>
      <c r="G1123" s="102">
        <v>1E+100</v>
      </c>
      <c r="H1123" s="103">
        <v>2.8725000000000001</v>
      </c>
    </row>
    <row r="1124" spans="2:8">
      <c r="B1124" s="101" t="s">
        <v>1475</v>
      </c>
      <c r="C1124" s="102">
        <v>47</v>
      </c>
      <c r="D1124" s="102">
        <v>2.4791666999999999</v>
      </c>
      <c r="E1124" s="102">
        <v>0</v>
      </c>
      <c r="F1124" s="102">
        <v>0.80000000000109139</v>
      </c>
      <c r="G1124" s="102">
        <v>1.0769448209999999E-2</v>
      </c>
      <c r="H1124" s="103">
        <v>0.1720001021</v>
      </c>
    </row>
    <row r="1125" spans="2:8">
      <c r="B1125" s="101" t="s">
        <v>1476</v>
      </c>
      <c r="C1125" s="102">
        <v>47</v>
      </c>
      <c r="D1125" s="102">
        <v>130.125</v>
      </c>
      <c r="E1125" s="102">
        <v>0</v>
      </c>
      <c r="F1125" s="102">
        <v>0.37000000000080036</v>
      </c>
      <c r="G1125" s="102">
        <v>2.0740827999999999E-2</v>
      </c>
      <c r="H1125" s="103">
        <v>6.0495048579999999E-3</v>
      </c>
    </row>
    <row r="1126" spans="2:8">
      <c r="B1126" s="101" t="s">
        <v>1477</v>
      </c>
      <c r="C1126" s="102" t="s">
        <v>1478</v>
      </c>
      <c r="D1126" s="102">
        <v>0</v>
      </c>
      <c r="E1126" s="102">
        <v>2.0794443999999999</v>
      </c>
      <c r="F1126" s="102">
        <v>2.2100000000009459</v>
      </c>
      <c r="G1126" s="102">
        <v>1E+100</v>
      </c>
      <c r="H1126" s="103">
        <v>2.0794444439999999</v>
      </c>
    </row>
    <row r="1127" spans="2:8">
      <c r="B1127" s="101" t="s">
        <v>1479</v>
      </c>
      <c r="C1127" s="102">
        <v>47</v>
      </c>
      <c r="D1127" s="102">
        <v>0</v>
      </c>
      <c r="E1127" s="102">
        <v>0.71694444000000002</v>
      </c>
      <c r="F1127" s="102">
        <v>1.1000000000003638</v>
      </c>
      <c r="G1127" s="102">
        <v>1E+100</v>
      </c>
      <c r="H1127" s="103">
        <v>0.71694444440000005</v>
      </c>
    </row>
    <row r="1128" spans="2:8">
      <c r="B1128" s="101" t="s">
        <v>1480</v>
      </c>
      <c r="C1128" s="102">
        <v>47</v>
      </c>
      <c r="D1128" s="102">
        <v>0</v>
      </c>
      <c r="E1128" s="102">
        <v>0.84750000000000003</v>
      </c>
      <c r="F1128" s="102">
        <v>1.0200000000004366</v>
      </c>
      <c r="G1128" s="102">
        <v>1E+100</v>
      </c>
      <c r="H1128" s="103">
        <v>0.84750000000000003</v>
      </c>
    </row>
    <row r="1129" spans="2:8">
      <c r="B1129" s="101" t="s">
        <v>1481</v>
      </c>
      <c r="C1129" s="102">
        <v>47</v>
      </c>
      <c r="D1129" s="102">
        <v>0</v>
      </c>
      <c r="E1129" s="102">
        <v>0.29833333000000001</v>
      </c>
      <c r="F1129" s="102">
        <v>0.69999999999890861</v>
      </c>
      <c r="G1129" s="102">
        <v>1E+100</v>
      </c>
      <c r="H1129" s="103">
        <v>0.2983333333</v>
      </c>
    </row>
    <row r="1130" spans="2:8">
      <c r="B1130" s="101" t="s">
        <v>1482</v>
      </c>
      <c r="C1130" s="102">
        <v>47</v>
      </c>
      <c r="D1130" s="102">
        <v>0</v>
      </c>
      <c r="E1130" s="102">
        <v>0.53555556000000004</v>
      </c>
      <c r="F1130" s="102">
        <v>0.68000000000029104</v>
      </c>
      <c r="G1130" s="102">
        <v>1E+100</v>
      </c>
      <c r="H1130" s="103">
        <v>0.53555555560000001</v>
      </c>
    </row>
    <row r="1131" spans="2:8">
      <c r="B1131" s="101" t="s">
        <v>1483</v>
      </c>
      <c r="C1131" s="102">
        <v>47</v>
      </c>
      <c r="D1131" s="102">
        <v>36.541666999999997</v>
      </c>
      <c r="E1131" s="102">
        <v>0</v>
      </c>
      <c r="F1131" s="102">
        <v>0.2000000000007276</v>
      </c>
      <c r="G1131" s="102">
        <v>1.1951460820000001E-2</v>
      </c>
      <c r="H1131" s="103">
        <v>0.28000117800000002</v>
      </c>
    </row>
    <row r="1132" spans="2:8">
      <c r="B1132" s="101" t="s">
        <v>1484</v>
      </c>
      <c r="C1132" s="102" t="s">
        <v>1485</v>
      </c>
      <c r="D1132" s="102">
        <v>0</v>
      </c>
      <c r="E1132" s="102">
        <v>0.46888889</v>
      </c>
      <c r="F1132" s="102">
        <v>0.43999999999869033</v>
      </c>
      <c r="G1132" s="102">
        <v>1E+100</v>
      </c>
      <c r="H1132" s="103">
        <v>0.46888888890000002</v>
      </c>
    </row>
    <row r="1133" spans="2:8">
      <c r="B1133" s="101" t="s">
        <v>1486</v>
      </c>
      <c r="C1133" s="102">
        <v>47</v>
      </c>
      <c r="D1133" s="102">
        <v>0</v>
      </c>
      <c r="E1133" s="102">
        <v>1.4202778</v>
      </c>
      <c r="F1133" s="102">
        <v>1.3999999999996362</v>
      </c>
      <c r="G1133" s="102">
        <v>1E+100</v>
      </c>
      <c r="H1133" s="103">
        <v>1.420277778</v>
      </c>
    </row>
    <row r="1134" spans="2:8">
      <c r="B1134" s="101" t="s">
        <v>1487</v>
      </c>
      <c r="C1134" s="102">
        <v>47</v>
      </c>
      <c r="D1134" s="102">
        <v>0</v>
      </c>
      <c r="E1134" s="102">
        <v>1.7880556000000001</v>
      </c>
      <c r="F1134" s="102">
        <v>1.7600000000002183</v>
      </c>
      <c r="G1134" s="102">
        <v>1E+100</v>
      </c>
      <c r="H1134" s="103">
        <v>1.788055556</v>
      </c>
    </row>
    <row r="1135" spans="2:8">
      <c r="B1135" s="101" t="s">
        <v>1488</v>
      </c>
      <c r="C1135" s="102" t="s">
        <v>1489</v>
      </c>
      <c r="D1135" s="102">
        <v>0</v>
      </c>
      <c r="E1135" s="102">
        <v>0.96599999999999997</v>
      </c>
      <c r="F1135" s="102">
        <v>1.1400000000012369</v>
      </c>
      <c r="G1135" s="102">
        <v>1E+100</v>
      </c>
      <c r="H1135" s="103">
        <v>0.96599999999999997</v>
      </c>
    </row>
    <row r="1136" spans="2:8">
      <c r="B1136" s="101" t="s">
        <v>1490</v>
      </c>
      <c r="C1136" s="102">
        <v>48</v>
      </c>
      <c r="D1136" s="102">
        <v>17.5</v>
      </c>
      <c r="E1136" s="102">
        <v>0</v>
      </c>
      <c r="F1136" s="102">
        <v>0.18000000000029104</v>
      </c>
      <c r="G1136" s="102">
        <v>4.7000052379999997E-2</v>
      </c>
      <c r="H1136" s="103">
        <v>9.9000117779999994E-2</v>
      </c>
    </row>
    <row r="1137" spans="2:8">
      <c r="B1137" s="101" t="s">
        <v>1491</v>
      </c>
      <c r="C1137" s="102">
        <v>48</v>
      </c>
      <c r="D1137" s="102">
        <v>0</v>
      </c>
      <c r="E1137" s="102">
        <v>4.7E-2</v>
      </c>
      <c r="F1137" s="102">
        <v>0.2000000000007276</v>
      </c>
      <c r="G1137" s="102">
        <v>1E+100</v>
      </c>
      <c r="H1137" s="103">
        <v>4.7E-2</v>
      </c>
    </row>
    <row r="1138" spans="2:8">
      <c r="B1138" s="101" t="s">
        <v>1492</v>
      </c>
      <c r="C1138" s="102">
        <v>48</v>
      </c>
      <c r="D1138" s="102">
        <v>0</v>
      </c>
      <c r="E1138" s="102">
        <v>0.48799999999999999</v>
      </c>
      <c r="F1138" s="102">
        <v>0.6499999999996362</v>
      </c>
      <c r="G1138" s="102">
        <v>1E+100</v>
      </c>
      <c r="H1138" s="103">
        <v>0.48799999999999999</v>
      </c>
    </row>
    <row r="1139" spans="2:8">
      <c r="B1139" s="101" t="s">
        <v>1493</v>
      </c>
      <c r="C1139" s="102" t="s">
        <v>1494</v>
      </c>
      <c r="D1139" s="102">
        <v>0</v>
      </c>
      <c r="E1139" s="102">
        <v>0.29699999999999999</v>
      </c>
      <c r="F1139" s="102">
        <v>0.69000000000050932</v>
      </c>
      <c r="G1139" s="102">
        <v>1E+100</v>
      </c>
      <c r="H1139" s="103">
        <v>0.29699999999999999</v>
      </c>
    </row>
    <row r="1140" spans="2:8">
      <c r="B1140" s="101" t="s">
        <v>1495</v>
      </c>
      <c r="C1140" s="102">
        <v>48</v>
      </c>
      <c r="D1140" s="102">
        <v>0</v>
      </c>
      <c r="E1140" s="102">
        <v>5.7000000000000002E-2</v>
      </c>
      <c r="F1140" s="102">
        <v>0.4500000000007276</v>
      </c>
      <c r="G1140" s="102">
        <v>1E+100</v>
      </c>
      <c r="H1140" s="103">
        <v>5.7000000000000002E-2</v>
      </c>
    </row>
    <row r="1141" spans="2:8">
      <c r="B1141" s="101" t="s">
        <v>1496</v>
      </c>
      <c r="C1141" s="102">
        <v>48</v>
      </c>
      <c r="D1141" s="102">
        <v>24.5</v>
      </c>
      <c r="E1141" s="102">
        <v>0</v>
      </c>
      <c r="F1141" s="102">
        <v>0.39000000000123691</v>
      </c>
      <c r="G1141" s="102">
        <v>5.7000016959999997E-2</v>
      </c>
      <c r="H1141" s="103">
        <v>0.39000006269999998</v>
      </c>
    </row>
    <row r="1142" spans="2:8">
      <c r="B1142" s="101" t="s">
        <v>1497</v>
      </c>
      <c r="C1142" s="102">
        <v>48</v>
      </c>
      <c r="D1142" s="102">
        <v>0</v>
      </c>
      <c r="E1142" s="102">
        <v>0.13400000000000001</v>
      </c>
      <c r="F1142" s="102">
        <v>0.53000000000065484</v>
      </c>
      <c r="G1142" s="102">
        <v>1E+100</v>
      </c>
      <c r="H1142" s="103">
        <v>0.13400000000000001</v>
      </c>
    </row>
    <row r="1143" spans="2:8">
      <c r="B1143" s="101" t="s">
        <v>1498</v>
      </c>
      <c r="C1143" s="102">
        <v>48</v>
      </c>
      <c r="D1143" s="102">
        <v>0</v>
      </c>
      <c r="E1143" s="102">
        <v>0.36799999999999999</v>
      </c>
      <c r="F1143" s="102">
        <v>0.77000000000043656</v>
      </c>
      <c r="G1143" s="102">
        <v>1E+100</v>
      </c>
      <c r="H1143" s="103">
        <v>0.36799999999999999</v>
      </c>
    </row>
    <row r="1144" spans="2:8">
      <c r="B1144" s="101" t="s">
        <v>1499</v>
      </c>
      <c r="C1144" s="102" t="s">
        <v>1500</v>
      </c>
      <c r="D1144" s="102">
        <v>0</v>
      </c>
      <c r="E1144" s="102">
        <v>0.93600000000000005</v>
      </c>
      <c r="F1144" s="102">
        <v>1.75</v>
      </c>
      <c r="G1144" s="102">
        <v>1E+100</v>
      </c>
      <c r="H1144" s="103">
        <v>0.93600000000000005</v>
      </c>
    </row>
    <row r="1145" spans="2:8">
      <c r="B1145" s="101" t="s">
        <v>1501</v>
      </c>
      <c r="C1145" s="102">
        <v>48</v>
      </c>
      <c r="D1145" s="102">
        <v>0</v>
      </c>
      <c r="E1145" s="102">
        <v>0.16800000000000001</v>
      </c>
      <c r="F1145" s="102">
        <v>1.5</v>
      </c>
      <c r="G1145" s="102">
        <v>1E+100</v>
      </c>
      <c r="H1145" s="103">
        <v>0.16800000000000001</v>
      </c>
    </row>
    <row r="1146" spans="2:8">
      <c r="B1146" s="101" t="s">
        <v>1502</v>
      </c>
      <c r="C1146" s="102">
        <v>48</v>
      </c>
      <c r="D1146" s="102">
        <v>0</v>
      </c>
      <c r="E1146" s="102">
        <v>1.76</v>
      </c>
      <c r="F1146" s="102">
        <v>2.8700000000008004</v>
      </c>
      <c r="G1146" s="102">
        <v>1E+100</v>
      </c>
      <c r="H1146" s="103">
        <v>1.76</v>
      </c>
    </row>
    <row r="1147" spans="2:8">
      <c r="B1147" s="101" t="s">
        <v>1503</v>
      </c>
      <c r="C1147" s="102">
        <v>48</v>
      </c>
      <c r="D1147" s="102">
        <v>0</v>
      </c>
      <c r="E1147" s="102">
        <v>1.8620000000000001</v>
      </c>
      <c r="F1147" s="102">
        <v>2.0100000000002183</v>
      </c>
      <c r="G1147" s="102">
        <v>1E+100</v>
      </c>
      <c r="H1147" s="103">
        <v>1.8620000000000001</v>
      </c>
    </row>
    <row r="1148" spans="2:8">
      <c r="B1148" s="101" t="s">
        <v>1504</v>
      </c>
      <c r="C1148" s="102">
        <v>48</v>
      </c>
      <c r="D1148" s="102">
        <v>0</v>
      </c>
      <c r="E1148" s="102">
        <v>0.17199999999999999</v>
      </c>
      <c r="F1148" s="102">
        <v>0.80000000000109139</v>
      </c>
      <c r="G1148" s="102">
        <v>1E+100</v>
      </c>
      <c r="H1148" s="103">
        <v>0.17199999999999999</v>
      </c>
    </row>
    <row r="1149" spans="2:8">
      <c r="B1149" s="101" t="s">
        <v>1505</v>
      </c>
      <c r="C1149" s="102">
        <v>48</v>
      </c>
      <c r="D1149" s="102">
        <v>122.18333</v>
      </c>
      <c r="E1149" s="102">
        <v>0</v>
      </c>
      <c r="F1149" s="102">
        <v>0.37000000000080036</v>
      </c>
      <c r="G1149" s="102">
        <v>4.6666728990000003E-2</v>
      </c>
      <c r="H1149" s="103">
        <v>0.37000023030000001</v>
      </c>
    </row>
    <row r="1150" spans="2:8">
      <c r="B1150" s="101" t="s">
        <v>1506</v>
      </c>
      <c r="C1150" s="102" t="s">
        <v>1507</v>
      </c>
      <c r="D1150" s="102">
        <v>0</v>
      </c>
      <c r="E1150" s="102">
        <v>2.1320000000000001</v>
      </c>
      <c r="F1150" s="102">
        <v>2.2100000000009459</v>
      </c>
      <c r="G1150" s="102">
        <v>1E+100</v>
      </c>
      <c r="H1150" s="103">
        <v>2.1320000000000001</v>
      </c>
    </row>
    <row r="1151" spans="2:8">
      <c r="B1151" s="101" t="s">
        <v>1508</v>
      </c>
      <c r="C1151" s="102">
        <v>48</v>
      </c>
      <c r="D1151" s="102">
        <v>0</v>
      </c>
      <c r="E1151" s="102">
        <v>0.79100000000000004</v>
      </c>
      <c r="F1151" s="102">
        <v>1.1000000000003638</v>
      </c>
      <c r="G1151" s="102">
        <v>1E+100</v>
      </c>
      <c r="H1151" s="103">
        <v>0.79100000000000004</v>
      </c>
    </row>
    <row r="1152" spans="2:8">
      <c r="B1152" s="101" t="s">
        <v>1509</v>
      </c>
      <c r="C1152" s="102">
        <v>48</v>
      </c>
      <c r="D1152" s="102">
        <v>0</v>
      </c>
      <c r="E1152" s="102">
        <v>0.91200000000000003</v>
      </c>
      <c r="F1152" s="102">
        <v>1.0200000000004366</v>
      </c>
      <c r="G1152" s="102">
        <v>1E+100</v>
      </c>
      <c r="H1152" s="103">
        <v>0.91200000000000003</v>
      </c>
    </row>
    <row r="1153" spans="2:8">
      <c r="B1153" s="101" t="s">
        <v>1510</v>
      </c>
      <c r="C1153" s="102">
        <v>48</v>
      </c>
      <c r="D1153" s="102">
        <v>0</v>
      </c>
      <c r="E1153" s="102">
        <v>0.37</v>
      </c>
      <c r="F1153" s="102">
        <v>0.69999999999890861</v>
      </c>
      <c r="G1153" s="102">
        <v>1E+100</v>
      </c>
      <c r="H1153" s="103">
        <v>0.37</v>
      </c>
    </row>
    <row r="1154" spans="2:8">
      <c r="B1154" s="101" t="s">
        <v>1511</v>
      </c>
      <c r="C1154" s="102">
        <v>48</v>
      </c>
      <c r="D1154" s="102">
        <v>0</v>
      </c>
      <c r="E1154" s="102">
        <v>0.56899999999999995</v>
      </c>
      <c r="F1154" s="102">
        <v>0.68000000000029104</v>
      </c>
      <c r="G1154" s="102">
        <v>1E+100</v>
      </c>
      <c r="H1154" s="103">
        <v>0.56899999999999995</v>
      </c>
    </row>
    <row r="1155" spans="2:8">
      <c r="B1155" s="101" t="s">
        <v>1512</v>
      </c>
      <c r="C1155" s="102">
        <v>48</v>
      </c>
      <c r="D1155" s="102">
        <v>33.083333000000003</v>
      </c>
      <c r="E1155" s="102">
        <v>0</v>
      </c>
      <c r="F1155" s="102">
        <v>0.2000000000007276</v>
      </c>
      <c r="G1155" s="102">
        <v>0.1540001832</v>
      </c>
      <c r="H1155" s="103">
        <v>0.12600045160000001</v>
      </c>
    </row>
    <row r="1156" spans="2:8">
      <c r="B1156" s="101" t="s">
        <v>1513</v>
      </c>
      <c r="C1156" s="102" t="s">
        <v>1514</v>
      </c>
      <c r="D1156" s="102">
        <v>0</v>
      </c>
      <c r="E1156" s="102">
        <v>0.27300000000000002</v>
      </c>
      <c r="F1156" s="102">
        <v>0.43999999999869033</v>
      </c>
      <c r="G1156" s="102">
        <v>1E+100</v>
      </c>
      <c r="H1156" s="103">
        <v>0.27300000000000002</v>
      </c>
    </row>
    <row r="1157" spans="2:8">
      <c r="B1157" s="101" t="s">
        <v>1515</v>
      </c>
      <c r="C1157" s="102">
        <v>48</v>
      </c>
      <c r="D1157" s="102">
        <v>0</v>
      </c>
      <c r="E1157" s="102">
        <v>1.3939999999999999</v>
      </c>
      <c r="F1157" s="102">
        <v>1.3999999999996362</v>
      </c>
      <c r="G1157" s="102">
        <v>1E+100</v>
      </c>
      <c r="H1157" s="103">
        <v>1.3939999999999999</v>
      </c>
    </row>
    <row r="1158" spans="2:8">
      <c r="B1158" s="101" t="s">
        <v>1516</v>
      </c>
      <c r="C1158" s="102">
        <v>48</v>
      </c>
      <c r="D1158" s="102">
        <v>0</v>
      </c>
      <c r="E1158" s="102">
        <v>1.7569999999999999</v>
      </c>
      <c r="F1158" s="102">
        <v>1.7600000000002183</v>
      </c>
      <c r="G1158" s="102">
        <v>1E+100</v>
      </c>
      <c r="H1158" s="103">
        <v>1.7569999999999999</v>
      </c>
    </row>
    <row r="1159" spans="2:8">
      <c r="B1159" s="101" t="s">
        <v>1517</v>
      </c>
      <c r="C1159" s="102" t="s">
        <v>1518</v>
      </c>
      <c r="D1159" s="102">
        <v>0</v>
      </c>
      <c r="E1159" s="102">
        <v>0.96599999999999997</v>
      </c>
      <c r="F1159" s="102">
        <v>1.1400000000012369</v>
      </c>
      <c r="G1159" s="102">
        <v>1E+100</v>
      </c>
      <c r="H1159" s="103">
        <v>0.96599999999999997</v>
      </c>
    </row>
    <row r="1160" spans="2:8">
      <c r="B1160" s="101" t="s">
        <v>1519</v>
      </c>
      <c r="C1160" s="102">
        <v>49</v>
      </c>
      <c r="D1160" s="102">
        <v>17.5</v>
      </c>
      <c r="E1160" s="102">
        <v>0</v>
      </c>
      <c r="F1160" s="102">
        <v>0.18000000000029104</v>
      </c>
      <c r="G1160" s="102">
        <v>4.7000052379999997E-2</v>
      </c>
      <c r="H1160" s="103">
        <v>9.9000117779999994E-2</v>
      </c>
    </row>
    <row r="1161" spans="2:8">
      <c r="B1161" s="101" t="s">
        <v>1520</v>
      </c>
      <c r="C1161" s="102">
        <v>49</v>
      </c>
      <c r="D1161" s="102">
        <v>0</v>
      </c>
      <c r="E1161" s="102">
        <v>4.7E-2</v>
      </c>
      <c r="F1161" s="102">
        <v>0.2000000000007276</v>
      </c>
      <c r="G1161" s="102">
        <v>1E+100</v>
      </c>
      <c r="H1161" s="103">
        <v>4.7E-2</v>
      </c>
    </row>
    <row r="1162" spans="2:8">
      <c r="B1162" s="101" t="s">
        <v>1521</v>
      </c>
      <c r="C1162" s="102">
        <v>49</v>
      </c>
      <c r="D1162" s="102">
        <v>0</v>
      </c>
      <c r="E1162" s="102">
        <v>0.48799999999999999</v>
      </c>
      <c r="F1162" s="102">
        <v>0.6499999999996362</v>
      </c>
      <c r="G1162" s="102">
        <v>1E+100</v>
      </c>
      <c r="H1162" s="103">
        <v>0.48799999999999999</v>
      </c>
    </row>
    <row r="1163" spans="2:8">
      <c r="B1163" s="101" t="s">
        <v>1522</v>
      </c>
      <c r="C1163" s="102" t="s">
        <v>1523</v>
      </c>
      <c r="D1163" s="102">
        <v>0</v>
      </c>
      <c r="E1163" s="102">
        <v>0.29699999999999999</v>
      </c>
      <c r="F1163" s="102">
        <v>0.69000000000050932</v>
      </c>
      <c r="G1163" s="102">
        <v>1E+100</v>
      </c>
      <c r="H1163" s="103">
        <v>0.29699999999999999</v>
      </c>
    </row>
    <row r="1164" spans="2:8">
      <c r="B1164" s="101" t="s">
        <v>1524</v>
      </c>
      <c r="C1164" s="102">
        <v>49</v>
      </c>
      <c r="D1164" s="102">
        <v>0</v>
      </c>
      <c r="E1164" s="102">
        <v>5.7000000000000002E-2</v>
      </c>
      <c r="F1164" s="102">
        <v>0.4500000000007276</v>
      </c>
      <c r="G1164" s="102">
        <v>1E+100</v>
      </c>
      <c r="H1164" s="103">
        <v>5.7000000000000002E-2</v>
      </c>
    </row>
    <row r="1165" spans="2:8">
      <c r="B1165" s="101" t="s">
        <v>1525</v>
      </c>
      <c r="C1165" s="102">
        <v>49</v>
      </c>
      <c r="D1165" s="102">
        <v>24.5</v>
      </c>
      <c r="E1165" s="102">
        <v>0</v>
      </c>
      <c r="F1165" s="102">
        <v>0.39000000000123691</v>
      </c>
      <c r="G1165" s="102">
        <v>5.7000016959999997E-2</v>
      </c>
      <c r="H1165" s="103">
        <v>0.39000006269999998</v>
      </c>
    </row>
    <row r="1166" spans="2:8">
      <c r="B1166" s="101" t="s">
        <v>1526</v>
      </c>
      <c r="C1166" s="102">
        <v>49</v>
      </c>
      <c r="D1166" s="102">
        <v>0</v>
      </c>
      <c r="E1166" s="102">
        <v>0.13400000000000001</v>
      </c>
      <c r="F1166" s="102">
        <v>0.53000000000065484</v>
      </c>
      <c r="G1166" s="102">
        <v>1E+100</v>
      </c>
      <c r="H1166" s="103">
        <v>0.13400000000000001</v>
      </c>
    </row>
    <row r="1167" spans="2:8">
      <c r="B1167" s="101" t="s">
        <v>1527</v>
      </c>
      <c r="C1167" s="102">
        <v>49</v>
      </c>
      <c r="D1167" s="102">
        <v>0</v>
      </c>
      <c r="E1167" s="102">
        <v>0.36799999999999999</v>
      </c>
      <c r="F1167" s="102">
        <v>0.77000000000043656</v>
      </c>
      <c r="G1167" s="102">
        <v>1E+100</v>
      </c>
      <c r="H1167" s="103">
        <v>0.36799999999999999</v>
      </c>
    </row>
    <row r="1168" spans="2:8">
      <c r="B1168" s="101" t="s">
        <v>1528</v>
      </c>
      <c r="C1168" s="102" t="s">
        <v>1529</v>
      </c>
      <c r="D1168" s="102">
        <v>0</v>
      </c>
      <c r="E1168" s="102">
        <v>0.93600000000000005</v>
      </c>
      <c r="F1168" s="102">
        <v>1.75</v>
      </c>
      <c r="G1168" s="102">
        <v>1E+100</v>
      </c>
      <c r="H1168" s="103">
        <v>0.93600000000000005</v>
      </c>
    </row>
    <row r="1169" spans="2:8">
      <c r="B1169" s="101" t="s">
        <v>1530</v>
      </c>
      <c r="C1169" s="102">
        <v>49</v>
      </c>
      <c r="D1169" s="102">
        <v>0</v>
      </c>
      <c r="E1169" s="102">
        <v>0.16800000000000001</v>
      </c>
      <c r="F1169" s="102">
        <v>1.5</v>
      </c>
      <c r="G1169" s="102">
        <v>1E+100</v>
      </c>
      <c r="H1169" s="103">
        <v>0.16800000000000001</v>
      </c>
    </row>
    <row r="1170" spans="2:8">
      <c r="B1170" s="101" t="s">
        <v>1531</v>
      </c>
      <c r="C1170" s="102">
        <v>49</v>
      </c>
      <c r="D1170" s="102">
        <v>0</v>
      </c>
      <c r="E1170" s="102">
        <v>1.76</v>
      </c>
      <c r="F1170" s="102">
        <v>2.8700000000008004</v>
      </c>
      <c r="G1170" s="102">
        <v>1E+100</v>
      </c>
      <c r="H1170" s="103">
        <v>1.76</v>
      </c>
    </row>
    <row r="1171" spans="2:8">
      <c r="B1171" s="101" t="s">
        <v>1532</v>
      </c>
      <c r="C1171" s="102">
        <v>49</v>
      </c>
      <c r="D1171" s="102">
        <v>0</v>
      </c>
      <c r="E1171" s="102">
        <v>1.8620000000000001</v>
      </c>
      <c r="F1171" s="102">
        <v>2.0100000000002183</v>
      </c>
      <c r="G1171" s="102">
        <v>1E+100</v>
      </c>
      <c r="H1171" s="103">
        <v>1.8620000000000001</v>
      </c>
    </row>
    <row r="1172" spans="2:8">
      <c r="B1172" s="101" t="s">
        <v>1533</v>
      </c>
      <c r="C1172" s="102">
        <v>49</v>
      </c>
      <c r="D1172" s="102">
        <v>0</v>
      </c>
      <c r="E1172" s="102">
        <v>0.17199999999999999</v>
      </c>
      <c r="F1172" s="102">
        <v>0.80000000000109139</v>
      </c>
      <c r="G1172" s="102">
        <v>1E+100</v>
      </c>
      <c r="H1172" s="103">
        <v>0.17199999999999999</v>
      </c>
    </row>
    <row r="1173" spans="2:8">
      <c r="B1173" s="101" t="s">
        <v>1534</v>
      </c>
      <c r="C1173" s="102">
        <v>49</v>
      </c>
      <c r="D1173" s="102">
        <v>103.88333</v>
      </c>
      <c r="E1173" s="102">
        <v>0</v>
      </c>
      <c r="F1173" s="102">
        <v>0.37000000000080036</v>
      </c>
      <c r="G1173" s="102">
        <v>4.6666728990000003E-2</v>
      </c>
      <c r="H1173" s="103">
        <v>0.37000023030000001</v>
      </c>
    </row>
    <row r="1174" spans="2:8">
      <c r="B1174" s="101" t="s">
        <v>1535</v>
      </c>
      <c r="C1174" s="102" t="s">
        <v>1536</v>
      </c>
      <c r="D1174" s="102">
        <v>0</v>
      </c>
      <c r="E1174" s="102">
        <v>2.1320000000000001</v>
      </c>
      <c r="F1174" s="102">
        <v>2.2100000000009459</v>
      </c>
      <c r="G1174" s="102">
        <v>1E+100</v>
      </c>
      <c r="H1174" s="103">
        <v>2.1320000000000001</v>
      </c>
    </row>
    <row r="1175" spans="2:8">
      <c r="B1175" s="101" t="s">
        <v>1537</v>
      </c>
      <c r="C1175" s="102">
        <v>49</v>
      </c>
      <c r="D1175" s="102">
        <v>0</v>
      </c>
      <c r="E1175" s="102">
        <v>0.79100000000000004</v>
      </c>
      <c r="F1175" s="102">
        <v>1.1000000000003638</v>
      </c>
      <c r="G1175" s="102">
        <v>1E+100</v>
      </c>
      <c r="H1175" s="103">
        <v>0.79100000000000004</v>
      </c>
    </row>
    <row r="1176" spans="2:8">
      <c r="B1176" s="101" t="s">
        <v>1538</v>
      </c>
      <c r="C1176" s="102">
        <v>49</v>
      </c>
      <c r="D1176" s="102">
        <v>0</v>
      </c>
      <c r="E1176" s="102">
        <v>0.91200000000000003</v>
      </c>
      <c r="F1176" s="102">
        <v>1.0200000000004366</v>
      </c>
      <c r="G1176" s="102">
        <v>1E+100</v>
      </c>
      <c r="H1176" s="103">
        <v>0.91200000000000003</v>
      </c>
    </row>
    <row r="1177" spans="2:8">
      <c r="B1177" s="101" t="s">
        <v>1539</v>
      </c>
      <c r="C1177" s="102">
        <v>49</v>
      </c>
      <c r="D1177" s="102">
        <v>0</v>
      </c>
      <c r="E1177" s="102">
        <v>0.37</v>
      </c>
      <c r="F1177" s="102">
        <v>0.69999999999890861</v>
      </c>
      <c r="G1177" s="102">
        <v>1E+100</v>
      </c>
      <c r="H1177" s="103">
        <v>0.37</v>
      </c>
    </row>
    <row r="1178" spans="2:8">
      <c r="B1178" s="101" t="s">
        <v>1540</v>
      </c>
      <c r="C1178" s="102">
        <v>49</v>
      </c>
      <c r="D1178" s="102">
        <v>0</v>
      </c>
      <c r="E1178" s="102">
        <v>0.56899999999999995</v>
      </c>
      <c r="F1178" s="102">
        <v>0.68000000000029104</v>
      </c>
      <c r="G1178" s="102">
        <v>1E+100</v>
      </c>
      <c r="H1178" s="103">
        <v>0.56899999999999995</v>
      </c>
    </row>
    <row r="1179" spans="2:8">
      <c r="B1179" s="101" t="s">
        <v>1541</v>
      </c>
      <c r="C1179" s="102">
        <v>49</v>
      </c>
      <c r="D1179" s="102">
        <v>26.583333</v>
      </c>
      <c r="E1179" s="102">
        <v>0</v>
      </c>
      <c r="F1179" s="102">
        <v>0.2000000000007276</v>
      </c>
      <c r="G1179" s="102">
        <v>0.1540001832</v>
      </c>
      <c r="H1179" s="103">
        <v>0.12600045160000001</v>
      </c>
    </row>
    <row r="1180" spans="2:8">
      <c r="B1180" s="101" t="s">
        <v>1542</v>
      </c>
      <c r="C1180" s="102" t="s">
        <v>1543</v>
      </c>
      <c r="D1180" s="102">
        <v>0</v>
      </c>
      <c r="E1180" s="102">
        <v>0.27300000000000002</v>
      </c>
      <c r="F1180" s="102">
        <v>0.43999999999869033</v>
      </c>
      <c r="G1180" s="102">
        <v>1E+100</v>
      </c>
      <c r="H1180" s="103">
        <v>0.27300000000000002</v>
      </c>
    </row>
    <row r="1181" spans="2:8">
      <c r="B1181" s="101" t="s">
        <v>1544</v>
      </c>
      <c r="C1181" s="102">
        <v>49</v>
      </c>
      <c r="D1181" s="102">
        <v>0</v>
      </c>
      <c r="E1181" s="102">
        <v>1.3939999999999999</v>
      </c>
      <c r="F1181" s="102">
        <v>1.3999999999996362</v>
      </c>
      <c r="G1181" s="102">
        <v>1E+100</v>
      </c>
      <c r="H1181" s="103">
        <v>1.3939999999999999</v>
      </c>
    </row>
    <row r="1182" spans="2:8">
      <c r="B1182" s="101" t="s">
        <v>1545</v>
      </c>
      <c r="C1182" s="102">
        <v>49</v>
      </c>
      <c r="D1182" s="102">
        <v>0</v>
      </c>
      <c r="E1182" s="102">
        <v>1.7569999999999999</v>
      </c>
      <c r="F1182" s="102">
        <v>1.7600000000002183</v>
      </c>
      <c r="G1182" s="102">
        <v>1E+100</v>
      </c>
      <c r="H1182" s="103">
        <v>1.7569999999999999</v>
      </c>
    </row>
    <row r="1183" spans="2:8">
      <c r="B1183" s="101" t="s">
        <v>1546</v>
      </c>
      <c r="C1183" s="102" t="s">
        <v>1547</v>
      </c>
      <c r="D1183" s="102">
        <v>0</v>
      </c>
      <c r="E1183" s="102">
        <v>0.96599999999999997</v>
      </c>
      <c r="F1183" s="102">
        <v>1.1400000000012369</v>
      </c>
      <c r="G1183" s="102">
        <v>1E+100</v>
      </c>
      <c r="H1183" s="103">
        <v>0.96599999999999997</v>
      </c>
    </row>
    <row r="1184" spans="2:8">
      <c r="B1184" s="101" t="s">
        <v>1548</v>
      </c>
      <c r="C1184" s="102">
        <v>50</v>
      </c>
      <c r="D1184" s="102">
        <v>17.5</v>
      </c>
      <c r="E1184" s="102">
        <v>0</v>
      </c>
      <c r="F1184" s="102">
        <v>0.18000000000029104</v>
      </c>
      <c r="G1184" s="102">
        <v>4.7000052379999997E-2</v>
      </c>
      <c r="H1184" s="103">
        <v>9.9000117779999994E-2</v>
      </c>
    </row>
    <row r="1185" spans="2:8">
      <c r="B1185" s="101" t="s">
        <v>1549</v>
      </c>
      <c r="C1185" s="102">
        <v>50</v>
      </c>
      <c r="D1185" s="102">
        <v>0</v>
      </c>
      <c r="E1185" s="102">
        <v>4.7E-2</v>
      </c>
      <c r="F1185" s="102">
        <v>0.2000000000007276</v>
      </c>
      <c r="G1185" s="102">
        <v>1E+100</v>
      </c>
      <c r="H1185" s="103">
        <v>4.7E-2</v>
      </c>
    </row>
    <row r="1186" spans="2:8">
      <c r="B1186" s="101" t="s">
        <v>1550</v>
      </c>
      <c r="C1186" s="102">
        <v>50</v>
      </c>
      <c r="D1186" s="102">
        <v>0</v>
      </c>
      <c r="E1186" s="102">
        <v>0.48799999999999999</v>
      </c>
      <c r="F1186" s="102">
        <v>0.6499999999996362</v>
      </c>
      <c r="G1186" s="102">
        <v>1E+100</v>
      </c>
      <c r="H1186" s="103">
        <v>0.48799999999999999</v>
      </c>
    </row>
    <row r="1187" spans="2:8">
      <c r="B1187" s="101" t="s">
        <v>1551</v>
      </c>
      <c r="C1187" s="102" t="s">
        <v>1552</v>
      </c>
      <c r="D1187" s="102">
        <v>0</v>
      </c>
      <c r="E1187" s="102">
        <v>0.29699999999999999</v>
      </c>
      <c r="F1187" s="102">
        <v>0.69000000000050932</v>
      </c>
      <c r="G1187" s="102">
        <v>1E+100</v>
      </c>
      <c r="H1187" s="103">
        <v>0.29699999999999999</v>
      </c>
    </row>
    <row r="1188" spans="2:8">
      <c r="B1188" s="101" t="s">
        <v>1553</v>
      </c>
      <c r="C1188" s="102">
        <v>50</v>
      </c>
      <c r="D1188" s="102">
        <v>0</v>
      </c>
      <c r="E1188" s="102">
        <v>5.7000000000000002E-2</v>
      </c>
      <c r="F1188" s="102">
        <v>0.4500000000007276</v>
      </c>
      <c r="G1188" s="102">
        <v>1E+100</v>
      </c>
      <c r="H1188" s="103">
        <v>5.7000000000000002E-2</v>
      </c>
    </row>
    <row r="1189" spans="2:8">
      <c r="B1189" s="101" t="s">
        <v>1554</v>
      </c>
      <c r="C1189" s="102">
        <v>50</v>
      </c>
      <c r="D1189" s="102">
        <v>24.5</v>
      </c>
      <c r="E1189" s="102">
        <v>0</v>
      </c>
      <c r="F1189" s="102">
        <v>0.39000000000123691</v>
      </c>
      <c r="G1189" s="102">
        <v>5.7000016959999997E-2</v>
      </c>
      <c r="H1189" s="103">
        <v>0.39000006269999998</v>
      </c>
    </row>
    <row r="1190" spans="2:8">
      <c r="B1190" s="101" t="s">
        <v>1555</v>
      </c>
      <c r="C1190" s="102">
        <v>50</v>
      </c>
      <c r="D1190" s="102">
        <v>0</v>
      </c>
      <c r="E1190" s="102">
        <v>0.13400000000000001</v>
      </c>
      <c r="F1190" s="102">
        <v>0.53000000000065484</v>
      </c>
      <c r="G1190" s="102">
        <v>1E+100</v>
      </c>
      <c r="H1190" s="103">
        <v>0.13400000000000001</v>
      </c>
    </row>
    <row r="1191" spans="2:8">
      <c r="B1191" s="101" t="s">
        <v>1556</v>
      </c>
      <c r="C1191" s="102">
        <v>50</v>
      </c>
      <c r="D1191" s="102">
        <v>0</v>
      </c>
      <c r="E1191" s="102">
        <v>0.36799999999999999</v>
      </c>
      <c r="F1191" s="102">
        <v>0.77000000000043656</v>
      </c>
      <c r="G1191" s="102">
        <v>1E+100</v>
      </c>
      <c r="H1191" s="103">
        <v>0.36799999999999999</v>
      </c>
    </row>
    <row r="1192" spans="2:8">
      <c r="B1192" s="101" t="s">
        <v>1557</v>
      </c>
      <c r="C1192" s="102" t="s">
        <v>1558</v>
      </c>
      <c r="D1192" s="102">
        <v>0</v>
      </c>
      <c r="E1192" s="102">
        <v>0.93600000000000005</v>
      </c>
      <c r="F1192" s="102">
        <v>1.75</v>
      </c>
      <c r="G1192" s="102">
        <v>1E+100</v>
      </c>
      <c r="H1192" s="103">
        <v>0.93600000000000005</v>
      </c>
    </row>
    <row r="1193" spans="2:8">
      <c r="B1193" s="101" t="s">
        <v>1559</v>
      </c>
      <c r="C1193" s="102">
        <v>50</v>
      </c>
      <c r="D1193" s="102">
        <v>0</v>
      </c>
      <c r="E1193" s="102">
        <v>0.16800000000000001</v>
      </c>
      <c r="F1193" s="102">
        <v>1.5</v>
      </c>
      <c r="G1193" s="102">
        <v>1E+100</v>
      </c>
      <c r="H1193" s="103">
        <v>0.16800000000000001</v>
      </c>
    </row>
    <row r="1194" spans="2:8">
      <c r="B1194" s="101" t="s">
        <v>1560</v>
      </c>
      <c r="C1194" s="102">
        <v>50</v>
      </c>
      <c r="D1194" s="102">
        <v>0</v>
      </c>
      <c r="E1194" s="102">
        <v>1.76</v>
      </c>
      <c r="F1194" s="102">
        <v>2.8700000000008004</v>
      </c>
      <c r="G1194" s="102">
        <v>1E+100</v>
      </c>
      <c r="H1194" s="103">
        <v>1.76</v>
      </c>
    </row>
    <row r="1195" spans="2:8">
      <c r="B1195" s="101" t="s">
        <v>1561</v>
      </c>
      <c r="C1195" s="102">
        <v>50</v>
      </c>
      <c r="D1195" s="102">
        <v>0</v>
      </c>
      <c r="E1195" s="102">
        <v>1.8620000000000001</v>
      </c>
      <c r="F1195" s="102">
        <v>2.0100000000002183</v>
      </c>
      <c r="G1195" s="102">
        <v>1E+100</v>
      </c>
      <c r="H1195" s="103">
        <v>1.8620000000000001</v>
      </c>
    </row>
    <row r="1196" spans="2:8">
      <c r="B1196" s="101" t="s">
        <v>1562</v>
      </c>
      <c r="C1196" s="102">
        <v>50</v>
      </c>
      <c r="D1196" s="102">
        <v>0</v>
      </c>
      <c r="E1196" s="102">
        <v>0.17199999999999999</v>
      </c>
      <c r="F1196" s="102">
        <v>0.80000000000109139</v>
      </c>
      <c r="G1196" s="102">
        <v>1E+100</v>
      </c>
      <c r="H1196" s="103">
        <v>0.17199999999999999</v>
      </c>
    </row>
    <row r="1197" spans="2:8">
      <c r="B1197" s="101" t="s">
        <v>1563</v>
      </c>
      <c r="C1197" s="102">
        <v>50</v>
      </c>
      <c r="D1197" s="102">
        <v>105.25</v>
      </c>
      <c r="E1197" s="102">
        <v>0</v>
      </c>
      <c r="F1197" s="102">
        <v>0.37000000000080036</v>
      </c>
      <c r="G1197" s="102">
        <v>4.6666728990000003E-2</v>
      </c>
      <c r="H1197" s="103">
        <v>0.37000023030000001</v>
      </c>
    </row>
    <row r="1198" spans="2:8">
      <c r="B1198" s="101" t="s">
        <v>1564</v>
      </c>
      <c r="C1198" s="102" t="s">
        <v>1565</v>
      </c>
      <c r="D1198" s="102">
        <v>0</v>
      </c>
      <c r="E1198" s="102">
        <v>2.1320000000000001</v>
      </c>
      <c r="F1198" s="102">
        <v>2.2100000000009459</v>
      </c>
      <c r="G1198" s="102">
        <v>1E+100</v>
      </c>
      <c r="H1198" s="103">
        <v>2.1320000000000001</v>
      </c>
    </row>
    <row r="1199" spans="2:8">
      <c r="B1199" s="101" t="s">
        <v>1566</v>
      </c>
      <c r="C1199" s="102">
        <v>50</v>
      </c>
      <c r="D1199" s="102">
        <v>0</v>
      </c>
      <c r="E1199" s="102">
        <v>0.79100000000000004</v>
      </c>
      <c r="F1199" s="102">
        <v>1.1000000000003638</v>
      </c>
      <c r="G1199" s="102">
        <v>1E+100</v>
      </c>
      <c r="H1199" s="103">
        <v>0.79100000000000004</v>
      </c>
    </row>
    <row r="1200" spans="2:8">
      <c r="B1200" s="101" t="s">
        <v>1567</v>
      </c>
      <c r="C1200" s="102">
        <v>50</v>
      </c>
      <c r="D1200" s="102">
        <v>0</v>
      </c>
      <c r="E1200" s="102">
        <v>0.91200000000000003</v>
      </c>
      <c r="F1200" s="102">
        <v>1.0200000000004366</v>
      </c>
      <c r="G1200" s="102">
        <v>1E+100</v>
      </c>
      <c r="H1200" s="103">
        <v>0.91200000000000003</v>
      </c>
    </row>
    <row r="1201" spans="1:8">
      <c r="B1201" s="101" t="s">
        <v>1568</v>
      </c>
      <c r="C1201" s="102">
        <v>50</v>
      </c>
      <c r="D1201" s="102">
        <v>0</v>
      </c>
      <c r="E1201" s="102">
        <v>0.37</v>
      </c>
      <c r="F1201" s="102">
        <v>0.69999999999890861</v>
      </c>
      <c r="G1201" s="102">
        <v>1E+100</v>
      </c>
      <c r="H1201" s="103">
        <v>0.37</v>
      </c>
    </row>
    <row r="1202" spans="1:8">
      <c r="B1202" s="101" t="s">
        <v>1569</v>
      </c>
      <c r="C1202" s="102">
        <v>50</v>
      </c>
      <c r="D1202" s="102">
        <v>0</v>
      </c>
      <c r="E1202" s="102">
        <v>0.56899999999999995</v>
      </c>
      <c r="F1202" s="102">
        <v>0.68000000000029104</v>
      </c>
      <c r="G1202" s="102">
        <v>1E+100</v>
      </c>
      <c r="H1202" s="103">
        <v>0.56899999999999995</v>
      </c>
    </row>
    <row r="1203" spans="1:8">
      <c r="B1203" s="101" t="s">
        <v>1570</v>
      </c>
      <c r="C1203" s="102">
        <v>50</v>
      </c>
      <c r="D1203" s="102">
        <v>26.75</v>
      </c>
      <c r="E1203" s="102">
        <v>0</v>
      </c>
      <c r="F1203" s="102">
        <v>0.2000000000007276</v>
      </c>
      <c r="G1203" s="102">
        <v>0.1540001832</v>
      </c>
      <c r="H1203" s="103">
        <v>0.12600045160000001</v>
      </c>
    </row>
    <row r="1204" spans="1:8">
      <c r="B1204" s="101" t="s">
        <v>1571</v>
      </c>
      <c r="C1204" s="102" t="s">
        <v>1572</v>
      </c>
      <c r="D1204" s="102">
        <v>0</v>
      </c>
      <c r="E1204" s="102">
        <v>0.27300000000000002</v>
      </c>
      <c r="F1204" s="102">
        <v>0.43999999999869033</v>
      </c>
      <c r="G1204" s="102">
        <v>1E+100</v>
      </c>
      <c r="H1204" s="103">
        <v>0.27300000000000002</v>
      </c>
    </row>
    <row r="1205" spans="1:8">
      <c r="B1205" s="101" t="s">
        <v>1573</v>
      </c>
      <c r="C1205" s="102">
        <v>50</v>
      </c>
      <c r="D1205" s="102">
        <v>0</v>
      </c>
      <c r="E1205" s="102">
        <v>1.3939999999999999</v>
      </c>
      <c r="F1205" s="102">
        <v>1.3999999999996362</v>
      </c>
      <c r="G1205" s="102">
        <v>1E+100</v>
      </c>
      <c r="H1205" s="103">
        <v>1.3939999999999999</v>
      </c>
    </row>
    <row r="1206" spans="1:8" ht="14" thickBot="1">
      <c r="B1206" s="104" t="s">
        <v>1574</v>
      </c>
      <c r="C1206" s="105">
        <v>50</v>
      </c>
      <c r="D1206" s="105">
        <v>0</v>
      </c>
      <c r="E1206" s="105">
        <v>1.7569999999999999</v>
      </c>
      <c r="F1206" s="105">
        <v>1.7600000000002183</v>
      </c>
      <c r="G1206" s="105">
        <v>1E+100</v>
      </c>
      <c r="H1206" s="106">
        <v>1.7569999999999999</v>
      </c>
    </row>
    <row r="1207" spans="1:8">
      <c r="B1207" s="100"/>
      <c r="C1207" s="100"/>
      <c r="D1207" s="100"/>
      <c r="E1207" s="100"/>
      <c r="F1207" s="100"/>
      <c r="G1207" s="100"/>
      <c r="H1207" s="100"/>
    </row>
    <row r="1208" spans="1:8" ht="14" thickBot="1">
      <c r="A1208" s="10" t="s">
        <v>1575</v>
      </c>
      <c r="B1208" s="100"/>
      <c r="C1208" s="100"/>
      <c r="D1208" s="100"/>
      <c r="E1208" s="100"/>
      <c r="F1208" s="100"/>
      <c r="G1208" s="100"/>
      <c r="H1208" s="100"/>
    </row>
    <row r="1209" spans="1:8" ht="14" thickBot="1">
      <c r="B1209" s="107" t="s">
        <v>118</v>
      </c>
      <c r="C1209" s="108" t="s">
        <v>119</v>
      </c>
      <c r="D1209" s="108" t="s">
        <v>120</v>
      </c>
      <c r="E1209" s="108" t="s">
        <v>1576</v>
      </c>
      <c r="F1209" s="108" t="s">
        <v>1577</v>
      </c>
      <c r="G1209" s="108" t="s">
        <v>123</v>
      </c>
      <c r="H1209" s="109" t="s">
        <v>124</v>
      </c>
    </row>
    <row r="1210" spans="1:8">
      <c r="B1210" s="101" t="s">
        <v>1578</v>
      </c>
      <c r="C1210" s="102" t="s">
        <v>1579</v>
      </c>
      <c r="D1210" s="102">
        <v>844.14814999999999</v>
      </c>
      <c r="E1210" s="110">
        <v>0</v>
      </c>
      <c r="F1210" s="102">
        <v>966</v>
      </c>
      <c r="G1210" s="102">
        <v>1E+100</v>
      </c>
      <c r="H1210" s="103">
        <v>121.8518519</v>
      </c>
    </row>
    <row r="1211" spans="1:8">
      <c r="B1211" s="101" t="s">
        <v>1580</v>
      </c>
      <c r="C1211" s="102" t="s">
        <v>1581</v>
      </c>
      <c r="D1211" s="102">
        <v>1176</v>
      </c>
      <c r="E1211" s="110">
        <v>-3.5833333000000002E-2</v>
      </c>
      <c r="F1211" s="102">
        <v>1176</v>
      </c>
      <c r="G1211" s="102">
        <v>3.0333333329999999</v>
      </c>
      <c r="H1211" s="103">
        <v>401.462963</v>
      </c>
    </row>
    <row r="1212" spans="1:8">
      <c r="B1212" s="101" t="s">
        <v>1582</v>
      </c>
      <c r="C1212" s="102" t="s">
        <v>1583</v>
      </c>
      <c r="D1212" s="102">
        <v>855.16666999999995</v>
      </c>
      <c r="E1212" s="102">
        <v>0</v>
      </c>
      <c r="F1212" s="102">
        <v>868</v>
      </c>
      <c r="G1212" s="102">
        <v>1E+100</v>
      </c>
      <c r="H1212" s="103">
        <v>12.83333333</v>
      </c>
    </row>
    <row r="1213" spans="1:8">
      <c r="B1213" s="101" t="s">
        <v>1584</v>
      </c>
      <c r="C1213" s="102" t="s">
        <v>1585</v>
      </c>
      <c r="D1213" s="102">
        <v>830.9</v>
      </c>
      <c r="E1213" s="102">
        <v>0</v>
      </c>
      <c r="F1213" s="102">
        <v>847</v>
      </c>
      <c r="G1213" s="102">
        <v>1E+100</v>
      </c>
      <c r="H1213" s="103">
        <v>16.100000000000001</v>
      </c>
    </row>
    <row r="1214" spans="1:8">
      <c r="B1214" s="101" t="s">
        <v>1586</v>
      </c>
      <c r="C1214" s="102" t="s">
        <v>1587</v>
      </c>
      <c r="D1214" s="102">
        <v>1028.7666999999999</v>
      </c>
      <c r="E1214" s="102">
        <v>0</v>
      </c>
      <c r="F1214" s="102">
        <v>1029</v>
      </c>
      <c r="G1214" s="102">
        <v>1E+100</v>
      </c>
      <c r="H1214" s="103">
        <v>0.2333333333</v>
      </c>
    </row>
    <row r="1215" spans="1:8">
      <c r="B1215" s="101" t="s">
        <v>1588</v>
      </c>
      <c r="C1215" s="102" t="s">
        <v>1589</v>
      </c>
      <c r="D1215" s="102">
        <v>1197</v>
      </c>
      <c r="E1215" s="102">
        <v>-3.5833333000000002E-2</v>
      </c>
      <c r="F1215" s="102">
        <v>1197</v>
      </c>
      <c r="G1215" s="102">
        <v>7.233333333</v>
      </c>
      <c r="H1215" s="103">
        <v>405.35185189999999</v>
      </c>
    </row>
    <row r="1216" spans="1:8">
      <c r="B1216" s="101" t="s">
        <v>1590</v>
      </c>
      <c r="C1216" s="102" t="s">
        <v>1591</v>
      </c>
      <c r="D1216" s="102">
        <v>992.83333000000005</v>
      </c>
      <c r="E1216" s="102">
        <v>0</v>
      </c>
      <c r="F1216" s="102">
        <v>1001</v>
      </c>
      <c r="G1216" s="102">
        <v>1E+100</v>
      </c>
      <c r="H1216" s="103">
        <v>8.1666666669999994</v>
      </c>
    </row>
    <row r="1217" spans="2:8">
      <c r="B1217" s="101" t="s">
        <v>1592</v>
      </c>
      <c r="C1217" s="102" t="s">
        <v>1593</v>
      </c>
      <c r="D1217" s="102">
        <v>1042.3</v>
      </c>
      <c r="E1217" s="102">
        <v>0</v>
      </c>
      <c r="F1217" s="102">
        <v>1043</v>
      </c>
      <c r="G1217" s="102">
        <v>1E+100</v>
      </c>
      <c r="H1217" s="103">
        <v>0.7</v>
      </c>
    </row>
    <row r="1218" spans="2:8">
      <c r="B1218" s="101" t="s">
        <v>1594</v>
      </c>
      <c r="C1218" s="102" t="s">
        <v>1595</v>
      </c>
      <c r="D1218" s="102">
        <v>841.63333</v>
      </c>
      <c r="E1218" s="102">
        <v>0</v>
      </c>
      <c r="F1218" s="102">
        <v>854</v>
      </c>
      <c r="G1218" s="102">
        <v>1E+100</v>
      </c>
      <c r="H1218" s="103">
        <v>12.366666670000001</v>
      </c>
    </row>
    <row r="1219" spans="2:8">
      <c r="B1219" s="101" t="s">
        <v>1596</v>
      </c>
      <c r="C1219" s="102" t="s">
        <v>1597</v>
      </c>
      <c r="D1219" s="102">
        <v>1113</v>
      </c>
      <c r="E1219" s="102">
        <v>-3.5833333000000002E-2</v>
      </c>
      <c r="F1219" s="102">
        <v>1113</v>
      </c>
      <c r="G1219" s="102">
        <v>3.9666666670000001</v>
      </c>
      <c r="H1219" s="103">
        <v>380.20370370000001</v>
      </c>
    </row>
    <row r="1220" spans="2:8">
      <c r="B1220" s="101" t="s">
        <v>1598</v>
      </c>
      <c r="C1220" s="102" t="s">
        <v>1599</v>
      </c>
      <c r="D1220" s="102">
        <v>1015</v>
      </c>
      <c r="E1220" s="102">
        <v>-3.5833333000000002E-2</v>
      </c>
      <c r="F1220" s="102">
        <v>1015</v>
      </c>
      <c r="G1220" s="102">
        <v>1.1666666670000001</v>
      </c>
      <c r="H1220" s="103">
        <v>350.64814810000001</v>
      </c>
    </row>
    <row r="1221" spans="2:8">
      <c r="B1221" s="101" t="s">
        <v>1600</v>
      </c>
      <c r="C1221" s="102" t="s">
        <v>1601</v>
      </c>
      <c r="D1221" s="102">
        <v>1217.7666999999999</v>
      </c>
      <c r="E1221" s="102">
        <v>0</v>
      </c>
      <c r="F1221" s="102">
        <v>1218</v>
      </c>
      <c r="G1221" s="102">
        <v>1E+100</v>
      </c>
      <c r="H1221" s="103">
        <v>0.2333333333</v>
      </c>
    </row>
    <row r="1222" spans="2:8">
      <c r="B1222" s="101" t="s">
        <v>1602</v>
      </c>
      <c r="C1222" s="102" t="s">
        <v>1603</v>
      </c>
      <c r="D1222" s="102">
        <v>1015</v>
      </c>
      <c r="E1222" s="102">
        <v>-3.5833333000000002E-2</v>
      </c>
      <c r="F1222" s="102">
        <v>1015</v>
      </c>
      <c r="G1222" s="102">
        <v>1.1666666670000001</v>
      </c>
      <c r="H1222" s="103">
        <v>350.64814810000001</v>
      </c>
    </row>
    <row r="1223" spans="2:8">
      <c r="B1223" s="101" t="s">
        <v>1604</v>
      </c>
      <c r="C1223" s="102" t="s">
        <v>1605</v>
      </c>
      <c r="D1223" s="102">
        <v>1141</v>
      </c>
      <c r="E1223" s="102">
        <v>-3.5833333000000002E-2</v>
      </c>
      <c r="F1223" s="102">
        <v>1141</v>
      </c>
      <c r="G1223" s="102">
        <v>2.1</v>
      </c>
      <c r="H1223" s="103">
        <v>390.05555559999999</v>
      </c>
    </row>
    <row r="1224" spans="2:8">
      <c r="B1224" s="101" t="s">
        <v>1606</v>
      </c>
      <c r="C1224" s="102" t="s">
        <v>1607</v>
      </c>
      <c r="D1224" s="102">
        <v>1183</v>
      </c>
      <c r="E1224" s="102">
        <v>-3.5833333000000002E-2</v>
      </c>
      <c r="F1224" s="102">
        <v>1183</v>
      </c>
      <c r="G1224" s="102">
        <v>7.7</v>
      </c>
      <c r="H1224" s="103">
        <v>400.94444440000001</v>
      </c>
    </row>
    <row r="1225" spans="2:8">
      <c r="B1225" s="101" t="s">
        <v>1608</v>
      </c>
      <c r="C1225" s="102" t="s">
        <v>1609</v>
      </c>
      <c r="D1225" s="102">
        <v>952</v>
      </c>
      <c r="E1225" s="102">
        <v>-3.5833333000000002E-2</v>
      </c>
      <c r="F1225" s="102">
        <v>952</v>
      </c>
      <c r="G1225" s="102">
        <v>1.1666666670000001</v>
      </c>
      <c r="H1225" s="103">
        <v>330.42592589999998</v>
      </c>
    </row>
    <row r="1226" spans="2:8">
      <c r="B1226" s="101" t="s">
        <v>1610</v>
      </c>
      <c r="C1226" s="102" t="s">
        <v>1611</v>
      </c>
      <c r="D1226" s="102">
        <v>1067.5</v>
      </c>
      <c r="E1226" s="102">
        <v>0</v>
      </c>
      <c r="F1226" s="102">
        <v>1071</v>
      </c>
      <c r="G1226" s="102">
        <v>1E+100</v>
      </c>
      <c r="H1226" s="103">
        <v>3.5</v>
      </c>
    </row>
    <row r="1227" spans="2:8">
      <c r="B1227" s="101" t="s">
        <v>1612</v>
      </c>
      <c r="C1227" s="102" t="s">
        <v>1613</v>
      </c>
      <c r="D1227" s="102">
        <v>938.82962999999995</v>
      </c>
      <c r="E1227" s="102">
        <v>0</v>
      </c>
      <c r="F1227" s="102">
        <v>1064</v>
      </c>
      <c r="G1227" s="102">
        <v>1E+100</v>
      </c>
      <c r="H1227" s="103">
        <v>125.1703704</v>
      </c>
    </row>
    <row r="1228" spans="2:8">
      <c r="B1228" s="101" t="s">
        <v>1614</v>
      </c>
      <c r="C1228" s="102" t="s">
        <v>1615</v>
      </c>
      <c r="D1228" s="102">
        <v>718.43332999999996</v>
      </c>
      <c r="E1228" s="102">
        <v>0</v>
      </c>
      <c r="F1228" s="102">
        <v>735</v>
      </c>
      <c r="G1228" s="102">
        <v>1E+100</v>
      </c>
      <c r="H1228" s="103">
        <v>16.56666667</v>
      </c>
    </row>
    <row r="1229" spans="2:8">
      <c r="B1229" s="101" t="s">
        <v>1616</v>
      </c>
      <c r="C1229" s="102" t="s">
        <v>1617</v>
      </c>
      <c r="D1229" s="102">
        <v>1204</v>
      </c>
      <c r="E1229" s="102">
        <v>-3.5833333000000002E-2</v>
      </c>
      <c r="F1229" s="102">
        <v>1204</v>
      </c>
      <c r="G1229" s="102">
        <v>1.1666666670000001</v>
      </c>
      <c r="H1229" s="103">
        <v>411.31481480000002</v>
      </c>
    </row>
    <row r="1230" spans="2:8">
      <c r="B1230" s="101" t="s">
        <v>1618</v>
      </c>
      <c r="C1230" s="102" t="s">
        <v>1619</v>
      </c>
      <c r="D1230" s="102">
        <v>1127</v>
      </c>
      <c r="E1230" s="102">
        <v>-3.5833333000000002E-2</v>
      </c>
      <c r="F1230" s="102">
        <v>1127</v>
      </c>
      <c r="G1230" s="102">
        <v>2.5666666669999998</v>
      </c>
      <c r="H1230" s="103">
        <v>385.64814810000001</v>
      </c>
    </row>
    <row r="1231" spans="2:8">
      <c r="B1231" s="101" t="s">
        <v>1620</v>
      </c>
      <c r="C1231" s="102" t="s">
        <v>1621</v>
      </c>
      <c r="D1231" s="102">
        <v>904.63333</v>
      </c>
      <c r="E1231" s="102">
        <v>0</v>
      </c>
      <c r="F1231" s="102">
        <v>910</v>
      </c>
      <c r="G1231" s="102">
        <v>1E+100</v>
      </c>
      <c r="H1231" s="103">
        <v>5.3666666669999996</v>
      </c>
    </row>
    <row r="1232" spans="2:8">
      <c r="B1232" s="101" t="s">
        <v>1622</v>
      </c>
      <c r="C1232" s="102" t="s">
        <v>1623</v>
      </c>
      <c r="D1232" s="102">
        <v>1154.7666999999999</v>
      </c>
      <c r="E1232" s="102">
        <v>0</v>
      </c>
      <c r="F1232" s="102">
        <v>1155</v>
      </c>
      <c r="G1232" s="102">
        <v>1E+100</v>
      </c>
      <c r="H1232" s="103">
        <v>0.2333333333</v>
      </c>
    </row>
    <row r="1233" spans="2:8">
      <c r="B1233" s="101" t="s">
        <v>1624</v>
      </c>
      <c r="C1233" s="102" t="s">
        <v>1625</v>
      </c>
      <c r="D1233" s="102">
        <v>1267</v>
      </c>
      <c r="E1233" s="102">
        <v>-3.5833333000000002E-2</v>
      </c>
      <c r="F1233" s="102">
        <v>1267</v>
      </c>
      <c r="G1233" s="102">
        <v>10.96666667</v>
      </c>
      <c r="H1233" s="103">
        <v>426.09259259999999</v>
      </c>
    </row>
    <row r="1234" spans="2:8">
      <c r="B1234" s="101" t="s">
        <v>1626</v>
      </c>
      <c r="C1234" s="102" t="s">
        <v>1627</v>
      </c>
      <c r="D1234" s="102">
        <v>1043.2333000000001</v>
      </c>
      <c r="E1234" s="102">
        <v>0</v>
      </c>
      <c r="F1234" s="102">
        <v>1050</v>
      </c>
      <c r="G1234" s="102">
        <v>1E+100</v>
      </c>
      <c r="H1234" s="103">
        <v>6.766666667</v>
      </c>
    </row>
    <row r="1235" spans="2:8">
      <c r="B1235" s="101" t="s">
        <v>1628</v>
      </c>
      <c r="C1235" s="102" t="s">
        <v>1629</v>
      </c>
      <c r="D1235" s="102">
        <v>1091.7666999999999</v>
      </c>
      <c r="E1235" s="102">
        <v>0</v>
      </c>
      <c r="F1235" s="102">
        <v>1092</v>
      </c>
      <c r="G1235" s="102">
        <v>1E+100</v>
      </c>
      <c r="H1235" s="103">
        <v>0.2333333333</v>
      </c>
    </row>
    <row r="1236" spans="2:8">
      <c r="B1236" s="101" t="s">
        <v>1630</v>
      </c>
      <c r="C1236" s="102" t="s">
        <v>1631</v>
      </c>
      <c r="D1236" s="102">
        <v>716.56667000000004</v>
      </c>
      <c r="E1236" s="102">
        <v>0</v>
      </c>
      <c r="F1236" s="102">
        <v>728</v>
      </c>
      <c r="G1236" s="102">
        <v>1E+100</v>
      </c>
      <c r="H1236" s="103">
        <v>11.43333333</v>
      </c>
    </row>
    <row r="1237" spans="2:8">
      <c r="B1237" s="101" t="s">
        <v>1632</v>
      </c>
      <c r="C1237" s="102" t="s">
        <v>1633</v>
      </c>
      <c r="D1237" s="102">
        <v>954.1</v>
      </c>
      <c r="E1237" s="102">
        <v>0</v>
      </c>
      <c r="F1237" s="102">
        <v>959</v>
      </c>
      <c r="G1237" s="102">
        <v>1E+100</v>
      </c>
      <c r="H1237" s="103">
        <v>4.9000000000000004</v>
      </c>
    </row>
    <row r="1238" spans="2:8">
      <c r="B1238" s="101" t="s">
        <v>1634</v>
      </c>
      <c r="C1238" s="102" t="s">
        <v>1635</v>
      </c>
      <c r="D1238" s="102">
        <v>1168.3</v>
      </c>
      <c r="E1238" s="102">
        <v>0</v>
      </c>
      <c r="F1238" s="102">
        <v>1169</v>
      </c>
      <c r="G1238" s="102">
        <v>1E+100</v>
      </c>
      <c r="H1238" s="103">
        <v>0.7</v>
      </c>
    </row>
    <row r="1239" spans="2:8">
      <c r="B1239" s="101" t="s">
        <v>1636</v>
      </c>
      <c r="C1239" s="102" t="s">
        <v>1637</v>
      </c>
      <c r="D1239" s="102">
        <v>929.83333000000005</v>
      </c>
      <c r="E1239" s="102">
        <v>0</v>
      </c>
      <c r="F1239" s="102">
        <v>938</v>
      </c>
      <c r="G1239" s="102">
        <v>1E+100</v>
      </c>
      <c r="H1239" s="103">
        <v>8.1666666669999994</v>
      </c>
    </row>
    <row r="1240" spans="2:8">
      <c r="B1240" s="101" t="s">
        <v>1638</v>
      </c>
      <c r="C1240" s="102" t="s">
        <v>1639</v>
      </c>
      <c r="D1240" s="102">
        <v>1001</v>
      </c>
      <c r="E1240" s="102">
        <v>-3.5833333000000002E-2</v>
      </c>
      <c r="F1240" s="102">
        <v>1001</v>
      </c>
      <c r="G1240" s="102">
        <v>2.5666666669999998</v>
      </c>
      <c r="H1240" s="103">
        <v>345.20370370000001</v>
      </c>
    </row>
    <row r="1241" spans="2:8">
      <c r="B1241" s="101" t="s">
        <v>1640</v>
      </c>
      <c r="C1241" s="102" t="s">
        <v>1641</v>
      </c>
      <c r="D1241" s="102">
        <v>854.46667000000002</v>
      </c>
      <c r="E1241" s="102">
        <v>0</v>
      </c>
      <c r="F1241" s="102">
        <v>973</v>
      </c>
      <c r="G1241" s="102">
        <v>1E+100</v>
      </c>
      <c r="H1241" s="103">
        <v>118.5333333</v>
      </c>
    </row>
    <row r="1242" spans="2:8">
      <c r="B1242" s="101" t="s">
        <v>1642</v>
      </c>
      <c r="C1242" s="102" t="s">
        <v>1643</v>
      </c>
      <c r="D1242" s="102">
        <v>1005.4333</v>
      </c>
      <c r="E1242" s="102">
        <v>0</v>
      </c>
      <c r="F1242" s="102">
        <v>1015</v>
      </c>
      <c r="G1242" s="102">
        <v>1E+100</v>
      </c>
      <c r="H1242" s="103">
        <v>9.5666666669999998</v>
      </c>
    </row>
    <row r="1243" spans="2:8">
      <c r="B1243" s="101" t="s">
        <v>1644</v>
      </c>
      <c r="C1243" s="102" t="s">
        <v>1645</v>
      </c>
      <c r="D1243" s="102">
        <v>1036</v>
      </c>
      <c r="E1243" s="102">
        <v>-3.5833333000000002E-2</v>
      </c>
      <c r="F1243" s="102">
        <v>1036</v>
      </c>
      <c r="G1243" s="102">
        <v>5.3666666669999996</v>
      </c>
      <c r="H1243" s="103">
        <v>354.537037</v>
      </c>
    </row>
    <row r="1244" spans="2:8">
      <c r="B1244" s="101" t="s">
        <v>1646</v>
      </c>
      <c r="C1244" s="102" t="s">
        <v>1647</v>
      </c>
      <c r="D1244" s="102">
        <v>1113</v>
      </c>
      <c r="E1244" s="102">
        <v>-3.5833333000000002E-2</v>
      </c>
      <c r="F1244" s="102">
        <v>1113</v>
      </c>
      <c r="G1244" s="102">
        <v>3.9666666670000001</v>
      </c>
      <c r="H1244" s="103">
        <v>380.20370370000001</v>
      </c>
    </row>
    <row r="1245" spans="2:8">
      <c r="B1245" s="101" t="s">
        <v>1648</v>
      </c>
      <c r="C1245" s="102" t="s">
        <v>1649</v>
      </c>
      <c r="D1245" s="102">
        <v>766.96667000000002</v>
      </c>
      <c r="E1245" s="102">
        <v>0</v>
      </c>
      <c r="F1245" s="102">
        <v>777</v>
      </c>
      <c r="G1245" s="102">
        <v>1E+100</v>
      </c>
      <c r="H1245" s="103">
        <v>10.03333333</v>
      </c>
    </row>
    <row r="1246" spans="2:8">
      <c r="B1246" s="101" t="s">
        <v>1650</v>
      </c>
      <c r="C1246" s="102" t="s">
        <v>1651</v>
      </c>
      <c r="D1246" s="102">
        <v>991.9</v>
      </c>
      <c r="E1246" s="102">
        <v>0</v>
      </c>
      <c r="F1246" s="102">
        <v>994</v>
      </c>
      <c r="G1246" s="102">
        <v>1E+100</v>
      </c>
      <c r="H1246" s="103">
        <v>2.1</v>
      </c>
    </row>
    <row r="1247" spans="2:8">
      <c r="B1247" s="101" t="s">
        <v>1652</v>
      </c>
      <c r="C1247" s="102" t="s">
        <v>1653</v>
      </c>
      <c r="D1247" s="102">
        <v>903.7</v>
      </c>
      <c r="E1247" s="102">
        <v>0</v>
      </c>
      <c r="F1247" s="102">
        <v>910</v>
      </c>
      <c r="G1247" s="102">
        <v>1E+100</v>
      </c>
      <c r="H1247" s="103">
        <v>6.3</v>
      </c>
    </row>
    <row r="1248" spans="2:8">
      <c r="B1248" s="101" t="s">
        <v>1654</v>
      </c>
      <c r="C1248" s="102" t="s">
        <v>1655</v>
      </c>
      <c r="D1248" s="102">
        <v>1148</v>
      </c>
      <c r="E1248" s="102">
        <v>-3.8076922999999999E-2</v>
      </c>
      <c r="F1248" s="102">
        <v>1148</v>
      </c>
      <c r="G1248" s="102">
        <v>5.8333333329999997</v>
      </c>
      <c r="H1248" s="103">
        <v>135.3851852</v>
      </c>
    </row>
    <row r="1249" spans="2:8">
      <c r="B1249" s="101" t="s">
        <v>1656</v>
      </c>
      <c r="C1249" s="102" t="s">
        <v>1657</v>
      </c>
      <c r="D1249" s="102">
        <v>1113</v>
      </c>
      <c r="E1249" s="102">
        <v>-3.5833333000000002E-2</v>
      </c>
      <c r="F1249" s="102">
        <v>1113</v>
      </c>
      <c r="G1249" s="102">
        <v>3.0333333329999999</v>
      </c>
      <c r="H1249" s="103">
        <v>381.2407407</v>
      </c>
    </row>
    <row r="1250" spans="2:8">
      <c r="B1250" s="101" t="s">
        <v>1658</v>
      </c>
      <c r="C1250" s="102" t="s">
        <v>1659</v>
      </c>
      <c r="D1250" s="102">
        <v>1117.9000000000001</v>
      </c>
      <c r="E1250" s="102">
        <v>0</v>
      </c>
      <c r="F1250" s="102">
        <v>1120</v>
      </c>
      <c r="G1250" s="102">
        <v>1E+100</v>
      </c>
      <c r="H1250" s="103">
        <v>2.1</v>
      </c>
    </row>
    <row r="1251" spans="2:8">
      <c r="B1251" s="101" t="s">
        <v>1660</v>
      </c>
      <c r="C1251" s="102" t="s">
        <v>1661</v>
      </c>
      <c r="D1251" s="102">
        <v>804.76666999999998</v>
      </c>
      <c r="E1251" s="102">
        <v>0</v>
      </c>
      <c r="F1251" s="102">
        <v>819</v>
      </c>
      <c r="G1251" s="102">
        <v>1E+100</v>
      </c>
      <c r="H1251" s="103">
        <v>14.233333330000001</v>
      </c>
    </row>
    <row r="1252" spans="2:8">
      <c r="B1252" s="101" t="s">
        <v>1662</v>
      </c>
      <c r="C1252" s="102" t="s">
        <v>1663</v>
      </c>
      <c r="D1252" s="102">
        <v>1004.5</v>
      </c>
      <c r="E1252" s="102">
        <v>0</v>
      </c>
      <c r="F1252" s="102">
        <v>1008</v>
      </c>
      <c r="G1252" s="102">
        <v>1E+100</v>
      </c>
      <c r="H1252" s="103">
        <v>3.5</v>
      </c>
    </row>
    <row r="1253" spans="2:8">
      <c r="B1253" s="101" t="s">
        <v>1664</v>
      </c>
      <c r="C1253" s="102" t="s">
        <v>1665</v>
      </c>
      <c r="D1253" s="102">
        <v>1127</v>
      </c>
      <c r="E1253" s="102">
        <v>-3.5833333000000002E-2</v>
      </c>
      <c r="F1253" s="102">
        <v>1127</v>
      </c>
      <c r="G1253" s="102">
        <v>1.6333333329999999</v>
      </c>
      <c r="H1253" s="103">
        <v>386.68518519999998</v>
      </c>
    </row>
    <row r="1254" spans="2:8">
      <c r="B1254" s="101" t="s">
        <v>1666</v>
      </c>
      <c r="C1254" s="102" t="s">
        <v>1667</v>
      </c>
      <c r="D1254" s="102">
        <v>1127</v>
      </c>
      <c r="E1254" s="102">
        <v>-3.5833333000000002E-2</v>
      </c>
      <c r="F1254" s="102">
        <v>1127</v>
      </c>
      <c r="G1254" s="102">
        <v>1.6333333329999999</v>
      </c>
      <c r="H1254" s="103">
        <v>386.68518519999998</v>
      </c>
    </row>
    <row r="1255" spans="2:8">
      <c r="B1255" s="101" t="s">
        <v>1668</v>
      </c>
      <c r="C1255" s="102" t="s">
        <v>1669</v>
      </c>
      <c r="D1255" s="102">
        <v>817.36667</v>
      </c>
      <c r="E1255" s="102">
        <v>0</v>
      </c>
      <c r="F1255" s="102">
        <v>826</v>
      </c>
      <c r="G1255" s="102">
        <v>1E+100</v>
      </c>
      <c r="H1255" s="103">
        <v>8.6333333329999995</v>
      </c>
    </row>
    <row r="1256" spans="2:8">
      <c r="B1256" s="101" t="s">
        <v>1670</v>
      </c>
      <c r="C1256" s="102" t="s">
        <v>1671</v>
      </c>
      <c r="D1256" s="102">
        <v>1204</v>
      </c>
      <c r="E1256" s="102">
        <v>-3.5833333000000002E-2</v>
      </c>
      <c r="F1256" s="102">
        <v>1204</v>
      </c>
      <c r="G1256" s="102">
        <v>11.9</v>
      </c>
      <c r="H1256" s="103">
        <v>404.83333329999999</v>
      </c>
    </row>
    <row r="1257" spans="2:8">
      <c r="B1257" s="101" t="s">
        <v>1672</v>
      </c>
      <c r="C1257" s="102" t="s">
        <v>1673</v>
      </c>
      <c r="D1257" s="102">
        <v>1104.3667</v>
      </c>
      <c r="E1257" s="102">
        <v>0</v>
      </c>
      <c r="F1257" s="102">
        <v>1106</v>
      </c>
      <c r="G1257" s="102">
        <v>1E+100</v>
      </c>
      <c r="H1257" s="103">
        <v>1.6333333329999999</v>
      </c>
    </row>
    <row r="1258" spans="2:8">
      <c r="B1258" s="101" t="s">
        <v>1674</v>
      </c>
      <c r="C1258" s="102" t="s">
        <v>1675</v>
      </c>
      <c r="D1258" s="102">
        <v>930.76666999999998</v>
      </c>
      <c r="E1258" s="102">
        <v>0</v>
      </c>
      <c r="F1258" s="102">
        <v>938</v>
      </c>
      <c r="G1258" s="102">
        <v>1E+100</v>
      </c>
      <c r="H1258" s="103">
        <v>7.233333333</v>
      </c>
    </row>
    <row r="1259" spans="2:8">
      <c r="B1259" s="101" t="s">
        <v>1676</v>
      </c>
      <c r="C1259" s="102" t="s">
        <v>1677</v>
      </c>
      <c r="D1259" s="102">
        <v>941.5</v>
      </c>
      <c r="E1259" s="102">
        <v>0</v>
      </c>
      <c r="F1259" s="102">
        <v>945</v>
      </c>
      <c r="G1259" s="102">
        <v>1E+100</v>
      </c>
      <c r="H1259" s="103">
        <v>3.5</v>
      </c>
    </row>
    <row r="1260" spans="2:8">
      <c r="B1260" s="101" t="s">
        <v>1678</v>
      </c>
      <c r="C1260" s="102" t="s">
        <v>1579</v>
      </c>
      <c r="D1260" s="102">
        <v>844.14814999999999</v>
      </c>
      <c r="E1260" s="102">
        <v>0</v>
      </c>
      <c r="F1260" s="102">
        <v>581</v>
      </c>
      <c r="G1260" s="102">
        <v>263.14814810000001</v>
      </c>
      <c r="H1260" s="103">
        <v>1E+100</v>
      </c>
    </row>
    <row r="1261" spans="2:8">
      <c r="B1261" s="101" t="s">
        <v>1679</v>
      </c>
      <c r="C1261" s="102" t="s">
        <v>1581</v>
      </c>
      <c r="D1261" s="102">
        <v>1176</v>
      </c>
      <c r="E1261" s="102">
        <v>0</v>
      </c>
      <c r="F1261" s="102">
        <v>707</v>
      </c>
      <c r="G1261" s="102">
        <v>469</v>
      </c>
      <c r="H1261" s="103">
        <v>1E+100</v>
      </c>
    </row>
    <row r="1262" spans="2:8">
      <c r="B1262" s="101" t="s">
        <v>1680</v>
      </c>
      <c r="C1262" s="102" t="s">
        <v>1583</v>
      </c>
      <c r="D1262" s="102">
        <v>855.16666999999995</v>
      </c>
      <c r="E1262" s="102">
        <v>0</v>
      </c>
      <c r="F1262" s="102">
        <v>518</v>
      </c>
      <c r="G1262" s="102">
        <v>337.16666670000001</v>
      </c>
      <c r="H1262" s="103">
        <v>1E+100</v>
      </c>
    </row>
    <row r="1263" spans="2:8">
      <c r="B1263" s="101" t="s">
        <v>1681</v>
      </c>
      <c r="C1263" s="102" t="s">
        <v>1585</v>
      </c>
      <c r="D1263" s="102">
        <v>830.9</v>
      </c>
      <c r="E1263" s="102">
        <v>0</v>
      </c>
      <c r="F1263" s="102">
        <v>504</v>
      </c>
      <c r="G1263" s="102">
        <v>326.89999999999998</v>
      </c>
      <c r="H1263" s="103">
        <v>1E+100</v>
      </c>
    </row>
    <row r="1264" spans="2:8">
      <c r="B1264" s="101" t="s">
        <v>1682</v>
      </c>
      <c r="C1264" s="102" t="s">
        <v>1587</v>
      </c>
      <c r="D1264" s="102">
        <v>1028.7666999999999</v>
      </c>
      <c r="E1264" s="102">
        <v>0</v>
      </c>
      <c r="F1264" s="102">
        <v>616</v>
      </c>
      <c r="G1264" s="102">
        <v>412.76666669999997</v>
      </c>
      <c r="H1264" s="103">
        <v>1E+100</v>
      </c>
    </row>
    <row r="1265" spans="2:8">
      <c r="B1265" s="101" t="s">
        <v>1683</v>
      </c>
      <c r="C1265" s="102" t="s">
        <v>1589</v>
      </c>
      <c r="D1265" s="102">
        <v>1197</v>
      </c>
      <c r="E1265" s="102">
        <v>0</v>
      </c>
      <c r="F1265" s="102">
        <v>721</v>
      </c>
      <c r="G1265" s="102">
        <v>476</v>
      </c>
      <c r="H1265" s="103">
        <v>1E+100</v>
      </c>
    </row>
    <row r="1266" spans="2:8">
      <c r="B1266" s="101" t="s">
        <v>1684</v>
      </c>
      <c r="C1266" s="102" t="s">
        <v>1591</v>
      </c>
      <c r="D1266" s="102">
        <v>992.83333000000005</v>
      </c>
      <c r="E1266" s="102">
        <v>0</v>
      </c>
      <c r="F1266" s="102">
        <v>602</v>
      </c>
      <c r="G1266" s="102">
        <v>390.83333329999999</v>
      </c>
      <c r="H1266" s="103">
        <v>1E+100</v>
      </c>
    </row>
    <row r="1267" spans="2:8">
      <c r="B1267" s="101" t="s">
        <v>1685</v>
      </c>
      <c r="C1267" s="102" t="s">
        <v>1593</v>
      </c>
      <c r="D1267" s="102">
        <v>1042.3</v>
      </c>
      <c r="E1267" s="102">
        <v>0</v>
      </c>
      <c r="F1267" s="102">
        <v>630</v>
      </c>
      <c r="G1267" s="102">
        <v>412.3</v>
      </c>
      <c r="H1267" s="103">
        <v>1E+100</v>
      </c>
    </row>
    <row r="1268" spans="2:8">
      <c r="B1268" s="101" t="s">
        <v>1686</v>
      </c>
      <c r="C1268" s="102" t="s">
        <v>1595</v>
      </c>
      <c r="D1268" s="102">
        <v>841.63333</v>
      </c>
      <c r="E1268" s="102">
        <v>0</v>
      </c>
      <c r="F1268" s="102">
        <v>511</v>
      </c>
      <c r="G1268" s="102">
        <v>330.6333333</v>
      </c>
      <c r="H1268" s="103">
        <v>1E+100</v>
      </c>
    </row>
    <row r="1269" spans="2:8">
      <c r="B1269" s="101" t="s">
        <v>1687</v>
      </c>
      <c r="C1269" s="102" t="s">
        <v>1597</v>
      </c>
      <c r="D1269" s="102">
        <v>1113</v>
      </c>
      <c r="E1269" s="102">
        <v>0</v>
      </c>
      <c r="F1269" s="102">
        <v>672</v>
      </c>
      <c r="G1269" s="102">
        <v>441</v>
      </c>
      <c r="H1269" s="103">
        <v>1E+100</v>
      </c>
    </row>
    <row r="1270" spans="2:8">
      <c r="B1270" s="101" t="s">
        <v>1688</v>
      </c>
      <c r="C1270" s="102" t="s">
        <v>1599</v>
      </c>
      <c r="D1270" s="102">
        <v>1015</v>
      </c>
      <c r="E1270" s="102">
        <v>0</v>
      </c>
      <c r="F1270" s="102">
        <v>609</v>
      </c>
      <c r="G1270" s="102">
        <v>406</v>
      </c>
      <c r="H1270" s="103">
        <v>1E+100</v>
      </c>
    </row>
    <row r="1271" spans="2:8">
      <c r="B1271" s="101" t="s">
        <v>1689</v>
      </c>
      <c r="C1271" s="102" t="s">
        <v>1601</v>
      </c>
      <c r="D1271" s="102">
        <v>1217.7666999999999</v>
      </c>
      <c r="E1271" s="102">
        <v>0</v>
      </c>
      <c r="F1271" s="102">
        <v>728</v>
      </c>
      <c r="G1271" s="102">
        <v>489.76666669999997</v>
      </c>
      <c r="H1271" s="103">
        <v>1E+100</v>
      </c>
    </row>
    <row r="1272" spans="2:8">
      <c r="B1272" s="101" t="s">
        <v>1690</v>
      </c>
      <c r="C1272" s="102" t="s">
        <v>1603</v>
      </c>
      <c r="D1272" s="102">
        <v>1015</v>
      </c>
      <c r="E1272" s="102">
        <v>0</v>
      </c>
      <c r="F1272" s="102">
        <v>609</v>
      </c>
      <c r="G1272" s="102">
        <v>406</v>
      </c>
      <c r="H1272" s="103">
        <v>1E+100</v>
      </c>
    </row>
    <row r="1273" spans="2:8">
      <c r="B1273" s="101" t="s">
        <v>1691</v>
      </c>
      <c r="C1273" s="102" t="s">
        <v>1605</v>
      </c>
      <c r="D1273" s="102">
        <v>1141</v>
      </c>
      <c r="E1273" s="102">
        <v>0</v>
      </c>
      <c r="F1273" s="102">
        <v>686</v>
      </c>
      <c r="G1273" s="102">
        <v>455</v>
      </c>
      <c r="H1273" s="103">
        <v>1E+100</v>
      </c>
    </row>
    <row r="1274" spans="2:8">
      <c r="B1274" s="101" t="s">
        <v>1692</v>
      </c>
      <c r="C1274" s="102" t="s">
        <v>1607</v>
      </c>
      <c r="D1274" s="102">
        <v>1183</v>
      </c>
      <c r="E1274" s="102">
        <v>0</v>
      </c>
      <c r="F1274" s="102">
        <v>707</v>
      </c>
      <c r="G1274" s="102">
        <v>476</v>
      </c>
      <c r="H1274" s="103">
        <v>1E+100</v>
      </c>
    </row>
    <row r="1275" spans="2:8">
      <c r="B1275" s="101" t="s">
        <v>1693</v>
      </c>
      <c r="C1275" s="102" t="s">
        <v>1609</v>
      </c>
      <c r="D1275" s="102">
        <v>952</v>
      </c>
      <c r="E1275" s="102">
        <v>0</v>
      </c>
      <c r="F1275" s="102">
        <v>574</v>
      </c>
      <c r="G1275" s="102">
        <v>378</v>
      </c>
      <c r="H1275" s="103">
        <v>1E+100</v>
      </c>
    </row>
    <row r="1276" spans="2:8">
      <c r="B1276" s="101" t="s">
        <v>1694</v>
      </c>
      <c r="C1276" s="102" t="s">
        <v>1611</v>
      </c>
      <c r="D1276" s="102">
        <v>1067.5</v>
      </c>
      <c r="E1276" s="102">
        <v>0</v>
      </c>
      <c r="F1276" s="102">
        <v>644</v>
      </c>
      <c r="G1276" s="102">
        <v>423.5</v>
      </c>
      <c r="H1276" s="103">
        <v>1E+100</v>
      </c>
    </row>
    <row r="1277" spans="2:8">
      <c r="B1277" s="101" t="s">
        <v>1695</v>
      </c>
      <c r="C1277" s="102" t="s">
        <v>1613</v>
      </c>
      <c r="D1277" s="102">
        <v>938.82962999999995</v>
      </c>
      <c r="E1277" s="102">
        <v>0</v>
      </c>
      <c r="F1277" s="102">
        <v>637</v>
      </c>
      <c r="G1277" s="102">
        <v>301.82962959999998</v>
      </c>
      <c r="H1277" s="103">
        <v>1E+100</v>
      </c>
    </row>
    <row r="1278" spans="2:8">
      <c r="B1278" s="101" t="s">
        <v>1696</v>
      </c>
      <c r="C1278" s="102" t="s">
        <v>1615</v>
      </c>
      <c r="D1278" s="102">
        <v>718.43332999999996</v>
      </c>
      <c r="E1278" s="102">
        <v>0</v>
      </c>
      <c r="F1278" s="102">
        <v>441</v>
      </c>
      <c r="G1278" s="102">
        <v>277.43333330000002</v>
      </c>
      <c r="H1278" s="103">
        <v>1E+100</v>
      </c>
    </row>
    <row r="1279" spans="2:8">
      <c r="B1279" s="101" t="s">
        <v>1697</v>
      </c>
      <c r="C1279" s="102" t="s">
        <v>1617</v>
      </c>
      <c r="D1279" s="102">
        <v>1204</v>
      </c>
      <c r="E1279" s="102">
        <v>0</v>
      </c>
      <c r="F1279" s="102">
        <v>721</v>
      </c>
      <c r="G1279" s="102">
        <v>483</v>
      </c>
      <c r="H1279" s="103">
        <v>1E+100</v>
      </c>
    </row>
    <row r="1280" spans="2:8">
      <c r="B1280" s="101" t="s">
        <v>1698</v>
      </c>
      <c r="C1280" s="102" t="s">
        <v>1619</v>
      </c>
      <c r="D1280" s="102">
        <v>1127</v>
      </c>
      <c r="E1280" s="102">
        <v>0</v>
      </c>
      <c r="F1280" s="102">
        <v>679</v>
      </c>
      <c r="G1280" s="102">
        <v>448</v>
      </c>
      <c r="H1280" s="103">
        <v>1E+100</v>
      </c>
    </row>
    <row r="1281" spans="2:8">
      <c r="B1281" s="101" t="s">
        <v>1699</v>
      </c>
      <c r="C1281" s="102" t="s">
        <v>1621</v>
      </c>
      <c r="D1281" s="102">
        <v>904.63333</v>
      </c>
      <c r="E1281" s="102">
        <v>0</v>
      </c>
      <c r="F1281" s="102">
        <v>546</v>
      </c>
      <c r="G1281" s="102">
        <v>358.6333333</v>
      </c>
      <c r="H1281" s="103">
        <v>1E+100</v>
      </c>
    </row>
    <row r="1282" spans="2:8">
      <c r="B1282" s="101" t="s">
        <v>1700</v>
      </c>
      <c r="C1282" s="102" t="s">
        <v>1623</v>
      </c>
      <c r="D1282" s="102">
        <v>1154.7666999999999</v>
      </c>
      <c r="E1282" s="102">
        <v>0</v>
      </c>
      <c r="F1282" s="102">
        <v>693</v>
      </c>
      <c r="G1282" s="102">
        <v>461.76666669999997</v>
      </c>
      <c r="H1282" s="103">
        <v>1E+100</v>
      </c>
    </row>
    <row r="1283" spans="2:8">
      <c r="B1283" s="101" t="s">
        <v>1701</v>
      </c>
      <c r="C1283" s="102" t="s">
        <v>1625</v>
      </c>
      <c r="D1283" s="102">
        <v>1267</v>
      </c>
      <c r="E1283" s="102">
        <v>0</v>
      </c>
      <c r="F1283" s="102">
        <v>763</v>
      </c>
      <c r="G1283" s="102">
        <v>504</v>
      </c>
      <c r="H1283" s="103">
        <v>1E+100</v>
      </c>
    </row>
    <row r="1284" spans="2:8">
      <c r="B1284" s="101" t="s">
        <v>1702</v>
      </c>
      <c r="C1284" s="102" t="s">
        <v>1627</v>
      </c>
      <c r="D1284" s="102">
        <v>1043.2333000000001</v>
      </c>
      <c r="E1284" s="102">
        <v>0</v>
      </c>
      <c r="F1284" s="102">
        <v>630</v>
      </c>
      <c r="G1284" s="102">
        <v>413.23333330000003</v>
      </c>
      <c r="H1284" s="103">
        <v>1E+100</v>
      </c>
    </row>
    <row r="1285" spans="2:8">
      <c r="B1285" s="101" t="s">
        <v>1703</v>
      </c>
      <c r="C1285" s="102" t="s">
        <v>1629</v>
      </c>
      <c r="D1285" s="102">
        <v>1091.7666999999999</v>
      </c>
      <c r="E1285" s="102">
        <v>0</v>
      </c>
      <c r="F1285" s="102">
        <v>658</v>
      </c>
      <c r="G1285" s="102">
        <v>433.76666669999997</v>
      </c>
      <c r="H1285" s="103">
        <v>1E+100</v>
      </c>
    </row>
    <row r="1286" spans="2:8">
      <c r="B1286" s="101" t="s">
        <v>1704</v>
      </c>
      <c r="C1286" s="102" t="s">
        <v>1631</v>
      </c>
      <c r="D1286" s="102">
        <v>716.56667000000004</v>
      </c>
      <c r="E1286" s="102">
        <v>0</v>
      </c>
      <c r="F1286" s="102">
        <v>441</v>
      </c>
      <c r="G1286" s="102">
        <v>275.56666669999998</v>
      </c>
      <c r="H1286" s="103">
        <v>1E+100</v>
      </c>
    </row>
    <row r="1287" spans="2:8">
      <c r="B1287" s="101" t="s">
        <v>1705</v>
      </c>
      <c r="C1287" s="102" t="s">
        <v>1633</v>
      </c>
      <c r="D1287" s="102">
        <v>954.1</v>
      </c>
      <c r="E1287" s="102">
        <v>0</v>
      </c>
      <c r="F1287" s="102">
        <v>574</v>
      </c>
      <c r="G1287" s="102">
        <v>380.1</v>
      </c>
      <c r="H1287" s="103">
        <v>1E+100</v>
      </c>
    </row>
    <row r="1288" spans="2:8">
      <c r="B1288" s="101" t="s">
        <v>1706</v>
      </c>
      <c r="C1288" s="102" t="s">
        <v>1635</v>
      </c>
      <c r="D1288" s="102">
        <v>1168.3</v>
      </c>
      <c r="E1288" s="102">
        <v>0</v>
      </c>
      <c r="F1288" s="102">
        <v>700</v>
      </c>
      <c r="G1288" s="102">
        <v>468.3</v>
      </c>
      <c r="H1288" s="103">
        <v>1E+100</v>
      </c>
    </row>
    <row r="1289" spans="2:8">
      <c r="B1289" s="101" t="s">
        <v>1707</v>
      </c>
      <c r="C1289" s="102" t="s">
        <v>1637</v>
      </c>
      <c r="D1289" s="102">
        <v>929.83333000000005</v>
      </c>
      <c r="E1289" s="102">
        <v>0</v>
      </c>
      <c r="F1289" s="102">
        <v>560</v>
      </c>
      <c r="G1289" s="102">
        <v>369.83333329999999</v>
      </c>
      <c r="H1289" s="103">
        <v>1E+100</v>
      </c>
    </row>
    <row r="1290" spans="2:8">
      <c r="B1290" s="101" t="s">
        <v>1708</v>
      </c>
      <c r="C1290" s="102" t="s">
        <v>1639</v>
      </c>
      <c r="D1290" s="102">
        <v>1001</v>
      </c>
      <c r="E1290" s="102">
        <v>0</v>
      </c>
      <c r="F1290" s="102">
        <v>602</v>
      </c>
      <c r="G1290" s="102">
        <v>399</v>
      </c>
      <c r="H1290" s="103">
        <v>1E+100</v>
      </c>
    </row>
    <row r="1291" spans="2:8">
      <c r="B1291" s="101" t="s">
        <v>1709</v>
      </c>
      <c r="C1291" s="102" t="s">
        <v>1641</v>
      </c>
      <c r="D1291" s="102">
        <v>854.46667000000002</v>
      </c>
      <c r="E1291" s="102">
        <v>0</v>
      </c>
      <c r="F1291" s="102">
        <v>581</v>
      </c>
      <c r="G1291" s="102">
        <v>273.46666670000002</v>
      </c>
      <c r="H1291" s="103">
        <v>1E+100</v>
      </c>
    </row>
    <row r="1292" spans="2:8">
      <c r="B1292" s="101" t="s">
        <v>1710</v>
      </c>
      <c r="C1292" s="102" t="s">
        <v>1643</v>
      </c>
      <c r="D1292" s="102">
        <v>1005.4333</v>
      </c>
      <c r="E1292" s="102">
        <v>0</v>
      </c>
      <c r="F1292" s="102">
        <v>609</v>
      </c>
      <c r="G1292" s="102">
        <v>396.43333330000002</v>
      </c>
      <c r="H1292" s="103">
        <v>1E+100</v>
      </c>
    </row>
    <row r="1293" spans="2:8">
      <c r="B1293" s="101" t="s">
        <v>1711</v>
      </c>
      <c r="C1293" s="102" t="s">
        <v>1645</v>
      </c>
      <c r="D1293" s="102">
        <v>1036</v>
      </c>
      <c r="E1293" s="102">
        <v>0</v>
      </c>
      <c r="F1293" s="102">
        <v>623</v>
      </c>
      <c r="G1293" s="102">
        <v>413</v>
      </c>
      <c r="H1293" s="103">
        <v>1E+100</v>
      </c>
    </row>
    <row r="1294" spans="2:8">
      <c r="B1294" s="101" t="s">
        <v>1712</v>
      </c>
      <c r="C1294" s="102" t="s">
        <v>1647</v>
      </c>
      <c r="D1294" s="102">
        <v>1113</v>
      </c>
      <c r="E1294" s="102">
        <v>0</v>
      </c>
      <c r="F1294" s="102">
        <v>672</v>
      </c>
      <c r="G1294" s="102">
        <v>441</v>
      </c>
      <c r="H1294" s="103">
        <v>1E+100</v>
      </c>
    </row>
    <row r="1295" spans="2:8">
      <c r="B1295" s="101" t="s">
        <v>1713</v>
      </c>
      <c r="C1295" s="102" t="s">
        <v>1649</v>
      </c>
      <c r="D1295" s="102">
        <v>766.96667000000002</v>
      </c>
      <c r="E1295" s="102">
        <v>0</v>
      </c>
      <c r="F1295" s="102">
        <v>469</v>
      </c>
      <c r="G1295" s="102">
        <v>297.96666670000002</v>
      </c>
      <c r="H1295" s="103">
        <v>1E+100</v>
      </c>
    </row>
    <row r="1296" spans="2:8">
      <c r="B1296" s="101" t="s">
        <v>1714</v>
      </c>
      <c r="C1296" s="102" t="s">
        <v>1651</v>
      </c>
      <c r="D1296" s="102">
        <v>991.9</v>
      </c>
      <c r="E1296" s="102">
        <v>0</v>
      </c>
      <c r="F1296" s="102">
        <v>595</v>
      </c>
      <c r="G1296" s="102">
        <v>396.9</v>
      </c>
      <c r="H1296" s="103">
        <v>1E+100</v>
      </c>
    </row>
    <row r="1297" spans="2:8">
      <c r="B1297" s="101" t="s">
        <v>1715</v>
      </c>
      <c r="C1297" s="102" t="s">
        <v>1653</v>
      </c>
      <c r="D1297" s="102">
        <v>903.7</v>
      </c>
      <c r="E1297" s="102">
        <v>0</v>
      </c>
      <c r="F1297" s="102">
        <v>546</v>
      </c>
      <c r="G1297" s="102">
        <v>357.7</v>
      </c>
      <c r="H1297" s="103">
        <v>1E+100</v>
      </c>
    </row>
    <row r="1298" spans="2:8">
      <c r="B1298" s="101" t="s">
        <v>1716</v>
      </c>
      <c r="C1298" s="102" t="s">
        <v>1655</v>
      </c>
      <c r="D1298" s="102">
        <v>1148</v>
      </c>
      <c r="E1298" s="102">
        <v>0</v>
      </c>
      <c r="F1298" s="102">
        <v>693</v>
      </c>
      <c r="G1298" s="102">
        <v>455</v>
      </c>
      <c r="H1298" s="103">
        <v>1E+100</v>
      </c>
    </row>
    <row r="1299" spans="2:8">
      <c r="B1299" s="101" t="s">
        <v>1717</v>
      </c>
      <c r="C1299" s="102" t="s">
        <v>1657</v>
      </c>
      <c r="D1299" s="102">
        <v>1113</v>
      </c>
      <c r="E1299" s="102">
        <v>0</v>
      </c>
      <c r="F1299" s="102">
        <v>665</v>
      </c>
      <c r="G1299" s="102">
        <v>448</v>
      </c>
      <c r="H1299" s="103">
        <v>1E+100</v>
      </c>
    </row>
    <row r="1300" spans="2:8">
      <c r="B1300" s="101" t="s">
        <v>1718</v>
      </c>
      <c r="C1300" s="102" t="s">
        <v>1659</v>
      </c>
      <c r="D1300" s="102">
        <v>1117.9000000000001</v>
      </c>
      <c r="E1300" s="102">
        <v>0</v>
      </c>
      <c r="F1300" s="102">
        <v>672</v>
      </c>
      <c r="G1300" s="102">
        <v>445.9</v>
      </c>
      <c r="H1300" s="103">
        <v>1E+100</v>
      </c>
    </row>
    <row r="1301" spans="2:8">
      <c r="B1301" s="101" t="s">
        <v>1719</v>
      </c>
      <c r="C1301" s="102" t="s">
        <v>1661</v>
      </c>
      <c r="D1301" s="102">
        <v>804.76666999999998</v>
      </c>
      <c r="E1301" s="102">
        <v>0</v>
      </c>
      <c r="F1301" s="102">
        <v>490</v>
      </c>
      <c r="G1301" s="102">
        <v>314.76666669999997</v>
      </c>
      <c r="H1301" s="103">
        <v>1E+100</v>
      </c>
    </row>
    <row r="1302" spans="2:8">
      <c r="B1302" s="101" t="s">
        <v>1720</v>
      </c>
      <c r="C1302" s="102" t="s">
        <v>1663</v>
      </c>
      <c r="D1302" s="102">
        <v>1004.5</v>
      </c>
      <c r="E1302" s="102">
        <v>0</v>
      </c>
      <c r="F1302" s="102">
        <v>602</v>
      </c>
      <c r="G1302" s="102">
        <v>402.5</v>
      </c>
      <c r="H1302" s="103">
        <v>1E+100</v>
      </c>
    </row>
    <row r="1303" spans="2:8">
      <c r="B1303" s="101" t="s">
        <v>1721</v>
      </c>
      <c r="C1303" s="102" t="s">
        <v>1665</v>
      </c>
      <c r="D1303" s="102">
        <v>1127</v>
      </c>
      <c r="E1303" s="102">
        <v>0</v>
      </c>
      <c r="F1303" s="102">
        <v>679</v>
      </c>
      <c r="G1303" s="102">
        <v>448</v>
      </c>
      <c r="H1303" s="103">
        <v>1E+100</v>
      </c>
    </row>
    <row r="1304" spans="2:8">
      <c r="B1304" s="101" t="s">
        <v>1722</v>
      </c>
      <c r="C1304" s="102" t="s">
        <v>1667</v>
      </c>
      <c r="D1304" s="102">
        <v>1127</v>
      </c>
      <c r="E1304" s="102">
        <v>0</v>
      </c>
      <c r="F1304" s="102">
        <v>672</v>
      </c>
      <c r="G1304" s="102">
        <v>455</v>
      </c>
      <c r="H1304" s="103">
        <v>1E+100</v>
      </c>
    </row>
    <row r="1305" spans="2:8">
      <c r="B1305" s="101" t="s">
        <v>1723</v>
      </c>
      <c r="C1305" s="102" t="s">
        <v>1669</v>
      </c>
      <c r="D1305" s="102">
        <v>817.36667</v>
      </c>
      <c r="E1305" s="102">
        <v>0</v>
      </c>
      <c r="F1305" s="102">
        <v>497</v>
      </c>
      <c r="G1305" s="102">
        <v>320.3666667</v>
      </c>
      <c r="H1305" s="103">
        <v>1E+100</v>
      </c>
    </row>
    <row r="1306" spans="2:8">
      <c r="B1306" s="101" t="s">
        <v>1724</v>
      </c>
      <c r="C1306" s="102" t="s">
        <v>1671</v>
      </c>
      <c r="D1306" s="102">
        <v>1204</v>
      </c>
      <c r="E1306" s="102">
        <v>0</v>
      </c>
      <c r="F1306" s="102">
        <v>721</v>
      </c>
      <c r="G1306" s="102">
        <v>483</v>
      </c>
      <c r="H1306" s="103">
        <v>1E+100</v>
      </c>
    </row>
    <row r="1307" spans="2:8">
      <c r="B1307" s="101" t="s">
        <v>1725</v>
      </c>
      <c r="C1307" s="102" t="s">
        <v>1673</v>
      </c>
      <c r="D1307" s="102">
        <v>1104.3667</v>
      </c>
      <c r="E1307" s="102">
        <v>0</v>
      </c>
      <c r="F1307" s="102">
        <v>665</v>
      </c>
      <c r="G1307" s="102">
        <v>439.3666667</v>
      </c>
      <c r="H1307" s="103">
        <v>1E+100</v>
      </c>
    </row>
    <row r="1308" spans="2:8">
      <c r="B1308" s="101" t="s">
        <v>1726</v>
      </c>
      <c r="C1308" s="102" t="s">
        <v>1675</v>
      </c>
      <c r="D1308" s="102">
        <v>930.76666999999998</v>
      </c>
      <c r="E1308" s="102">
        <v>0</v>
      </c>
      <c r="F1308" s="102">
        <v>567</v>
      </c>
      <c r="G1308" s="102">
        <v>363.76666669999997</v>
      </c>
      <c r="H1308" s="103">
        <v>1E+100</v>
      </c>
    </row>
    <row r="1309" spans="2:8">
      <c r="B1309" s="101" t="s">
        <v>1727</v>
      </c>
      <c r="C1309" s="102" t="s">
        <v>1677</v>
      </c>
      <c r="D1309" s="102">
        <v>941.5</v>
      </c>
      <c r="E1309" s="102">
        <v>0</v>
      </c>
      <c r="F1309" s="102">
        <v>567</v>
      </c>
      <c r="G1309" s="102">
        <v>374.5</v>
      </c>
      <c r="H1309" s="103">
        <v>1E+100</v>
      </c>
    </row>
    <row r="1310" spans="2:8">
      <c r="B1310" s="101" t="s">
        <v>1728</v>
      </c>
      <c r="C1310" s="102" t="s">
        <v>1729</v>
      </c>
      <c r="D1310" s="102">
        <v>1624</v>
      </c>
      <c r="E1310" s="102">
        <v>0</v>
      </c>
      <c r="F1310" s="102">
        <v>1806</v>
      </c>
      <c r="G1310" s="102">
        <v>1E+100</v>
      </c>
      <c r="H1310" s="103">
        <v>182</v>
      </c>
    </row>
    <row r="1311" spans="2:8">
      <c r="B1311" s="101" t="s">
        <v>1730</v>
      </c>
      <c r="C1311" s="102" t="s">
        <v>1731</v>
      </c>
      <c r="D1311" s="102">
        <v>1981</v>
      </c>
      <c r="E1311" s="102">
        <v>0</v>
      </c>
      <c r="F1311" s="102">
        <v>2205</v>
      </c>
      <c r="G1311" s="102">
        <v>1E+100</v>
      </c>
      <c r="H1311" s="103">
        <v>224</v>
      </c>
    </row>
    <row r="1312" spans="2:8">
      <c r="B1312" s="101" t="s">
        <v>1732</v>
      </c>
      <c r="C1312" s="102" t="s">
        <v>1733</v>
      </c>
      <c r="D1312" s="102">
        <v>1463</v>
      </c>
      <c r="E1312" s="102">
        <v>0</v>
      </c>
      <c r="F1312" s="102">
        <v>1624</v>
      </c>
      <c r="G1312" s="102">
        <v>1E+100</v>
      </c>
      <c r="H1312" s="103">
        <v>161</v>
      </c>
    </row>
    <row r="1313" spans="2:8">
      <c r="B1313" s="101" t="s">
        <v>1734</v>
      </c>
      <c r="C1313" s="102" t="s">
        <v>1735</v>
      </c>
      <c r="D1313" s="102">
        <v>1428</v>
      </c>
      <c r="E1313" s="102">
        <v>0</v>
      </c>
      <c r="F1313" s="102">
        <v>1582</v>
      </c>
      <c r="G1313" s="102">
        <v>1E+100</v>
      </c>
      <c r="H1313" s="103">
        <v>154</v>
      </c>
    </row>
    <row r="1314" spans="2:8">
      <c r="B1314" s="101" t="s">
        <v>1736</v>
      </c>
      <c r="C1314" s="102" t="s">
        <v>1737</v>
      </c>
      <c r="D1314" s="102">
        <v>1736</v>
      </c>
      <c r="E1314" s="102">
        <v>0</v>
      </c>
      <c r="F1314" s="102">
        <v>1932</v>
      </c>
      <c r="G1314" s="102">
        <v>1E+100</v>
      </c>
      <c r="H1314" s="103">
        <v>196</v>
      </c>
    </row>
    <row r="1315" spans="2:8">
      <c r="B1315" s="101" t="s">
        <v>1738</v>
      </c>
      <c r="C1315" s="102" t="s">
        <v>1739</v>
      </c>
      <c r="D1315" s="102">
        <v>2023</v>
      </c>
      <c r="E1315" s="102">
        <v>0</v>
      </c>
      <c r="F1315" s="102">
        <v>2247</v>
      </c>
      <c r="G1315" s="102">
        <v>1E+100</v>
      </c>
      <c r="H1315" s="103">
        <v>224</v>
      </c>
    </row>
    <row r="1316" spans="2:8">
      <c r="B1316" s="101" t="s">
        <v>1740</v>
      </c>
      <c r="C1316" s="102" t="s">
        <v>1741</v>
      </c>
      <c r="D1316" s="102">
        <v>1687</v>
      </c>
      <c r="E1316" s="102">
        <v>0</v>
      </c>
      <c r="F1316" s="102">
        <v>1876</v>
      </c>
      <c r="G1316" s="102">
        <v>1E+100</v>
      </c>
      <c r="H1316" s="103">
        <v>189</v>
      </c>
    </row>
    <row r="1317" spans="2:8">
      <c r="B1317" s="101" t="s">
        <v>1742</v>
      </c>
      <c r="C1317" s="102" t="s">
        <v>1743</v>
      </c>
      <c r="D1317" s="102">
        <v>1764</v>
      </c>
      <c r="E1317" s="102">
        <v>0</v>
      </c>
      <c r="F1317" s="102">
        <v>1960</v>
      </c>
      <c r="G1317" s="102">
        <v>1E+100</v>
      </c>
      <c r="H1317" s="103">
        <v>196</v>
      </c>
    </row>
    <row r="1318" spans="2:8">
      <c r="B1318" s="101" t="s">
        <v>1744</v>
      </c>
      <c r="C1318" s="102" t="s">
        <v>1745</v>
      </c>
      <c r="D1318" s="102">
        <v>1435</v>
      </c>
      <c r="E1318" s="102">
        <v>0</v>
      </c>
      <c r="F1318" s="102">
        <v>1596</v>
      </c>
      <c r="G1318" s="102">
        <v>1E+100</v>
      </c>
      <c r="H1318" s="103">
        <v>161</v>
      </c>
    </row>
    <row r="1319" spans="2:8">
      <c r="B1319" s="101" t="s">
        <v>1746</v>
      </c>
      <c r="C1319" s="102" t="s">
        <v>1747</v>
      </c>
      <c r="D1319" s="102">
        <v>1883</v>
      </c>
      <c r="E1319" s="102">
        <v>0</v>
      </c>
      <c r="F1319" s="102">
        <v>2093</v>
      </c>
      <c r="G1319" s="102">
        <v>1E+100</v>
      </c>
      <c r="H1319" s="103">
        <v>210</v>
      </c>
    </row>
    <row r="1320" spans="2:8">
      <c r="B1320" s="101" t="s">
        <v>1748</v>
      </c>
      <c r="C1320" s="102" t="s">
        <v>1749</v>
      </c>
      <c r="D1320" s="102">
        <v>1715</v>
      </c>
      <c r="E1320" s="102">
        <v>0</v>
      </c>
      <c r="F1320" s="102">
        <v>1911</v>
      </c>
      <c r="G1320" s="102">
        <v>1E+100</v>
      </c>
      <c r="H1320" s="103">
        <v>196</v>
      </c>
    </row>
    <row r="1321" spans="2:8">
      <c r="B1321" s="101" t="s">
        <v>1750</v>
      </c>
      <c r="C1321" s="102" t="s">
        <v>1751</v>
      </c>
      <c r="D1321" s="102">
        <v>2051</v>
      </c>
      <c r="E1321" s="102">
        <v>0</v>
      </c>
      <c r="F1321" s="102">
        <v>2282</v>
      </c>
      <c r="G1321" s="102">
        <v>1E+100</v>
      </c>
      <c r="H1321" s="103">
        <v>231</v>
      </c>
    </row>
    <row r="1322" spans="2:8">
      <c r="B1322" s="101" t="s">
        <v>1752</v>
      </c>
      <c r="C1322" s="102" t="s">
        <v>1753</v>
      </c>
      <c r="D1322" s="102">
        <v>1715</v>
      </c>
      <c r="E1322" s="102">
        <v>0</v>
      </c>
      <c r="F1322" s="102">
        <v>1911</v>
      </c>
      <c r="G1322" s="102">
        <v>1E+100</v>
      </c>
      <c r="H1322" s="103">
        <v>196</v>
      </c>
    </row>
    <row r="1323" spans="2:8">
      <c r="B1323" s="101" t="s">
        <v>1754</v>
      </c>
      <c r="C1323" s="102" t="s">
        <v>1755</v>
      </c>
      <c r="D1323" s="102">
        <v>1932</v>
      </c>
      <c r="E1323" s="102">
        <v>0</v>
      </c>
      <c r="F1323" s="102">
        <v>2142</v>
      </c>
      <c r="G1323" s="102">
        <v>1E+100</v>
      </c>
      <c r="H1323" s="103">
        <v>210</v>
      </c>
    </row>
    <row r="1324" spans="2:8">
      <c r="B1324" s="101" t="s">
        <v>1756</v>
      </c>
      <c r="C1324" s="102" t="s">
        <v>1757</v>
      </c>
      <c r="D1324" s="102">
        <v>1995</v>
      </c>
      <c r="E1324" s="102">
        <v>0</v>
      </c>
      <c r="F1324" s="102">
        <v>2219</v>
      </c>
      <c r="G1324" s="102">
        <v>1E+100</v>
      </c>
      <c r="H1324" s="103">
        <v>224</v>
      </c>
    </row>
    <row r="1325" spans="2:8">
      <c r="B1325" s="101" t="s">
        <v>1758</v>
      </c>
      <c r="C1325" s="102" t="s">
        <v>1759</v>
      </c>
      <c r="D1325" s="102">
        <v>1610</v>
      </c>
      <c r="E1325" s="102">
        <v>0</v>
      </c>
      <c r="F1325" s="102">
        <v>1792</v>
      </c>
      <c r="G1325" s="102">
        <v>1E+100</v>
      </c>
      <c r="H1325" s="103">
        <v>182</v>
      </c>
    </row>
    <row r="1326" spans="2:8">
      <c r="B1326" s="101" t="s">
        <v>1760</v>
      </c>
      <c r="C1326" s="102" t="s">
        <v>1761</v>
      </c>
      <c r="D1326" s="102">
        <v>1806</v>
      </c>
      <c r="E1326" s="102">
        <v>0</v>
      </c>
      <c r="F1326" s="102">
        <v>2002</v>
      </c>
      <c r="G1326" s="102">
        <v>1E+100</v>
      </c>
      <c r="H1326" s="103">
        <v>196</v>
      </c>
    </row>
    <row r="1327" spans="2:8">
      <c r="B1327" s="101" t="s">
        <v>1762</v>
      </c>
      <c r="C1327" s="102" t="s">
        <v>1763</v>
      </c>
      <c r="D1327" s="102">
        <v>1799</v>
      </c>
      <c r="E1327" s="102">
        <v>0</v>
      </c>
      <c r="F1327" s="102">
        <v>1995</v>
      </c>
      <c r="G1327" s="102">
        <v>1E+100</v>
      </c>
      <c r="H1327" s="103">
        <v>196</v>
      </c>
    </row>
    <row r="1328" spans="2:8">
      <c r="B1328" s="101" t="s">
        <v>1764</v>
      </c>
      <c r="C1328" s="102" t="s">
        <v>1765</v>
      </c>
      <c r="D1328" s="102">
        <v>1246</v>
      </c>
      <c r="E1328" s="102">
        <v>0</v>
      </c>
      <c r="F1328" s="102">
        <v>1386</v>
      </c>
      <c r="G1328" s="102">
        <v>1E+100</v>
      </c>
      <c r="H1328" s="103">
        <v>140</v>
      </c>
    </row>
    <row r="1329" spans="2:8">
      <c r="B1329" s="101" t="s">
        <v>1766</v>
      </c>
      <c r="C1329" s="102" t="s">
        <v>1767</v>
      </c>
      <c r="D1329" s="102">
        <v>2030</v>
      </c>
      <c r="E1329" s="102">
        <v>0</v>
      </c>
      <c r="F1329" s="102">
        <v>2254</v>
      </c>
      <c r="G1329" s="102">
        <v>1E+100</v>
      </c>
      <c r="H1329" s="103">
        <v>224</v>
      </c>
    </row>
    <row r="1330" spans="2:8">
      <c r="B1330" s="101" t="s">
        <v>1768</v>
      </c>
      <c r="C1330" s="102" t="s">
        <v>1769</v>
      </c>
      <c r="D1330" s="102">
        <v>1904</v>
      </c>
      <c r="E1330" s="102">
        <v>0</v>
      </c>
      <c r="F1330" s="102">
        <v>2121</v>
      </c>
      <c r="G1330" s="102">
        <v>1E+100</v>
      </c>
      <c r="H1330" s="103">
        <v>217</v>
      </c>
    </row>
    <row r="1331" spans="2:8">
      <c r="B1331" s="101" t="s">
        <v>1770</v>
      </c>
      <c r="C1331" s="102" t="s">
        <v>1771</v>
      </c>
      <c r="D1331" s="102">
        <v>1540</v>
      </c>
      <c r="E1331" s="102">
        <v>0</v>
      </c>
      <c r="F1331" s="102">
        <v>1708</v>
      </c>
      <c r="G1331" s="102">
        <v>1E+100</v>
      </c>
      <c r="H1331" s="103">
        <v>168</v>
      </c>
    </row>
    <row r="1332" spans="2:8">
      <c r="B1332" s="101" t="s">
        <v>1772</v>
      </c>
      <c r="C1332" s="102" t="s">
        <v>1773</v>
      </c>
      <c r="D1332" s="102">
        <v>1946</v>
      </c>
      <c r="E1332" s="102">
        <v>0</v>
      </c>
      <c r="F1332" s="102">
        <v>2163</v>
      </c>
      <c r="G1332" s="102">
        <v>1E+100</v>
      </c>
      <c r="H1332" s="103">
        <v>217</v>
      </c>
    </row>
    <row r="1333" spans="2:8">
      <c r="B1333" s="101" t="s">
        <v>1774</v>
      </c>
      <c r="C1333" s="102" t="s">
        <v>1775</v>
      </c>
      <c r="D1333" s="102">
        <v>2135</v>
      </c>
      <c r="E1333" s="102">
        <v>0</v>
      </c>
      <c r="F1333" s="102">
        <v>2373</v>
      </c>
      <c r="G1333" s="102">
        <v>1E+100</v>
      </c>
      <c r="H1333" s="103">
        <v>238</v>
      </c>
    </row>
    <row r="1334" spans="2:8">
      <c r="B1334" s="101" t="s">
        <v>1776</v>
      </c>
      <c r="C1334" s="102" t="s">
        <v>1777</v>
      </c>
      <c r="D1334" s="102">
        <v>1771</v>
      </c>
      <c r="E1334" s="102">
        <v>0</v>
      </c>
      <c r="F1334" s="102">
        <v>1967</v>
      </c>
      <c r="G1334" s="102">
        <v>1E+100</v>
      </c>
      <c r="H1334" s="103">
        <v>196</v>
      </c>
    </row>
    <row r="1335" spans="2:8">
      <c r="B1335" s="101" t="s">
        <v>1778</v>
      </c>
      <c r="C1335" s="102" t="s">
        <v>1779</v>
      </c>
      <c r="D1335" s="102">
        <v>1841</v>
      </c>
      <c r="E1335" s="102">
        <v>0</v>
      </c>
      <c r="F1335" s="102">
        <v>2051</v>
      </c>
      <c r="G1335" s="102">
        <v>1E+100</v>
      </c>
      <c r="H1335" s="103">
        <v>210</v>
      </c>
    </row>
    <row r="1336" spans="2:8">
      <c r="B1336" s="101" t="s">
        <v>1780</v>
      </c>
      <c r="C1336" s="102" t="s">
        <v>1781</v>
      </c>
      <c r="D1336" s="102">
        <v>1232</v>
      </c>
      <c r="E1336" s="102">
        <v>0</v>
      </c>
      <c r="F1336" s="102">
        <v>1372</v>
      </c>
      <c r="G1336" s="102">
        <v>1E+100</v>
      </c>
      <c r="H1336" s="103">
        <v>140</v>
      </c>
    </row>
    <row r="1337" spans="2:8">
      <c r="B1337" s="101" t="s">
        <v>1782</v>
      </c>
      <c r="C1337" s="102" t="s">
        <v>1783</v>
      </c>
      <c r="D1337" s="102">
        <v>1617</v>
      </c>
      <c r="E1337" s="102">
        <v>0</v>
      </c>
      <c r="F1337" s="102">
        <v>1799</v>
      </c>
      <c r="G1337" s="102">
        <v>1E+100</v>
      </c>
      <c r="H1337" s="103">
        <v>182</v>
      </c>
    </row>
    <row r="1338" spans="2:8">
      <c r="B1338" s="101" t="s">
        <v>1784</v>
      </c>
      <c r="C1338" s="102" t="s">
        <v>1785</v>
      </c>
      <c r="D1338" s="102">
        <v>1974</v>
      </c>
      <c r="E1338" s="102">
        <v>0</v>
      </c>
      <c r="F1338" s="102">
        <v>2191</v>
      </c>
      <c r="G1338" s="102">
        <v>1E+100</v>
      </c>
      <c r="H1338" s="103">
        <v>217</v>
      </c>
    </row>
    <row r="1339" spans="2:8">
      <c r="B1339" s="101" t="s">
        <v>1786</v>
      </c>
      <c r="C1339" s="102" t="s">
        <v>1787</v>
      </c>
      <c r="D1339" s="102">
        <v>1582</v>
      </c>
      <c r="E1339" s="102">
        <v>0</v>
      </c>
      <c r="F1339" s="102">
        <v>1764</v>
      </c>
      <c r="G1339" s="102">
        <v>1E+100</v>
      </c>
      <c r="H1339" s="103">
        <v>182</v>
      </c>
    </row>
    <row r="1340" spans="2:8">
      <c r="B1340" s="101" t="s">
        <v>1788</v>
      </c>
      <c r="C1340" s="102" t="s">
        <v>1789</v>
      </c>
      <c r="D1340" s="102">
        <v>1694</v>
      </c>
      <c r="E1340" s="102">
        <v>0</v>
      </c>
      <c r="F1340" s="102">
        <v>1883</v>
      </c>
      <c r="G1340" s="102">
        <v>1E+100</v>
      </c>
      <c r="H1340" s="103">
        <v>189</v>
      </c>
    </row>
    <row r="1341" spans="2:8">
      <c r="B1341" s="101" t="s">
        <v>1790</v>
      </c>
      <c r="C1341" s="102" t="s">
        <v>1791</v>
      </c>
      <c r="D1341" s="102">
        <v>1638</v>
      </c>
      <c r="E1341" s="102">
        <v>0</v>
      </c>
      <c r="F1341" s="102">
        <v>1820</v>
      </c>
      <c r="G1341" s="102">
        <v>1E+100</v>
      </c>
      <c r="H1341" s="103">
        <v>182</v>
      </c>
    </row>
    <row r="1342" spans="2:8">
      <c r="B1342" s="101" t="s">
        <v>1792</v>
      </c>
      <c r="C1342" s="102" t="s">
        <v>1793</v>
      </c>
      <c r="D1342" s="102">
        <v>1708</v>
      </c>
      <c r="E1342" s="102">
        <v>0</v>
      </c>
      <c r="F1342" s="102">
        <v>1897</v>
      </c>
      <c r="G1342" s="102">
        <v>1E+100</v>
      </c>
      <c r="H1342" s="103">
        <v>189</v>
      </c>
    </row>
    <row r="1343" spans="2:8">
      <c r="B1343" s="101" t="s">
        <v>1794</v>
      </c>
      <c r="C1343" s="102" t="s">
        <v>1795</v>
      </c>
      <c r="D1343" s="102">
        <v>1757</v>
      </c>
      <c r="E1343" s="102">
        <v>0</v>
      </c>
      <c r="F1343" s="102">
        <v>1946</v>
      </c>
      <c r="G1343" s="102">
        <v>1E+100</v>
      </c>
      <c r="H1343" s="103">
        <v>189</v>
      </c>
    </row>
    <row r="1344" spans="2:8">
      <c r="B1344" s="101" t="s">
        <v>1796</v>
      </c>
      <c r="C1344" s="102" t="s">
        <v>1797</v>
      </c>
      <c r="D1344" s="102">
        <v>1883</v>
      </c>
      <c r="E1344" s="102">
        <v>0</v>
      </c>
      <c r="F1344" s="102">
        <v>2093</v>
      </c>
      <c r="G1344" s="102">
        <v>1E+100</v>
      </c>
      <c r="H1344" s="103">
        <v>210</v>
      </c>
    </row>
    <row r="1345" spans="2:8">
      <c r="B1345" s="101" t="s">
        <v>1798</v>
      </c>
      <c r="C1345" s="102" t="s">
        <v>1799</v>
      </c>
      <c r="D1345" s="102">
        <v>1316</v>
      </c>
      <c r="E1345" s="102">
        <v>0</v>
      </c>
      <c r="F1345" s="102">
        <v>1456</v>
      </c>
      <c r="G1345" s="102">
        <v>1E+100</v>
      </c>
      <c r="H1345" s="103">
        <v>140</v>
      </c>
    </row>
    <row r="1346" spans="2:8">
      <c r="B1346" s="101" t="s">
        <v>1800</v>
      </c>
      <c r="C1346" s="102" t="s">
        <v>1801</v>
      </c>
      <c r="D1346" s="102">
        <v>1680</v>
      </c>
      <c r="E1346" s="102">
        <v>0</v>
      </c>
      <c r="F1346" s="102">
        <v>1869</v>
      </c>
      <c r="G1346" s="102">
        <v>1E+100</v>
      </c>
      <c r="H1346" s="103">
        <v>189</v>
      </c>
    </row>
    <row r="1347" spans="2:8">
      <c r="B1347" s="101" t="s">
        <v>1802</v>
      </c>
      <c r="C1347" s="102" t="s">
        <v>1803</v>
      </c>
      <c r="D1347" s="102">
        <v>1533</v>
      </c>
      <c r="E1347" s="102">
        <v>0</v>
      </c>
      <c r="F1347" s="102">
        <v>1708</v>
      </c>
      <c r="G1347" s="102">
        <v>1E+100</v>
      </c>
      <c r="H1347" s="103">
        <v>175</v>
      </c>
    </row>
    <row r="1348" spans="2:8">
      <c r="B1348" s="101" t="s">
        <v>1804</v>
      </c>
      <c r="C1348" s="102" t="s">
        <v>1805</v>
      </c>
      <c r="D1348" s="102">
        <v>1939</v>
      </c>
      <c r="E1348" s="102">
        <v>0</v>
      </c>
      <c r="F1348" s="102">
        <v>2156</v>
      </c>
      <c r="G1348" s="102">
        <v>1E+100</v>
      </c>
      <c r="H1348" s="103">
        <v>217</v>
      </c>
    </row>
    <row r="1349" spans="2:8">
      <c r="B1349" s="101" t="s">
        <v>1806</v>
      </c>
      <c r="C1349" s="102" t="s">
        <v>1807</v>
      </c>
      <c r="D1349" s="102">
        <v>1876</v>
      </c>
      <c r="E1349" s="102">
        <v>0</v>
      </c>
      <c r="F1349" s="102">
        <v>2086</v>
      </c>
      <c r="G1349" s="102">
        <v>1E+100</v>
      </c>
      <c r="H1349" s="103">
        <v>210</v>
      </c>
    </row>
    <row r="1350" spans="2:8">
      <c r="B1350" s="101" t="s">
        <v>1808</v>
      </c>
      <c r="C1350" s="102" t="s">
        <v>1809</v>
      </c>
      <c r="D1350" s="102">
        <v>1890</v>
      </c>
      <c r="E1350" s="102">
        <v>0</v>
      </c>
      <c r="F1350" s="102">
        <v>2100</v>
      </c>
      <c r="G1350" s="102">
        <v>1E+100</v>
      </c>
      <c r="H1350" s="103">
        <v>210</v>
      </c>
    </row>
    <row r="1351" spans="2:8">
      <c r="B1351" s="101" t="s">
        <v>1810</v>
      </c>
      <c r="C1351" s="102" t="s">
        <v>1811</v>
      </c>
      <c r="D1351" s="102">
        <v>1379</v>
      </c>
      <c r="E1351" s="102">
        <v>0</v>
      </c>
      <c r="F1351" s="102">
        <v>1533</v>
      </c>
      <c r="G1351" s="102">
        <v>1E+100</v>
      </c>
      <c r="H1351" s="103">
        <v>154</v>
      </c>
    </row>
    <row r="1352" spans="2:8">
      <c r="B1352" s="101" t="s">
        <v>1812</v>
      </c>
      <c r="C1352" s="102" t="s">
        <v>1813</v>
      </c>
      <c r="D1352" s="102">
        <v>1701</v>
      </c>
      <c r="E1352" s="102">
        <v>0</v>
      </c>
      <c r="F1352" s="102">
        <v>1890</v>
      </c>
      <c r="G1352" s="102">
        <v>1E+100</v>
      </c>
      <c r="H1352" s="103">
        <v>189</v>
      </c>
    </row>
    <row r="1353" spans="2:8">
      <c r="B1353" s="101" t="s">
        <v>1814</v>
      </c>
      <c r="C1353" s="102" t="s">
        <v>1815</v>
      </c>
      <c r="D1353" s="102">
        <v>1897</v>
      </c>
      <c r="E1353" s="102">
        <v>0</v>
      </c>
      <c r="F1353" s="102">
        <v>2114</v>
      </c>
      <c r="G1353" s="102">
        <v>1E+100</v>
      </c>
      <c r="H1353" s="103">
        <v>217</v>
      </c>
    </row>
    <row r="1354" spans="2:8">
      <c r="B1354" s="101" t="s">
        <v>1816</v>
      </c>
      <c r="C1354" s="102" t="s">
        <v>1817</v>
      </c>
      <c r="D1354" s="102">
        <v>1897</v>
      </c>
      <c r="E1354" s="102">
        <v>0</v>
      </c>
      <c r="F1354" s="102">
        <v>2114</v>
      </c>
      <c r="G1354" s="102">
        <v>1E+100</v>
      </c>
      <c r="H1354" s="103">
        <v>217</v>
      </c>
    </row>
    <row r="1355" spans="2:8">
      <c r="B1355" s="101" t="s">
        <v>1818</v>
      </c>
      <c r="C1355" s="102" t="s">
        <v>1819</v>
      </c>
      <c r="D1355" s="102">
        <v>1400</v>
      </c>
      <c r="E1355" s="102">
        <v>0</v>
      </c>
      <c r="F1355" s="102">
        <v>1554</v>
      </c>
      <c r="G1355" s="102">
        <v>1E+100</v>
      </c>
      <c r="H1355" s="103">
        <v>154</v>
      </c>
    </row>
    <row r="1356" spans="2:8">
      <c r="B1356" s="101" t="s">
        <v>1820</v>
      </c>
      <c r="C1356" s="102" t="s">
        <v>1821</v>
      </c>
      <c r="D1356" s="102">
        <v>2037</v>
      </c>
      <c r="E1356" s="102">
        <v>0</v>
      </c>
      <c r="F1356" s="102">
        <v>2261</v>
      </c>
      <c r="G1356" s="102">
        <v>1E+100</v>
      </c>
      <c r="H1356" s="103">
        <v>224</v>
      </c>
    </row>
    <row r="1357" spans="2:8">
      <c r="B1357" s="101" t="s">
        <v>1822</v>
      </c>
      <c r="C1357" s="102" t="s">
        <v>1823</v>
      </c>
      <c r="D1357" s="102">
        <v>1862</v>
      </c>
      <c r="E1357" s="102">
        <v>0</v>
      </c>
      <c r="F1357" s="102">
        <v>2072</v>
      </c>
      <c r="G1357" s="102">
        <v>1E+100</v>
      </c>
      <c r="H1357" s="103">
        <v>210</v>
      </c>
    </row>
    <row r="1358" spans="2:8">
      <c r="B1358" s="101" t="s">
        <v>1824</v>
      </c>
      <c r="C1358" s="102" t="s">
        <v>1825</v>
      </c>
      <c r="D1358" s="102">
        <v>1589</v>
      </c>
      <c r="E1358" s="102">
        <v>0</v>
      </c>
      <c r="F1358" s="102">
        <v>1764</v>
      </c>
      <c r="G1358" s="102">
        <v>1E+100</v>
      </c>
      <c r="H1358" s="103">
        <v>175</v>
      </c>
    </row>
    <row r="1359" spans="2:8">
      <c r="B1359" s="101" t="s">
        <v>1826</v>
      </c>
      <c r="C1359" s="102" t="s">
        <v>1827</v>
      </c>
      <c r="D1359" s="102">
        <v>1596</v>
      </c>
      <c r="E1359" s="102">
        <v>0</v>
      </c>
      <c r="F1359" s="102">
        <v>1771</v>
      </c>
      <c r="G1359" s="102">
        <v>1E+100</v>
      </c>
      <c r="H1359" s="103">
        <v>175</v>
      </c>
    </row>
    <row r="1360" spans="2:8">
      <c r="B1360" s="101" t="s">
        <v>1828</v>
      </c>
      <c r="C1360" s="102" t="s">
        <v>1729</v>
      </c>
      <c r="D1360" s="102">
        <v>1624</v>
      </c>
      <c r="E1360" s="102">
        <v>6.6666666999999997E-3</v>
      </c>
      <c r="F1360" s="102">
        <v>1624</v>
      </c>
      <c r="G1360" s="102">
        <v>182</v>
      </c>
      <c r="H1360" s="103">
        <v>1151.5</v>
      </c>
    </row>
    <row r="1361" spans="2:8">
      <c r="B1361" s="101" t="s">
        <v>1829</v>
      </c>
      <c r="C1361" s="102" t="s">
        <v>1731</v>
      </c>
      <c r="D1361" s="102">
        <v>1981</v>
      </c>
      <c r="E1361" s="102">
        <v>7.7777777999999999E-3</v>
      </c>
      <c r="F1361" s="102">
        <v>1981</v>
      </c>
      <c r="G1361" s="102">
        <v>224</v>
      </c>
      <c r="H1361" s="103">
        <v>22.75</v>
      </c>
    </row>
    <row r="1362" spans="2:8">
      <c r="B1362" s="101" t="s">
        <v>1830</v>
      </c>
      <c r="C1362" s="102" t="s">
        <v>1733</v>
      </c>
      <c r="D1362" s="102">
        <v>1463</v>
      </c>
      <c r="E1362" s="102">
        <v>3.0000000000000001E-3</v>
      </c>
      <c r="F1362" s="102">
        <v>1463</v>
      </c>
      <c r="G1362" s="102">
        <v>96.25</v>
      </c>
      <c r="H1362" s="103">
        <v>990.5</v>
      </c>
    </row>
    <row r="1363" spans="2:8">
      <c r="B1363" s="101" t="s">
        <v>1831</v>
      </c>
      <c r="C1363" s="102" t="s">
        <v>1735</v>
      </c>
      <c r="D1363" s="102">
        <v>1428</v>
      </c>
      <c r="E1363" s="102">
        <v>3.0000000000000001E-3</v>
      </c>
      <c r="F1363" s="102">
        <v>1428</v>
      </c>
      <c r="G1363" s="102">
        <v>120.75</v>
      </c>
      <c r="H1363" s="103">
        <v>955.5</v>
      </c>
    </row>
    <row r="1364" spans="2:8">
      <c r="B1364" s="101" t="s">
        <v>1832</v>
      </c>
      <c r="C1364" s="102" t="s">
        <v>1737</v>
      </c>
      <c r="D1364" s="102">
        <v>1736</v>
      </c>
      <c r="E1364" s="102">
        <v>3.0000000000000001E-3</v>
      </c>
      <c r="F1364" s="102">
        <v>1736</v>
      </c>
      <c r="G1364" s="102">
        <v>1.75</v>
      </c>
      <c r="H1364" s="103">
        <v>1263.5</v>
      </c>
    </row>
    <row r="1365" spans="2:8">
      <c r="B1365" s="101" t="s">
        <v>1833</v>
      </c>
      <c r="C1365" s="102" t="s">
        <v>1739</v>
      </c>
      <c r="D1365" s="102">
        <v>2023</v>
      </c>
      <c r="E1365" s="102">
        <v>7.7777777999999999E-3</v>
      </c>
      <c r="F1365" s="102">
        <v>2023</v>
      </c>
      <c r="G1365" s="102">
        <v>224</v>
      </c>
      <c r="H1365" s="103">
        <v>54.25</v>
      </c>
    </row>
    <row r="1366" spans="2:8">
      <c r="B1366" s="101" t="s">
        <v>1834</v>
      </c>
      <c r="C1366" s="102" t="s">
        <v>1741</v>
      </c>
      <c r="D1366" s="102">
        <v>1687</v>
      </c>
      <c r="E1366" s="102">
        <v>3.0000000000000001E-3</v>
      </c>
      <c r="F1366" s="102">
        <v>1687</v>
      </c>
      <c r="G1366" s="102">
        <v>61.25</v>
      </c>
      <c r="H1366" s="103">
        <v>1214.5</v>
      </c>
    </row>
    <row r="1367" spans="2:8">
      <c r="B1367" s="101" t="s">
        <v>1835</v>
      </c>
      <c r="C1367" s="102" t="s">
        <v>1743</v>
      </c>
      <c r="D1367" s="102">
        <v>1764</v>
      </c>
      <c r="E1367" s="102">
        <v>3.0000000000000001E-3</v>
      </c>
      <c r="F1367" s="102">
        <v>1764</v>
      </c>
      <c r="G1367" s="102">
        <v>5.25</v>
      </c>
      <c r="H1367" s="103">
        <v>1291.5</v>
      </c>
    </row>
    <row r="1368" spans="2:8">
      <c r="B1368" s="101" t="s">
        <v>1836</v>
      </c>
      <c r="C1368" s="102" t="s">
        <v>1745</v>
      </c>
      <c r="D1368" s="102">
        <v>1435</v>
      </c>
      <c r="E1368" s="102">
        <v>3.0000000000000001E-3</v>
      </c>
      <c r="F1368" s="102">
        <v>1435</v>
      </c>
      <c r="G1368" s="102">
        <v>92.75</v>
      </c>
      <c r="H1368" s="103">
        <v>962.5</v>
      </c>
    </row>
    <row r="1369" spans="2:8">
      <c r="B1369" s="101" t="s">
        <v>1837</v>
      </c>
      <c r="C1369" s="102" t="s">
        <v>1747</v>
      </c>
      <c r="D1369" s="102">
        <v>1883</v>
      </c>
      <c r="E1369" s="102">
        <v>7.7777777999999999E-3</v>
      </c>
      <c r="F1369" s="102">
        <v>1883</v>
      </c>
      <c r="G1369" s="102">
        <v>210</v>
      </c>
      <c r="H1369" s="103">
        <v>29.75</v>
      </c>
    </row>
    <row r="1370" spans="2:8">
      <c r="B1370" s="101" t="s">
        <v>1838</v>
      </c>
      <c r="C1370" s="102" t="s">
        <v>1749</v>
      </c>
      <c r="D1370" s="102">
        <v>1715</v>
      </c>
      <c r="E1370" s="102">
        <v>7.7777777999999999E-3</v>
      </c>
      <c r="F1370" s="102">
        <v>1715</v>
      </c>
      <c r="G1370" s="102">
        <v>196</v>
      </c>
      <c r="H1370" s="103">
        <v>8.75</v>
      </c>
    </row>
    <row r="1371" spans="2:8">
      <c r="B1371" s="101" t="s">
        <v>1839</v>
      </c>
      <c r="C1371" s="102" t="s">
        <v>1751</v>
      </c>
      <c r="D1371" s="102">
        <v>2051</v>
      </c>
      <c r="E1371" s="102">
        <v>3.0000000000000001E-3</v>
      </c>
      <c r="F1371" s="102">
        <v>2051</v>
      </c>
      <c r="G1371" s="102">
        <v>1.75</v>
      </c>
      <c r="H1371" s="103">
        <v>1578.5</v>
      </c>
    </row>
    <row r="1372" spans="2:8">
      <c r="B1372" s="101" t="s">
        <v>1840</v>
      </c>
      <c r="C1372" s="102" t="s">
        <v>1753</v>
      </c>
      <c r="D1372" s="102">
        <v>1715</v>
      </c>
      <c r="E1372" s="102">
        <v>7.7777777999999999E-3</v>
      </c>
      <c r="F1372" s="102">
        <v>1715</v>
      </c>
      <c r="G1372" s="102">
        <v>196</v>
      </c>
      <c r="H1372" s="103">
        <v>8.75</v>
      </c>
    </row>
    <row r="1373" spans="2:8">
      <c r="B1373" s="101" t="s">
        <v>1841</v>
      </c>
      <c r="C1373" s="102" t="s">
        <v>1755</v>
      </c>
      <c r="D1373" s="102">
        <v>1932</v>
      </c>
      <c r="E1373" s="102">
        <v>7.7777777999999999E-3</v>
      </c>
      <c r="F1373" s="102">
        <v>1932</v>
      </c>
      <c r="G1373" s="102">
        <v>210</v>
      </c>
      <c r="H1373" s="103">
        <v>15.75</v>
      </c>
    </row>
    <row r="1374" spans="2:8">
      <c r="B1374" s="101" t="s">
        <v>1842</v>
      </c>
      <c r="C1374" s="102" t="s">
        <v>1757</v>
      </c>
      <c r="D1374" s="102">
        <v>1995</v>
      </c>
      <c r="E1374" s="102">
        <v>7.7777777999999999E-3</v>
      </c>
      <c r="F1374" s="102">
        <v>1995</v>
      </c>
      <c r="G1374" s="102">
        <v>224</v>
      </c>
      <c r="H1374" s="103">
        <v>57.75</v>
      </c>
    </row>
    <row r="1375" spans="2:8">
      <c r="B1375" s="101" t="s">
        <v>1843</v>
      </c>
      <c r="C1375" s="102" t="s">
        <v>1759</v>
      </c>
      <c r="D1375" s="102">
        <v>1610</v>
      </c>
      <c r="E1375" s="102">
        <v>7.7777777999999999E-3</v>
      </c>
      <c r="F1375" s="102">
        <v>1610</v>
      </c>
      <c r="G1375" s="102">
        <v>182</v>
      </c>
      <c r="H1375" s="103">
        <v>8.75</v>
      </c>
    </row>
    <row r="1376" spans="2:8">
      <c r="B1376" s="101" t="s">
        <v>1844</v>
      </c>
      <c r="C1376" s="102" t="s">
        <v>1761</v>
      </c>
      <c r="D1376" s="102">
        <v>1806</v>
      </c>
      <c r="E1376" s="102">
        <v>3.0000000000000001E-3</v>
      </c>
      <c r="F1376" s="102">
        <v>1806</v>
      </c>
      <c r="G1376" s="102">
        <v>26.25</v>
      </c>
      <c r="H1376" s="103">
        <v>1333.5</v>
      </c>
    </row>
    <row r="1377" spans="2:8">
      <c r="B1377" s="101" t="s">
        <v>1845</v>
      </c>
      <c r="C1377" s="102" t="s">
        <v>1763</v>
      </c>
      <c r="D1377" s="102">
        <v>1799</v>
      </c>
      <c r="E1377" s="102">
        <v>6.6666666999999997E-3</v>
      </c>
      <c r="F1377" s="102">
        <v>1799</v>
      </c>
      <c r="G1377" s="102">
        <v>196</v>
      </c>
      <c r="H1377" s="103">
        <v>1326.5</v>
      </c>
    </row>
    <row r="1378" spans="2:8">
      <c r="B1378" s="101" t="s">
        <v>1846</v>
      </c>
      <c r="C1378" s="102" t="s">
        <v>1765</v>
      </c>
      <c r="D1378" s="102">
        <v>1246</v>
      </c>
      <c r="E1378" s="102">
        <v>3.0000000000000001E-3</v>
      </c>
      <c r="F1378" s="102">
        <v>1246</v>
      </c>
      <c r="G1378" s="102">
        <v>124.25</v>
      </c>
      <c r="H1378" s="103">
        <v>773.5</v>
      </c>
    </row>
    <row r="1379" spans="2:8">
      <c r="B1379" s="101" t="s">
        <v>1847</v>
      </c>
      <c r="C1379" s="102" t="s">
        <v>1767</v>
      </c>
      <c r="D1379" s="102">
        <v>2030</v>
      </c>
      <c r="E1379" s="102">
        <v>7.7777777999999999E-3</v>
      </c>
      <c r="F1379" s="102">
        <v>2030</v>
      </c>
      <c r="G1379" s="102">
        <v>224</v>
      </c>
      <c r="H1379" s="103">
        <v>8.75</v>
      </c>
    </row>
    <row r="1380" spans="2:8">
      <c r="B1380" s="101" t="s">
        <v>1848</v>
      </c>
      <c r="C1380" s="102" t="s">
        <v>1769</v>
      </c>
      <c r="D1380" s="102">
        <v>1904</v>
      </c>
      <c r="E1380" s="102">
        <v>7.7777777999999999E-3</v>
      </c>
      <c r="F1380" s="102">
        <v>1904</v>
      </c>
      <c r="G1380" s="102">
        <v>217</v>
      </c>
      <c r="H1380" s="103">
        <v>19.25</v>
      </c>
    </row>
    <row r="1381" spans="2:8">
      <c r="B1381" s="101" t="s">
        <v>1849</v>
      </c>
      <c r="C1381" s="102" t="s">
        <v>1771</v>
      </c>
      <c r="D1381" s="102">
        <v>1540</v>
      </c>
      <c r="E1381" s="102">
        <v>3.0000000000000001E-3</v>
      </c>
      <c r="F1381" s="102">
        <v>1540</v>
      </c>
      <c r="G1381" s="102">
        <v>40.25</v>
      </c>
      <c r="H1381" s="103">
        <v>1067.5</v>
      </c>
    </row>
    <row r="1382" spans="2:8">
      <c r="B1382" s="101" t="s">
        <v>1850</v>
      </c>
      <c r="C1382" s="102" t="s">
        <v>1773</v>
      </c>
      <c r="D1382" s="102">
        <v>1946</v>
      </c>
      <c r="E1382" s="102">
        <v>3.0000000000000001E-3</v>
      </c>
      <c r="F1382" s="102">
        <v>1946</v>
      </c>
      <c r="G1382" s="102">
        <v>1.75</v>
      </c>
      <c r="H1382" s="103">
        <v>1473.5</v>
      </c>
    </row>
    <row r="1383" spans="2:8">
      <c r="B1383" s="101" t="s">
        <v>1851</v>
      </c>
      <c r="C1383" s="102" t="s">
        <v>1775</v>
      </c>
      <c r="D1383" s="102">
        <v>2135</v>
      </c>
      <c r="E1383" s="102">
        <v>7.7777777999999999E-3</v>
      </c>
      <c r="F1383" s="102">
        <v>2135</v>
      </c>
      <c r="G1383" s="102">
        <v>238</v>
      </c>
      <c r="H1383" s="103">
        <v>82.25</v>
      </c>
    </row>
    <row r="1384" spans="2:8">
      <c r="B1384" s="101" t="s">
        <v>1852</v>
      </c>
      <c r="C1384" s="102" t="s">
        <v>1777</v>
      </c>
      <c r="D1384" s="102">
        <v>1771</v>
      </c>
      <c r="E1384" s="102">
        <v>3.0000000000000001E-3</v>
      </c>
      <c r="F1384" s="102">
        <v>1771</v>
      </c>
      <c r="G1384" s="102">
        <v>50.75</v>
      </c>
      <c r="H1384" s="103">
        <v>1298.5</v>
      </c>
    </row>
    <row r="1385" spans="2:8">
      <c r="B1385" s="101" t="s">
        <v>1853</v>
      </c>
      <c r="C1385" s="102" t="s">
        <v>1779</v>
      </c>
      <c r="D1385" s="102">
        <v>1841</v>
      </c>
      <c r="E1385" s="102">
        <v>3.0000000000000001E-3</v>
      </c>
      <c r="F1385" s="102">
        <v>1841</v>
      </c>
      <c r="G1385" s="102">
        <v>1.75</v>
      </c>
      <c r="H1385" s="103">
        <v>1368.5</v>
      </c>
    </row>
    <row r="1386" spans="2:8">
      <c r="B1386" s="101" t="s">
        <v>1854</v>
      </c>
      <c r="C1386" s="102" t="s">
        <v>1781</v>
      </c>
      <c r="D1386" s="102">
        <v>1232</v>
      </c>
      <c r="E1386" s="102">
        <v>3.0000000000000001E-3</v>
      </c>
      <c r="F1386" s="102">
        <v>1232</v>
      </c>
      <c r="G1386" s="102">
        <v>85.75</v>
      </c>
      <c r="H1386" s="103">
        <v>759.5</v>
      </c>
    </row>
    <row r="1387" spans="2:8">
      <c r="B1387" s="101" t="s">
        <v>1855</v>
      </c>
      <c r="C1387" s="102" t="s">
        <v>1783</v>
      </c>
      <c r="D1387" s="102">
        <v>1617</v>
      </c>
      <c r="E1387" s="102">
        <v>3.0000000000000001E-3</v>
      </c>
      <c r="F1387" s="102">
        <v>1617</v>
      </c>
      <c r="G1387" s="102">
        <v>36.75</v>
      </c>
      <c r="H1387" s="103">
        <v>1144.5</v>
      </c>
    </row>
    <row r="1388" spans="2:8">
      <c r="B1388" s="101" t="s">
        <v>1856</v>
      </c>
      <c r="C1388" s="102" t="s">
        <v>1785</v>
      </c>
      <c r="D1388" s="102">
        <v>1974</v>
      </c>
      <c r="E1388" s="102">
        <v>3.0000000000000001E-3</v>
      </c>
      <c r="F1388" s="102">
        <v>1974</v>
      </c>
      <c r="G1388" s="102">
        <v>5.25</v>
      </c>
      <c r="H1388" s="103">
        <v>1501.5</v>
      </c>
    </row>
    <row r="1389" spans="2:8">
      <c r="B1389" s="101" t="s">
        <v>1857</v>
      </c>
      <c r="C1389" s="102" t="s">
        <v>1787</v>
      </c>
      <c r="D1389" s="102">
        <v>1582</v>
      </c>
      <c r="E1389" s="102">
        <v>3.0000000000000001E-3</v>
      </c>
      <c r="F1389" s="102">
        <v>1582</v>
      </c>
      <c r="G1389" s="102">
        <v>61.25</v>
      </c>
      <c r="H1389" s="103">
        <v>1109.5</v>
      </c>
    </row>
    <row r="1390" spans="2:8">
      <c r="B1390" s="101" t="s">
        <v>1858</v>
      </c>
      <c r="C1390" s="102" t="s">
        <v>1789</v>
      </c>
      <c r="D1390" s="102">
        <v>1694</v>
      </c>
      <c r="E1390" s="102">
        <v>7.7777777999999999E-3</v>
      </c>
      <c r="F1390" s="102">
        <v>1694</v>
      </c>
      <c r="G1390" s="102">
        <v>189</v>
      </c>
      <c r="H1390" s="103">
        <v>19.25</v>
      </c>
    </row>
    <row r="1391" spans="2:8">
      <c r="B1391" s="101" t="s">
        <v>1859</v>
      </c>
      <c r="C1391" s="102" t="s">
        <v>1791</v>
      </c>
      <c r="D1391" s="102">
        <v>1638</v>
      </c>
      <c r="E1391" s="102">
        <v>6.6666666999999997E-3</v>
      </c>
      <c r="F1391" s="102">
        <v>1638</v>
      </c>
      <c r="G1391" s="102">
        <v>182</v>
      </c>
      <c r="H1391" s="103">
        <v>1165.5</v>
      </c>
    </row>
    <row r="1392" spans="2:8">
      <c r="B1392" s="101" t="s">
        <v>1860</v>
      </c>
      <c r="C1392" s="102" t="s">
        <v>1793</v>
      </c>
      <c r="D1392" s="102">
        <v>1708</v>
      </c>
      <c r="E1392" s="102">
        <v>3.0000000000000001E-3</v>
      </c>
      <c r="F1392" s="102">
        <v>1708</v>
      </c>
      <c r="G1392" s="102">
        <v>71.75</v>
      </c>
      <c r="H1392" s="103">
        <v>1235.5</v>
      </c>
    </row>
    <row r="1393" spans="2:8">
      <c r="B1393" s="101" t="s">
        <v>1861</v>
      </c>
      <c r="C1393" s="102" t="s">
        <v>1795</v>
      </c>
      <c r="D1393" s="102">
        <v>1757</v>
      </c>
      <c r="E1393" s="102">
        <v>7.7777777999999999E-3</v>
      </c>
      <c r="F1393" s="102">
        <v>1757</v>
      </c>
      <c r="G1393" s="102">
        <v>189</v>
      </c>
      <c r="H1393" s="103">
        <v>40.25</v>
      </c>
    </row>
    <row r="1394" spans="2:8">
      <c r="B1394" s="101" t="s">
        <v>1862</v>
      </c>
      <c r="C1394" s="102" t="s">
        <v>1797</v>
      </c>
      <c r="D1394" s="102">
        <v>1883</v>
      </c>
      <c r="E1394" s="102">
        <v>7.7777777999999999E-3</v>
      </c>
      <c r="F1394" s="102">
        <v>1883</v>
      </c>
      <c r="G1394" s="102">
        <v>210</v>
      </c>
      <c r="H1394" s="103">
        <v>29.75</v>
      </c>
    </row>
    <row r="1395" spans="2:8">
      <c r="B1395" s="101" t="s">
        <v>1863</v>
      </c>
      <c r="C1395" s="102" t="s">
        <v>1799</v>
      </c>
      <c r="D1395" s="102">
        <v>1316</v>
      </c>
      <c r="E1395" s="102">
        <v>3.0000000000000001E-3</v>
      </c>
      <c r="F1395" s="102">
        <v>1316</v>
      </c>
      <c r="G1395" s="102">
        <v>75.25</v>
      </c>
      <c r="H1395" s="103">
        <v>843.5</v>
      </c>
    </row>
    <row r="1396" spans="2:8">
      <c r="B1396" s="101" t="s">
        <v>1864</v>
      </c>
      <c r="C1396" s="102" t="s">
        <v>1801</v>
      </c>
      <c r="D1396" s="102">
        <v>1680</v>
      </c>
      <c r="E1396" s="102">
        <v>3.0000000000000001E-3</v>
      </c>
      <c r="F1396" s="102">
        <v>1680</v>
      </c>
      <c r="G1396" s="102">
        <v>15.75</v>
      </c>
      <c r="H1396" s="103">
        <v>1207.5</v>
      </c>
    </row>
    <row r="1397" spans="2:8">
      <c r="B1397" s="101" t="s">
        <v>1865</v>
      </c>
      <c r="C1397" s="102" t="s">
        <v>1803</v>
      </c>
      <c r="D1397" s="102">
        <v>1533</v>
      </c>
      <c r="E1397" s="102">
        <v>3.0000000000000001E-3</v>
      </c>
      <c r="F1397" s="102">
        <v>1533</v>
      </c>
      <c r="G1397" s="102">
        <v>47.25</v>
      </c>
      <c r="H1397" s="103">
        <v>1060.5</v>
      </c>
    </row>
    <row r="1398" spans="2:8">
      <c r="B1398" s="101" t="s">
        <v>1866</v>
      </c>
      <c r="C1398" s="102" t="s">
        <v>1805</v>
      </c>
      <c r="D1398" s="102">
        <v>1939</v>
      </c>
      <c r="E1398" s="102">
        <v>8.0769230999999993E-3</v>
      </c>
      <c r="F1398" s="102">
        <v>1939</v>
      </c>
      <c r="G1398" s="102">
        <v>217</v>
      </c>
      <c r="H1398" s="103">
        <v>43.75</v>
      </c>
    </row>
    <row r="1399" spans="2:8">
      <c r="B1399" s="101" t="s">
        <v>1867</v>
      </c>
      <c r="C1399" s="102" t="s">
        <v>1807</v>
      </c>
      <c r="D1399" s="102">
        <v>1876</v>
      </c>
      <c r="E1399" s="102">
        <v>7.7777777999999999E-3</v>
      </c>
      <c r="F1399" s="102">
        <v>1876</v>
      </c>
      <c r="G1399" s="102">
        <v>210</v>
      </c>
      <c r="H1399" s="103">
        <v>22.75</v>
      </c>
    </row>
    <row r="1400" spans="2:8">
      <c r="B1400" s="101" t="s">
        <v>1868</v>
      </c>
      <c r="C1400" s="102" t="s">
        <v>1809</v>
      </c>
      <c r="D1400" s="102">
        <v>1890</v>
      </c>
      <c r="E1400" s="102">
        <v>3.0000000000000001E-3</v>
      </c>
      <c r="F1400" s="102">
        <v>1890</v>
      </c>
      <c r="G1400" s="102">
        <v>15.75</v>
      </c>
      <c r="H1400" s="103">
        <v>1417.5</v>
      </c>
    </row>
    <row r="1401" spans="2:8">
      <c r="B1401" s="101" t="s">
        <v>1869</v>
      </c>
      <c r="C1401" s="102" t="s">
        <v>1811</v>
      </c>
      <c r="D1401" s="102">
        <v>1379</v>
      </c>
      <c r="E1401" s="102">
        <v>3.0000000000000001E-3</v>
      </c>
      <c r="F1401" s="102">
        <v>1379</v>
      </c>
      <c r="G1401" s="102">
        <v>106.75</v>
      </c>
      <c r="H1401" s="103">
        <v>906.5</v>
      </c>
    </row>
    <row r="1402" spans="2:8">
      <c r="B1402" s="101" t="s">
        <v>1870</v>
      </c>
      <c r="C1402" s="102" t="s">
        <v>1813</v>
      </c>
      <c r="D1402" s="102">
        <v>1701</v>
      </c>
      <c r="E1402" s="102">
        <v>3.0000000000000001E-3</v>
      </c>
      <c r="F1402" s="102">
        <v>1701</v>
      </c>
      <c r="G1402" s="102">
        <v>26.25</v>
      </c>
      <c r="H1402" s="103">
        <v>1228.5</v>
      </c>
    </row>
    <row r="1403" spans="2:8">
      <c r="B1403" s="101" t="s">
        <v>1871</v>
      </c>
      <c r="C1403" s="102" t="s">
        <v>1815</v>
      </c>
      <c r="D1403" s="102">
        <v>1897</v>
      </c>
      <c r="E1403" s="102">
        <v>7.7777777999999999E-3</v>
      </c>
      <c r="F1403" s="102">
        <v>1897</v>
      </c>
      <c r="G1403" s="102">
        <v>217</v>
      </c>
      <c r="H1403" s="103">
        <v>12.25</v>
      </c>
    </row>
    <row r="1404" spans="2:8">
      <c r="B1404" s="101" t="s">
        <v>1872</v>
      </c>
      <c r="C1404" s="102" t="s">
        <v>1817</v>
      </c>
      <c r="D1404" s="102">
        <v>1897</v>
      </c>
      <c r="E1404" s="102">
        <v>7.7777777999999999E-3</v>
      </c>
      <c r="F1404" s="102">
        <v>1897</v>
      </c>
      <c r="G1404" s="102">
        <v>217</v>
      </c>
      <c r="H1404" s="103">
        <v>12.25</v>
      </c>
    </row>
    <row r="1405" spans="2:8">
      <c r="B1405" s="101" t="s">
        <v>1873</v>
      </c>
      <c r="C1405" s="102" t="s">
        <v>1819</v>
      </c>
      <c r="D1405" s="102">
        <v>1400</v>
      </c>
      <c r="E1405" s="102">
        <v>3.0000000000000001E-3</v>
      </c>
      <c r="F1405" s="102">
        <v>1400</v>
      </c>
      <c r="G1405" s="102">
        <v>64.75</v>
      </c>
      <c r="H1405" s="103">
        <v>927.5</v>
      </c>
    </row>
    <row r="1406" spans="2:8">
      <c r="B1406" s="101" t="s">
        <v>1874</v>
      </c>
      <c r="C1406" s="102" t="s">
        <v>1821</v>
      </c>
      <c r="D1406" s="102">
        <v>2037</v>
      </c>
      <c r="E1406" s="102">
        <v>7.7777777999999999E-3</v>
      </c>
      <c r="F1406" s="102">
        <v>2037</v>
      </c>
      <c r="G1406" s="102">
        <v>224</v>
      </c>
      <c r="H1406" s="103">
        <v>89.25</v>
      </c>
    </row>
    <row r="1407" spans="2:8">
      <c r="B1407" s="101" t="s">
        <v>1875</v>
      </c>
      <c r="C1407" s="102" t="s">
        <v>1823</v>
      </c>
      <c r="D1407" s="102">
        <v>1862</v>
      </c>
      <c r="E1407" s="102">
        <v>3.0000000000000001E-3</v>
      </c>
      <c r="F1407" s="102">
        <v>1862</v>
      </c>
      <c r="G1407" s="102">
        <v>12.25</v>
      </c>
      <c r="H1407" s="103">
        <v>1389.5</v>
      </c>
    </row>
    <row r="1408" spans="2:8">
      <c r="B1408" s="101" t="s">
        <v>1876</v>
      </c>
      <c r="C1408" s="102" t="s">
        <v>1825</v>
      </c>
      <c r="D1408" s="102">
        <v>1589</v>
      </c>
      <c r="E1408" s="102">
        <v>3.0000000000000001E-3</v>
      </c>
      <c r="F1408" s="102">
        <v>1589</v>
      </c>
      <c r="G1408" s="102">
        <v>54.25</v>
      </c>
      <c r="H1408" s="103">
        <v>1116.5</v>
      </c>
    </row>
    <row r="1409" spans="2:8">
      <c r="B1409" s="101" t="s">
        <v>1877</v>
      </c>
      <c r="C1409" s="102" t="s">
        <v>1827</v>
      </c>
      <c r="D1409" s="102">
        <v>1596</v>
      </c>
      <c r="E1409" s="102">
        <v>3.0000000000000001E-3</v>
      </c>
      <c r="F1409" s="102">
        <v>1596</v>
      </c>
      <c r="G1409" s="102">
        <v>26.25</v>
      </c>
      <c r="H1409" s="103">
        <v>1123.5</v>
      </c>
    </row>
    <row r="1410" spans="2:8">
      <c r="B1410" s="101" t="s">
        <v>1878</v>
      </c>
      <c r="C1410" s="102" t="s">
        <v>1879</v>
      </c>
      <c r="D1410" s="102">
        <v>560</v>
      </c>
      <c r="E1410" s="102">
        <v>0</v>
      </c>
      <c r="F1410" s="102">
        <v>644</v>
      </c>
      <c r="G1410" s="102">
        <v>1E+100</v>
      </c>
      <c r="H1410" s="103">
        <v>84</v>
      </c>
    </row>
    <row r="1411" spans="2:8">
      <c r="B1411" s="101" t="s">
        <v>1880</v>
      </c>
      <c r="C1411" s="102" t="s">
        <v>1881</v>
      </c>
      <c r="D1411" s="102">
        <v>686</v>
      </c>
      <c r="E1411" s="102">
        <v>0</v>
      </c>
      <c r="F1411" s="102">
        <v>784</v>
      </c>
      <c r="G1411" s="102">
        <v>1E+100</v>
      </c>
      <c r="H1411" s="103">
        <v>98</v>
      </c>
    </row>
    <row r="1412" spans="2:8">
      <c r="B1412" s="101" t="s">
        <v>1882</v>
      </c>
      <c r="C1412" s="102" t="s">
        <v>1883</v>
      </c>
      <c r="D1412" s="102">
        <v>504</v>
      </c>
      <c r="E1412" s="102">
        <v>0</v>
      </c>
      <c r="F1412" s="102">
        <v>581</v>
      </c>
      <c r="G1412" s="102">
        <v>1E+100</v>
      </c>
      <c r="H1412" s="103">
        <v>77</v>
      </c>
    </row>
    <row r="1413" spans="2:8">
      <c r="B1413" s="101" t="s">
        <v>1884</v>
      </c>
      <c r="C1413" s="102" t="s">
        <v>1885</v>
      </c>
      <c r="D1413" s="102">
        <v>490</v>
      </c>
      <c r="E1413" s="102">
        <v>0</v>
      </c>
      <c r="F1413" s="102">
        <v>560</v>
      </c>
      <c r="G1413" s="102">
        <v>1E+100</v>
      </c>
      <c r="H1413" s="103">
        <v>70</v>
      </c>
    </row>
    <row r="1414" spans="2:8">
      <c r="B1414" s="101" t="s">
        <v>1886</v>
      </c>
      <c r="C1414" s="102" t="s">
        <v>1887</v>
      </c>
      <c r="D1414" s="102">
        <v>602</v>
      </c>
      <c r="E1414" s="102">
        <v>0</v>
      </c>
      <c r="F1414" s="102">
        <v>686</v>
      </c>
      <c r="G1414" s="102">
        <v>1E+100</v>
      </c>
      <c r="H1414" s="103">
        <v>84</v>
      </c>
    </row>
    <row r="1415" spans="2:8">
      <c r="B1415" s="101" t="s">
        <v>1888</v>
      </c>
      <c r="C1415" s="102" t="s">
        <v>1889</v>
      </c>
      <c r="D1415" s="102">
        <v>700</v>
      </c>
      <c r="E1415" s="102">
        <v>0</v>
      </c>
      <c r="F1415" s="102">
        <v>798</v>
      </c>
      <c r="G1415" s="102">
        <v>1E+100</v>
      </c>
      <c r="H1415" s="103">
        <v>98</v>
      </c>
    </row>
    <row r="1416" spans="2:8">
      <c r="B1416" s="101" t="s">
        <v>1890</v>
      </c>
      <c r="C1416" s="102" t="s">
        <v>1891</v>
      </c>
      <c r="D1416" s="102">
        <v>581</v>
      </c>
      <c r="E1416" s="102">
        <v>0</v>
      </c>
      <c r="F1416" s="102">
        <v>665</v>
      </c>
      <c r="G1416" s="102">
        <v>1E+100</v>
      </c>
      <c r="H1416" s="103">
        <v>84</v>
      </c>
    </row>
    <row r="1417" spans="2:8">
      <c r="B1417" s="101" t="s">
        <v>1892</v>
      </c>
      <c r="C1417" s="102" t="s">
        <v>1893</v>
      </c>
      <c r="D1417" s="102">
        <v>609</v>
      </c>
      <c r="E1417" s="102">
        <v>0</v>
      </c>
      <c r="F1417" s="102">
        <v>700</v>
      </c>
      <c r="G1417" s="102">
        <v>1E+100</v>
      </c>
      <c r="H1417" s="103">
        <v>91</v>
      </c>
    </row>
    <row r="1418" spans="2:8">
      <c r="B1418" s="101" t="s">
        <v>1894</v>
      </c>
      <c r="C1418" s="102" t="s">
        <v>1895</v>
      </c>
      <c r="D1418" s="102">
        <v>497</v>
      </c>
      <c r="E1418" s="102">
        <v>0</v>
      </c>
      <c r="F1418" s="102">
        <v>567</v>
      </c>
      <c r="G1418" s="102">
        <v>1E+100</v>
      </c>
      <c r="H1418" s="103">
        <v>70</v>
      </c>
    </row>
    <row r="1419" spans="2:8">
      <c r="B1419" s="101" t="s">
        <v>1896</v>
      </c>
      <c r="C1419" s="102" t="s">
        <v>1897</v>
      </c>
      <c r="D1419" s="102">
        <v>651</v>
      </c>
      <c r="E1419" s="102">
        <v>0</v>
      </c>
      <c r="F1419" s="102">
        <v>742</v>
      </c>
      <c r="G1419" s="102">
        <v>1E+100</v>
      </c>
      <c r="H1419" s="103">
        <v>91</v>
      </c>
    </row>
    <row r="1420" spans="2:8">
      <c r="B1420" s="101" t="s">
        <v>1898</v>
      </c>
      <c r="C1420" s="102" t="s">
        <v>1899</v>
      </c>
      <c r="D1420" s="102">
        <v>595</v>
      </c>
      <c r="E1420" s="102">
        <v>0</v>
      </c>
      <c r="F1420" s="102">
        <v>679</v>
      </c>
      <c r="G1420" s="102">
        <v>1E+100</v>
      </c>
      <c r="H1420" s="103">
        <v>84</v>
      </c>
    </row>
    <row r="1421" spans="2:8">
      <c r="B1421" s="101" t="s">
        <v>1900</v>
      </c>
      <c r="C1421" s="102" t="s">
        <v>1901</v>
      </c>
      <c r="D1421" s="102">
        <v>707</v>
      </c>
      <c r="E1421" s="102">
        <v>0</v>
      </c>
      <c r="F1421" s="102">
        <v>812</v>
      </c>
      <c r="G1421" s="102">
        <v>1E+100</v>
      </c>
      <c r="H1421" s="103">
        <v>105</v>
      </c>
    </row>
    <row r="1422" spans="2:8">
      <c r="B1422" s="101" t="s">
        <v>1902</v>
      </c>
      <c r="C1422" s="102" t="s">
        <v>1903</v>
      </c>
      <c r="D1422" s="102">
        <v>595</v>
      </c>
      <c r="E1422" s="102">
        <v>0</v>
      </c>
      <c r="F1422" s="102">
        <v>679</v>
      </c>
      <c r="G1422" s="102">
        <v>1E+100</v>
      </c>
      <c r="H1422" s="103">
        <v>84</v>
      </c>
    </row>
    <row r="1423" spans="2:8">
      <c r="B1423" s="101" t="s">
        <v>1904</v>
      </c>
      <c r="C1423" s="102" t="s">
        <v>1905</v>
      </c>
      <c r="D1423" s="102">
        <v>665</v>
      </c>
      <c r="E1423" s="102">
        <v>0</v>
      </c>
      <c r="F1423" s="102">
        <v>763</v>
      </c>
      <c r="G1423" s="102">
        <v>1E+100</v>
      </c>
      <c r="H1423" s="103">
        <v>98</v>
      </c>
    </row>
    <row r="1424" spans="2:8">
      <c r="B1424" s="101" t="s">
        <v>1906</v>
      </c>
      <c r="C1424" s="102" t="s">
        <v>1907</v>
      </c>
      <c r="D1424" s="102">
        <v>693</v>
      </c>
      <c r="E1424" s="102">
        <v>0</v>
      </c>
      <c r="F1424" s="102">
        <v>791</v>
      </c>
      <c r="G1424" s="102">
        <v>1E+100</v>
      </c>
      <c r="H1424" s="103">
        <v>98</v>
      </c>
    </row>
    <row r="1425" spans="2:8">
      <c r="B1425" s="101" t="s">
        <v>1908</v>
      </c>
      <c r="C1425" s="102" t="s">
        <v>1909</v>
      </c>
      <c r="D1425" s="102">
        <v>560</v>
      </c>
      <c r="E1425" s="102">
        <v>0</v>
      </c>
      <c r="F1425" s="102">
        <v>637</v>
      </c>
      <c r="G1425" s="102">
        <v>1E+100</v>
      </c>
      <c r="H1425" s="103">
        <v>77</v>
      </c>
    </row>
    <row r="1426" spans="2:8">
      <c r="B1426" s="101" t="s">
        <v>1910</v>
      </c>
      <c r="C1426" s="102" t="s">
        <v>1911</v>
      </c>
      <c r="D1426" s="102">
        <v>623</v>
      </c>
      <c r="E1426" s="102">
        <v>0</v>
      </c>
      <c r="F1426" s="102">
        <v>714</v>
      </c>
      <c r="G1426" s="102">
        <v>1E+100</v>
      </c>
      <c r="H1426" s="103">
        <v>91</v>
      </c>
    </row>
    <row r="1427" spans="2:8">
      <c r="B1427" s="101" t="s">
        <v>1912</v>
      </c>
      <c r="C1427" s="102" t="s">
        <v>1913</v>
      </c>
      <c r="D1427" s="102">
        <v>623</v>
      </c>
      <c r="E1427" s="102">
        <v>0</v>
      </c>
      <c r="F1427" s="102">
        <v>707</v>
      </c>
      <c r="G1427" s="102">
        <v>1E+100</v>
      </c>
      <c r="H1427" s="103">
        <v>84</v>
      </c>
    </row>
    <row r="1428" spans="2:8">
      <c r="B1428" s="101" t="s">
        <v>1914</v>
      </c>
      <c r="C1428" s="102" t="s">
        <v>1915</v>
      </c>
      <c r="D1428" s="102">
        <v>427</v>
      </c>
      <c r="E1428" s="102">
        <v>0</v>
      </c>
      <c r="F1428" s="102">
        <v>490</v>
      </c>
      <c r="G1428" s="102">
        <v>1E+100</v>
      </c>
      <c r="H1428" s="103">
        <v>63</v>
      </c>
    </row>
    <row r="1429" spans="2:8">
      <c r="B1429" s="101" t="s">
        <v>1916</v>
      </c>
      <c r="C1429" s="102" t="s">
        <v>1917</v>
      </c>
      <c r="D1429" s="102">
        <v>700</v>
      </c>
      <c r="E1429" s="102">
        <v>0</v>
      </c>
      <c r="F1429" s="102">
        <v>798</v>
      </c>
      <c r="G1429" s="102">
        <v>1E+100</v>
      </c>
      <c r="H1429" s="103">
        <v>98</v>
      </c>
    </row>
    <row r="1430" spans="2:8">
      <c r="B1430" s="101" t="s">
        <v>1918</v>
      </c>
      <c r="C1430" s="102" t="s">
        <v>1919</v>
      </c>
      <c r="D1430" s="102">
        <v>658</v>
      </c>
      <c r="E1430" s="102">
        <v>0</v>
      </c>
      <c r="F1430" s="102">
        <v>756</v>
      </c>
      <c r="G1430" s="102">
        <v>1E+100</v>
      </c>
      <c r="H1430" s="103">
        <v>98</v>
      </c>
    </row>
    <row r="1431" spans="2:8">
      <c r="B1431" s="101" t="s">
        <v>1920</v>
      </c>
      <c r="C1431" s="102" t="s">
        <v>1921</v>
      </c>
      <c r="D1431" s="102">
        <v>532</v>
      </c>
      <c r="E1431" s="102">
        <v>0</v>
      </c>
      <c r="F1431" s="102">
        <v>609</v>
      </c>
      <c r="G1431" s="102">
        <v>1E+100</v>
      </c>
      <c r="H1431" s="103">
        <v>77</v>
      </c>
    </row>
    <row r="1432" spans="2:8">
      <c r="B1432" s="101" t="s">
        <v>1922</v>
      </c>
      <c r="C1432" s="102" t="s">
        <v>1923</v>
      </c>
      <c r="D1432" s="102">
        <v>672</v>
      </c>
      <c r="E1432" s="102">
        <v>0</v>
      </c>
      <c r="F1432" s="102">
        <v>770</v>
      </c>
      <c r="G1432" s="102">
        <v>1E+100</v>
      </c>
      <c r="H1432" s="103">
        <v>98</v>
      </c>
    </row>
    <row r="1433" spans="2:8">
      <c r="B1433" s="101" t="s">
        <v>1924</v>
      </c>
      <c r="C1433" s="102" t="s">
        <v>1925</v>
      </c>
      <c r="D1433" s="102">
        <v>742</v>
      </c>
      <c r="E1433" s="102">
        <v>0</v>
      </c>
      <c r="F1433" s="102">
        <v>847</v>
      </c>
      <c r="G1433" s="102">
        <v>1E+100</v>
      </c>
      <c r="H1433" s="103">
        <v>105</v>
      </c>
    </row>
    <row r="1434" spans="2:8">
      <c r="B1434" s="101" t="s">
        <v>1926</v>
      </c>
      <c r="C1434" s="102" t="s">
        <v>1927</v>
      </c>
      <c r="D1434" s="102">
        <v>609</v>
      </c>
      <c r="E1434" s="102">
        <v>0</v>
      </c>
      <c r="F1434" s="102">
        <v>700</v>
      </c>
      <c r="G1434" s="102">
        <v>1E+100</v>
      </c>
      <c r="H1434" s="103">
        <v>91</v>
      </c>
    </row>
    <row r="1435" spans="2:8">
      <c r="B1435" s="101" t="s">
        <v>1928</v>
      </c>
      <c r="C1435" s="102" t="s">
        <v>1929</v>
      </c>
      <c r="D1435" s="102">
        <v>637</v>
      </c>
      <c r="E1435" s="102">
        <v>0</v>
      </c>
      <c r="F1435" s="102">
        <v>728</v>
      </c>
      <c r="G1435" s="102">
        <v>1E+100</v>
      </c>
      <c r="H1435" s="103">
        <v>91</v>
      </c>
    </row>
    <row r="1436" spans="2:8">
      <c r="B1436" s="101" t="s">
        <v>1930</v>
      </c>
      <c r="C1436" s="102" t="s">
        <v>1931</v>
      </c>
      <c r="D1436" s="102">
        <v>427</v>
      </c>
      <c r="E1436" s="102">
        <v>0</v>
      </c>
      <c r="F1436" s="102">
        <v>490</v>
      </c>
      <c r="G1436" s="102">
        <v>1E+100</v>
      </c>
      <c r="H1436" s="103">
        <v>63</v>
      </c>
    </row>
    <row r="1437" spans="2:8">
      <c r="B1437" s="101" t="s">
        <v>1932</v>
      </c>
      <c r="C1437" s="102" t="s">
        <v>1933</v>
      </c>
      <c r="D1437" s="102">
        <v>560</v>
      </c>
      <c r="E1437" s="102">
        <v>0</v>
      </c>
      <c r="F1437" s="102">
        <v>637</v>
      </c>
      <c r="G1437" s="102">
        <v>1E+100</v>
      </c>
      <c r="H1437" s="103">
        <v>77</v>
      </c>
    </row>
    <row r="1438" spans="2:8">
      <c r="B1438" s="101" t="s">
        <v>1934</v>
      </c>
      <c r="C1438" s="102" t="s">
        <v>1935</v>
      </c>
      <c r="D1438" s="102">
        <v>679</v>
      </c>
      <c r="E1438" s="102">
        <v>0</v>
      </c>
      <c r="F1438" s="102">
        <v>777</v>
      </c>
      <c r="G1438" s="102">
        <v>1E+100</v>
      </c>
      <c r="H1438" s="103">
        <v>98</v>
      </c>
    </row>
    <row r="1439" spans="2:8">
      <c r="B1439" s="101" t="s">
        <v>1936</v>
      </c>
      <c r="C1439" s="102" t="s">
        <v>1937</v>
      </c>
      <c r="D1439" s="102">
        <v>546</v>
      </c>
      <c r="E1439" s="102">
        <v>0</v>
      </c>
      <c r="F1439" s="102">
        <v>623</v>
      </c>
      <c r="G1439" s="102">
        <v>1E+100</v>
      </c>
      <c r="H1439" s="103">
        <v>77</v>
      </c>
    </row>
    <row r="1440" spans="2:8">
      <c r="B1440" s="101" t="s">
        <v>1938</v>
      </c>
      <c r="C1440" s="102" t="s">
        <v>1939</v>
      </c>
      <c r="D1440" s="102">
        <v>588</v>
      </c>
      <c r="E1440" s="102">
        <v>0</v>
      </c>
      <c r="F1440" s="102">
        <v>665</v>
      </c>
      <c r="G1440" s="102">
        <v>1E+100</v>
      </c>
      <c r="H1440" s="103">
        <v>77</v>
      </c>
    </row>
    <row r="1441" spans="2:8">
      <c r="B1441" s="101" t="s">
        <v>1940</v>
      </c>
      <c r="C1441" s="102" t="s">
        <v>1941</v>
      </c>
      <c r="D1441" s="102">
        <v>567</v>
      </c>
      <c r="E1441" s="102">
        <v>0</v>
      </c>
      <c r="F1441" s="102">
        <v>644</v>
      </c>
      <c r="G1441" s="102">
        <v>1E+100</v>
      </c>
      <c r="H1441" s="103">
        <v>77</v>
      </c>
    </row>
    <row r="1442" spans="2:8">
      <c r="B1442" s="101" t="s">
        <v>1942</v>
      </c>
      <c r="C1442" s="102" t="s">
        <v>1943</v>
      </c>
      <c r="D1442" s="102">
        <v>588</v>
      </c>
      <c r="E1442" s="102">
        <v>0</v>
      </c>
      <c r="F1442" s="102">
        <v>672</v>
      </c>
      <c r="G1442" s="102">
        <v>1E+100</v>
      </c>
      <c r="H1442" s="103">
        <v>84</v>
      </c>
    </row>
    <row r="1443" spans="2:8">
      <c r="B1443" s="101" t="s">
        <v>1944</v>
      </c>
      <c r="C1443" s="102" t="s">
        <v>1945</v>
      </c>
      <c r="D1443" s="102">
        <v>609</v>
      </c>
      <c r="E1443" s="102">
        <v>0</v>
      </c>
      <c r="F1443" s="102">
        <v>693</v>
      </c>
      <c r="G1443" s="102">
        <v>1E+100</v>
      </c>
      <c r="H1443" s="103">
        <v>84</v>
      </c>
    </row>
    <row r="1444" spans="2:8">
      <c r="B1444" s="101" t="s">
        <v>1946</v>
      </c>
      <c r="C1444" s="102" t="s">
        <v>1947</v>
      </c>
      <c r="D1444" s="102">
        <v>651</v>
      </c>
      <c r="E1444" s="102">
        <v>0</v>
      </c>
      <c r="F1444" s="102">
        <v>742</v>
      </c>
      <c r="G1444" s="102">
        <v>1E+100</v>
      </c>
      <c r="H1444" s="103">
        <v>91</v>
      </c>
    </row>
    <row r="1445" spans="2:8">
      <c r="B1445" s="101" t="s">
        <v>1948</v>
      </c>
      <c r="C1445" s="102" t="s">
        <v>1949</v>
      </c>
      <c r="D1445" s="102">
        <v>455</v>
      </c>
      <c r="E1445" s="102">
        <v>0</v>
      </c>
      <c r="F1445" s="102">
        <v>518</v>
      </c>
      <c r="G1445" s="102">
        <v>1E+100</v>
      </c>
      <c r="H1445" s="103">
        <v>63</v>
      </c>
    </row>
    <row r="1446" spans="2:8">
      <c r="B1446" s="101" t="s">
        <v>1950</v>
      </c>
      <c r="C1446" s="102" t="s">
        <v>1951</v>
      </c>
      <c r="D1446" s="102">
        <v>581</v>
      </c>
      <c r="E1446" s="102">
        <v>0</v>
      </c>
      <c r="F1446" s="102">
        <v>665</v>
      </c>
      <c r="G1446" s="102">
        <v>1E+100</v>
      </c>
      <c r="H1446" s="103">
        <v>84</v>
      </c>
    </row>
    <row r="1447" spans="2:8">
      <c r="B1447" s="101" t="s">
        <v>1952</v>
      </c>
      <c r="C1447" s="102" t="s">
        <v>1953</v>
      </c>
      <c r="D1447" s="102">
        <v>532</v>
      </c>
      <c r="E1447" s="102">
        <v>0</v>
      </c>
      <c r="F1447" s="102">
        <v>609</v>
      </c>
      <c r="G1447" s="102">
        <v>1E+100</v>
      </c>
      <c r="H1447" s="103">
        <v>77</v>
      </c>
    </row>
    <row r="1448" spans="2:8">
      <c r="B1448" s="101" t="s">
        <v>1954</v>
      </c>
      <c r="C1448" s="102" t="s">
        <v>1955</v>
      </c>
      <c r="D1448" s="102">
        <v>672</v>
      </c>
      <c r="E1448" s="102">
        <v>0</v>
      </c>
      <c r="F1448" s="102">
        <v>763</v>
      </c>
      <c r="G1448" s="102">
        <v>1E+100</v>
      </c>
      <c r="H1448" s="103">
        <v>91</v>
      </c>
    </row>
    <row r="1449" spans="2:8">
      <c r="B1449" s="101" t="s">
        <v>1956</v>
      </c>
      <c r="C1449" s="102" t="s">
        <v>1957</v>
      </c>
      <c r="D1449" s="102">
        <v>651</v>
      </c>
      <c r="E1449" s="102">
        <v>0</v>
      </c>
      <c r="F1449" s="102">
        <v>742</v>
      </c>
      <c r="G1449" s="102">
        <v>1E+100</v>
      </c>
      <c r="H1449" s="103">
        <v>91</v>
      </c>
    </row>
    <row r="1450" spans="2:8">
      <c r="B1450" s="101" t="s">
        <v>1958</v>
      </c>
      <c r="C1450" s="102" t="s">
        <v>1959</v>
      </c>
      <c r="D1450" s="102">
        <v>651</v>
      </c>
      <c r="E1450" s="102">
        <v>0</v>
      </c>
      <c r="F1450" s="102">
        <v>749</v>
      </c>
      <c r="G1450" s="102">
        <v>1E+100</v>
      </c>
      <c r="H1450" s="103">
        <v>98</v>
      </c>
    </row>
    <row r="1451" spans="2:8">
      <c r="B1451" s="101" t="s">
        <v>1960</v>
      </c>
      <c r="C1451" s="102" t="s">
        <v>1961</v>
      </c>
      <c r="D1451" s="102">
        <v>476</v>
      </c>
      <c r="E1451" s="102">
        <v>0</v>
      </c>
      <c r="F1451" s="102">
        <v>546</v>
      </c>
      <c r="G1451" s="102">
        <v>1E+100</v>
      </c>
      <c r="H1451" s="103">
        <v>70</v>
      </c>
    </row>
    <row r="1452" spans="2:8">
      <c r="B1452" s="101" t="s">
        <v>1962</v>
      </c>
      <c r="C1452" s="102" t="s">
        <v>1963</v>
      </c>
      <c r="D1452" s="102">
        <v>588</v>
      </c>
      <c r="E1452" s="102">
        <v>0</v>
      </c>
      <c r="F1452" s="102">
        <v>672</v>
      </c>
      <c r="G1452" s="102">
        <v>1E+100</v>
      </c>
      <c r="H1452" s="103">
        <v>84</v>
      </c>
    </row>
    <row r="1453" spans="2:8">
      <c r="B1453" s="101" t="s">
        <v>1964</v>
      </c>
      <c r="C1453" s="102" t="s">
        <v>1965</v>
      </c>
      <c r="D1453" s="102">
        <v>658</v>
      </c>
      <c r="E1453" s="102">
        <v>0</v>
      </c>
      <c r="F1453" s="102">
        <v>749</v>
      </c>
      <c r="G1453" s="102">
        <v>1E+100</v>
      </c>
      <c r="H1453" s="103">
        <v>91</v>
      </c>
    </row>
    <row r="1454" spans="2:8">
      <c r="B1454" s="101" t="s">
        <v>1966</v>
      </c>
      <c r="C1454" s="102" t="s">
        <v>1967</v>
      </c>
      <c r="D1454" s="102">
        <v>658</v>
      </c>
      <c r="E1454" s="102">
        <v>0</v>
      </c>
      <c r="F1454" s="102">
        <v>749</v>
      </c>
      <c r="G1454" s="102">
        <v>1E+100</v>
      </c>
      <c r="H1454" s="103">
        <v>91</v>
      </c>
    </row>
    <row r="1455" spans="2:8">
      <c r="B1455" s="101" t="s">
        <v>1968</v>
      </c>
      <c r="C1455" s="102" t="s">
        <v>1969</v>
      </c>
      <c r="D1455" s="102">
        <v>483</v>
      </c>
      <c r="E1455" s="102">
        <v>0</v>
      </c>
      <c r="F1455" s="102">
        <v>553</v>
      </c>
      <c r="G1455" s="102">
        <v>1E+100</v>
      </c>
      <c r="H1455" s="103">
        <v>70</v>
      </c>
    </row>
    <row r="1456" spans="2:8">
      <c r="B1456" s="101" t="s">
        <v>1970</v>
      </c>
      <c r="C1456" s="102" t="s">
        <v>1971</v>
      </c>
      <c r="D1456" s="102">
        <v>707</v>
      </c>
      <c r="E1456" s="102">
        <v>0</v>
      </c>
      <c r="F1456" s="102">
        <v>805</v>
      </c>
      <c r="G1456" s="102">
        <v>1E+100</v>
      </c>
      <c r="H1456" s="103">
        <v>98</v>
      </c>
    </row>
    <row r="1457" spans="2:8">
      <c r="B1457" s="101" t="s">
        <v>1972</v>
      </c>
      <c r="C1457" s="102" t="s">
        <v>1973</v>
      </c>
      <c r="D1457" s="102">
        <v>644</v>
      </c>
      <c r="E1457" s="102">
        <v>0</v>
      </c>
      <c r="F1457" s="102">
        <v>735</v>
      </c>
      <c r="G1457" s="102">
        <v>1E+100</v>
      </c>
      <c r="H1457" s="103">
        <v>91</v>
      </c>
    </row>
    <row r="1458" spans="2:8">
      <c r="B1458" s="101" t="s">
        <v>1974</v>
      </c>
      <c r="C1458" s="102" t="s">
        <v>1975</v>
      </c>
      <c r="D1458" s="102">
        <v>546</v>
      </c>
      <c r="E1458" s="102">
        <v>0</v>
      </c>
      <c r="F1458" s="102">
        <v>630</v>
      </c>
      <c r="G1458" s="102">
        <v>1E+100</v>
      </c>
      <c r="H1458" s="103">
        <v>84</v>
      </c>
    </row>
    <row r="1459" spans="2:8">
      <c r="B1459" s="101" t="s">
        <v>1976</v>
      </c>
      <c r="C1459" s="102" t="s">
        <v>1977</v>
      </c>
      <c r="D1459" s="102">
        <v>553</v>
      </c>
      <c r="E1459" s="102">
        <v>0</v>
      </c>
      <c r="F1459" s="102">
        <v>630</v>
      </c>
      <c r="G1459" s="102">
        <v>1E+100</v>
      </c>
      <c r="H1459" s="103">
        <v>77</v>
      </c>
    </row>
    <row r="1460" spans="2:8">
      <c r="B1460" s="101" t="s">
        <v>1978</v>
      </c>
      <c r="C1460" s="102" t="s">
        <v>1879</v>
      </c>
      <c r="D1460" s="102">
        <v>560</v>
      </c>
      <c r="E1460" s="102">
        <v>7.3999999999999996E-2</v>
      </c>
      <c r="F1460" s="102">
        <v>560</v>
      </c>
      <c r="G1460" s="102">
        <v>84</v>
      </c>
      <c r="H1460" s="103">
        <v>187.962963</v>
      </c>
    </row>
    <row r="1461" spans="2:8">
      <c r="B1461" s="101" t="s">
        <v>1979</v>
      </c>
      <c r="C1461" s="102" t="s">
        <v>1881</v>
      </c>
      <c r="D1461" s="102">
        <v>686</v>
      </c>
      <c r="E1461" s="102">
        <v>0.12416667000000001</v>
      </c>
      <c r="F1461" s="102">
        <v>686</v>
      </c>
      <c r="G1461" s="102">
        <v>98</v>
      </c>
      <c r="H1461" s="103">
        <v>2.1666666669999999</v>
      </c>
    </row>
    <row r="1462" spans="2:8">
      <c r="B1462" s="101" t="s">
        <v>1980</v>
      </c>
      <c r="C1462" s="102" t="s">
        <v>1883</v>
      </c>
      <c r="D1462" s="102">
        <v>504</v>
      </c>
      <c r="E1462" s="102">
        <v>7.3999999999999996E-2</v>
      </c>
      <c r="F1462" s="102">
        <v>504</v>
      </c>
      <c r="G1462" s="102">
        <v>9.1666666669999994</v>
      </c>
      <c r="H1462" s="103">
        <v>240.83333329999999</v>
      </c>
    </row>
    <row r="1463" spans="2:8">
      <c r="B1463" s="101" t="s">
        <v>1981</v>
      </c>
      <c r="C1463" s="102" t="s">
        <v>1885</v>
      </c>
      <c r="D1463" s="102">
        <v>490</v>
      </c>
      <c r="E1463" s="102">
        <v>7.3999999999999996E-2</v>
      </c>
      <c r="F1463" s="102">
        <v>490</v>
      </c>
      <c r="G1463" s="102">
        <v>11.5</v>
      </c>
      <c r="H1463" s="103">
        <v>233.5</v>
      </c>
    </row>
    <row r="1464" spans="2:8">
      <c r="B1464" s="101" t="s">
        <v>1982</v>
      </c>
      <c r="C1464" s="102" t="s">
        <v>1887</v>
      </c>
      <c r="D1464" s="102">
        <v>602</v>
      </c>
      <c r="E1464" s="102">
        <v>7.3999999999999996E-2</v>
      </c>
      <c r="F1464" s="102">
        <v>602</v>
      </c>
      <c r="G1464" s="102">
        <v>0.16666666669999999</v>
      </c>
      <c r="H1464" s="103">
        <v>294.83333329999999</v>
      </c>
    </row>
    <row r="1465" spans="2:8">
      <c r="B1465" s="101" t="s">
        <v>1983</v>
      </c>
      <c r="C1465" s="102" t="s">
        <v>1889</v>
      </c>
      <c r="D1465" s="102">
        <v>700</v>
      </c>
      <c r="E1465" s="102">
        <v>0.12416667000000001</v>
      </c>
      <c r="F1465" s="102">
        <v>700</v>
      </c>
      <c r="G1465" s="102">
        <v>98</v>
      </c>
      <c r="H1465" s="103">
        <v>5.1666666670000003</v>
      </c>
    </row>
    <row r="1466" spans="2:8">
      <c r="B1466" s="101" t="s">
        <v>1984</v>
      </c>
      <c r="C1466" s="102" t="s">
        <v>1891</v>
      </c>
      <c r="D1466" s="102">
        <v>581</v>
      </c>
      <c r="E1466" s="102">
        <v>7.3999999999999996E-2</v>
      </c>
      <c r="F1466" s="102">
        <v>581</v>
      </c>
      <c r="G1466" s="102">
        <v>5.8333333329999997</v>
      </c>
      <c r="H1466" s="103">
        <v>279.16666670000001</v>
      </c>
    </row>
    <row r="1467" spans="2:8">
      <c r="B1467" s="101" t="s">
        <v>1985</v>
      </c>
      <c r="C1467" s="102" t="s">
        <v>1893</v>
      </c>
      <c r="D1467" s="102">
        <v>609</v>
      </c>
      <c r="E1467" s="102">
        <v>7.3999999999999996E-2</v>
      </c>
      <c r="F1467" s="102">
        <v>609</v>
      </c>
      <c r="G1467" s="102">
        <v>0.5</v>
      </c>
      <c r="H1467" s="103">
        <v>294.5</v>
      </c>
    </row>
    <row r="1468" spans="2:8">
      <c r="B1468" s="101" t="s">
        <v>1986</v>
      </c>
      <c r="C1468" s="102" t="s">
        <v>1895</v>
      </c>
      <c r="D1468" s="102">
        <v>497</v>
      </c>
      <c r="E1468" s="102">
        <v>7.3999999999999996E-2</v>
      </c>
      <c r="F1468" s="102">
        <v>497</v>
      </c>
      <c r="G1468" s="102">
        <v>8.8333333330000006</v>
      </c>
      <c r="H1468" s="103">
        <v>236.16666670000001</v>
      </c>
    </row>
    <row r="1469" spans="2:8">
      <c r="B1469" s="101" t="s">
        <v>1987</v>
      </c>
      <c r="C1469" s="102" t="s">
        <v>1897</v>
      </c>
      <c r="D1469" s="102">
        <v>651</v>
      </c>
      <c r="E1469" s="102">
        <v>0.12416667000000001</v>
      </c>
      <c r="F1469" s="102">
        <v>651</v>
      </c>
      <c r="G1469" s="102">
        <v>91</v>
      </c>
      <c r="H1469" s="103">
        <v>2.8333333330000001</v>
      </c>
    </row>
    <row r="1470" spans="2:8">
      <c r="B1470" s="101" t="s">
        <v>1988</v>
      </c>
      <c r="C1470" s="102" t="s">
        <v>1899</v>
      </c>
      <c r="D1470" s="102">
        <v>595</v>
      </c>
      <c r="E1470" s="102">
        <v>0.12416667000000001</v>
      </c>
      <c r="F1470" s="102">
        <v>595</v>
      </c>
      <c r="G1470" s="102">
        <v>84</v>
      </c>
      <c r="H1470" s="103">
        <v>0.83333333330000003</v>
      </c>
    </row>
    <row r="1471" spans="2:8">
      <c r="B1471" s="101" t="s">
        <v>1989</v>
      </c>
      <c r="C1471" s="102" t="s">
        <v>1901</v>
      </c>
      <c r="D1471" s="102">
        <v>707</v>
      </c>
      <c r="E1471" s="102">
        <v>7.3999999999999996E-2</v>
      </c>
      <c r="F1471" s="102">
        <v>707</v>
      </c>
      <c r="G1471" s="102">
        <v>0.16666666669999999</v>
      </c>
      <c r="H1471" s="103">
        <v>349.83333329999999</v>
      </c>
    </row>
    <row r="1472" spans="2:8">
      <c r="B1472" s="101" t="s">
        <v>1990</v>
      </c>
      <c r="C1472" s="102" t="s">
        <v>1903</v>
      </c>
      <c r="D1472" s="102">
        <v>595</v>
      </c>
      <c r="E1472" s="102">
        <v>0.12416667000000001</v>
      </c>
      <c r="F1472" s="102">
        <v>595</v>
      </c>
      <c r="G1472" s="102">
        <v>84</v>
      </c>
      <c r="H1472" s="103">
        <v>0.83333333330000003</v>
      </c>
    </row>
    <row r="1473" spans="2:8">
      <c r="B1473" s="101" t="s">
        <v>1991</v>
      </c>
      <c r="C1473" s="102" t="s">
        <v>1905</v>
      </c>
      <c r="D1473" s="102">
        <v>665</v>
      </c>
      <c r="E1473" s="102">
        <v>0.12416667000000001</v>
      </c>
      <c r="F1473" s="102">
        <v>665</v>
      </c>
      <c r="G1473" s="102">
        <v>98</v>
      </c>
      <c r="H1473" s="103">
        <v>1.5</v>
      </c>
    </row>
    <row r="1474" spans="2:8">
      <c r="B1474" s="101" t="s">
        <v>1992</v>
      </c>
      <c r="C1474" s="102" t="s">
        <v>1907</v>
      </c>
      <c r="D1474" s="102">
        <v>693</v>
      </c>
      <c r="E1474" s="102">
        <v>0.12416667000000001</v>
      </c>
      <c r="F1474" s="102">
        <v>693</v>
      </c>
      <c r="G1474" s="102">
        <v>98</v>
      </c>
      <c r="H1474" s="103">
        <v>5.5</v>
      </c>
    </row>
    <row r="1475" spans="2:8">
      <c r="B1475" s="101" t="s">
        <v>1993</v>
      </c>
      <c r="C1475" s="102" t="s">
        <v>1909</v>
      </c>
      <c r="D1475" s="102">
        <v>560</v>
      </c>
      <c r="E1475" s="102">
        <v>0.12416667000000001</v>
      </c>
      <c r="F1475" s="102">
        <v>560</v>
      </c>
      <c r="G1475" s="102">
        <v>77</v>
      </c>
      <c r="H1475" s="103">
        <v>0.83333333330000003</v>
      </c>
    </row>
    <row r="1476" spans="2:8">
      <c r="B1476" s="101" t="s">
        <v>1994</v>
      </c>
      <c r="C1476" s="102" t="s">
        <v>1911</v>
      </c>
      <c r="D1476" s="102">
        <v>623</v>
      </c>
      <c r="E1476" s="102">
        <v>7.3999999999999996E-2</v>
      </c>
      <c r="F1476" s="102">
        <v>623</v>
      </c>
      <c r="G1476" s="102">
        <v>2.5</v>
      </c>
      <c r="H1476" s="103">
        <v>302.5</v>
      </c>
    </row>
    <row r="1477" spans="2:8">
      <c r="B1477" s="101" t="s">
        <v>1995</v>
      </c>
      <c r="C1477" s="102" t="s">
        <v>1913</v>
      </c>
      <c r="D1477" s="102">
        <v>623</v>
      </c>
      <c r="E1477" s="102">
        <v>7.3999999999999996E-2</v>
      </c>
      <c r="F1477" s="102">
        <v>623</v>
      </c>
      <c r="G1477" s="102">
        <v>84</v>
      </c>
      <c r="H1477" s="103">
        <v>215.59259259999999</v>
      </c>
    </row>
    <row r="1478" spans="2:8">
      <c r="B1478" s="101" t="s">
        <v>1996</v>
      </c>
      <c r="C1478" s="102" t="s">
        <v>1915</v>
      </c>
      <c r="D1478" s="102">
        <v>427</v>
      </c>
      <c r="E1478" s="102">
        <v>7.3999999999999996E-2</v>
      </c>
      <c r="F1478" s="102">
        <v>427</v>
      </c>
      <c r="G1478" s="102">
        <v>11.83333333</v>
      </c>
      <c r="H1478" s="103">
        <v>198.16666670000001</v>
      </c>
    </row>
    <row r="1479" spans="2:8">
      <c r="B1479" s="101" t="s">
        <v>1997</v>
      </c>
      <c r="C1479" s="102" t="s">
        <v>1917</v>
      </c>
      <c r="D1479" s="102">
        <v>700</v>
      </c>
      <c r="E1479" s="102">
        <v>0.12416667000000001</v>
      </c>
      <c r="F1479" s="102">
        <v>700</v>
      </c>
      <c r="G1479" s="102">
        <v>98</v>
      </c>
      <c r="H1479" s="103">
        <v>0.83333333330000003</v>
      </c>
    </row>
    <row r="1480" spans="2:8">
      <c r="B1480" s="101" t="s">
        <v>1998</v>
      </c>
      <c r="C1480" s="102" t="s">
        <v>1919</v>
      </c>
      <c r="D1480" s="102">
        <v>658</v>
      </c>
      <c r="E1480" s="102">
        <v>0.12416667000000001</v>
      </c>
      <c r="F1480" s="102">
        <v>658</v>
      </c>
      <c r="G1480" s="102">
        <v>98</v>
      </c>
      <c r="H1480" s="103">
        <v>1.8333333329999999</v>
      </c>
    </row>
    <row r="1481" spans="2:8">
      <c r="B1481" s="101" t="s">
        <v>1999</v>
      </c>
      <c r="C1481" s="102" t="s">
        <v>1921</v>
      </c>
      <c r="D1481" s="102">
        <v>532</v>
      </c>
      <c r="E1481" s="102">
        <v>7.3999999999999996E-2</v>
      </c>
      <c r="F1481" s="102">
        <v>532</v>
      </c>
      <c r="G1481" s="102">
        <v>3.8333333330000001</v>
      </c>
      <c r="H1481" s="103">
        <v>256.16666670000001</v>
      </c>
    </row>
    <row r="1482" spans="2:8">
      <c r="B1482" s="101" t="s">
        <v>2000</v>
      </c>
      <c r="C1482" s="102" t="s">
        <v>1923</v>
      </c>
      <c r="D1482" s="102">
        <v>672</v>
      </c>
      <c r="E1482" s="102">
        <v>7.3999999999999996E-2</v>
      </c>
      <c r="F1482" s="102">
        <v>672</v>
      </c>
      <c r="G1482" s="102">
        <v>0.16666666669999999</v>
      </c>
      <c r="H1482" s="103">
        <v>329.83333329999999</v>
      </c>
    </row>
    <row r="1483" spans="2:8">
      <c r="B1483" s="101" t="s">
        <v>2001</v>
      </c>
      <c r="C1483" s="102" t="s">
        <v>1925</v>
      </c>
      <c r="D1483" s="102">
        <v>742</v>
      </c>
      <c r="E1483" s="102">
        <v>0.12416667000000001</v>
      </c>
      <c r="F1483" s="102">
        <v>742</v>
      </c>
      <c r="G1483" s="102">
        <v>105</v>
      </c>
      <c r="H1483" s="103">
        <v>7.8333333329999997</v>
      </c>
    </row>
    <row r="1484" spans="2:8">
      <c r="B1484" s="101" t="s">
        <v>2002</v>
      </c>
      <c r="C1484" s="102" t="s">
        <v>1927</v>
      </c>
      <c r="D1484" s="102">
        <v>609</v>
      </c>
      <c r="E1484" s="102">
        <v>7.3999999999999996E-2</v>
      </c>
      <c r="F1484" s="102">
        <v>609</v>
      </c>
      <c r="G1484" s="102">
        <v>4.8333333329999997</v>
      </c>
      <c r="H1484" s="103">
        <v>295.16666670000001</v>
      </c>
    </row>
    <row r="1485" spans="2:8">
      <c r="B1485" s="101" t="s">
        <v>2003</v>
      </c>
      <c r="C1485" s="102" t="s">
        <v>1929</v>
      </c>
      <c r="D1485" s="102">
        <v>637</v>
      </c>
      <c r="E1485" s="102">
        <v>7.3999999999999996E-2</v>
      </c>
      <c r="F1485" s="102">
        <v>637</v>
      </c>
      <c r="G1485" s="102">
        <v>0.16666666669999999</v>
      </c>
      <c r="H1485" s="103">
        <v>309.83333329999999</v>
      </c>
    </row>
    <row r="1486" spans="2:8">
      <c r="B1486" s="101" t="s">
        <v>2004</v>
      </c>
      <c r="C1486" s="102" t="s">
        <v>1931</v>
      </c>
      <c r="D1486" s="102">
        <v>427</v>
      </c>
      <c r="E1486" s="102">
        <v>7.3999999999999996E-2</v>
      </c>
      <c r="F1486" s="102">
        <v>427</v>
      </c>
      <c r="G1486" s="102">
        <v>8.1666666669999994</v>
      </c>
      <c r="H1486" s="103">
        <v>196.83333329999999</v>
      </c>
    </row>
    <row r="1487" spans="2:8">
      <c r="B1487" s="101" t="s">
        <v>2005</v>
      </c>
      <c r="C1487" s="102" t="s">
        <v>1933</v>
      </c>
      <c r="D1487" s="102">
        <v>560</v>
      </c>
      <c r="E1487" s="102">
        <v>7.3999999999999996E-2</v>
      </c>
      <c r="F1487" s="102">
        <v>560</v>
      </c>
      <c r="G1487" s="102">
        <v>3.5</v>
      </c>
      <c r="H1487" s="103">
        <v>271.5</v>
      </c>
    </row>
    <row r="1488" spans="2:8">
      <c r="B1488" s="101" t="s">
        <v>2006</v>
      </c>
      <c r="C1488" s="102" t="s">
        <v>1935</v>
      </c>
      <c r="D1488" s="102">
        <v>679</v>
      </c>
      <c r="E1488" s="102">
        <v>7.3999999999999996E-2</v>
      </c>
      <c r="F1488" s="102">
        <v>679</v>
      </c>
      <c r="G1488" s="102">
        <v>0.5</v>
      </c>
      <c r="H1488" s="103">
        <v>334.5</v>
      </c>
    </row>
    <row r="1489" spans="2:8">
      <c r="B1489" s="101" t="s">
        <v>2007</v>
      </c>
      <c r="C1489" s="102" t="s">
        <v>1937</v>
      </c>
      <c r="D1489" s="102">
        <v>546</v>
      </c>
      <c r="E1489" s="102">
        <v>7.3999999999999996E-2</v>
      </c>
      <c r="F1489" s="102">
        <v>546</v>
      </c>
      <c r="G1489" s="102">
        <v>5.8333333329999997</v>
      </c>
      <c r="H1489" s="103">
        <v>264.16666670000001</v>
      </c>
    </row>
    <row r="1490" spans="2:8">
      <c r="B1490" s="101" t="s">
        <v>2008</v>
      </c>
      <c r="C1490" s="102" t="s">
        <v>1939</v>
      </c>
      <c r="D1490" s="102">
        <v>588</v>
      </c>
      <c r="E1490" s="102">
        <v>0.12416667000000001</v>
      </c>
      <c r="F1490" s="102">
        <v>588</v>
      </c>
      <c r="G1490" s="102">
        <v>77</v>
      </c>
      <c r="H1490" s="103">
        <v>1.8333333329999999</v>
      </c>
    </row>
    <row r="1491" spans="2:8">
      <c r="B1491" s="101" t="s">
        <v>2009</v>
      </c>
      <c r="C1491" s="102" t="s">
        <v>1941</v>
      </c>
      <c r="D1491" s="102">
        <v>567</v>
      </c>
      <c r="E1491" s="102">
        <v>7.3999999999999996E-2</v>
      </c>
      <c r="F1491" s="102">
        <v>567</v>
      </c>
      <c r="G1491" s="102">
        <v>77</v>
      </c>
      <c r="H1491" s="103">
        <v>195.33333329999999</v>
      </c>
    </row>
    <row r="1492" spans="2:8">
      <c r="B1492" s="101" t="s">
        <v>2010</v>
      </c>
      <c r="C1492" s="102" t="s">
        <v>1943</v>
      </c>
      <c r="D1492" s="102">
        <v>588</v>
      </c>
      <c r="E1492" s="102">
        <v>7.3999999999999996E-2</v>
      </c>
      <c r="F1492" s="102">
        <v>588</v>
      </c>
      <c r="G1492" s="102">
        <v>6.8333333329999997</v>
      </c>
      <c r="H1492" s="103">
        <v>283.16666670000001</v>
      </c>
    </row>
    <row r="1493" spans="2:8">
      <c r="B1493" s="101" t="s">
        <v>2011</v>
      </c>
      <c r="C1493" s="102" t="s">
        <v>1945</v>
      </c>
      <c r="D1493" s="102">
        <v>609</v>
      </c>
      <c r="E1493" s="102">
        <v>0.12416667000000001</v>
      </c>
      <c r="F1493" s="102">
        <v>609</v>
      </c>
      <c r="G1493" s="102">
        <v>84</v>
      </c>
      <c r="H1493" s="103">
        <v>3.8333333330000001</v>
      </c>
    </row>
    <row r="1494" spans="2:8">
      <c r="B1494" s="101" t="s">
        <v>2012</v>
      </c>
      <c r="C1494" s="102" t="s">
        <v>1947</v>
      </c>
      <c r="D1494" s="102">
        <v>651</v>
      </c>
      <c r="E1494" s="102">
        <v>0.12416667000000001</v>
      </c>
      <c r="F1494" s="102">
        <v>651</v>
      </c>
      <c r="G1494" s="102">
        <v>91</v>
      </c>
      <c r="H1494" s="103">
        <v>2.8333333330000001</v>
      </c>
    </row>
    <row r="1495" spans="2:8">
      <c r="B1495" s="101" t="s">
        <v>2013</v>
      </c>
      <c r="C1495" s="102" t="s">
        <v>1949</v>
      </c>
      <c r="D1495" s="102">
        <v>455</v>
      </c>
      <c r="E1495" s="102">
        <v>7.3999999999999996E-2</v>
      </c>
      <c r="F1495" s="102">
        <v>455</v>
      </c>
      <c r="G1495" s="102">
        <v>7.1666666670000003</v>
      </c>
      <c r="H1495" s="103">
        <v>212.83333329999999</v>
      </c>
    </row>
    <row r="1496" spans="2:8">
      <c r="B1496" s="101" t="s">
        <v>2014</v>
      </c>
      <c r="C1496" s="102" t="s">
        <v>1951</v>
      </c>
      <c r="D1496" s="102">
        <v>581</v>
      </c>
      <c r="E1496" s="102">
        <v>7.3999999999999996E-2</v>
      </c>
      <c r="F1496" s="102">
        <v>581</v>
      </c>
      <c r="G1496" s="102">
        <v>1.5</v>
      </c>
      <c r="H1496" s="103">
        <v>283.5</v>
      </c>
    </row>
    <row r="1497" spans="2:8">
      <c r="B1497" s="101" t="s">
        <v>2015</v>
      </c>
      <c r="C1497" s="102" t="s">
        <v>1953</v>
      </c>
      <c r="D1497" s="102">
        <v>532</v>
      </c>
      <c r="E1497" s="102">
        <v>7.3999999999999996E-2</v>
      </c>
      <c r="F1497" s="102">
        <v>532</v>
      </c>
      <c r="G1497" s="102">
        <v>4.5</v>
      </c>
      <c r="H1497" s="103">
        <v>255.5</v>
      </c>
    </row>
    <row r="1498" spans="2:8">
      <c r="B1498" s="101" t="s">
        <v>2016</v>
      </c>
      <c r="C1498" s="102" t="s">
        <v>1955</v>
      </c>
      <c r="D1498" s="102">
        <v>672</v>
      </c>
      <c r="E1498" s="102">
        <v>0.12730769</v>
      </c>
      <c r="F1498" s="102">
        <v>672</v>
      </c>
      <c r="G1498" s="102">
        <v>91</v>
      </c>
      <c r="H1498" s="103">
        <v>4.1666666670000003</v>
      </c>
    </row>
    <row r="1499" spans="2:8">
      <c r="B1499" s="101" t="s">
        <v>2017</v>
      </c>
      <c r="C1499" s="102" t="s">
        <v>1957</v>
      </c>
      <c r="D1499" s="102">
        <v>651</v>
      </c>
      <c r="E1499" s="102">
        <v>0.12416667000000001</v>
      </c>
      <c r="F1499" s="102">
        <v>651</v>
      </c>
      <c r="G1499" s="102">
        <v>91</v>
      </c>
      <c r="H1499" s="103">
        <v>2.1666666669999999</v>
      </c>
    </row>
    <row r="1500" spans="2:8">
      <c r="B1500" s="101" t="s">
        <v>2018</v>
      </c>
      <c r="C1500" s="102" t="s">
        <v>1959</v>
      </c>
      <c r="D1500" s="102">
        <v>651</v>
      </c>
      <c r="E1500" s="102">
        <v>7.3999999999999996E-2</v>
      </c>
      <c r="F1500" s="102">
        <v>651</v>
      </c>
      <c r="G1500" s="102">
        <v>1.5</v>
      </c>
      <c r="H1500" s="103">
        <v>318.5</v>
      </c>
    </row>
    <row r="1501" spans="2:8">
      <c r="B1501" s="101" t="s">
        <v>2019</v>
      </c>
      <c r="C1501" s="102" t="s">
        <v>1961</v>
      </c>
      <c r="D1501" s="102">
        <v>476</v>
      </c>
      <c r="E1501" s="102">
        <v>7.3999999999999996E-2</v>
      </c>
      <c r="F1501" s="102">
        <v>476</v>
      </c>
      <c r="G1501" s="102">
        <v>10.16666667</v>
      </c>
      <c r="H1501" s="103">
        <v>224.83333329999999</v>
      </c>
    </row>
    <row r="1502" spans="2:8">
      <c r="B1502" s="101" t="s">
        <v>2020</v>
      </c>
      <c r="C1502" s="102" t="s">
        <v>1963</v>
      </c>
      <c r="D1502" s="102">
        <v>588</v>
      </c>
      <c r="E1502" s="102">
        <v>7.3999999999999996E-2</v>
      </c>
      <c r="F1502" s="102">
        <v>588</v>
      </c>
      <c r="G1502" s="102">
        <v>2.5</v>
      </c>
      <c r="H1502" s="103">
        <v>287.5</v>
      </c>
    </row>
    <row r="1503" spans="2:8">
      <c r="B1503" s="101" t="s">
        <v>2021</v>
      </c>
      <c r="C1503" s="102" t="s">
        <v>1965</v>
      </c>
      <c r="D1503" s="102">
        <v>658</v>
      </c>
      <c r="E1503" s="102">
        <v>0.12416667000000001</v>
      </c>
      <c r="F1503" s="102">
        <v>658</v>
      </c>
      <c r="G1503" s="102">
        <v>91</v>
      </c>
      <c r="H1503" s="103">
        <v>1.1666666670000001</v>
      </c>
    </row>
    <row r="1504" spans="2:8">
      <c r="B1504" s="101" t="s">
        <v>2022</v>
      </c>
      <c r="C1504" s="102" t="s">
        <v>1967</v>
      </c>
      <c r="D1504" s="102">
        <v>658</v>
      </c>
      <c r="E1504" s="102">
        <v>0.12416667000000001</v>
      </c>
      <c r="F1504" s="102">
        <v>658</v>
      </c>
      <c r="G1504" s="102">
        <v>91</v>
      </c>
      <c r="H1504" s="103">
        <v>1.1666666670000001</v>
      </c>
    </row>
    <row r="1505" spans="2:8">
      <c r="B1505" s="101" t="s">
        <v>2023</v>
      </c>
      <c r="C1505" s="102" t="s">
        <v>1969</v>
      </c>
      <c r="D1505" s="102">
        <v>483</v>
      </c>
      <c r="E1505" s="102">
        <v>7.3999999999999996E-2</v>
      </c>
      <c r="F1505" s="102">
        <v>483</v>
      </c>
      <c r="G1505" s="102">
        <v>6.1666666670000003</v>
      </c>
      <c r="H1505" s="103">
        <v>228.83333329999999</v>
      </c>
    </row>
    <row r="1506" spans="2:8">
      <c r="B1506" s="101" t="s">
        <v>2024</v>
      </c>
      <c r="C1506" s="102" t="s">
        <v>1971</v>
      </c>
      <c r="D1506" s="102">
        <v>707</v>
      </c>
      <c r="E1506" s="102">
        <v>0.12416667000000001</v>
      </c>
      <c r="F1506" s="102">
        <v>707</v>
      </c>
      <c r="G1506" s="102">
        <v>98</v>
      </c>
      <c r="H1506" s="103">
        <v>8.5</v>
      </c>
    </row>
    <row r="1507" spans="2:8">
      <c r="B1507" s="101" t="s">
        <v>2025</v>
      </c>
      <c r="C1507" s="102" t="s">
        <v>1973</v>
      </c>
      <c r="D1507" s="102">
        <v>644</v>
      </c>
      <c r="E1507" s="102">
        <v>7.3999999999999996E-2</v>
      </c>
      <c r="F1507" s="102">
        <v>644</v>
      </c>
      <c r="G1507" s="102">
        <v>1.1666666670000001</v>
      </c>
      <c r="H1507" s="103">
        <v>313.83333329999999</v>
      </c>
    </row>
    <row r="1508" spans="2:8">
      <c r="B1508" s="101" t="s">
        <v>2026</v>
      </c>
      <c r="C1508" s="102" t="s">
        <v>1975</v>
      </c>
      <c r="D1508" s="102">
        <v>546</v>
      </c>
      <c r="E1508" s="102">
        <v>7.3999999999999996E-2</v>
      </c>
      <c r="F1508" s="102">
        <v>546</v>
      </c>
      <c r="G1508" s="102">
        <v>5.1666666670000003</v>
      </c>
      <c r="H1508" s="103">
        <v>259.83333329999999</v>
      </c>
    </row>
    <row r="1509" spans="2:8">
      <c r="B1509" s="101" t="s">
        <v>2027</v>
      </c>
      <c r="C1509" s="102" t="s">
        <v>1977</v>
      </c>
      <c r="D1509" s="102">
        <v>553</v>
      </c>
      <c r="E1509" s="102">
        <v>7.3999999999999996E-2</v>
      </c>
      <c r="F1509" s="102">
        <v>553</v>
      </c>
      <c r="G1509" s="102">
        <v>2.5</v>
      </c>
      <c r="H1509" s="103">
        <v>267.5</v>
      </c>
    </row>
    <row r="1510" spans="2:8">
      <c r="B1510" s="101" t="s">
        <v>2028</v>
      </c>
      <c r="C1510" s="102" t="s">
        <v>2029</v>
      </c>
      <c r="D1510" s="102">
        <v>0</v>
      </c>
      <c r="E1510" s="102">
        <v>0</v>
      </c>
      <c r="F1510" s="102">
        <v>182</v>
      </c>
      <c r="G1510" s="102">
        <v>1E+100</v>
      </c>
      <c r="H1510" s="103">
        <v>182</v>
      </c>
    </row>
    <row r="1511" spans="2:8">
      <c r="B1511" s="101" t="s">
        <v>2030</v>
      </c>
      <c r="C1511" s="102" t="s">
        <v>2031</v>
      </c>
      <c r="D1511" s="102">
        <v>35.736111000000001</v>
      </c>
      <c r="E1511" s="102">
        <v>0</v>
      </c>
      <c r="F1511" s="102">
        <v>217</v>
      </c>
      <c r="G1511" s="102">
        <v>1E+100</v>
      </c>
      <c r="H1511" s="103">
        <v>181.26388890000001</v>
      </c>
    </row>
    <row r="1512" spans="2:8">
      <c r="B1512" s="101" t="s">
        <v>2032</v>
      </c>
      <c r="C1512" s="102" t="s">
        <v>2033</v>
      </c>
      <c r="D1512" s="102">
        <v>23.583333</v>
      </c>
      <c r="E1512" s="102">
        <v>0</v>
      </c>
      <c r="F1512" s="102">
        <v>161</v>
      </c>
      <c r="G1512" s="102">
        <v>1E+100</v>
      </c>
      <c r="H1512" s="103">
        <v>137.41666670000001</v>
      </c>
    </row>
    <row r="1513" spans="2:8">
      <c r="B1513" s="101" t="s">
        <v>2034</v>
      </c>
      <c r="C1513" s="102" t="s">
        <v>2035</v>
      </c>
      <c r="D1513" s="102">
        <v>22.75</v>
      </c>
      <c r="E1513" s="102">
        <v>0</v>
      </c>
      <c r="F1513" s="102">
        <v>161</v>
      </c>
      <c r="G1513" s="102">
        <v>1E+100</v>
      </c>
      <c r="H1513" s="103">
        <v>138.25</v>
      </c>
    </row>
    <row r="1514" spans="2:8">
      <c r="B1514" s="101" t="s">
        <v>2036</v>
      </c>
      <c r="C1514" s="102" t="s">
        <v>2037</v>
      </c>
      <c r="D1514" s="102">
        <v>30.083333</v>
      </c>
      <c r="E1514" s="102">
        <v>0</v>
      </c>
      <c r="F1514" s="102">
        <v>196</v>
      </c>
      <c r="G1514" s="102">
        <v>1E+100</v>
      </c>
      <c r="H1514" s="103">
        <v>165.91666670000001</v>
      </c>
    </row>
    <row r="1515" spans="2:8">
      <c r="B1515" s="101" t="s">
        <v>2038</v>
      </c>
      <c r="C1515" s="102" t="s">
        <v>2039</v>
      </c>
      <c r="D1515" s="102">
        <v>36.486111000000001</v>
      </c>
      <c r="E1515" s="102">
        <v>0</v>
      </c>
      <c r="F1515" s="102">
        <v>224</v>
      </c>
      <c r="G1515" s="102">
        <v>1E+100</v>
      </c>
      <c r="H1515" s="103">
        <v>187.51388890000001</v>
      </c>
    </row>
    <row r="1516" spans="2:8">
      <c r="B1516" s="101" t="s">
        <v>2040</v>
      </c>
      <c r="C1516" s="102" t="s">
        <v>2041</v>
      </c>
      <c r="D1516" s="102">
        <v>28.916667</v>
      </c>
      <c r="E1516" s="102">
        <v>0</v>
      </c>
      <c r="F1516" s="102">
        <v>189</v>
      </c>
      <c r="G1516" s="102">
        <v>1E+100</v>
      </c>
      <c r="H1516" s="103">
        <v>160.08333329999999</v>
      </c>
    </row>
    <row r="1517" spans="2:8">
      <c r="B1517" s="101" t="s">
        <v>2042</v>
      </c>
      <c r="C1517" s="102" t="s">
        <v>2043</v>
      </c>
      <c r="D1517" s="102">
        <v>30.75</v>
      </c>
      <c r="E1517" s="102">
        <v>0</v>
      </c>
      <c r="F1517" s="102">
        <v>196</v>
      </c>
      <c r="G1517" s="102">
        <v>1E+100</v>
      </c>
      <c r="H1517" s="103">
        <v>165.25</v>
      </c>
    </row>
    <row r="1518" spans="2:8">
      <c r="B1518" s="101" t="s">
        <v>2044</v>
      </c>
      <c r="C1518" s="102" t="s">
        <v>2045</v>
      </c>
      <c r="D1518" s="102">
        <v>22.916667</v>
      </c>
      <c r="E1518" s="102">
        <v>0</v>
      </c>
      <c r="F1518" s="102">
        <v>161</v>
      </c>
      <c r="G1518" s="102">
        <v>1E+100</v>
      </c>
      <c r="H1518" s="103">
        <v>138.08333329999999</v>
      </c>
    </row>
    <row r="1519" spans="2:8">
      <c r="B1519" s="101" t="s">
        <v>2046</v>
      </c>
      <c r="C1519" s="102" t="s">
        <v>2047</v>
      </c>
      <c r="D1519" s="102">
        <v>33.347222000000002</v>
      </c>
      <c r="E1519" s="102">
        <v>0</v>
      </c>
      <c r="F1519" s="102">
        <v>210</v>
      </c>
      <c r="G1519" s="102">
        <v>1E+100</v>
      </c>
      <c r="H1519" s="103">
        <v>176.6527778</v>
      </c>
    </row>
    <row r="1520" spans="2:8">
      <c r="B1520" s="101" t="s">
        <v>2048</v>
      </c>
      <c r="C1520" s="102" t="s">
        <v>2049</v>
      </c>
      <c r="D1520" s="102">
        <v>29.513888999999999</v>
      </c>
      <c r="E1520" s="102">
        <v>0</v>
      </c>
      <c r="F1520" s="102">
        <v>189</v>
      </c>
      <c r="G1520" s="102">
        <v>1E+100</v>
      </c>
      <c r="H1520" s="103">
        <v>159.48611109999999</v>
      </c>
    </row>
    <row r="1521" spans="2:8">
      <c r="B1521" s="101" t="s">
        <v>2050</v>
      </c>
      <c r="C1521" s="102" t="s">
        <v>2051</v>
      </c>
      <c r="D1521" s="102">
        <v>37.583333000000003</v>
      </c>
      <c r="E1521" s="102">
        <v>0</v>
      </c>
      <c r="F1521" s="102">
        <v>231</v>
      </c>
      <c r="G1521" s="102">
        <v>1E+100</v>
      </c>
      <c r="H1521" s="103">
        <v>193.41666670000001</v>
      </c>
    </row>
    <row r="1522" spans="2:8">
      <c r="B1522" s="101" t="s">
        <v>2052</v>
      </c>
      <c r="C1522" s="102" t="s">
        <v>2053</v>
      </c>
      <c r="D1522" s="102">
        <v>29.513888999999999</v>
      </c>
      <c r="E1522" s="102">
        <v>0</v>
      </c>
      <c r="F1522" s="102">
        <v>189</v>
      </c>
      <c r="G1522" s="102">
        <v>1E+100</v>
      </c>
      <c r="H1522" s="103">
        <v>159.48611109999999</v>
      </c>
    </row>
    <row r="1523" spans="2:8">
      <c r="B1523" s="101" t="s">
        <v>2054</v>
      </c>
      <c r="C1523" s="102" t="s">
        <v>2055</v>
      </c>
      <c r="D1523" s="102">
        <v>34.625</v>
      </c>
      <c r="E1523" s="102">
        <v>0</v>
      </c>
      <c r="F1523" s="102">
        <v>217</v>
      </c>
      <c r="G1523" s="102">
        <v>1E+100</v>
      </c>
      <c r="H1523" s="103">
        <v>182.375</v>
      </c>
    </row>
    <row r="1524" spans="2:8">
      <c r="B1524" s="101" t="s">
        <v>2056</v>
      </c>
      <c r="C1524" s="102" t="s">
        <v>2057</v>
      </c>
      <c r="D1524" s="102">
        <v>35.791666999999997</v>
      </c>
      <c r="E1524" s="102">
        <v>0</v>
      </c>
      <c r="F1524" s="102">
        <v>224</v>
      </c>
      <c r="G1524" s="102">
        <v>1E+100</v>
      </c>
      <c r="H1524" s="103">
        <v>188.20833329999999</v>
      </c>
    </row>
    <row r="1525" spans="2:8">
      <c r="B1525" s="101" t="s">
        <v>2058</v>
      </c>
      <c r="C1525" s="102" t="s">
        <v>2059</v>
      </c>
      <c r="D1525" s="102">
        <v>27.013888999999999</v>
      </c>
      <c r="E1525" s="102">
        <v>0</v>
      </c>
      <c r="F1525" s="102">
        <v>182</v>
      </c>
      <c r="G1525" s="102">
        <v>1E+100</v>
      </c>
      <c r="H1525" s="103">
        <v>154.98611109999999</v>
      </c>
    </row>
    <row r="1526" spans="2:8">
      <c r="B1526" s="101" t="s">
        <v>2060</v>
      </c>
      <c r="C1526" s="102" t="s">
        <v>2061</v>
      </c>
      <c r="D1526" s="102">
        <v>31.75</v>
      </c>
      <c r="E1526" s="102">
        <v>0</v>
      </c>
      <c r="F1526" s="102">
        <v>203</v>
      </c>
      <c r="G1526" s="102">
        <v>1E+100</v>
      </c>
      <c r="H1526" s="103">
        <v>171.25</v>
      </c>
    </row>
    <row r="1527" spans="2:8">
      <c r="B1527" s="101" t="s">
        <v>2062</v>
      </c>
      <c r="C1527" s="102" t="s">
        <v>2063</v>
      </c>
      <c r="D1527" s="102">
        <v>0</v>
      </c>
      <c r="E1527" s="102">
        <v>0</v>
      </c>
      <c r="F1527" s="102">
        <v>203</v>
      </c>
      <c r="G1527" s="102">
        <v>1E+100</v>
      </c>
      <c r="H1527" s="103">
        <v>203</v>
      </c>
    </row>
    <row r="1528" spans="2:8">
      <c r="B1528" s="101" t="s">
        <v>2064</v>
      </c>
      <c r="C1528" s="102" t="s">
        <v>2065</v>
      </c>
      <c r="D1528" s="102">
        <v>18.416667</v>
      </c>
      <c r="E1528" s="102">
        <v>0</v>
      </c>
      <c r="F1528" s="102">
        <v>140</v>
      </c>
      <c r="G1528" s="102">
        <v>1E+100</v>
      </c>
      <c r="H1528" s="103">
        <v>121.58333330000001</v>
      </c>
    </row>
    <row r="1529" spans="2:8">
      <c r="B1529" s="101" t="s">
        <v>2066</v>
      </c>
      <c r="C1529" s="102" t="s">
        <v>2067</v>
      </c>
      <c r="D1529" s="102">
        <v>37.013888999999999</v>
      </c>
      <c r="E1529" s="102">
        <v>0</v>
      </c>
      <c r="F1529" s="102">
        <v>224</v>
      </c>
      <c r="G1529" s="102">
        <v>1E+100</v>
      </c>
      <c r="H1529" s="103">
        <v>186.98611109999999</v>
      </c>
    </row>
    <row r="1530" spans="2:8">
      <c r="B1530" s="101" t="s">
        <v>2068</v>
      </c>
      <c r="C1530" s="102" t="s">
        <v>2069</v>
      </c>
      <c r="D1530" s="102">
        <v>33.930556000000003</v>
      </c>
      <c r="E1530" s="102">
        <v>0</v>
      </c>
      <c r="F1530" s="102">
        <v>210</v>
      </c>
      <c r="G1530" s="102">
        <v>1E+100</v>
      </c>
      <c r="H1530" s="103">
        <v>176.06944440000001</v>
      </c>
    </row>
    <row r="1531" spans="2:8">
      <c r="B1531" s="101" t="s">
        <v>2070</v>
      </c>
      <c r="C1531" s="102" t="s">
        <v>2071</v>
      </c>
      <c r="D1531" s="102">
        <v>25.416667</v>
      </c>
      <c r="E1531" s="102">
        <v>0</v>
      </c>
      <c r="F1531" s="102">
        <v>168</v>
      </c>
      <c r="G1531" s="102">
        <v>1E+100</v>
      </c>
      <c r="H1531" s="103">
        <v>142.58333329999999</v>
      </c>
    </row>
    <row r="1532" spans="2:8">
      <c r="B1532" s="101" t="s">
        <v>2072</v>
      </c>
      <c r="C1532" s="102" t="s">
        <v>2073</v>
      </c>
      <c r="D1532" s="102">
        <v>35.083333000000003</v>
      </c>
      <c r="E1532" s="102">
        <v>0</v>
      </c>
      <c r="F1532" s="102">
        <v>217</v>
      </c>
      <c r="G1532" s="102">
        <v>1E+100</v>
      </c>
      <c r="H1532" s="103">
        <v>181.91666670000001</v>
      </c>
    </row>
    <row r="1533" spans="2:8">
      <c r="B1533" s="101" t="s">
        <v>2074</v>
      </c>
      <c r="C1533" s="102" t="s">
        <v>2075</v>
      </c>
      <c r="D1533" s="102">
        <v>38.930556000000003</v>
      </c>
      <c r="E1533" s="102">
        <v>0</v>
      </c>
      <c r="F1533" s="102">
        <v>238</v>
      </c>
      <c r="G1533" s="102">
        <v>1E+100</v>
      </c>
      <c r="H1533" s="103">
        <v>199.06944440000001</v>
      </c>
    </row>
    <row r="1534" spans="2:8">
      <c r="B1534" s="101" t="s">
        <v>2076</v>
      </c>
      <c r="C1534" s="102" t="s">
        <v>2077</v>
      </c>
      <c r="D1534" s="102">
        <v>30.916667</v>
      </c>
      <c r="E1534" s="102">
        <v>0</v>
      </c>
      <c r="F1534" s="102">
        <v>196</v>
      </c>
      <c r="G1534" s="102">
        <v>1E+100</v>
      </c>
      <c r="H1534" s="103">
        <v>165.08333329999999</v>
      </c>
    </row>
    <row r="1535" spans="2:8">
      <c r="B1535" s="101" t="s">
        <v>2078</v>
      </c>
      <c r="C1535" s="102" t="s">
        <v>2079</v>
      </c>
      <c r="D1535" s="102">
        <v>32.583333000000003</v>
      </c>
      <c r="E1535" s="102">
        <v>0</v>
      </c>
      <c r="F1535" s="102">
        <v>203</v>
      </c>
      <c r="G1535" s="102">
        <v>1E+100</v>
      </c>
      <c r="H1535" s="103">
        <v>170.41666670000001</v>
      </c>
    </row>
    <row r="1536" spans="2:8">
      <c r="B1536" s="101" t="s">
        <v>2080</v>
      </c>
      <c r="C1536" s="102" t="s">
        <v>2081</v>
      </c>
      <c r="D1536" s="102">
        <v>18.083333</v>
      </c>
      <c r="E1536" s="102">
        <v>0</v>
      </c>
      <c r="F1536" s="102">
        <v>140</v>
      </c>
      <c r="G1536" s="102">
        <v>1E+100</v>
      </c>
      <c r="H1536" s="103">
        <v>121.91666669999999</v>
      </c>
    </row>
    <row r="1537" spans="2:8">
      <c r="B1537" s="101" t="s">
        <v>2082</v>
      </c>
      <c r="C1537" s="102" t="s">
        <v>2083</v>
      </c>
      <c r="D1537" s="102">
        <v>27.25</v>
      </c>
      <c r="E1537" s="102">
        <v>0</v>
      </c>
      <c r="F1537" s="102">
        <v>182</v>
      </c>
      <c r="G1537" s="102">
        <v>1E+100</v>
      </c>
      <c r="H1537" s="103">
        <v>154.75</v>
      </c>
    </row>
    <row r="1538" spans="2:8">
      <c r="B1538" s="101" t="s">
        <v>2084</v>
      </c>
      <c r="C1538" s="102" t="s">
        <v>2085</v>
      </c>
      <c r="D1538" s="102">
        <v>35.75</v>
      </c>
      <c r="E1538" s="102">
        <v>0</v>
      </c>
      <c r="F1538" s="102">
        <v>217</v>
      </c>
      <c r="G1538" s="102">
        <v>1E+100</v>
      </c>
      <c r="H1538" s="103">
        <v>181.25</v>
      </c>
    </row>
    <row r="1539" spans="2:8">
      <c r="B1539" s="101" t="s">
        <v>2086</v>
      </c>
      <c r="C1539" s="102" t="s">
        <v>2087</v>
      </c>
      <c r="D1539" s="102">
        <v>26.416667</v>
      </c>
      <c r="E1539" s="102">
        <v>0</v>
      </c>
      <c r="F1539" s="102">
        <v>175</v>
      </c>
      <c r="G1539" s="102">
        <v>1E+100</v>
      </c>
      <c r="H1539" s="103">
        <v>148.58333329999999</v>
      </c>
    </row>
    <row r="1540" spans="2:8">
      <c r="B1540" s="101" t="s">
        <v>2088</v>
      </c>
      <c r="C1540" s="102" t="s">
        <v>2089</v>
      </c>
      <c r="D1540" s="102">
        <v>28.930555999999999</v>
      </c>
      <c r="E1540" s="102">
        <v>0</v>
      </c>
      <c r="F1540" s="102">
        <v>189</v>
      </c>
      <c r="G1540" s="102">
        <v>1E+100</v>
      </c>
      <c r="H1540" s="103">
        <v>160.06944440000001</v>
      </c>
    </row>
    <row r="1541" spans="2:8">
      <c r="B1541" s="101" t="s">
        <v>2090</v>
      </c>
      <c r="C1541" s="102" t="s">
        <v>2091</v>
      </c>
      <c r="D1541" s="102">
        <v>0</v>
      </c>
      <c r="E1541" s="102">
        <v>0</v>
      </c>
      <c r="F1541" s="102">
        <v>182</v>
      </c>
      <c r="G1541" s="102">
        <v>1E+100</v>
      </c>
      <c r="H1541" s="103">
        <v>182</v>
      </c>
    </row>
    <row r="1542" spans="2:8">
      <c r="B1542" s="101" t="s">
        <v>2092</v>
      </c>
      <c r="C1542" s="102" t="s">
        <v>2093</v>
      </c>
      <c r="D1542" s="102">
        <v>29.416667</v>
      </c>
      <c r="E1542" s="102">
        <v>0</v>
      </c>
      <c r="F1542" s="102">
        <v>189</v>
      </c>
      <c r="G1542" s="102">
        <v>1E+100</v>
      </c>
      <c r="H1542" s="103">
        <v>159.58333329999999</v>
      </c>
    </row>
    <row r="1543" spans="2:8">
      <c r="B1543" s="101" t="s">
        <v>2094</v>
      </c>
      <c r="C1543" s="102" t="s">
        <v>2095</v>
      </c>
      <c r="D1543" s="102">
        <v>30.263888999999999</v>
      </c>
      <c r="E1543" s="102">
        <v>0</v>
      </c>
      <c r="F1543" s="102">
        <v>196</v>
      </c>
      <c r="G1543" s="102">
        <v>1E+100</v>
      </c>
      <c r="H1543" s="103">
        <v>165.73611109999999</v>
      </c>
    </row>
    <row r="1544" spans="2:8">
      <c r="B1544" s="101" t="s">
        <v>2096</v>
      </c>
      <c r="C1544" s="102" t="s">
        <v>2097</v>
      </c>
      <c r="D1544" s="102">
        <v>33.347222000000002</v>
      </c>
      <c r="E1544" s="102">
        <v>0</v>
      </c>
      <c r="F1544" s="102">
        <v>210</v>
      </c>
      <c r="G1544" s="102">
        <v>1E+100</v>
      </c>
      <c r="H1544" s="103">
        <v>176.6527778</v>
      </c>
    </row>
    <row r="1545" spans="2:8">
      <c r="B1545" s="101" t="s">
        <v>2098</v>
      </c>
      <c r="C1545" s="102" t="s">
        <v>2099</v>
      </c>
      <c r="D1545" s="102">
        <v>20.083333</v>
      </c>
      <c r="E1545" s="102">
        <v>0</v>
      </c>
      <c r="F1545" s="102">
        <v>147</v>
      </c>
      <c r="G1545" s="102">
        <v>1E+100</v>
      </c>
      <c r="H1545" s="103">
        <v>126.91666669999999</v>
      </c>
    </row>
    <row r="1546" spans="2:8">
      <c r="B1546" s="101" t="s">
        <v>2100</v>
      </c>
      <c r="C1546" s="102" t="s">
        <v>2101</v>
      </c>
      <c r="D1546" s="102">
        <v>28.75</v>
      </c>
      <c r="E1546" s="102">
        <v>0</v>
      </c>
      <c r="F1546" s="102">
        <v>189</v>
      </c>
      <c r="G1546" s="102">
        <v>1E+100</v>
      </c>
      <c r="H1546" s="103">
        <v>160.25</v>
      </c>
    </row>
    <row r="1547" spans="2:8">
      <c r="B1547" s="101" t="s">
        <v>2102</v>
      </c>
      <c r="C1547" s="102" t="s">
        <v>2103</v>
      </c>
      <c r="D1547" s="102">
        <v>25.25</v>
      </c>
      <c r="E1547" s="102">
        <v>0</v>
      </c>
      <c r="F1547" s="102">
        <v>168</v>
      </c>
      <c r="G1547" s="102">
        <v>1E+100</v>
      </c>
      <c r="H1547" s="103">
        <v>142.75</v>
      </c>
    </row>
    <row r="1548" spans="2:8">
      <c r="B1548" s="101" t="s">
        <v>2104</v>
      </c>
      <c r="C1548" s="102" t="s">
        <v>2105</v>
      </c>
      <c r="D1548" s="102">
        <v>33.474359</v>
      </c>
      <c r="E1548" s="102">
        <v>0</v>
      </c>
      <c r="F1548" s="102">
        <v>217</v>
      </c>
      <c r="G1548" s="102">
        <v>1E+100</v>
      </c>
      <c r="H1548" s="103">
        <v>183.52564100000001</v>
      </c>
    </row>
    <row r="1549" spans="2:8">
      <c r="B1549" s="101" t="s">
        <v>2106</v>
      </c>
      <c r="C1549" s="102" t="s">
        <v>2107</v>
      </c>
      <c r="D1549" s="102">
        <v>33.236111000000001</v>
      </c>
      <c r="E1549" s="102">
        <v>0</v>
      </c>
      <c r="F1549" s="102">
        <v>210</v>
      </c>
      <c r="G1549" s="102">
        <v>1E+100</v>
      </c>
      <c r="H1549" s="103">
        <v>176.76388890000001</v>
      </c>
    </row>
    <row r="1550" spans="2:8">
      <c r="B1550" s="101" t="s">
        <v>2108</v>
      </c>
      <c r="C1550" s="102" t="s">
        <v>2109</v>
      </c>
      <c r="D1550" s="102">
        <v>33.75</v>
      </c>
      <c r="E1550" s="102">
        <v>0</v>
      </c>
      <c r="F1550" s="102">
        <v>210</v>
      </c>
      <c r="G1550" s="102">
        <v>1E+100</v>
      </c>
      <c r="H1550" s="103">
        <v>176.25</v>
      </c>
    </row>
    <row r="1551" spans="2:8">
      <c r="B1551" s="101" t="s">
        <v>2110</v>
      </c>
      <c r="C1551" s="102" t="s">
        <v>2111</v>
      </c>
      <c r="D1551" s="102">
        <v>21.583333</v>
      </c>
      <c r="E1551" s="102">
        <v>0</v>
      </c>
      <c r="F1551" s="102">
        <v>154</v>
      </c>
      <c r="G1551" s="102">
        <v>1E+100</v>
      </c>
      <c r="H1551" s="103">
        <v>132.41666670000001</v>
      </c>
    </row>
    <row r="1552" spans="2:8">
      <c r="B1552" s="101" t="s">
        <v>2112</v>
      </c>
      <c r="C1552" s="102" t="s">
        <v>2113</v>
      </c>
      <c r="D1552" s="102">
        <v>29.25</v>
      </c>
      <c r="E1552" s="102">
        <v>0</v>
      </c>
      <c r="F1552" s="102">
        <v>189</v>
      </c>
      <c r="G1552" s="102">
        <v>1E+100</v>
      </c>
      <c r="H1552" s="103">
        <v>159.75</v>
      </c>
    </row>
    <row r="1553" spans="2:8">
      <c r="B1553" s="101" t="s">
        <v>2114</v>
      </c>
      <c r="C1553" s="102" t="s">
        <v>2115</v>
      </c>
      <c r="D1553" s="102">
        <v>33.819443999999997</v>
      </c>
      <c r="E1553" s="102">
        <v>0</v>
      </c>
      <c r="F1553" s="102">
        <v>210</v>
      </c>
      <c r="G1553" s="102">
        <v>1E+100</v>
      </c>
      <c r="H1553" s="103">
        <v>176.18055559999999</v>
      </c>
    </row>
    <row r="1554" spans="2:8">
      <c r="B1554" s="101" t="s">
        <v>2116</v>
      </c>
      <c r="C1554" s="102" t="s">
        <v>2117</v>
      </c>
      <c r="D1554" s="102">
        <v>33.819443999999997</v>
      </c>
      <c r="E1554" s="102">
        <v>0</v>
      </c>
      <c r="F1554" s="102">
        <v>210</v>
      </c>
      <c r="G1554" s="102">
        <v>1E+100</v>
      </c>
      <c r="H1554" s="103">
        <v>176.18055559999999</v>
      </c>
    </row>
    <row r="1555" spans="2:8">
      <c r="B1555" s="101" t="s">
        <v>2118</v>
      </c>
      <c r="C1555" s="102" t="s">
        <v>2119</v>
      </c>
      <c r="D1555" s="102">
        <v>22.083333</v>
      </c>
      <c r="E1555" s="102">
        <v>0</v>
      </c>
      <c r="F1555" s="102">
        <v>154</v>
      </c>
      <c r="G1555" s="102">
        <v>1E+100</v>
      </c>
      <c r="H1555" s="103">
        <v>131.91666670000001</v>
      </c>
    </row>
    <row r="1556" spans="2:8">
      <c r="B1556" s="101" t="s">
        <v>2120</v>
      </c>
      <c r="C1556" s="102" t="s">
        <v>2121</v>
      </c>
      <c r="D1556" s="102">
        <v>36.541666999999997</v>
      </c>
      <c r="E1556" s="102">
        <v>0</v>
      </c>
      <c r="F1556" s="102">
        <v>224</v>
      </c>
      <c r="G1556" s="102">
        <v>1E+100</v>
      </c>
      <c r="H1556" s="103">
        <v>187.45833329999999</v>
      </c>
    </row>
    <row r="1557" spans="2:8">
      <c r="B1557" s="101" t="s">
        <v>2122</v>
      </c>
      <c r="C1557" s="102" t="s">
        <v>2123</v>
      </c>
      <c r="D1557" s="102">
        <v>33.083333000000003</v>
      </c>
      <c r="E1557" s="102">
        <v>0</v>
      </c>
      <c r="F1557" s="102">
        <v>210</v>
      </c>
      <c r="G1557" s="102">
        <v>1E+100</v>
      </c>
      <c r="H1557" s="103">
        <v>176.91666670000001</v>
      </c>
    </row>
    <row r="1558" spans="2:8">
      <c r="B1558" s="101" t="s">
        <v>2124</v>
      </c>
      <c r="C1558" s="102" t="s">
        <v>2125</v>
      </c>
      <c r="D1558" s="102">
        <v>26.583333</v>
      </c>
      <c r="E1558" s="102">
        <v>0</v>
      </c>
      <c r="F1558" s="102">
        <v>175</v>
      </c>
      <c r="G1558" s="102">
        <v>1E+100</v>
      </c>
      <c r="H1558" s="103">
        <v>148.41666670000001</v>
      </c>
    </row>
    <row r="1559" spans="2:8">
      <c r="B1559" s="101" t="s">
        <v>2126</v>
      </c>
      <c r="C1559" s="102" t="s">
        <v>2127</v>
      </c>
      <c r="D1559" s="102">
        <v>26.75</v>
      </c>
      <c r="E1559" s="102">
        <v>0</v>
      </c>
      <c r="F1559" s="102">
        <v>175</v>
      </c>
      <c r="G1559" s="102">
        <v>1E+100</v>
      </c>
      <c r="H1559" s="103">
        <v>148.25</v>
      </c>
    </row>
    <row r="1560" spans="2:8">
      <c r="B1560" s="101" t="s">
        <v>2128</v>
      </c>
      <c r="C1560" s="102" t="s">
        <v>2129</v>
      </c>
      <c r="D1560" s="102">
        <v>180.44443999999999</v>
      </c>
      <c r="E1560" s="102">
        <v>0</v>
      </c>
      <c r="F1560" s="102">
        <v>350</v>
      </c>
      <c r="G1560" s="102">
        <v>1E+100</v>
      </c>
      <c r="H1560" s="103">
        <v>169.55555559999999</v>
      </c>
    </row>
    <row r="1561" spans="2:8">
      <c r="B1561" s="101" t="s">
        <v>2130</v>
      </c>
      <c r="C1561" s="102" t="s">
        <v>2131</v>
      </c>
      <c r="D1561" s="102">
        <v>159.70832999999999</v>
      </c>
      <c r="E1561" s="102">
        <v>0</v>
      </c>
      <c r="F1561" s="102">
        <v>350</v>
      </c>
      <c r="G1561" s="102">
        <v>1E+100</v>
      </c>
      <c r="H1561" s="103">
        <v>190.29166670000001</v>
      </c>
    </row>
    <row r="1562" spans="2:8">
      <c r="B1562" s="101" t="s">
        <v>2132</v>
      </c>
      <c r="C1562" s="102" t="s">
        <v>2133</v>
      </c>
      <c r="D1562" s="102">
        <v>123.25</v>
      </c>
      <c r="E1562" s="102">
        <v>0</v>
      </c>
      <c r="F1562" s="102">
        <v>350</v>
      </c>
      <c r="G1562" s="102">
        <v>1E+100</v>
      </c>
      <c r="H1562" s="103">
        <v>226.75</v>
      </c>
    </row>
    <row r="1563" spans="2:8">
      <c r="B1563" s="101" t="s">
        <v>2134</v>
      </c>
      <c r="C1563" s="102" t="s">
        <v>2135</v>
      </c>
      <c r="D1563" s="102">
        <v>120.75</v>
      </c>
      <c r="E1563" s="102">
        <v>0</v>
      </c>
      <c r="F1563" s="102">
        <v>350</v>
      </c>
      <c r="G1563" s="102">
        <v>1E+100</v>
      </c>
      <c r="H1563" s="103">
        <v>229.25</v>
      </c>
    </row>
    <row r="1564" spans="2:8">
      <c r="B1564" s="101" t="s">
        <v>2136</v>
      </c>
      <c r="C1564" s="102" t="s">
        <v>2137</v>
      </c>
      <c r="D1564" s="102">
        <v>142.75</v>
      </c>
      <c r="E1564" s="102">
        <v>0</v>
      </c>
      <c r="F1564" s="102">
        <v>350</v>
      </c>
      <c r="G1564" s="102">
        <v>1E+100</v>
      </c>
      <c r="H1564" s="103">
        <v>207.25</v>
      </c>
    </row>
    <row r="1565" spans="2:8">
      <c r="B1565" s="101" t="s">
        <v>2138</v>
      </c>
      <c r="C1565" s="102" t="s">
        <v>2139</v>
      </c>
      <c r="D1565" s="102">
        <v>161.95832999999999</v>
      </c>
      <c r="E1565" s="102">
        <v>0</v>
      </c>
      <c r="F1565" s="102">
        <v>350</v>
      </c>
      <c r="G1565" s="102">
        <v>1E+100</v>
      </c>
      <c r="H1565" s="103">
        <v>188.04166670000001</v>
      </c>
    </row>
    <row r="1566" spans="2:8">
      <c r="B1566" s="101" t="s">
        <v>2140</v>
      </c>
      <c r="C1566" s="102" t="s">
        <v>2141</v>
      </c>
      <c r="D1566" s="102">
        <v>139.25</v>
      </c>
      <c r="E1566" s="102">
        <v>0</v>
      </c>
      <c r="F1566" s="102">
        <v>350</v>
      </c>
      <c r="G1566" s="102">
        <v>1E+100</v>
      </c>
      <c r="H1566" s="103">
        <v>210.75</v>
      </c>
    </row>
    <row r="1567" spans="2:8">
      <c r="B1567" s="101" t="s">
        <v>2142</v>
      </c>
      <c r="C1567" s="102" t="s">
        <v>2143</v>
      </c>
      <c r="D1567" s="102">
        <v>144.75</v>
      </c>
      <c r="E1567" s="102">
        <v>0</v>
      </c>
      <c r="F1567" s="102">
        <v>350</v>
      </c>
      <c r="G1567" s="102">
        <v>1E+100</v>
      </c>
      <c r="H1567" s="103">
        <v>205.25</v>
      </c>
    </row>
    <row r="1568" spans="2:8">
      <c r="B1568" s="101" t="s">
        <v>2144</v>
      </c>
      <c r="C1568" s="102" t="s">
        <v>2145</v>
      </c>
      <c r="D1568" s="102">
        <v>121.25</v>
      </c>
      <c r="E1568" s="102">
        <v>0</v>
      </c>
      <c r="F1568" s="102">
        <v>350</v>
      </c>
      <c r="G1568" s="102">
        <v>1E+100</v>
      </c>
      <c r="H1568" s="103">
        <v>228.75</v>
      </c>
    </row>
    <row r="1569" spans="2:8">
      <c r="B1569" s="101" t="s">
        <v>2146</v>
      </c>
      <c r="C1569" s="102" t="s">
        <v>2147</v>
      </c>
      <c r="D1569" s="102">
        <v>152.54167000000001</v>
      </c>
      <c r="E1569" s="102">
        <v>0</v>
      </c>
      <c r="F1569" s="102">
        <v>350</v>
      </c>
      <c r="G1569" s="102">
        <v>1E+100</v>
      </c>
      <c r="H1569" s="103">
        <v>197.45833329999999</v>
      </c>
    </row>
    <row r="1570" spans="2:8">
      <c r="B1570" s="101" t="s">
        <v>2148</v>
      </c>
      <c r="C1570" s="102" t="s">
        <v>2149</v>
      </c>
      <c r="D1570" s="102">
        <v>141.04167000000001</v>
      </c>
      <c r="E1570" s="102">
        <v>0</v>
      </c>
      <c r="F1570" s="102">
        <v>350</v>
      </c>
      <c r="G1570" s="102">
        <v>1E+100</v>
      </c>
      <c r="H1570" s="103">
        <v>208.95833329999999</v>
      </c>
    </row>
    <row r="1571" spans="2:8">
      <c r="B1571" s="101" t="s">
        <v>2150</v>
      </c>
      <c r="C1571" s="102" t="s">
        <v>2151</v>
      </c>
      <c r="D1571" s="102">
        <v>165.25</v>
      </c>
      <c r="E1571" s="102">
        <v>0</v>
      </c>
      <c r="F1571" s="102">
        <v>350</v>
      </c>
      <c r="G1571" s="102">
        <v>1E+100</v>
      </c>
      <c r="H1571" s="103">
        <v>184.75</v>
      </c>
    </row>
    <row r="1572" spans="2:8">
      <c r="B1572" s="101" t="s">
        <v>2152</v>
      </c>
      <c r="C1572" s="102" t="s">
        <v>2153</v>
      </c>
      <c r="D1572" s="102">
        <v>141.04167000000001</v>
      </c>
      <c r="E1572" s="102">
        <v>0</v>
      </c>
      <c r="F1572" s="102">
        <v>350</v>
      </c>
      <c r="G1572" s="102">
        <v>1E+100</v>
      </c>
      <c r="H1572" s="103">
        <v>208.95833329999999</v>
      </c>
    </row>
    <row r="1573" spans="2:8">
      <c r="B1573" s="101" t="s">
        <v>2154</v>
      </c>
      <c r="C1573" s="102" t="s">
        <v>2155</v>
      </c>
      <c r="D1573" s="102">
        <v>156.375</v>
      </c>
      <c r="E1573" s="102">
        <v>0</v>
      </c>
      <c r="F1573" s="102">
        <v>350</v>
      </c>
      <c r="G1573" s="102">
        <v>1E+100</v>
      </c>
      <c r="H1573" s="103">
        <v>193.625</v>
      </c>
    </row>
    <row r="1574" spans="2:8">
      <c r="B1574" s="101" t="s">
        <v>2156</v>
      </c>
      <c r="C1574" s="102" t="s">
        <v>2157</v>
      </c>
      <c r="D1574" s="102">
        <v>159.875</v>
      </c>
      <c r="E1574" s="102">
        <v>0</v>
      </c>
      <c r="F1574" s="102">
        <v>350</v>
      </c>
      <c r="G1574" s="102">
        <v>1E+100</v>
      </c>
      <c r="H1574" s="103">
        <v>190.125</v>
      </c>
    </row>
    <row r="1575" spans="2:8">
      <c r="B1575" s="101" t="s">
        <v>2158</v>
      </c>
      <c r="C1575" s="102" t="s">
        <v>2159</v>
      </c>
      <c r="D1575" s="102">
        <v>133.54167000000001</v>
      </c>
      <c r="E1575" s="102">
        <v>0</v>
      </c>
      <c r="F1575" s="102">
        <v>350</v>
      </c>
      <c r="G1575" s="102">
        <v>1E+100</v>
      </c>
      <c r="H1575" s="103">
        <v>216.45833329999999</v>
      </c>
    </row>
    <row r="1576" spans="2:8">
      <c r="B1576" s="101" t="s">
        <v>2160</v>
      </c>
      <c r="C1576" s="102" t="s">
        <v>2161</v>
      </c>
      <c r="D1576" s="102">
        <v>147.75</v>
      </c>
      <c r="E1576" s="102">
        <v>0</v>
      </c>
      <c r="F1576" s="102">
        <v>350</v>
      </c>
      <c r="G1576" s="102">
        <v>1E+100</v>
      </c>
      <c r="H1576" s="103">
        <v>202.25</v>
      </c>
    </row>
    <row r="1577" spans="2:8">
      <c r="B1577" s="101" t="s">
        <v>2162</v>
      </c>
      <c r="C1577" s="102" t="s">
        <v>2163</v>
      </c>
      <c r="D1577" s="102">
        <v>199.88889</v>
      </c>
      <c r="E1577" s="102">
        <v>0</v>
      </c>
      <c r="F1577" s="102">
        <v>350</v>
      </c>
      <c r="G1577" s="102">
        <v>1E+100</v>
      </c>
      <c r="H1577" s="103">
        <v>150.11111109999999</v>
      </c>
    </row>
    <row r="1578" spans="2:8">
      <c r="B1578" s="101" t="s">
        <v>2164</v>
      </c>
      <c r="C1578" s="102" t="s">
        <v>2165</v>
      </c>
      <c r="D1578" s="102">
        <v>107.75</v>
      </c>
      <c r="E1578" s="102">
        <v>0</v>
      </c>
      <c r="F1578" s="102">
        <v>350</v>
      </c>
      <c r="G1578" s="102">
        <v>1E+100</v>
      </c>
      <c r="H1578" s="103">
        <v>242.25</v>
      </c>
    </row>
    <row r="1579" spans="2:8">
      <c r="B1579" s="101" t="s">
        <v>2166</v>
      </c>
      <c r="C1579" s="102" t="s">
        <v>2167</v>
      </c>
      <c r="D1579" s="102">
        <v>163.54167000000001</v>
      </c>
      <c r="E1579" s="102">
        <v>0</v>
      </c>
      <c r="F1579" s="102">
        <v>350</v>
      </c>
      <c r="G1579" s="102">
        <v>1E+100</v>
      </c>
      <c r="H1579" s="103">
        <v>186.45833329999999</v>
      </c>
    </row>
    <row r="1580" spans="2:8">
      <c r="B1580" s="101" t="s">
        <v>2168</v>
      </c>
      <c r="C1580" s="102" t="s">
        <v>2169</v>
      </c>
      <c r="D1580" s="102">
        <v>154.29167000000001</v>
      </c>
      <c r="E1580" s="102">
        <v>0</v>
      </c>
      <c r="F1580" s="102">
        <v>350</v>
      </c>
      <c r="G1580" s="102">
        <v>1E+100</v>
      </c>
      <c r="H1580" s="103">
        <v>195.70833329999999</v>
      </c>
    </row>
    <row r="1581" spans="2:8">
      <c r="B1581" s="101" t="s">
        <v>2170</v>
      </c>
      <c r="C1581" s="102" t="s">
        <v>2171</v>
      </c>
      <c r="D1581" s="102">
        <v>128.75</v>
      </c>
      <c r="E1581" s="102">
        <v>0</v>
      </c>
      <c r="F1581" s="102">
        <v>350</v>
      </c>
      <c r="G1581" s="102">
        <v>1E+100</v>
      </c>
      <c r="H1581" s="103">
        <v>221.25</v>
      </c>
    </row>
    <row r="1582" spans="2:8">
      <c r="B1582" s="101" t="s">
        <v>2172</v>
      </c>
      <c r="C1582" s="102" t="s">
        <v>2173</v>
      </c>
      <c r="D1582" s="102">
        <v>157.75</v>
      </c>
      <c r="E1582" s="102">
        <v>0</v>
      </c>
      <c r="F1582" s="102">
        <v>350</v>
      </c>
      <c r="G1582" s="102">
        <v>1E+100</v>
      </c>
      <c r="H1582" s="103">
        <v>192.25</v>
      </c>
    </row>
    <row r="1583" spans="2:8">
      <c r="B1583" s="101" t="s">
        <v>2174</v>
      </c>
      <c r="C1583" s="102" t="s">
        <v>2175</v>
      </c>
      <c r="D1583" s="102">
        <v>169.29167000000001</v>
      </c>
      <c r="E1583" s="102">
        <v>0</v>
      </c>
      <c r="F1583" s="102">
        <v>350</v>
      </c>
      <c r="G1583" s="102">
        <v>1E+100</v>
      </c>
      <c r="H1583" s="103">
        <v>180.70833329999999</v>
      </c>
    </row>
    <row r="1584" spans="2:8">
      <c r="B1584" s="101" t="s">
        <v>2176</v>
      </c>
      <c r="C1584" s="102" t="s">
        <v>2177</v>
      </c>
      <c r="D1584" s="102">
        <v>145.25</v>
      </c>
      <c r="E1584" s="102">
        <v>0</v>
      </c>
      <c r="F1584" s="102">
        <v>350</v>
      </c>
      <c r="G1584" s="102">
        <v>1E+100</v>
      </c>
      <c r="H1584" s="103">
        <v>204.75</v>
      </c>
    </row>
    <row r="1585" spans="2:8">
      <c r="B1585" s="101" t="s">
        <v>2178</v>
      </c>
      <c r="C1585" s="102" t="s">
        <v>2179</v>
      </c>
      <c r="D1585" s="102">
        <v>150.25</v>
      </c>
      <c r="E1585" s="102">
        <v>0</v>
      </c>
      <c r="F1585" s="102">
        <v>350</v>
      </c>
      <c r="G1585" s="102">
        <v>1E+100</v>
      </c>
      <c r="H1585" s="103">
        <v>199.75</v>
      </c>
    </row>
    <row r="1586" spans="2:8">
      <c r="B1586" s="101" t="s">
        <v>2180</v>
      </c>
      <c r="C1586" s="102" t="s">
        <v>2181</v>
      </c>
      <c r="D1586" s="102">
        <v>106.75</v>
      </c>
      <c r="E1586" s="102">
        <v>0</v>
      </c>
      <c r="F1586" s="102">
        <v>350</v>
      </c>
      <c r="G1586" s="102">
        <v>1E+100</v>
      </c>
      <c r="H1586" s="103">
        <v>243.25</v>
      </c>
    </row>
    <row r="1587" spans="2:8">
      <c r="B1587" s="101" t="s">
        <v>2182</v>
      </c>
      <c r="C1587" s="102" t="s">
        <v>2183</v>
      </c>
      <c r="D1587" s="102">
        <v>134.25</v>
      </c>
      <c r="E1587" s="102">
        <v>0</v>
      </c>
      <c r="F1587" s="102">
        <v>350</v>
      </c>
      <c r="G1587" s="102">
        <v>1E+100</v>
      </c>
      <c r="H1587" s="103">
        <v>215.75</v>
      </c>
    </row>
    <row r="1588" spans="2:8">
      <c r="B1588" s="101" t="s">
        <v>2184</v>
      </c>
      <c r="C1588" s="102" t="s">
        <v>2185</v>
      </c>
      <c r="D1588" s="102">
        <v>159.75</v>
      </c>
      <c r="E1588" s="102">
        <v>0</v>
      </c>
      <c r="F1588" s="102">
        <v>350</v>
      </c>
      <c r="G1588" s="102">
        <v>1E+100</v>
      </c>
      <c r="H1588" s="103">
        <v>190.25</v>
      </c>
    </row>
    <row r="1589" spans="2:8">
      <c r="B1589" s="101" t="s">
        <v>2186</v>
      </c>
      <c r="C1589" s="102" t="s">
        <v>2187</v>
      </c>
      <c r="D1589" s="102">
        <v>131.75</v>
      </c>
      <c r="E1589" s="102">
        <v>0</v>
      </c>
      <c r="F1589" s="102">
        <v>350</v>
      </c>
      <c r="G1589" s="102">
        <v>1E+100</v>
      </c>
      <c r="H1589" s="103">
        <v>218.25</v>
      </c>
    </row>
    <row r="1590" spans="2:8">
      <c r="B1590" s="101" t="s">
        <v>2188</v>
      </c>
      <c r="C1590" s="102" t="s">
        <v>2189</v>
      </c>
      <c r="D1590" s="102">
        <v>139.29167000000001</v>
      </c>
      <c r="E1590" s="102">
        <v>0</v>
      </c>
      <c r="F1590" s="102">
        <v>350</v>
      </c>
      <c r="G1590" s="102">
        <v>1E+100</v>
      </c>
      <c r="H1590" s="103">
        <v>210.70833329999999</v>
      </c>
    </row>
    <row r="1591" spans="2:8">
      <c r="B1591" s="101" t="s">
        <v>2190</v>
      </c>
      <c r="C1591" s="102" t="s">
        <v>2191</v>
      </c>
      <c r="D1591" s="102">
        <v>182</v>
      </c>
      <c r="E1591" s="102">
        <v>0</v>
      </c>
      <c r="F1591" s="102">
        <v>350</v>
      </c>
      <c r="G1591" s="102">
        <v>1E+100</v>
      </c>
      <c r="H1591" s="103">
        <v>168</v>
      </c>
    </row>
    <row r="1592" spans="2:8">
      <c r="B1592" s="101" t="s">
        <v>2192</v>
      </c>
      <c r="C1592" s="102" t="s">
        <v>2193</v>
      </c>
      <c r="D1592" s="102">
        <v>140.75</v>
      </c>
      <c r="E1592" s="102">
        <v>0</v>
      </c>
      <c r="F1592" s="102">
        <v>350</v>
      </c>
      <c r="G1592" s="102">
        <v>1E+100</v>
      </c>
      <c r="H1592" s="103">
        <v>209.25</v>
      </c>
    </row>
    <row r="1593" spans="2:8">
      <c r="B1593" s="101" t="s">
        <v>2194</v>
      </c>
      <c r="C1593" s="102" t="s">
        <v>2195</v>
      </c>
      <c r="D1593" s="102">
        <v>143.29167000000001</v>
      </c>
      <c r="E1593" s="102">
        <v>0</v>
      </c>
      <c r="F1593" s="102">
        <v>350</v>
      </c>
      <c r="G1593" s="102">
        <v>1E+100</v>
      </c>
      <c r="H1593" s="103">
        <v>206.70833329999999</v>
      </c>
    </row>
    <row r="1594" spans="2:8">
      <c r="B1594" s="101" t="s">
        <v>2196</v>
      </c>
      <c r="C1594" s="102" t="s">
        <v>2197</v>
      </c>
      <c r="D1594" s="102">
        <v>152.54167000000001</v>
      </c>
      <c r="E1594" s="102">
        <v>0</v>
      </c>
      <c r="F1594" s="102">
        <v>350</v>
      </c>
      <c r="G1594" s="102">
        <v>1E+100</v>
      </c>
      <c r="H1594" s="103">
        <v>197.45833329999999</v>
      </c>
    </row>
    <row r="1595" spans="2:8">
      <c r="B1595" s="101" t="s">
        <v>2198</v>
      </c>
      <c r="C1595" s="102" t="s">
        <v>2199</v>
      </c>
      <c r="D1595" s="102">
        <v>112.75</v>
      </c>
      <c r="E1595" s="102">
        <v>0</v>
      </c>
      <c r="F1595" s="102">
        <v>350</v>
      </c>
      <c r="G1595" s="102">
        <v>1E+100</v>
      </c>
      <c r="H1595" s="103">
        <v>237.25</v>
      </c>
    </row>
    <row r="1596" spans="2:8">
      <c r="B1596" s="101" t="s">
        <v>2200</v>
      </c>
      <c r="C1596" s="102" t="s">
        <v>2201</v>
      </c>
      <c r="D1596" s="102">
        <v>138.75</v>
      </c>
      <c r="E1596" s="102">
        <v>0</v>
      </c>
      <c r="F1596" s="102">
        <v>350</v>
      </c>
      <c r="G1596" s="102">
        <v>1E+100</v>
      </c>
      <c r="H1596" s="103">
        <v>211.25</v>
      </c>
    </row>
    <row r="1597" spans="2:8">
      <c r="B1597" s="101" t="s">
        <v>2202</v>
      </c>
      <c r="C1597" s="102" t="s">
        <v>2203</v>
      </c>
      <c r="D1597" s="102">
        <v>128.25</v>
      </c>
      <c r="E1597" s="102">
        <v>0</v>
      </c>
      <c r="F1597" s="102">
        <v>350</v>
      </c>
      <c r="G1597" s="102">
        <v>1E+100</v>
      </c>
      <c r="H1597" s="103">
        <v>221.75</v>
      </c>
    </row>
    <row r="1598" spans="2:8">
      <c r="B1598" s="101" t="s">
        <v>2204</v>
      </c>
      <c r="C1598" s="102" t="s">
        <v>2205</v>
      </c>
      <c r="D1598" s="102">
        <v>159.65385000000001</v>
      </c>
      <c r="E1598" s="102">
        <v>0</v>
      </c>
      <c r="F1598" s="102">
        <v>350</v>
      </c>
      <c r="G1598" s="102">
        <v>1E+100</v>
      </c>
      <c r="H1598" s="103">
        <v>190.3461538</v>
      </c>
    </row>
    <row r="1599" spans="2:8">
      <c r="B1599" s="101" t="s">
        <v>2206</v>
      </c>
      <c r="C1599" s="102" t="s">
        <v>2207</v>
      </c>
      <c r="D1599" s="102">
        <v>152.20832999999999</v>
      </c>
      <c r="E1599" s="102">
        <v>0</v>
      </c>
      <c r="F1599" s="102">
        <v>350</v>
      </c>
      <c r="G1599" s="102">
        <v>1E+100</v>
      </c>
      <c r="H1599" s="103">
        <v>197.79166670000001</v>
      </c>
    </row>
    <row r="1600" spans="2:8">
      <c r="B1600" s="101" t="s">
        <v>2208</v>
      </c>
      <c r="C1600" s="102" t="s">
        <v>2209</v>
      </c>
      <c r="D1600" s="102">
        <v>153.75</v>
      </c>
      <c r="E1600" s="102">
        <v>0</v>
      </c>
      <c r="F1600" s="102">
        <v>350</v>
      </c>
      <c r="G1600" s="102">
        <v>1E+100</v>
      </c>
      <c r="H1600" s="103">
        <v>196.25</v>
      </c>
    </row>
    <row r="1601" spans="2:8">
      <c r="B1601" s="101" t="s">
        <v>2210</v>
      </c>
      <c r="C1601" s="102" t="s">
        <v>2211</v>
      </c>
      <c r="D1601" s="102">
        <v>117.25</v>
      </c>
      <c r="E1601" s="102">
        <v>0</v>
      </c>
      <c r="F1601" s="102">
        <v>350</v>
      </c>
      <c r="G1601" s="102">
        <v>1E+100</v>
      </c>
      <c r="H1601" s="103">
        <v>232.75</v>
      </c>
    </row>
    <row r="1602" spans="2:8">
      <c r="B1602" s="101" t="s">
        <v>2212</v>
      </c>
      <c r="C1602" s="102" t="s">
        <v>2213</v>
      </c>
      <c r="D1602" s="102">
        <v>140.25</v>
      </c>
      <c r="E1602" s="102">
        <v>0</v>
      </c>
      <c r="F1602" s="102">
        <v>350</v>
      </c>
      <c r="G1602" s="102">
        <v>1E+100</v>
      </c>
      <c r="H1602" s="103">
        <v>209.75</v>
      </c>
    </row>
    <row r="1603" spans="2:8">
      <c r="B1603" s="101" t="s">
        <v>2214</v>
      </c>
      <c r="C1603" s="102" t="s">
        <v>2215</v>
      </c>
      <c r="D1603" s="102">
        <v>153.95832999999999</v>
      </c>
      <c r="E1603" s="102">
        <v>0</v>
      </c>
      <c r="F1603" s="102">
        <v>350</v>
      </c>
      <c r="G1603" s="102">
        <v>1E+100</v>
      </c>
      <c r="H1603" s="103">
        <v>196.04166670000001</v>
      </c>
    </row>
    <row r="1604" spans="2:8">
      <c r="B1604" s="101" t="s">
        <v>2216</v>
      </c>
      <c r="C1604" s="102" t="s">
        <v>2217</v>
      </c>
      <c r="D1604" s="102">
        <v>153.95832999999999</v>
      </c>
      <c r="E1604" s="102">
        <v>0</v>
      </c>
      <c r="F1604" s="102">
        <v>350</v>
      </c>
      <c r="G1604" s="102">
        <v>1E+100</v>
      </c>
      <c r="H1604" s="103">
        <v>196.04166670000001</v>
      </c>
    </row>
    <row r="1605" spans="2:8">
      <c r="B1605" s="101" t="s">
        <v>2218</v>
      </c>
      <c r="C1605" s="102" t="s">
        <v>2219</v>
      </c>
      <c r="D1605" s="102">
        <v>118.75</v>
      </c>
      <c r="E1605" s="102">
        <v>0</v>
      </c>
      <c r="F1605" s="102">
        <v>350</v>
      </c>
      <c r="G1605" s="102">
        <v>1E+100</v>
      </c>
      <c r="H1605" s="103">
        <v>231.25</v>
      </c>
    </row>
    <row r="1606" spans="2:8">
      <c r="B1606" s="101" t="s">
        <v>2220</v>
      </c>
      <c r="C1606" s="102" t="s">
        <v>2221</v>
      </c>
      <c r="D1606" s="102">
        <v>162.125</v>
      </c>
      <c r="E1606" s="102">
        <v>0</v>
      </c>
      <c r="F1606" s="102">
        <v>350</v>
      </c>
      <c r="G1606" s="102">
        <v>1E+100</v>
      </c>
      <c r="H1606" s="103">
        <v>187.875</v>
      </c>
    </row>
    <row r="1607" spans="2:8">
      <c r="B1607" s="101" t="s">
        <v>2222</v>
      </c>
      <c r="C1607" s="102" t="s">
        <v>2223</v>
      </c>
      <c r="D1607" s="102">
        <v>151.75</v>
      </c>
      <c r="E1607" s="102">
        <v>0</v>
      </c>
      <c r="F1607" s="102">
        <v>350</v>
      </c>
      <c r="G1607" s="102">
        <v>1E+100</v>
      </c>
      <c r="H1607" s="103">
        <v>198.25</v>
      </c>
    </row>
    <row r="1608" spans="2:8">
      <c r="B1608" s="101" t="s">
        <v>2224</v>
      </c>
      <c r="C1608" s="102" t="s">
        <v>2225</v>
      </c>
      <c r="D1608" s="102">
        <v>132.25</v>
      </c>
      <c r="E1608" s="102">
        <v>0</v>
      </c>
      <c r="F1608" s="102">
        <v>350</v>
      </c>
      <c r="G1608" s="102">
        <v>1E+100</v>
      </c>
      <c r="H1608" s="103">
        <v>217.75</v>
      </c>
    </row>
    <row r="1609" spans="2:8">
      <c r="B1609" s="101" t="s">
        <v>2226</v>
      </c>
      <c r="C1609" s="102" t="s">
        <v>2227</v>
      </c>
      <c r="D1609" s="102">
        <v>132.75</v>
      </c>
      <c r="E1609" s="102">
        <v>0</v>
      </c>
      <c r="F1609" s="102">
        <v>350</v>
      </c>
      <c r="G1609" s="102">
        <v>1E+100</v>
      </c>
      <c r="H1609" s="103">
        <v>217.25</v>
      </c>
    </row>
    <row r="1610" spans="2:8">
      <c r="B1610" s="101" t="s">
        <v>2228</v>
      </c>
      <c r="C1610" s="102" t="s">
        <v>2129</v>
      </c>
      <c r="D1610" s="102">
        <v>180.44443999999999</v>
      </c>
      <c r="E1610" s="102">
        <v>0</v>
      </c>
      <c r="F1610" s="102">
        <v>35</v>
      </c>
      <c r="G1610" s="102">
        <v>145.44444440000001</v>
      </c>
      <c r="H1610" s="103">
        <v>1E+100</v>
      </c>
    </row>
    <row r="1611" spans="2:8">
      <c r="B1611" s="101" t="s">
        <v>2229</v>
      </c>
      <c r="C1611" s="102" t="s">
        <v>2131</v>
      </c>
      <c r="D1611" s="102">
        <v>159.70832999999999</v>
      </c>
      <c r="E1611" s="102">
        <v>0</v>
      </c>
      <c r="F1611" s="102">
        <v>35</v>
      </c>
      <c r="G1611" s="102">
        <v>124.70833330000001</v>
      </c>
      <c r="H1611" s="103">
        <v>1E+100</v>
      </c>
    </row>
    <row r="1612" spans="2:8">
      <c r="B1612" s="101" t="s">
        <v>2230</v>
      </c>
      <c r="C1612" s="102" t="s">
        <v>2133</v>
      </c>
      <c r="D1612" s="102">
        <v>123.25</v>
      </c>
      <c r="E1612" s="102">
        <v>0</v>
      </c>
      <c r="F1612" s="102">
        <v>35</v>
      </c>
      <c r="G1612" s="102">
        <v>88.25</v>
      </c>
      <c r="H1612" s="103">
        <v>1E+100</v>
      </c>
    </row>
    <row r="1613" spans="2:8">
      <c r="B1613" s="101" t="s">
        <v>2231</v>
      </c>
      <c r="C1613" s="102" t="s">
        <v>2135</v>
      </c>
      <c r="D1613" s="102">
        <v>120.75</v>
      </c>
      <c r="E1613" s="102">
        <v>0</v>
      </c>
      <c r="F1613" s="102">
        <v>35</v>
      </c>
      <c r="G1613" s="102">
        <v>85.75</v>
      </c>
      <c r="H1613" s="103">
        <v>1E+100</v>
      </c>
    </row>
    <row r="1614" spans="2:8">
      <c r="B1614" s="101" t="s">
        <v>2232</v>
      </c>
      <c r="C1614" s="102" t="s">
        <v>2137</v>
      </c>
      <c r="D1614" s="102">
        <v>142.75</v>
      </c>
      <c r="E1614" s="102">
        <v>0</v>
      </c>
      <c r="F1614" s="102">
        <v>35</v>
      </c>
      <c r="G1614" s="102">
        <v>107.75</v>
      </c>
      <c r="H1614" s="103">
        <v>1E+100</v>
      </c>
    </row>
    <row r="1615" spans="2:8">
      <c r="B1615" s="101" t="s">
        <v>2233</v>
      </c>
      <c r="C1615" s="102" t="s">
        <v>2139</v>
      </c>
      <c r="D1615" s="102">
        <v>161.95832999999999</v>
      </c>
      <c r="E1615" s="102">
        <v>0</v>
      </c>
      <c r="F1615" s="102">
        <v>35</v>
      </c>
      <c r="G1615" s="102">
        <v>126.95833330000001</v>
      </c>
      <c r="H1615" s="103">
        <v>1E+100</v>
      </c>
    </row>
    <row r="1616" spans="2:8">
      <c r="B1616" s="101" t="s">
        <v>2234</v>
      </c>
      <c r="C1616" s="102" t="s">
        <v>2141</v>
      </c>
      <c r="D1616" s="102">
        <v>139.25</v>
      </c>
      <c r="E1616" s="102">
        <v>0</v>
      </c>
      <c r="F1616" s="102">
        <v>35</v>
      </c>
      <c r="G1616" s="102">
        <v>104.25</v>
      </c>
      <c r="H1616" s="103">
        <v>1E+100</v>
      </c>
    </row>
    <row r="1617" spans="2:8">
      <c r="B1617" s="101" t="s">
        <v>2235</v>
      </c>
      <c r="C1617" s="102" t="s">
        <v>2143</v>
      </c>
      <c r="D1617" s="102">
        <v>144.75</v>
      </c>
      <c r="E1617" s="102">
        <v>0</v>
      </c>
      <c r="F1617" s="102">
        <v>35</v>
      </c>
      <c r="G1617" s="102">
        <v>109.75</v>
      </c>
      <c r="H1617" s="103">
        <v>1E+100</v>
      </c>
    </row>
    <row r="1618" spans="2:8">
      <c r="B1618" s="101" t="s">
        <v>2236</v>
      </c>
      <c r="C1618" s="102" t="s">
        <v>2145</v>
      </c>
      <c r="D1618" s="102">
        <v>121.25</v>
      </c>
      <c r="E1618" s="102">
        <v>0</v>
      </c>
      <c r="F1618" s="102">
        <v>35</v>
      </c>
      <c r="G1618" s="102">
        <v>86.25</v>
      </c>
      <c r="H1618" s="103">
        <v>1E+100</v>
      </c>
    </row>
    <row r="1619" spans="2:8">
      <c r="B1619" s="101" t="s">
        <v>2237</v>
      </c>
      <c r="C1619" s="102" t="s">
        <v>2147</v>
      </c>
      <c r="D1619" s="102">
        <v>152.54167000000001</v>
      </c>
      <c r="E1619" s="102">
        <v>0</v>
      </c>
      <c r="F1619" s="102">
        <v>35</v>
      </c>
      <c r="G1619" s="102">
        <v>117.54166669999999</v>
      </c>
      <c r="H1619" s="103">
        <v>1E+100</v>
      </c>
    </row>
    <row r="1620" spans="2:8">
      <c r="B1620" s="101" t="s">
        <v>2238</v>
      </c>
      <c r="C1620" s="102" t="s">
        <v>2149</v>
      </c>
      <c r="D1620" s="102">
        <v>141.04167000000001</v>
      </c>
      <c r="E1620" s="102">
        <v>0</v>
      </c>
      <c r="F1620" s="102">
        <v>35</v>
      </c>
      <c r="G1620" s="102">
        <v>106.04166669999999</v>
      </c>
      <c r="H1620" s="103">
        <v>1E+100</v>
      </c>
    </row>
    <row r="1621" spans="2:8">
      <c r="B1621" s="101" t="s">
        <v>2239</v>
      </c>
      <c r="C1621" s="102" t="s">
        <v>2151</v>
      </c>
      <c r="D1621" s="102">
        <v>165.25</v>
      </c>
      <c r="E1621" s="102">
        <v>0</v>
      </c>
      <c r="F1621" s="102">
        <v>35</v>
      </c>
      <c r="G1621" s="102">
        <v>130.25</v>
      </c>
      <c r="H1621" s="103">
        <v>1E+100</v>
      </c>
    </row>
    <row r="1622" spans="2:8">
      <c r="B1622" s="101" t="s">
        <v>2240</v>
      </c>
      <c r="C1622" s="102" t="s">
        <v>2153</v>
      </c>
      <c r="D1622" s="102">
        <v>141.04167000000001</v>
      </c>
      <c r="E1622" s="102">
        <v>0</v>
      </c>
      <c r="F1622" s="102">
        <v>35</v>
      </c>
      <c r="G1622" s="102">
        <v>106.04166669999999</v>
      </c>
      <c r="H1622" s="103">
        <v>1E+100</v>
      </c>
    </row>
    <row r="1623" spans="2:8">
      <c r="B1623" s="101" t="s">
        <v>2241</v>
      </c>
      <c r="C1623" s="102" t="s">
        <v>2155</v>
      </c>
      <c r="D1623" s="102">
        <v>156.375</v>
      </c>
      <c r="E1623" s="102">
        <v>0</v>
      </c>
      <c r="F1623" s="102">
        <v>35</v>
      </c>
      <c r="G1623" s="102">
        <v>121.375</v>
      </c>
      <c r="H1623" s="103">
        <v>1E+100</v>
      </c>
    </row>
    <row r="1624" spans="2:8">
      <c r="B1624" s="101" t="s">
        <v>2242</v>
      </c>
      <c r="C1624" s="102" t="s">
        <v>2157</v>
      </c>
      <c r="D1624" s="102">
        <v>159.875</v>
      </c>
      <c r="E1624" s="102">
        <v>0</v>
      </c>
      <c r="F1624" s="102">
        <v>35</v>
      </c>
      <c r="G1624" s="102">
        <v>124.875</v>
      </c>
      <c r="H1624" s="103">
        <v>1E+100</v>
      </c>
    </row>
    <row r="1625" spans="2:8">
      <c r="B1625" s="101" t="s">
        <v>2243</v>
      </c>
      <c r="C1625" s="102" t="s">
        <v>2159</v>
      </c>
      <c r="D1625" s="102">
        <v>133.54167000000001</v>
      </c>
      <c r="E1625" s="102">
        <v>0</v>
      </c>
      <c r="F1625" s="102">
        <v>35</v>
      </c>
      <c r="G1625" s="102">
        <v>98.541666669999998</v>
      </c>
      <c r="H1625" s="103">
        <v>1E+100</v>
      </c>
    </row>
    <row r="1626" spans="2:8">
      <c r="B1626" s="101" t="s">
        <v>2244</v>
      </c>
      <c r="C1626" s="102" t="s">
        <v>2161</v>
      </c>
      <c r="D1626" s="102">
        <v>147.75</v>
      </c>
      <c r="E1626" s="102">
        <v>0</v>
      </c>
      <c r="F1626" s="102">
        <v>35</v>
      </c>
      <c r="G1626" s="102">
        <v>112.75</v>
      </c>
      <c r="H1626" s="103">
        <v>1E+100</v>
      </c>
    </row>
    <row r="1627" spans="2:8">
      <c r="B1627" s="101" t="s">
        <v>2245</v>
      </c>
      <c r="C1627" s="102" t="s">
        <v>2163</v>
      </c>
      <c r="D1627" s="102">
        <v>199.88889</v>
      </c>
      <c r="E1627" s="102">
        <v>0</v>
      </c>
      <c r="F1627" s="102">
        <v>35</v>
      </c>
      <c r="G1627" s="102">
        <v>164.88888890000001</v>
      </c>
      <c r="H1627" s="103">
        <v>1E+100</v>
      </c>
    </row>
    <row r="1628" spans="2:8">
      <c r="B1628" s="101" t="s">
        <v>2246</v>
      </c>
      <c r="C1628" s="102" t="s">
        <v>2165</v>
      </c>
      <c r="D1628" s="102">
        <v>107.75</v>
      </c>
      <c r="E1628" s="102">
        <v>0</v>
      </c>
      <c r="F1628" s="102">
        <v>35</v>
      </c>
      <c r="G1628" s="102">
        <v>72.75</v>
      </c>
      <c r="H1628" s="103">
        <v>1E+100</v>
      </c>
    </row>
    <row r="1629" spans="2:8">
      <c r="B1629" s="101" t="s">
        <v>2247</v>
      </c>
      <c r="C1629" s="102" t="s">
        <v>2167</v>
      </c>
      <c r="D1629" s="102">
        <v>163.54167000000001</v>
      </c>
      <c r="E1629" s="102">
        <v>0</v>
      </c>
      <c r="F1629" s="102">
        <v>35</v>
      </c>
      <c r="G1629" s="102">
        <v>128.54166670000001</v>
      </c>
      <c r="H1629" s="103">
        <v>1E+100</v>
      </c>
    </row>
    <row r="1630" spans="2:8">
      <c r="B1630" s="101" t="s">
        <v>2248</v>
      </c>
      <c r="C1630" s="102" t="s">
        <v>2169</v>
      </c>
      <c r="D1630" s="102">
        <v>154.29167000000001</v>
      </c>
      <c r="E1630" s="102">
        <v>0</v>
      </c>
      <c r="F1630" s="102">
        <v>35</v>
      </c>
      <c r="G1630" s="102">
        <v>119.29166669999999</v>
      </c>
      <c r="H1630" s="103">
        <v>1E+100</v>
      </c>
    </row>
    <row r="1631" spans="2:8">
      <c r="B1631" s="101" t="s">
        <v>2249</v>
      </c>
      <c r="C1631" s="102" t="s">
        <v>2171</v>
      </c>
      <c r="D1631" s="102">
        <v>128.75</v>
      </c>
      <c r="E1631" s="102">
        <v>0</v>
      </c>
      <c r="F1631" s="102">
        <v>35</v>
      </c>
      <c r="G1631" s="102">
        <v>93.75</v>
      </c>
      <c r="H1631" s="103">
        <v>1E+100</v>
      </c>
    </row>
    <row r="1632" spans="2:8">
      <c r="B1632" s="101" t="s">
        <v>2250</v>
      </c>
      <c r="C1632" s="102" t="s">
        <v>2173</v>
      </c>
      <c r="D1632" s="102">
        <v>157.75</v>
      </c>
      <c r="E1632" s="102">
        <v>0</v>
      </c>
      <c r="F1632" s="102">
        <v>35</v>
      </c>
      <c r="G1632" s="102">
        <v>122.75</v>
      </c>
      <c r="H1632" s="103">
        <v>1E+100</v>
      </c>
    </row>
    <row r="1633" spans="2:8">
      <c r="B1633" s="101" t="s">
        <v>2251</v>
      </c>
      <c r="C1633" s="102" t="s">
        <v>2175</v>
      </c>
      <c r="D1633" s="102">
        <v>169.29167000000001</v>
      </c>
      <c r="E1633" s="102">
        <v>0</v>
      </c>
      <c r="F1633" s="102">
        <v>35</v>
      </c>
      <c r="G1633" s="102">
        <v>134.29166670000001</v>
      </c>
      <c r="H1633" s="103">
        <v>1E+100</v>
      </c>
    </row>
    <row r="1634" spans="2:8">
      <c r="B1634" s="101" t="s">
        <v>2252</v>
      </c>
      <c r="C1634" s="102" t="s">
        <v>2177</v>
      </c>
      <c r="D1634" s="102">
        <v>145.25</v>
      </c>
      <c r="E1634" s="102">
        <v>0</v>
      </c>
      <c r="F1634" s="102">
        <v>35</v>
      </c>
      <c r="G1634" s="102">
        <v>110.25</v>
      </c>
      <c r="H1634" s="103">
        <v>1E+100</v>
      </c>
    </row>
    <row r="1635" spans="2:8">
      <c r="B1635" s="101" t="s">
        <v>2253</v>
      </c>
      <c r="C1635" s="102" t="s">
        <v>2179</v>
      </c>
      <c r="D1635" s="102">
        <v>150.25</v>
      </c>
      <c r="E1635" s="102">
        <v>0</v>
      </c>
      <c r="F1635" s="102">
        <v>35</v>
      </c>
      <c r="G1635" s="102">
        <v>115.25</v>
      </c>
      <c r="H1635" s="103">
        <v>1E+100</v>
      </c>
    </row>
    <row r="1636" spans="2:8">
      <c r="B1636" s="101" t="s">
        <v>2254</v>
      </c>
      <c r="C1636" s="102" t="s">
        <v>2181</v>
      </c>
      <c r="D1636" s="102">
        <v>106.75</v>
      </c>
      <c r="E1636" s="102">
        <v>0</v>
      </c>
      <c r="F1636" s="102">
        <v>35</v>
      </c>
      <c r="G1636" s="102">
        <v>71.75</v>
      </c>
      <c r="H1636" s="103">
        <v>1E+100</v>
      </c>
    </row>
    <row r="1637" spans="2:8">
      <c r="B1637" s="101" t="s">
        <v>2255</v>
      </c>
      <c r="C1637" s="102" t="s">
        <v>2183</v>
      </c>
      <c r="D1637" s="102">
        <v>134.25</v>
      </c>
      <c r="E1637" s="102">
        <v>0</v>
      </c>
      <c r="F1637" s="102">
        <v>35</v>
      </c>
      <c r="G1637" s="102">
        <v>99.25</v>
      </c>
      <c r="H1637" s="103">
        <v>1E+100</v>
      </c>
    </row>
    <row r="1638" spans="2:8">
      <c r="B1638" s="101" t="s">
        <v>2256</v>
      </c>
      <c r="C1638" s="102" t="s">
        <v>2185</v>
      </c>
      <c r="D1638" s="102">
        <v>159.75</v>
      </c>
      <c r="E1638" s="102">
        <v>0</v>
      </c>
      <c r="F1638" s="102">
        <v>35</v>
      </c>
      <c r="G1638" s="102">
        <v>124.75</v>
      </c>
      <c r="H1638" s="103">
        <v>1E+100</v>
      </c>
    </row>
    <row r="1639" spans="2:8">
      <c r="B1639" s="101" t="s">
        <v>2257</v>
      </c>
      <c r="C1639" s="102" t="s">
        <v>2187</v>
      </c>
      <c r="D1639" s="102">
        <v>131.75</v>
      </c>
      <c r="E1639" s="102">
        <v>0</v>
      </c>
      <c r="F1639" s="102">
        <v>35</v>
      </c>
      <c r="G1639" s="102">
        <v>96.75</v>
      </c>
      <c r="H1639" s="103">
        <v>1E+100</v>
      </c>
    </row>
    <row r="1640" spans="2:8">
      <c r="B1640" s="101" t="s">
        <v>2258</v>
      </c>
      <c r="C1640" s="102" t="s">
        <v>2189</v>
      </c>
      <c r="D1640" s="102">
        <v>139.29167000000001</v>
      </c>
      <c r="E1640" s="102">
        <v>0</v>
      </c>
      <c r="F1640" s="102">
        <v>35</v>
      </c>
      <c r="G1640" s="102">
        <v>104.29166669999999</v>
      </c>
      <c r="H1640" s="103">
        <v>1E+100</v>
      </c>
    </row>
    <row r="1641" spans="2:8">
      <c r="B1641" s="101" t="s">
        <v>2259</v>
      </c>
      <c r="C1641" s="102" t="s">
        <v>2191</v>
      </c>
      <c r="D1641" s="102">
        <v>182</v>
      </c>
      <c r="E1641" s="102">
        <v>0</v>
      </c>
      <c r="F1641" s="102">
        <v>35</v>
      </c>
      <c r="G1641" s="102">
        <v>147</v>
      </c>
      <c r="H1641" s="103">
        <v>1E+100</v>
      </c>
    </row>
    <row r="1642" spans="2:8">
      <c r="B1642" s="101" t="s">
        <v>2260</v>
      </c>
      <c r="C1642" s="102" t="s">
        <v>2193</v>
      </c>
      <c r="D1642" s="102">
        <v>140.75</v>
      </c>
      <c r="E1642" s="102">
        <v>0</v>
      </c>
      <c r="F1642" s="102">
        <v>35</v>
      </c>
      <c r="G1642" s="102">
        <v>105.75</v>
      </c>
      <c r="H1642" s="103">
        <v>1E+100</v>
      </c>
    </row>
    <row r="1643" spans="2:8">
      <c r="B1643" s="101" t="s">
        <v>2261</v>
      </c>
      <c r="C1643" s="102" t="s">
        <v>2195</v>
      </c>
      <c r="D1643" s="102">
        <v>143.29167000000001</v>
      </c>
      <c r="E1643" s="102">
        <v>0</v>
      </c>
      <c r="F1643" s="102">
        <v>35</v>
      </c>
      <c r="G1643" s="102">
        <v>108.29166669999999</v>
      </c>
      <c r="H1643" s="103">
        <v>1E+100</v>
      </c>
    </row>
    <row r="1644" spans="2:8">
      <c r="B1644" s="101" t="s">
        <v>2262</v>
      </c>
      <c r="C1644" s="102" t="s">
        <v>2197</v>
      </c>
      <c r="D1644" s="102">
        <v>152.54167000000001</v>
      </c>
      <c r="E1644" s="102">
        <v>0</v>
      </c>
      <c r="F1644" s="102">
        <v>35</v>
      </c>
      <c r="G1644" s="102">
        <v>117.54166669999999</v>
      </c>
      <c r="H1644" s="103">
        <v>1E+100</v>
      </c>
    </row>
    <row r="1645" spans="2:8">
      <c r="B1645" s="101" t="s">
        <v>2263</v>
      </c>
      <c r="C1645" s="102" t="s">
        <v>2199</v>
      </c>
      <c r="D1645" s="102">
        <v>112.75</v>
      </c>
      <c r="E1645" s="102">
        <v>0</v>
      </c>
      <c r="F1645" s="102">
        <v>35</v>
      </c>
      <c r="G1645" s="102">
        <v>77.75</v>
      </c>
      <c r="H1645" s="103">
        <v>1E+100</v>
      </c>
    </row>
    <row r="1646" spans="2:8">
      <c r="B1646" s="101" t="s">
        <v>2264</v>
      </c>
      <c r="C1646" s="102" t="s">
        <v>2201</v>
      </c>
      <c r="D1646" s="102">
        <v>138.75</v>
      </c>
      <c r="E1646" s="102">
        <v>0</v>
      </c>
      <c r="F1646" s="102">
        <v>35</v>
      </c>
      <c r="G1646" s="102">
        <v>103.75</v>
      </c>
      <c r="H1646" s="103">
        <v>1E+100</v>
      </c>
    </row>
    <row r="1647" spans="2:8">
      <c r="B1647" s="101" t="s">
        <v>2265</v>
      </c>
      <c r="C1647" s="102" t="s">
        <v>2203</v>
      </c>
      <c r="D1647" s="102">
        <v>128.25</v>
      </c>
      <c r="E1647" s="102">
        <v>0</v>
      </c>
      <c r="F1647" s="102">
        <v>35</v>
      </c>
      <c r="G1647" s="102">
        <v>93.25</v>
      </c>
      <c r="H1647" s="103">
        <v>1E+100</v>
      </c>
    </row>
    <row r="1648" spans="2:8">
      <c r="B1648" s="101" t="s">
        <v>2266</v>
      </c>
      <c r="C1648" s="102" t="s">
        <v>2205</v>
      </c>
      <c r="D1648" s="102">
        <v>159.65385000000001</v>
      </c>
      <c r="E1648" s="102">
        <v>0</v>
      </c>
      <c r="F1648" s="102">
        <v>35</v>
      </c>
      <c r="G1648" s="102">
        <v>124.6538462</v>
      </c>
      <c r="H1648" s="103">
        <v>1E+100</v>
      </c>
    </row>
    <row r="1649" spans="2:8">
      <c r="B1649" s="101" t="s">
        <v>2267</v>
      </c>
      <c r="C1649" s="102" t="s">
        <v>2207</v>
      </c>
      <c r="D1649" s="102">
        <v>152.20832999999999</v>
      </c>
      <c r="E1649" s="102">
        <v>0</v>
      </c>
      <c r="F1649" s="102">
        <v>35</v>
      </c>
      <c r="G1649" s="102">
        <v>117.20833330000001</v>
      </c>
      <c r="H1649" s="103">
        <v>1E+100</v>
      </c>
    </row>
    <row r="1650" spans="2:8">
      <c r="B1650" s="101" t="s">
        <v>2268</v>
      </c>
      <c r="C1650" s="102" t="s">
        <v>2209</v>
      </c>
      <c r="D1650" s="102">
        <v>153.75</v>
      </c>
      <c r="E1650" s="102">
        <v>0</v>
      </c>
      <c r="F1650" s="102">
        <v>35</v>
      </c>
      <c r="G1650" s="102">
        <v>118.75</v>
      </c>
      <c r="H1650" s="103">
        <v>1E+100</v>
      </c>
    </row>
    <row r="1651" spans="2:8">
      <c r="B1651" s="101" t="s">
        <v>2269</v>
      </c>
      <c r="C1651" s="102" t="s">
        <v>2211</v>
      </c>
      <c r="D1651" s="102">
        <v>117.25</v>
      </c>
      <c r="E1651" s="102">
        <v>0</v>
      </c>
      <c r="F1651" s="102">
        <v>35</v>
      </c>
      <c r="G1651" s="102">
        <v>82.25</v>
      </c>
      <c r="H1651" s="103">
        <v>1E+100</v>
      </c>
    </row>
    <row r="1652" spans="2:8">
      <c r="B1652" s="101" t="s">
        <v>2270</v>
      </c>
      <c r="C1652" s="102" t="s">
        <v>2213</v>
      </c>
      <c r="D1652" s="102">
        <v>140.25</v>
      </c>
      <c r="E1652" s="102">
        <v>0</v>
      </c>
      <c r="F1652" s="102">
        <v>35</v>
      </c>
      <c r="G1652" s="102">
        <v>105.25</v>
      </c>
      <c r="H1652" s="103">
        <v>1E+100</v>
      </c>
    </row>
    <row r="1653" spans="2:8">
      <c r="B1653" s="101" t="s">
        <v>2271</v>
      </c>
      <c r="C1653" s="102" t="s">
        <v>2215</v>
      </c>
      <c r="D1653" s="102">
        <v>153.95832999999999</v>
      </c>
      <c r="E1653" s="102">
        <v>0</v>
      </c>
      <c r="F1653" s="102">
        <v>35</v>
      </c>
      <c r="G1653" s="102">
        <v>118.95833330000001</v>
      </c>
      <c r="H1653" s="103">
        <v>1E+100</v>
      </c>
    </row>
    <row r="1654" spans="2:8">
      <c r="B1654" s="101" t="s">
        <v>2272</v>
      </c>
      <c r="C1654" s="102" t="s">
        <v>2217</v>
      </c>
      <c r="D1654" s="102">
        <v>153.95832999999999</v>
      </c>
      <c r="E1654" s="102">
        <v>0</v>
      </c>
      <c r="F1654" s="102">
        <v>35</v>
      </c>
      <c r="G1654" s="102">
        <v>118.95833330000001</v>
      </c>
      <c r="H1654" s="103">
        <v>1E+100</v>
      </c>
    </row>
    <row r="1655" spans="2:8">
      <c r="B1655" s="101" t="s">
        <v>2273</v>
      </c>
      <c r="C1655" s="102" t="s">
        <v>2219</v>
      </c>
      <c r="D1655" s="102">
        <v>118.75</v>
      </c>
      <c r="E1655" s="102">
        <v>0</v>
      </c>
      <c r="F1655" s="102">
        <v>35</v>
      </c>
      <c r="G1655" s="102">
        <v>83.75</v>
      </c>
      <c r="H1655" s="103">
        <v>1E+100</v>
      </c>
    </row>
    <row r="1656" spans="2:8">
      <c r="B1656" s="101" t="s">
        <v>2274</v>
      </c>
      <c r="C1656" s="102" t="s">
        <v>2221</v>
      </c>
      <c r="D1656" s="102">
        <v>162.125</v>
      </c>
      <c r="E1656" s="102">
        <v>0</v>
      </c>
      <c r="F1656" s="102">
        <v>35</v>
      </c>
      <c r="G1656" s="102">
        <v>127.125</v>
      </c>
      <c r="H1656" s="103">
        <v>1E+100</v>
      </c>
    </row>
    <row r="1657" spans="2:8">
      <c r="B1657" s="101" t="s">
        <v>2275</v>
      </c>
      <c r="C1657" s="102" t="s">
        <v>2223</v>
      </c>
      <c r="D1657" s="102">
        <v>151.75</v>
      </c>
      <c r="E1657" s="102">
        <v>0</v>
      </c>
      <c r="F1657" s="102">
        <v>35</v>
      </c>
      <c r="G1657" s="102">
        <v>116.75</v>
      </c>
      <c r="H1657" s="103">
        <v>1E+100</v>
      </c>
    </row>
    <row r="1658" spans="2:8">
      <c r="B1658" s="101" t="s">
        <v>2276</v>
      </c>
      <c r="C1658" s="102" t="s">
        <v>2225</v>
      </c>
      <c r="D1658" s="102">
        <v>132.25</v>
      </c>
      <c r="E1658" s="102">
        <v>0</v>
      </c>
      <c r="F1658" s="102">
        <v>35</v>
      </c>
      <c r="G1658" s="102">
        <v>97.25</v>
      </c>
      <c r="H1658" s="103">
        <v>1E+100</v>
      </c>
    </row>
    <row r="1659" spans="2:8">
      <c r="B1659" s="101" t="s">
        <v>2277</v>
      </c>
      <c r="C1659" s="102" t="s">
        <v>2227</v>
      </c>
      <c r="D1659" s="102">
        <v>132.75</v>
      </c>
      <c r="E1659" s="102">
        <v>0</v>
      </c>
      <c r="F1659" s="102">
        <v>35</v>
      </c>
      <c r="G1659" s="102">
        <v>97.75</v>
      </c>
      <c r="H1659" s="103">
        <v>1E+100</v>
      </c>
    </row>
    <row r="1660" spans="2:8">
      <c r="B1660" s="101" t="s">
        <v>2278</v>
      </c>
      <c r="C1660" s="102" t="s">
        <v>2279</v>
      </c>
      <c r="D1660" s="102">
        <v>0</v>
      </c>
      <c r="E1660" s="102">
        <v>0</v>
      </c>
      <c r="F1660" s="102">
        <v>7000</v>
      </c>
      <c r="G1660" s="102">
        <v>1E+100</v>
      </c>
      <c r="H1660" s="103">
        <v>7000</v>
      </c>
    </row>
    <row r="1661" spans="2:8">
      <c r="B1661" s="101" t="s">
        <v>2280</v>
      </c>
      <c r="C1661" s="102" t="s">
        <v>2281</v>
      </c>
      <c r="D1661" s="102">
        <v>0.63194444000000005</v>
      </c>
      <c r="E1661" s="102">
        <v>0</v>
      </c>
      <c r="F1661" s="102">
        <v>7000</v>
      </c>
      <c r="G1661" s="102">
        <v>1E+100</v>
      </c>
      <c r="H1661" s="103">
        <v>6999.3680560000003</v>
      </c>
    </row>
    <row r="1662" spans="2:8">
      <c r="B1662" s="101" t="s">
        <v>2282</v>
      </c>
      <c r="C1662" s="102" t="s">
        <v>2283</v>
      </c>
      <c r="D1662" s="102">
        <v>0</v>
      </c>
      <c r="E1662" s="102">
        <v>0</v>
      </c>
      <c r="F1662" s="102">
        <v>7000</v>
      </c>
      <c r="G1662" s="102">
        <v>1E+100</v>
      </c>
      <c r="H1662" s="103">
        <v>7000</v>
      </c>
    </row>
    <row r="1663" spans="2:8">
      <c r="B1663" s="101" t="s">
        <v>2284</v>
      </c>
      <c r="C1663" s="102" t="s">
        <v>2285</v>
      </c>
      <c r="D1663" s="102">
        <v>0</v>
      </c>
      <c r="E1663" s="102">
        <v>0</v>
      </c>
      <c r="F1663" s="102">
        <v>7000</v>
      </c>
      <c r="G1663" s="102">
        <v>1E+100</v>
      </c>
      <c r="H1663" s="103">
        <v>7000</v>
      </c>
    </row>
    <row r="1664" spans="2:8">
      <c r="B1664" s="101" t="s">
        <v>2286</v>
      </c>
      <c r="C1664" s="102" t="s">
        <v>2287</v>
      </c>
      <c r="D1664" s="102">
        <v>0</v>
      </c>
      <c r="E1664" s="102">
        <v>0</v>
      </c>
      <c r="F1664" s="102">
        <v>0</v>
      </c>
      <c r="G1664" s="102">
        <v>1E+100</v>
      </c>
      <c r="H1664" s="103">
        <v>0</v>
      </c>
    </row>
    <row r="1665" spans="2:8">
      <c r="B1665" s="101" t="s">
        <v>2288</v>
      </c>
      <c r="C1665" s="102" t="s">
        <v>2289</v>
      </c>
      <c r="D1665" s="102">
        <v>1.5069444000000001</v>
      </c>
      <c r="E1665" s="102">
        <v>0</v>
      </c>
      <c r="F1665" s="102">
        <v>7000</v>
      </c>
      <c r="G1665" s="102">
        <v>1E+100</v>
      </c>
      <c r="H1665" s="103">
        <v>6998.4930560000003</v>
      </c>
    </row>
    <row r="1666" spans="2:8">
      <c r="B1666" s="101" t="s">
        <v>2290</v>
      </c>
      <c r="C1666" s="102" t="s">
        <v>2291</v>
      </c>
      <c r="D1666" s="102">
        <v>0</v>
      </c>
      <c r="E1666" s="102">
        <v>0</v>
      </c>
      <c r="F1666" s="102">
        <v>7000</v>
      </c>
      <c r="G1666" s="102">
        <v>1E+100</v>
      </c>
      <c r="H1666" s="103">
        <v>7000</v>
      </c>
    </row>
    <row r="1667" spans="2:8">
      <c r="B1667" s="101" t="s">
        <v>2292</v>
      </c>
      <c r="C1667" s="102" t="s">
        <v>2293</v>
      </c>
      <c r="D1667" s="102">
        <v>0</v>
      </c>
      <c r="E1667" s="102">
        <v>0</v>
      </c>
      <c r="F1667" s="102">
        <v>7000</v>
      </c>
      <c r="G1667" s="102">
        <v>1E+100</v>
      </c>
      <c r="H1667" s="103">
        <v>7000</v>
      </c>
    </row>
    <row r="1668" spans="2:8">
      <c r="B1668" s="101" t="s">
        <v>2294</v>
      </c>
      <c r="C1668" s="102" t="s">
        <v>2295</v>
      </c>
      <c r="D1668" s="102">
        <v>0</v>
      </c>
      <c r="E1668" s="102">
        <v>0</v>
      </c>
      <c r="F1668" s="102">
        <v>7000</v>
      </c>
      <c r="G1668" s="102">
        <v>1E+100</v>
      </c>
      <c r="H1668" s="103">
        <v>7000</v>
      </c>
    </row>
    <row r="1669" spans="2:8">
      <c r="B1669" s="101" t="s">
        <v>2296</v>
      </c>
      <c r="C1669" s="102" t="s">
        <v>2297</v>
      </c>
      <c r="D1669" s="102">
        <v>0.82638889000000004</v>
      </c>
      <c r="E1669" s="102">
        <v>0</v>
      </c>
      <c r="F1669" s="102">
        <v>7000</v>
      </c>
      <c r="G1669" s="102">
        <v>1E+100</v>
      </c>
      <c r="H1669" s="103">
        <v>6999.1736110000002</v>
      </c>
    </row>
    <row r="1670" spans="2:8">
      <c r="B1670" s="101" t="s">
        <v>2298</v>
      </c>
      <c r="C1670" s="102" t="s">
        <v>2299</v>
      </c>
      <c r="D1670" s="102">
        <v>0.24305556</v>
      </c>
      <c r="E1670" s="102">
        <v>0</v>
      </c>
      <c r="F1670" s="102">
        <v>7000</v>
      </c>
      <c r="G1670" s="102">
        <v>1E+100</v>
      </c>
      <c r="H1670" s="103">
        <v>6999.7569439999997</v>
      </c>
    </row>
    <row r="1671" spans="2:8">
      <c r="B1671" s="101" t="s">
        <v>2300</v>
      </c>
      <c r="C1671" s="102" t="s">
        <v>2301</v>
      </c>
      <c r="D1671" s="102">
        <v>0</v>
      </c>
      <c r="E1671" s="102">
        <v>0</v>
      </c>
      <c r="F1671" s="102">
        <v>7000</v>
      </c>
      <c r="G1671" s="102">
        <v>1E+100</v>
      </c>
      <c r="H1671" s="103">
        <v>7000</v>
      </c>
    </row>
    <row r="1672" spans="2:8">
      <c r="B1672" s="101" t="s">
        <v>2302</v>
      </c>
      <c r="C1672" s="102" t="s">
        <v>2303</v>
      </c>
      <c r="D1672" s="102">
        <v>0.24305556</v>
      </c>
      <c r="E1672" s="102">
        <v>0</v>
      </c>
      <c r="F1672" s="102">
        <v>7000</v>
      </c>
      <c r="G1672" s="102">
        <v>1E+100</v>
      </c>
      <c r="H1672" s="103">
        <v>6999.7569439999997</v>
      </c>
    </row>
    <row r="1673" spans="2:8">
      <c r="B1673" s="101" t="s">
        <v>2304</v>
      </c>
      <c r="C1673" s="102" t="s">
        <v>2305</v>
      </c>
      <c r="D1673" s="102">
        <v>0.4375</v>
      </c>
      <c r="E1673" s="102">
        <v>0</v>
      </c>
      <c r="F1673" s="102">
        <v>7000</v>
      </c>
      <c r="G1673" s="102">
        <v>1E+100</v>
      </c>
      <c r="H1673" s="103">
        <v>6999.5625</v>
      </c>
    </row>
    <row r="1674" spans="2:8">
      <c r="B1674" s="101" t="s">
        <v>2306</v>
      </c>
      <c r="C1674" s="102" t="s">
        <v>2307</v>
      </c>
      <c r="D1674" s="102">
        <v>1.6041666999999999</v>
      </c>
      <c r="E1674" s="102">
        <v>0</v>
      </c>
      <c r="F1674" s="102">
        <v>7000</v>
      </c>
      <c r="G1674" s="102">
        <v>1E+100</v>
      </c>
      <c r="H1674" s="103">
        <v>6998.3958329999996</v>
      </c>
    </row>
    <row r="1675" spans="2:8">
      <c r="B1675" s="101" t="s">
        <v>2308</v>
      </c>
      <c r="C1675" s="102" t="s">
        <v>2309</v>
      </c>
      <c r="D1675" s="102">
        <v>0.24305556</v>
      </c>
      <c r="E1675" s="102">
        <v>0</v>
      </c>
      <c r="F1675" s="102">
        <v>7000</v>
      </c>
      <c r="G1675" s="102">
        <v>1E+100</v>
      </c>
      <c r="H1675" s="103">
        <v>6999.7569439999997</v>
      </c>
    </row>
    <row r="1676" spans="2:8">
      <c r="B1676" s="101" t="s">
        <v>2310</v>
      </c>
      <c r="C1676" s="102" t="s">
        <v>2311</v>
      </c>
      <c r="D1676" s="102">
        <v>0</v>
      </c>
      <c r="E1676" s="102">
        <v>0</v>
      </c>
      <c r="F1676" s="102">
        <v>7000</v>
      </c>
      <c r="G1676" s="102">
        <v>1E+100</v>
      </c>
      <c r="H1676" s="103">
        <v>7000</v>
      </c>
    </row>
    <row r="1677" spans="2:8">
      <c r="B1677" s="101" t="s">
        <v>2312</v>
      </c>
      <c r="C1677" s="102" t="s">
        <v>2313</v>
      </c>
      <c r="D1677" s="102">
        <v>0</v>
      </c>
      <c r="E1677" s="102">
        <v>0</v>
      </c>
      <c r="F1677" s="102">
        <v>0</v>
      </c>
      <c r="G1677" s="102">
        <v>1E+100</v>
      </c>
      <c r="H1677" s="103">
        <v>0</v>
      </c>
    </row>
    <row r="1678" spans="2:8">
      <c r="B1678" s="101" t="s">
        <v>2314</v>
      </c>
      <c r="C1678" s="102" t="s">
        <v>2315</v>
      </c>
      <c r="D1678" s="102">
        <v>0</v>
      </c>
      <c r="E1678" s="102">
        <v>0</v>
      </c>
      <c r="F1678" s="102">
        <v>7000</v>
      </c>
      <c r="G1678" s="102">
        <v>1E+100</v>
      </c>
      <c r="H1678" s="103">
        <v>7000</v>
      </c>
    </row>
    <row r="1679" spans="2:8">
      <c r="B1679" s="101" t="s">
        <v>2316</v>
      </c>
      <c r="C1679" s="102" t="s">
        <v>2317</v>
      </c>
      <c r="D1679" s="102">
        <v>0.24305556</v>
      </c>
      <c r="E1679" s="102">
        <v>0</v>
      </c>
      <c r="F1679" s="102">
        <v>7000</v>
      </c>
      <c r="G1679" s="102">
        <v>1E+100</v>
      </c>
      <c r="H1679" s="103">
        <v>6999.7569439999997</v>
      </c>
    </row>
    <row r="1680" spans="2:8">
      <c r="B1680" s="101" t="s">
        <v>2318</v>
      </c>
      <c r="C1680" s="102" t="s">
        <v>2319</v>
      </c>
      <c r="D1680" s="102">
        <v>0.53472222000000003</v>
      </c>
      <c r="E1680" s="102">
        <v>0</v>
      </c>
      <c r="F1680" s="102">
        <v>7000</v>
      </c>
      <c r="G1680" s="102">
        <v>1E+100</v>
      </c>
      <c r="H1680" s="103">
        <v>6999.4652779999997</v>
      </c>
    </row>
    <row r="1681" spans="2:8">
      <c r="B1681" s="101" t="s">
        <v>2320</v>
      </c>
      <c r="C1681" s="102" t="s">
        <v>2321</v>
      </c>
      <c r="D1681" s="102">
        <v>0</v>
      </c>
      <c r="E1681" s="102">
        <v>0</v>
      </c>
      <c r="F1681" s="102">
        <v>7000</v>
      </c>
      <c r="G1681" s="102">
        <v>1E+100</v>
      </c>
      <c r="H1681" s="103">
        <v>7000</v>
      </c>
    </row>
    <row r="1682" spans="2:8">
      <c r="B1682" s="101" t="s">
        <v>2322</v>
      </c>
      <c r="C1682" s="102" t="s">
        <v>2323</v>
      </c>
      <c r="D1682" s="102">
        <v>0</v>
      </c>
      <c r="E1682" s="102">
        <v>0</v>
      </c>
      <c r="F1682" s="102">
        <v>7000</v>
      </c>
      <c r="G1682" s="102">
        <v>1E+100</v>
      </c>
      <c r="H1682" s="103">
        <v>7000</v>
      </c>
    </row>
    <row r="1683" spans="2:8">
      <c r="B1683" s="101" t="s">
        <v>2324</v>
      </c>
      <c r="C1683" s="102" t="s">
        <v>2325</v>
      </c>
      <c r="D1683" s="102">
        <v>2.2847222</v>
      </c>
      <c r="E1683" s="102">
        <v>0</v>
      </c>
      <c r="F1683" s="102">
        <v>7000</v>
      </c>
      <c r="G1683" s="102">
        <v>1E+100</v>
      </c>
      <c r="H1683" s="103">
        <v>6997.7152779999997</v>
      </c>
    </row>
    <row r="1684" spans="2:8">
      <c r="B1684" s="101" t="s">
        <v>2326</v>
      </c>
      <c r="C1684" s="102" t="s">
        <v>2327</v>
      </c>
      <c r="D1684" s="102">
        <v>0</v>
      </c>
      <c r="E1684" s="102">
        <v>0</v>
      </c>
      <c r="F1684" s="102">
        <v>7000</v>
      </c>
      <c r="G1684" s="102">
        <v>1E+100</v>
      </c>
      <c r="H1684" s="103">
        <v>7000</v>
      </c>
    </row>
    <row r="1685" spans="2:8">
      <c r="B1685" s="101" t="s">
        <v>2328</v>
      </c>
      <c r="C1685" s="102" t="s">
        <v>2329</v>
      </c>
      <c r="D1685" s="102">
        <v>0</v>
      </c>
      <c r="E1685" s="102">
        <v>0</v>
      </c>
      <c r="F1685" s="102">
        <v>7000</v>
      </c>
      <c r="G1685" s="102">
        <v>1E+100</v>
      </c>
      <c r="H1685" s="103">
        <v>7000</v>
      </c>
    </row>
    <row r="1686" spans="2:8">
      <c r="B1686" s="101" t="s">
        <v>2330</v>
      </c>
      <c r="C1686" s="102" t="s">
        <v>2331</v>
      </c>
      <c r="D1686" s="102">
        <v>0</v>
      </c>
      <c r="E1686" s="102">
        <v>0</v>
      </c>
      <c r="F1686" s="102">
        <v>7000</v>
      </c>
      <c r="G1686" s="102">
        <v>1E+100</v>
      </c>
      <c r="H1686" s="103">
        <v>7000</v>
      </c>
    </row>
    <row r="1687" spans="2:8">
      <c r="B1687" s="101" t="s">
        <v>2332</v>
      </c>
      <c r="C1687" s="102" t="s">
        <v>2333</v>
      </c>
      <c r="D1687" s="102">
        <v>0</v>
      </c>
      <c r="E1687" s="102">
        <v>0</v>
      </c>
      <c r="F1687" s="102">
        <v>7000</v>
      </c>
      <c r="G1687" s="102">
        <v>1E+100</v>
      </c>
      <c r="H1687" s="103">
        <v>7000</v>
      </c>
    </row>
    <row r="1688" spans="2:8">
      <c r="B1688" s="101" t="s">
        <v>2334</v>
      </c>
      <c r="C1688" s="102" t="s">
        <v>2335</v>
      </c>
      <c r="D1688" s="102">
        <v>0</v>
      </c>
      <c r="E1688" s="102">
        <v>0</v>
      </c>
      <c r="F1688" s="102">
        <v>7000</v>
      </c>
      <c r="G1688" s="102">
        <v>1E+100</v>
      </c>
      <c r="H1688" s="103">
        <v>7000</v>
      </c>
    </row>
    <row r="1689" spans="2:8">
      <c r="B1689" s="101" t="s">
        <v>2336</v>
      </c>
      <c r="C1689" s="102" t="s">
        <v>2337</v>
      </c>
      <c r="D1689" s="102">
        <v>0</v>
      </c>
      <c r="E1689" s="102">
        <v>0</v>
      </c>
      <c r="F1689" s="102">
        <v>7000</v>
      </c>
      <c r="G1689" s="102">
        <v>1E+100</v>
      </c>
      <c r="H1689" s="103">
        <v>7000</v>
      </c>
    </row>
    <row r="1690" spans="2:8">
      <c r="B1690" s="101" t="s">
        <v>2338</v>
      </c>
      <c r="C1690" s="102" t="s">
        <v>2339</v>
      </c>
      <c r="D1690" s="102">
        <v>0.53472222000000003</v>
      </c>
      <c r="E1690" s="102">
        <v>0</v>
      </c>
      <c r="F1690" s="102">
        <v>7000</v>
      </c>
      <c r="G1690" s="102">
        <v>1E+100</v>
      </c>
      <c r="H1690" s="103">
        <v>6999.4652779999997</v>
      </c>
    </row>
    <row r="1691" spans="2:8">
      <c r="B1691" s="101" t="s">
        <v>2340</v>
      </c>
      <c r="C1691" s="102" t="s">
        <v>2341</v>
      </c>
      <c r="D1691" s="102">
        <v>0</v>
      </c>
      <c r="E1691" s="102">
        <v>0</v>
      </c>
      <c r="F1691" s="102">
        <v>7000</v>
      </c>
      <c r="G1691" s="102">
        <v>1E+100</v>
      </c>
      <c r="H1691" s="103">
        <v>7000</v>
      </c>
    </row>
    <row r="1692" spans="2:8">
      <c r="B1692" s="101" t="s">
        <v>2342</v>
      </c>
      <c r="C1692" s="102" t="s">
        <v>2343</v>
      </c>
      <c r="D1692" s="102">
        <v>0</v>
      </c>
      <c r="E1692" s="102">
        <v>0</v>
      </c>
      <c r="F1692" s="102">
        <v>7000</v>
      </c>
      <c r="G1692" s="102">
        <v>1E+100</v>
      </c>
      <c r="H1692" s="103">
        <v>7000</v>
      </c>
    </row>
    <row r="1693" spans="2:8">
      <c r="B1693" s="101" t="s">
        <v>2344</v>
      </c>
      <c r="C1693" s="102" t="s">
        <v>2345</v>
      </c>
      <c r="D1693" s="102">
        <v>1.1180555999999999</v>
      </c>
      <c r="E1693" s="102">
        <v>0</v>
      </c>
      <c r="F1693" s="102">
        <v>7000</v>
      </c>
      <c r="G1693" s="102">
        <v>1E+100</v>
      </c>
      <c r="H1693" s="103">
        <v>6998.8819439999997</v>
      </c>
    </row>
    <row r="1694" spans="2:8">
      <c r="B1694" s="101" t="s">
        <v>2346</v>
      </c>
      <c r="C1694" s="102" t="s">
        <v>2347</v>
      </c>
      <c r="D1694" s="102">
        <v>0.82638889000000004</v>
      </c>
      <c r="E1694" s="102">
        <v>0</v>
      </c>
      <c r="F1694" s="102">
        <v>7000</v>
      </c>
      <c r="G1694" s="102">
        <v>1E+100</v>
      </c>
      <c r="H1694" s="103">
        <v>6999.1736110000002</v>
      </c>
    </row>
    <row r="1695" spans="2:8">
      <c r="B1695" s="101" t="s">
        <v>2348</v>
      </c>
      <c r="C1695" s="102" t="s">
        <v>2349</v>
      </c>
      <c r="D1695" s="102">
        <v>0</v>
      </c>
      <c r="E1695" s="102">
        <v>0</v>
      </c>
      <c r="F1695" s="102">
        <v>7000</v>
      </c>
      <c r="G1695" s="102">
        <v>1E+100</v>
      </c>
      <c r="H1695" s="103">
        <v>7000</v>
      </c>
    </row>
    <row r="1696" spans="2:8">
      <c r="B1696" s="101" t="s">
        <v>2350</v>
      </c>
      <c r="C1696" s="102" t="s">
        <v>2351</v>
      </c>
      <c r="D1696" s="102">
        <v>0</v>
      </c>
      <c r="E1696" s="102">
        <v>0</v>
      </c>
      <c r="F1696" s="102">
        <v>7000</v>
      </c>
      <c r="G1696" s="102">
        <v>1E+100</v>
      </c>
      <c r="H1696" s="103">
        <v>7000</v>
      </c>
    </row>
    <row r="1697" spans="2:8">
      <c r="B1697" s="101" t="s">
        <v>2352</v>
      </c>
      <c r="C1697" s="102" t="s">
        <v>2353</v>
      </c>
      <c r="D1697" s="102">
        <v>0</v>
      </c>
      <c r="E1697" s="102">
        <v>0</v>
      </c>
      <c r="F1697" s="102">
        <v>7000</v>
      </c>
      <c r="G1697" s="102">
        <v>1E+100</v>
      </c>
      <c r="H1697" s="103">
        <v>7000</v>
      </c>
    </row>
    <row r="1698" spans="2:8">
      <c r="B1698" s="101" t="s">
        <v>2354</v>
      </c>
      <c r="C1698" s="102" t="s">
        <v>2355</v>
      </c>
      <c r="D1698" s="102">
        <v>0</v>
      </c>
      <c r="E1698" s="102">
        <v>-1.0769231000000001E-2</v>
      </c>
      <c r="F1698" s="102">
        <v>0</v>
      </c>
      <c r="G1698" s="102">
        <v>1.2152777779999999</v>
      </c>
      <c r="H1698" s="103">
        <v>0</v>
      </c>
    </row>
    <row r="1699" spans="2:8">
      <c r="B1699" s="101" t="s">
        <v>2356</v>
      </c>
      <c r="C1699" s="102" t="s">
        <v>2357</v>
      </c>
      <c r="D1699" s="102">
        <v>0.63194444000000005</v>
      </c>
      <c r="E1699" s="102">
        <v>0</v>
      </c>
      <c r="F1699" s="102">
        <v>7000</v>
      </c>
      <c r="G1699" s="102">
        <v>1E+100</v>
      </c>
      <c r="H1699" s="103">
        <v>6999.3680560000003</v>
      </c>
    </row>
    <row r="1700" spans="2:8">
      <c r="B1700" s="101" t="s">
        <v>2358</v>
      </c>
      <c r="C1700" s="102" t="s">
        <v>2359</v>
      </c>
      <c r="D1700" s="102">
        <v>0</v>
      </c>
      <c r="E1700" s="102">
        <v>0</v>
      </c>
      <c r="F1700" s="102">
        <v>7000</v>
      </c>
      <c r="G1700" s="102">
        <v>1E+100</v>
      </c>
      <c r="H1700" s="103">
        <v>7000</v>
      </c>
    </row>
    <row r="1701" spans="2:8">
      <c r="B1701" s="101" t="s">
        <v>2360</v>
      </c>
      <c r="C1701" s="102" t="s">
        <v>2361</v>
      </c>
      <c r="D1701" s="102">
        <v>0</v>
      </c>
      <c r="E1701" s="102">
        <v>0</v>
      </c>
      <c r="F1701" s="102">
        <v>7000</v>
      </c>
      <c r="G1701" s="102">
        <v>1E+100</v>
      </c>
      <c r="H1701" s="103">
        <v>7000</v>
      </c>
    </row>
    <row r="1702" spans="2:8">
      <c r="B1702" s="101" t="s">
        <v>2362</v>
      </c>
      <c r="C1702" s="102" t="s">
        <v>2363</v>
      </c>
      <c r="D1702" s="102">
        <v>0</v>
      </c>
      <c r="E1702" s="102">
        <v>0</v>
      </c>
      <c r="F1702" s="102">
        <v>7000</v>
      </c>
      <c r="G1702" s="102">
        <v>1E+100</v>
      </c>
      <c r="H1702" s="103">
        <v>7000</v>
      </c>
    </row>
    <row r="1703" spans="2:8">
      <c r="B1703" s="101" t="s">
        <v>2364</v>
      </c>
      <c r="C1703" s="102" t="s">
        <v>2365</v>
      </c>
      <c r="D1703" s="102">
        <v>0.34027777999999997</v>
      </c>
      <c r="E1703" s="102">
        <v>0</v>
      </c>
      <c r="F1703" s="102">
        <v>7000</v>
      </c>
      <c r="G1703" s="102">
        <v>1E+100</v>
      </c>
      <c r="H1703" s="103">
        <v>6999.6597220000003</v>
      </c>
    </row>
    <row r="1704" spans="2:8">
      <c r="B1704" s="101" t="s">
        <v>2366</v>
      </c>
      <c r="C1704" s="102" t="s">
        <v>2367</v>
      </c>
      <c r="D1704" s="102">
        <v>0.34027777999999997</v>
      </c>
      <c r="E1704" s="102">
        <v>0</v>
      </c>
      <c r="F1704" s="102">
        <v>7000</v>
      </c>
      <c r="G1704" s="102">
        <v>1E+100</v>
      </c>
      <c r="H1704" s="103">
        <v>6999.6597220000003</v>
      </c>
    </row>
    <row r="1705" spans="2:8">
      <c r="B1705" s="101" t="s">
        <v>2368</v>
      </c>
      <c r="C1705" s="102" t="s">
        <v>2369</v>
      </c>
      <c r="D1705" s="102">
        <v>0</v>
      </c>
      <c r="E1705" s="102">
        <v>0</v>
      </c>
      <c r="F1705" s="102">
        <v>7000</v>
      </c>
      <c r="G1705" s="102">
        <v>1E+100</v>
      </c>
      <c r="H1705" s="103">
        <v>7000</v>
      </c>
    </row>
    <row r="1706" spans="2:8">
      <c r="B1706" s="101" t="s">
        <v>2370</v>
      </c>
      <c r="C1706" s="102" t="s">
        <v>2371</v>
      </c>
      <c r="D1706" s="102">
        <v>2.4791666999999999</v>
      </c>
      <c r="E1706" s="102">
        <v>0</v>
      </c>
      <c r="F1706" s="102">
        <v>7000</v>
      </c>
      <c r="G1706" s="102">
        <v>1E+100</v>
      </c>
      <c r="H1706" s="103">
        <v>6997.5208329999996</v>
      </c>
    </row>
    <row r="1707" spans="2:8">
      <c r="B1707" s="101" t="s">
        <v>2372</v>
      </c>
      <c r="C1707" s="102" t="s">
        <v>2373</v>
      </c>
      <c r="D1707" s="102">
        <v>0</v>
      </c>
      <c r="E1707" s="102">
        <v>0</v>
      </c>
      <c r="F1707" s="102">
        <v>7000</v>
      </c>
      <c r="G1707" s="102">
        <v>1E+100</v>
      </c>
      <c r="H1707" s="103">
        <v>7000</v>
      </c>
    </row>
    <row r="1708" spans="2:8">
      <c r="B1708" s="101" t="s">
        <v>2374</v>
      </c>
      <c r="C1708" s="102" t="s">
        <v>2375</v>
      </c>
      <c r="D1708" s="102">
        <v>0</v>
      </c>
      <c r="E1708" s="102">
        <v>0</v>
      </c>
      <c r="F1708" s="102">
        <v>7000</v>
      </c>
      <c r="G1708" s="102">
        <v>1E+100</v>
      </c>
      <c r="H1708" s="103">
        <v>7000</v>
      </c>
    </row>
    <row r="1709" spans="2:8">
      <c r="B1709" s="101" t="s">
        <v>2376</v>
      </c>
      <c r="C1709" s="102" t="s">
        <v>2377</v>
      </c>
      <c r="D1709" s="102">
        <v>0</v>
      </c>
      <c r="E1709" s="102">
        <v>0</v>
      </c>
      <c r="F1709" s="102">
        <v>7000</v>
      </c>
      <c r="G1709" s="102">
        <v>1E+100</v>
      </c>
      <c r="H1709" s="103">
        <v>7000</v>
      </c>
    </row>
    <row r="1710" spans="2:8">
      <c r="B1710" s="101" t="s">
        <v>2378</v>
      </c>
      <c r="C1710" s="102" t="s">
        <v>2379</v>
      </c>
      <c r="D1710" s="102">
        <v>0</v>
      </c>
      <c r="E1710" s="102">
        <v>-0.154</v>
      </c>
      <c r="F1710" s="102">
        <v>0</v>
      </c>
      <c r="G1710" s="102">
        <v>27.416666670000001</v>
      </c>
      <c r="H1710" s="103">
        <v>0</v>
      </c>
    </row>
    <row r="1711" spans="2:8">
      <c r="B1711" s="101" t="s">
        <v>2380</v>
      </c>
      <c r="C1711" s="102" t="s">
        <v>2381</v>
      </c>
      <c r="D1711" s="102">
        <v>35.736111000000001</v>
      </c>
      <c r="E1711" s="102">
        <v>0</v>
      </c>
      <c r="F1711" s="102">
        <v>7000</v>
      </c>
      <c r="G1711" s="102">
        <v>1E+100</v>
      </c>
      <c r="H1711" s="103">
        <v>6964.2638889999998</v>
      </c>
    </row>
    <row r="1712" spans="2:8">
      <c r="B1712" s="101" t="s">
        <v>2382</v>
      </c>
      <c r="C1712" s="102" t="s">
        <v>2383</v>
      </c>
      <c r="D1712" s="102">
        <v>23.583333</v>
      </c>
      <c r="E1712" s="102">
        <v>0</v>
      </c>
      <c r="F1712" s="102">
        <v>7000</v>
      </c>
      <c r="G1712" s="102">
        <v>1E+100</v>
      </c>
      <c r="H1712" s="103">
        <v>6976.4166670000004</v>
      </c>
    </row>
    <row r="1713" spans="2:8">
      <c r="B1713" s="101" t="s">
        <v>2384</v>
      </c>
      <c r="C1713" s="102" t="s">
        <v>2385</v>
      </c>
      <c r="D1713" s="102">
        <v>22.75</v>
      </c>
      <c r="E1713" s="102">
        <v>0</v>
      </c>
      <c r="F1713" s="102">
        <v>7000</v>
      </c>
      <c r="G1713" s="102">
        <v>1E+100</v>
      </c>
      <c r="H1713" s="103">
        <v>6977.25</v>
      </c>
    </row>
    <row r="1714" spans="2:8">
      <c r="B1714" s="101" t="s">
        <v>2386</v>
      </c>
      <c r="C1714" s="102" t="s">
        <v>2387</v>
      </c>
      <c r="D1714" s="102">
        <v>30.083333</v>
      </c>
      <c r="E1714" s="102">
        <v>0</v>
      </c>
      <c r="F1714" s="102">
        <v>7000</v>
      </c>
      <c r="G1714" s="102">
        <v>1E+100</v>
      </c>
      <c r="H1714" s="103">
        <v>6969.9166670000004</v>
      </c>
    </row>
    <row r="1715" spans="2:8">
      <c r="B1715" s="101" t="s">
        <v>2388</v>
      </c>
      <c r="C1715" s="102" t="s">
        <v>2389</v>
      </c>
      <c r="D1715" s="102">
        <v>36.486111000000001</v>
      </c>
      <c r="E1715" s="102">
        <v>0</v>
      </c>
      <c r="F1715" s="102">
        <v>7000</v>
      </c>
      <c r="G1715" s="102">
        <v>1E+100</v>
      </c>
      <c r="H1715" s="103">
        <v>6963.5138889999998</v>
      </c>
    </row>
    <row r="1716" spans="2:8">
      <c r="B1716" s="101" t="s">
        <v>2390</v>
      </c>
      <c r="C1716" s="102" t="s">
        <v>2391</v>
      </c>
      <c r="D1716" s="102">
        <v>28.916667</v>
      </c>
      <c r="E1716" s="102">
        <v>0</v>
      </c>
      <c r="F1716" s="102">
        <v>7000</v>
      </c>
      <c r="G1716" s="102">
        <v>1E+100</v>
      </c>
      <c r="H1716" s="103">
        <v>6971.0833329999996</v>
      </c>
    </row>
    <row r="1717" spans="2:8">
      <c r="B1717" s="101" t="s">
        <v>2392</v>
      </c>
      <c r="C1717" s="102" t="s">
        <v>2393</v>
      </c>
      <c r="D1717" s="102">
        <v>30.75</v>
      </c>
      <c r="E1717" s="102">
        <v>0</v>
      </c>
      <c r="F1717" s="102">
        <v>7000</v>
      </c>
      <c r="G1717" s="102">
        <v>1E+100</v>
      </c>
      <c r="H1717" s="103">
        <v>6969.25</v>
      </c>
    </row>
    <row r="1718" spans="2:8">
      <c r="B1718" s="101" t="s">
        <v>2394</v>
      </c>
      <c r="C1718" s="102" t="s">
        <v>2395</v>
      </c>
      <c r="D1718" s="102">
        <v>22.916667</v>
      </c>
      <c r="E1718" s="102">
        <v>0</v>
      </c>
      <c r="F1718" s="102">
        <v>7000</v>
      </c>
      <c r="G1718" s="102">
        <v>1E+100</v>
      </c>
      <c r="H1718" s="103">
        <v>6977.0833329999996</v>
      </c>
    </row>
    <row r="1719" spans="2:8">
      <c r="B1719" s="101" t="s">
        <v>2396</v>
      </c>
      <c r="C1719" s="102" t="s">
        <v>2397</v>
      </c>
      <c r="D1719" s="102">
        <v>33.347222000000002</v>
      </c>
      <c r="E1719" s="102">
        <v>0</v>
      </c>
      <c r="F1719" s="102">
        <v>7000</v>
      </c>
      <c r="G1719" s="102">
        <v>1E+100</v>
      </c>
      <c r="H1719" s="103">
        <v>6966.6527779999997</v>
      </c>
    </row>
    <row r="1720" spans="2:8">
      <c r="B1720" s="101" t="s">
        <v>2398</v>
      </c>
      <c r="C1720" s="102" t="s">
        <v>2399</v>
      </c>
      <c r="D1720" s="102">
        <v>29.513888999999999</v>
      </c>
      <c r="E1720" s="102">
        <v>0</v>
      </c>
      <c r="F1720" s="102">
        <v>7000</v>
      </c>
      <c r="G1720" s="102">
        <v>1E+100</v>
      </c>
      <c r="H1720" s="103">
        <v>6970.4861110000002</v>
      </c>
    </row>
    <row r="1721" spans="2:8">
      <c r="B1721" s="101" t="s">
        <v>2400</v>
      </c>
      <c r="C1721" s="102" t="s">
        <v>2401</v>
      </c>
      <c r="D1721" s="102">
        <v>37.583333000000003</v>
      </c>
      <c r="E1721" s="102">
        <v>0</v>
      </c>
      <c r="F1721" s="102">
        <v>7000</v>
      </c>
      <c r="G1721" s="102">
        <v>1E+100</v>
      </c>
      <c r="H1721" s="103">
        <v>6962.4166670000004</v>
      </c>
    </row>
    <row r="1722" spans="2:8">
      <c r="B1722" s="101" t="s">
        <v>2402</v>
      </c>
      <c r="C1722" s="102" t="s">
        <v>2403</v>
      </c>
      <c r="D1722" s="102">
        <v>29.513888999999999</v>
      </c>
      <c r="E1722" s="102">
        <v>0</v>
      </c>
      <c r="F1722" s="102">
        <v>7000</v>
      </c>
      <c r="G1722" s="102">
        <v>1E+100</v>
      </c>
      <c r="H1722" s="103">
        <v>6970.4861110000002</v>
      </c>
    </row>
    <row r="1723" spans="2:8">
      <c r="B1723" s="101" t="s">
        <v>2404</v>
      </c>
      <c r="C1723" s="102" t="s">
        <v>2405</v>
      </c>
      <c r="D1723" s="102">
        <v>34.625</v>
      </c>
      <c r="E1723" s="102">
        <v>0</v>
      </c>
      <c r="F1723" s="102">
        <v>7000</v>
      </c>
      <c r="G1723" s="102">
        <v>1E+100</v>
      </c>
      <c r="H1723" s="103">
        <v>6965.375</v>
      </c>
    </row>
    <row r="1724" spans="2:8">
      <c r="B1724" s="101" t="s">
        <v>2406</v>
      </c>
      <c r="C1724" s="102" t="s">
        <v>2407</v>
      </c>
      <c r="D1724" s="102">
        <v>35.791666999999997</v>
      </c>
      <c r="E1724" s="102">
        <v>0</v>
      </c>
      <c r="F1724" s="102">
        <v>7000</v>
      </c>
      <c r="G1724" s="102">
        <v>1E+100</v>
      </c>
      <c r="H1724" s="103">
        <v>6964.2083329999996</v>
      </c>
    </row>
    <row r="1725" spans="2:8">
      <c r="B1725" s="101" t="s">
        <v>2408</v>
      </c>
      <c r="C1725" s="102" t="s">
        <v>2409</v>
      </c>
      <c r="D1725" s="102">
        <v>27.013888999999999</v>
      </c>
      <c r="E1725" s="102">
        <v>0</v>
      </c>
      <c r="F1725" s="102">
        <v>7000</v>
      </c>
      <c r="G1725" s="102">
        <v>1E+100</v>
      </c>
      <c r="H1725" s="103">
        <v>6972.9861110000002</v>
      </c>
    </row>
    <row r="1726" spans="2:8">
      <c r="B1726" s="101" t="s">
        <v>2410</v>
      </c>
      <c r="C1726" s="102" t="s">
        <v>2411</v>
      </c>
      <c r="D1726" s="102">
        <v>31.75</v>
      </c>
      <c r="E1726" s="102">
        <v>0</v>
      </c>
      <c r="F1726" s="102">
        <v>7000</v>
      </c>
      <c r="G1726" s="102">
        <v>1E+100</v>
      </c>
      <c r="H1726" s="103">
        <v>6968.25</v>
      </c>
    </row>
    <row r="1727" spans="2:8">
      <c r="B1727" s="101" t="s">
        <v>2412</v>
      </c>
      <c r="C1727" s="102" t="s">
        <v>2413</v>
      </c>
      <c r="D1727" s="102">
        <v>0</v>
      </c>
      <c r="E1727" s="102">
        <v>-0.154</v>
      </c>
      <c r="F1727" s="102">
        <v>0</v>
      </c>
      <c r="G1727" s="102">
        <v>30.948717949999999</v>
      </c>
      <c r="H1727" s="103">
        <v>0</v>
      </c>
    </row>
    <row r="1728" spans="2:8">
      <c r="B1728" s="101" t="s">
        <v>2414</v>
      </c>
      <c r="C1728" s="102" t="s">
        <v>2415</v>
      </c>
      <c r="D1728" s="102">
        <v>18.416667</v>
      </c>
      <c r="E1728" s="102">
        <v>0</v>
      </c>
      <c r="F1728" s="102">
        <v>7000</v>
      </c>
      <c r="G1728" s="102">
        <v>1E+100</v>
      </c>
      <c r="H1728" s="103">
        <v>6981.5833329999996</v>
      </c>
    </row>
    <row r="1729" spans="2:8">
      <c r="B1729" s="101" t="s">
        <v>2416</v>
      </c>
      <c r="C1729" s="102" t="s">
        <v>2417</v>
      </c>
      <c r="D1729" s="102">
        <v>37.013888999999999</v>
      </c>
      <c r="E1729" s="102">
        <v>0</v>
      </c>
      <c r="F1729" s="102">
        <v>7000</v>
      </c>
      <c r="G1729" s="102">
        <v>1E+100</v>
      </c>
      <c r="H1729" s="103">
        <v>6962.9861110000002</v>
      </c>
    </row>
    <row r="1730" spans="2:8">
      <c r="B1730" s="101" t="s">
        <v>2418</v>
      </c>
      <c r="C1730" s="102" t="s">
        <v>2419</v>
      </c>
      <c r="D1730" s="102">
        <v>33.930556000000003</v>
      </c>
      <c r="E1730" s="102">
        <v>0</v>
      </c>
      <c r="F1730" s="102">
        <v>7000</v>
      </c>
      <c r="G1730" s="102">
        <v>1E+100</v>
      </c>
      <c r="H1730" s="103">
        <v>6966.0694439999997</v>
      </c>
    </row>
    <row r="1731" spans="2:8">
      <c r="B1731" s="101" t="s">
        <v>2420</v>
      </c>
      <c r="C1731" s="102" t="s">
        <v>2421</v>
      </c>
      <c r="D1731" s="102">
        <v>25.416667</v>
      </c>
      <c r="E1731" s="102">
        <v>0</v>
      </c>
      <c r="F1731" s="102">
        <v>7000</v>
      </c>
      <c r="G1731" s="102">
        <v>1E+100</v>
      </c>
      <c r="H1731" s="103">
        <v>6974.5833329999996</v>
      </c>
    </row>
    <row r="1732" spans="2:8">
      <c r="B1732" s="101" t="s">
        <v>2422</v>
      </c>
      <c r="C1732" s="102" t="s">
        <v>2423</v>
      </c>
      <c r="D1732" s="102">
        <v>35.083333000000003</v>
      </c>
      <c r="E1732" s="102">
        <v>0</v>
      </c>
      <c r="F1732" s="102">
        <v>7000</v>
      </c>
      <c r="G1732" s="102">
        <v>1E+100</v>
      </c>
      <c r="H1732" s="103">
        <v>6964.9166670000004</v>
      </c>
    </row>
    <row r="1733" spans="2:8">
      <c r="B1733" s="101" t="s">
        <v>2424</v>
      </c>
      <c r="C1733" s="102" t="s">
        <v>2425</v>
      </c>
      <c r="D1733" s="102">
        <v>38.930556000000003</v>
      </c>
      <c r="E1733" s="102">
        <v>0</v>
      </c>
      <c r="F1733" s="102">
        <v>7000</v>
      </c>
      <c r="G1733" s="102">
        <v>1E+100</v>
      </c>
      <c r="H1733" s="103">
        <v>6961.0694439999997</v>
      </c>
    </row>
    <row r="1734" spans="2:8">
      <c r="B1734" s="101" t="s">
        <v>2426</v>
      </c>
      <c r="C1734" s="102" t="s">
        <v>2427</v>
      </c>
      <c r="D1734" s="102">
        <v>30.916667</v>
      </c>
      <c r="E1734" s="102">
        <v>0</v>
      </c>
      <c r="F1734" s="102">
        <v>7000</v>
      </c>
      <c r="G1734" s="102">
        <v>1E+100</v>
      </c>
      <c r="H1734" s="103">
        <v>6969.0833329999996</v>
      </c>
    </row>
    <row r="1735" spans="2:8">
      <c r="B1735" s="101" t="s">
        <v>2428</v>
      </c>
      <c r="C1735" s="102" t="s">
        <v>2429</v>
      </c>
      <c r="D1735" s="102">
        <v>32.583333000000003</v>
      </c>
      <c r="E1735" s="102">
        <v>0</v>
      </c>
      <c r="F1735" s="102">
        <v>7000</v>
      </c>
      <c r="G1735" s="102">
        <v>1E+100</v>
      </c>
      <c r="H1735" s="103">
        <v>6967.4166670000004</v>
      </c>
    </row>
    <row r="1736" spans="2:8">
      <c r="B1736" s="101" t="s">
        <v>2430</v>
      </c>
      <c r="C1736" s="102" t="s">
        <v>2431</v>
      </c>
      <c r="D1736" s="102">
        <v>18.083333</v>
      </c>
      <c r="E1736" s="102">
        <v>0</v>
      </c>
      <c r="F1736" s="102">
        <v>7000</v>
      </c>
      <c r="G1736" s="102">
        <v>1E+100</v>
      </c>
      <c r="H1736" s="103">
        <v>6981.9166670000004</v>
      </c>
    </row>
    <row r="1737" spans="2:8">
      <c r="B1737" s="101" t="s">
        <v>2432</v>
      </c>
      <c r="C1737" s="102" t="s">
        <v>2433</v>
      </c>
      <c r="D1737" s="102">
        <v>27.25</v>
      </c>
      <c r="E1737" s="102">
        <v>0</v>
      </c>
      <c r="F1737" s="102">
        <v>7000</v>
      </c>
      <c r="G1737" s="102">
        <v>1E+100</v>
      </c>
      <c r="H1737" s="103">
        <v>6972.75</v>
      </c>
    </row>
    <row r="1738" spans="2:8">
      <c r="B1738" s="101" t="s">
        <v>2434</v>
      </c>
      <c r="C1738" s="102" t="s">
        <v>2435</v>
      </c>
      <c r="D1738" s="102">
        <v>35.75</v>
      </c>
      <c r="E1738" s="102">
        <v>0</v>
      </c>
      <c r="F1738" s="102">
        <v>7000</v>
      </c>
      <c r="G1738" s="102">
        <v>1E+100</v>
      </c>
      <c r="H1738" s="103">
        <v>6964.25</v>
      </c>
    </row>
    <row r="1739" spans="2:8">
      <c r="B1739" s="101" t="s">
        <v>2436</v>
      </c>
      <c r="C1739" s="102" t="s">
        <v>2437</v>
      </c>
      <c r="D1739" s="102">
        <v>26.416667</v>
      </c>
      <c r="E1739" s="102">
        <v>0</v>
      </c>
      <c r="F1739" s="102">
        <v>7000</v>
      </c>
      <c r="G1739" s="102">
        <v>1E+100</v>
      </c>
      <c r="H1739" s="103">
        <v>6973.5833329999996</v>
      </c>
    </row>
    <row r="1740" spans="2:8">
      <c r="B1740" s="101" t="s">
        <v>2438</v>
      </c>
      <c r="C1740" s="102" t="s">
        <v>2439</v>
      </c>
      <c r="D1740" s="102">
        <v>28.930555999999999</v>
      </c>
      <c r="E1740" s="102">
        <v>0</v>
      </c>
      <c r="F1740" s="102">
        <v>7000</v>
      </c>
      <c r="G1740" s="102">
        <v>1E+100</v>
      </c>
      <c r="H1740" s="103">
        <v>6971.0694439999997</v>
      </c>
    </row>
    <row r="1741" spans="2:8">
      <c r="B1741" s="101" t="s">
        <v>2440</v>
      </c>
      <c r="C1741" s="102" t="s">
        <v>2441</v>
      </c>
      <c r="D1741" s="102">
        <v>0</v>
      </c>
      <c r="E1741" s="102">
        <v>-0.154</v>
      </c>
      <c r="F1741" s="102">
        <v>0</v>
      </c>
      <c r="G1741" s="102">
        <v>27.75</v>
      </c>
      <c r="H1741" s="103">
        <v>0</v>
      </c>
    </row>
    <row r="1742" spans="2:8">
      <c r="B1742" s="101" t="s">
        <v>2442</v>
      </c>
      <c r="C1742" s="102" t="s">
        <v>2443</v>
      </c>
      <c r="D1742" s="102">
        <v>29.416667</v>
      </c>
      <c r="E1742" s="102">
        <v>0</v>
      </c>
      <c r="F1742" s="102">
        <v>7000</v>
      </c>
      <c r="G1742" s="102">
        <v>1E+100</v>
      </c>
      <c r="H1742" s="103">
        <v>6970.5833329999996</v>
      </c>
    </row>
    <row r="1743" spans="2:8">
      <c r="B1743" s="101" t="s">
        <v>2444</v>
      </c>
      <c r="C1743" s="102" t="s">
        <v>2445</v>
      </c>
      <c r="D1743" s="102">
        <v>30.263888999999999</v>
      </c>
      <c r="E1743" s="102">
        <v>0</v>
      </c>
      <c r="F1743" s="102">
        <v>7000</v>
      </c>
      <c r="G1743" s="102">
        <v>1E+100</v>
      </c>
      <c r="H1743" s="103">
        <v>6969.7361110000002</v>
      </c>
    </row>
    <row r="1744" spans="2:8">
      <c r="B1744" s="101" t="s">
        <v>2446</v>
      </c>
      <c r="C1744" s="102" t="s">
        <v>2447</v>
      </c>
      <c r="D1744" s="102">
        <v>33.347222000000002</v>
      </c>
      <c r="E1744" s="102">
        <v>0</v>
      </c>
      <c r="F1744" s="102">
        <v>7000</v>
      </c>
      <c r="G1744" s="102">
        <v>1E+100</v>
      </c>
      <c r="H1744" s="103">
        <v>6966.6527779999997</v>
      </c>
    </row>
    <row r="1745" spans="2:8">
      <c r="B1745" s="101" t="s">
        <v>2448</v>
      </c>
      <c r="C1745" s="102" t="s">
        <v>2449</v>
      </c>
      <c r="D1745" s="102">
        <v>20.083333</v>
      </c>
      <c r="E1745" s="102">
        <v>0</v>
      </c>
      <c r="F1745" s="102">
        <v>7000</v>
      </c>
      <c r="G1745" s="102">
        <v>1E+100</v>
      </c>
      <c r="H1745" s="103">
        <v>6979.9166670000004</v>
      </c>
    </row>
    <row r="1746" spans="2:8">
      <c r="B1746" s="101" t="s">
        <v>2450</v>
      </c>
      <c r="C1746" s="102" t="s">
        <v>2451</v>
      </c>
      <c r="D1746" s="102">
        <v>28.75</v>
      </c>
      <c r="E1746" s="102">
        <v>0</v>
      </c>
      <c r="F1746" s="102">
        <v>7000</v>
      </c>
      <c r="G1746" s="102">
        <v>1E+100</v>
      </c>
      <c r="H1746" s="103">
        <v>6971.25</v>
      </c>
    </row>
    <row r="1747" spans="2:8">
      <c r="B1747" s="101" t="s">
        <v>2452</v>
      </c>
      <c r="C1747" s="102" t="s">
        <v>2453</v>
      </c>
      <c r="D1747" s="102">
        <v>25.25</v>
      </c>
      <c r="E1747" s="102">
        <v>0</v>
      </c>
      <c r="F1747" s="102">
        <v>7000</v>
      </c>
      <c r="G1747" s="102">
        <v>1E+100</v>
      </c>
      <c r="H1747" s="103">
        <v>6974.75</v>
      </c>
    </row>
    <row r="1748" spans="2:8">
      <c r="B1748" s="101" t="s">
        <v>2454</v>
      </c>
      <c r="C1748" s="102" t="s">
        <v>2455</v>
      </c>
      <c r="D1748" s="102">
        <v>33.474359</v>
      </c>
      <c r="E1748" s="102">
        <v>0</v>
      </c>
      <c r="F1748" s="102">
        <v>7000</v>
      </c>
      <c r="G1748" s="102">
        <v>1E+100</v>
      </c>
      <c r="H1748" s="103">
        <v>6966.5256410000002</v>
      </c>
    </row>
    <row r="1749" spans="2:8">
      <c r="B1749" s="101" t="s">
        <v>2456</v>
      </c>
      <c r="C1749" s="102" t="s">
        <v>2457</v>
      </c>
      <c r="D1749" s="102">
        <v>33.236111000000001</v>
      </c>
      <c r="E1749" s="102">
        <v>0</v>
      </c>
      <c r="F1749" s="102">
        <v>7000</v>
      </c>
      <c r="G1749" s="102">
        <v>1E+100</v>
      </c>
      <c r="H1749" s="103">
        <v>6966.7638889999998</v>
      </c>
    </row>
    <row r="1750" spans="2:8">
      <c r="B1750" s="101" t="s">
        <v>2458</v>
      </c>
      <c r="C1750" s="102" t="s">
        <v>2459</v>
      </c>
      <c r="D1750" s="102">
        <v>33.75</v>
      </c>
      <c r="E1750" s="102">
        <v>0</v>
      </c>
      <c r="F1750" s="102">
        <v>7000</v>
      </c>
      <c r="G1750" s="102">
        <v>1E+100</v>
      </c>
      <c r="H1750" s="103">
        <v>6966.25</v>
      </c>
    </row>
    <row r="1751" spans="2:8">
      <c r="B1751" s="101" t="s">
        <v>2460</v>
      </c>
      <c r="C1751" s="102" t="s">
        <v>2461</v>
      </c>
      <c r="D1751" s="102">
        <v>21.583333</v>
      </c>
      <c r="E1751" s="102">
        <v>0</v>
      </c>
      <c r="F1751" s="102">
        <v>7000</v>
      </c>
      <c r="G1751" s="102">
        <v>1E+100</v>
      </c>
      <c r="H1751" s="103">
        <v>6978.4166670000004</v>
      </c>
    </row>
    <row r="1752" spans="2:8">
      <c r="B1752" s="101" t="s">
        <v>2462</v>
      </c>
      <c r="C1752" s="102" t="s">
        <v>2463</v>
      </c>
      <c r="D1752" s="102">
        <v>29.25</v>
      </c>
      <c r="E1752" s="102">
        <v>0</v>
      </c>
      <c r="F1752" s="102">
        <v>7000</v>
      </c>
      <c r="G1752" s="102">
        <v>1E+100</v>
      </c>
      <c r="H1752" s="103">
        <v>6970.75</v>
      </c>
    </row>
    <row r="1753" spans="2:8">
      <c r="B1753" s="101" t="s">
        <v>2464</v>
      </c>
      <c r="C1753" s="102" t="s">
        <v>2465</v>
      </c>
      <c r="D1753" s="102">
        <v>33.819443999999997</v>
      </c>
      <c r="E1753" s="102">
        <v>0</v>
      </c>
      <c r="F1753" s="102">
        <v>7000</v>
      </c>
      <c r="G1753" s="102">
        <v>1E+100</v>
      </c>
      <c r="H1753" s="103">
        <v>6966.1805560000003</v>
      </c>
    </row>
    <row r="1754" spans="2:8">
      <c r="B1754" s="101" t="s">
        <v>2466</v>
      </c>
      <c r="C1754" s="102" t="s">
        <v>2467</v>
      </c>
      <c r="D1754" s="102">
        <v>33.819443999999997</v>
      </c>
      <c r="E1754" s="102">
        <v>0</v>
      </c>
      <c r="F1754" s="102">
        <v>7000</v>
      </c>
      <c r="G1754" s="102">
        <v>1E+100</v>
      </c>
      <c r="H1754" s="103">
        <v>6966.1805560000003</v>
      </c>
    </row>
    <row r="1755" spans="2:8">
      <c r="B1755" s="101" t="s">
        <v>2468</v>
      </c>
      <c r="C1755" s="102" t="s">
        <v>2469</v>
      </c>
      <c r="D1755" s="102">
        <v>22.083333</v>
      </c>
      <c r="E1755" s="102">
        <v>0</v>
      </c>
      <c r="F1755" s="102">
        <v>7000</v>
      </c>
      <c r="G1755" s="102">
        <v>1E+100</v>
      </c>
      <c r="H1755" s="103">
        <v>6977.9166670000004</v>
      </c>
    </row>
    <row r="1756" spans="2:8">
      <c r="B1756" s="101" t="s">
        <v>2470</v>
      </c>
      <c r="C1756" s="102" t="s">
        <v>2471</v>
      </c>
      <c r="D1756" s="102">
        <v>36.541666999999997</v>
      </c>
      <c r="E1756" s="102">
        <v>0</v>
      </c>
      <c r="F1756" s="102">
        <v>7000</v>
      </c>
      <c r="G1756" s="102">
        <v>1E+100</v>
      </c>
      <c r="H1756" s="103">
        <v>6963.4583329999996</v>
      </c>
    </row>
    <row r="1757" spans="2:8">
      <c r="B1757" s="101" t="s">
        <v>2472</v>
      </c>
      <c r="C1757" s="102" t="s">
        <v>2473</v>
      </c>
      <c r="D1757" s="102">
        <v>33.083333000000003</v>
      </c>
      <c r="E1757" s="102">
        <v>0</v>
      </c>
      <c r="F1757" s="102">
        <v>7000</v>
      </c>
      <c r="G1757" s="102">
        <v>1E+100</v>
      </c>
      <c r="H1757" s="103">
        <v>6966.9166670000004</v>
      </c>
    </row>
    <row r="1758" spans="2:8">
      <c r="B1758" s="101" t="s">
        <v>2474</v>
      </c>
      <c r="C1758" s="102" t="s">
        <v>2475</v>
      </c>
      <c r="D1758" s="102">
        <v>26.583333</v>
      </c>
      <c r="E1758" s="102">
        <v>0</v>
      </c>
      <c r="F1758" s="102">
        <v>7000</v>
      </c>
      <c r="G1758" s="102">
        <v>1E+100</v>
      </c>
      <c r="H1758" s="103">
        <v>6973.4166670000004</v>
      </c>
    </row>
    <row r="1759" spans="2:8">
      <c r="B1759" s="101" t="s">
        <v>2476</v>
      </c>
      <c r="C1759" s="102" t="s">
        <v>2477</v>
      </c>
      <c r="D1759" s="102">
        <v>26.75</v>
      </c>
      <c r="E1759" s="102">
        <v>0</v>
      </c>
      <c r="F1759" s="102">
        <v>7000</v>
      </c>
      <c r="G1759" s="102">
        <v>1E+100</v>
      </c>
      <c r="H1759" s="103">
        <v>6973.25</v>
      </c>
    </row>
    <row r="1760" spans="2:8">
      <c r="B1760" s="101" t="s">
        <v>2478</v>
      </c>
      <c r="C1760" s="102" t="s">
        <v>2479</v>
      </c>
      <c r="D1760" s="102">
        <v>24.5</v>
      </c>
      <c r="E1760" s="102">
        <v>0.39</v>
      </c>
      <c r="F1760" s="102">
        <v>24.5</v>
      </c>
      <c r="G1760" s="102">
        <v>1E+100</v>
      </c>
      <c r="H1760" s="103">
        <v>24.5</v>
      </c>
    </row>
    <row r="1761" spans="2:8">
      <c r="B1761" s="101" t="s">
        <v>2480</v>
      </c>
      <c r="C1761" s="102" t="s">
        <v>2481</v>
      </c>
      <c r="D1761" s="102">
        <v>24.5</v>
      </c>
      <c r="E1761" s="102">
        <v>0.39</v>
      </c>
      <c r="F1761" s="102">
        <v>24.5</v>
      </c>
      <c r="G1761" s="102">
        <v>1E+100</v>
      </c>
      <c r="H1761" s="103">
        <v>24.5</v>
      </c>
    </row>
    <row r="1762" spans="2:8">
      <c r="B1762" s="101" t="s">
        <v>2482</v>
      </c>
      <c r="C1762" s="102" t="s">
        <v>2483</v>
      </c>
      <c r="D1762" s="102">
        <v>24.5</v>
      </c>
      <c r="E1762" s="102">
        <v>0.39</v>
      </c>
      <c r="F1762" s="102">
        <v>24.5</v>
      </c>
      <c r="G1762" s="102">
        <v>1E+100</v>
      </c>
      <c r="H1762" s="103">
        <v>24.5</v>
      </c>
    </row>
    <row r="1763" spans="2:8">
      <c r="B1763" s="101" t="s">
        <v>2484</v>
      </c>
      <c r="C1763" s="102" t="s">
        <v>2485</v>
      </c>
      <c r="D1763" s="102">
        <v>24.5</v>
      </c>
      <c r="E1763" s="102">
        <v>0.39</v>
      </c>
      <c r="F1763" s="102">
        <v>24.5</v>
      </c>
      <c r="G1763" s="102">
        <v>1E+100</v>
      </c>
      <c r="H1763" s="103">
        <v>24.5</v>
      </c>
    </row>
    <row r="1764" spans="2:8">
      <c r="B1764" s="101" t="s">
        <v>2486</v>
      </c>
      <c r="C1764" s="102" t="s">
        <v>2487</v>
      </c>
      <c r="D1764" s="102">
        <v>24.5</v>
      </c>
      <c r="E1764" s="102">
        <v>0.39</v>
      </c>
      <c r="F1764" s="102">
        <v>24.5</v>
      </c>
      <c r="G1764" s="102">
        <v>1E+100</v>
      </c>
      <c r="H1764" s="103">
        <v>24.5</v>
      </c>
    </row>
    <row r="1765" spans="2:8">
      <c r="B1765" s="101" t="s">
        <v>2488</v>
      </c>
      <c r="C1765" s="102" t="s">
        <v>2489</v>
      </c>
      <c r="D1765" s="102">
        <v>24.5</v>
      </c>
      <c r="E1765" s="102">
        <v>0.39</v>
      </c>
      <c r="F1765" s="102">
        <v>24.5</v>
      </c>
      <c r="G1765" s="102">
        <v>1E+100</v>
      </c>
      <c r="H1765" s="103">
        <v>24.5</v>
      </c>
    </row>
    <row r="1766" spans="2:8">
      <c r="B1766" s="101" t="s">
        <v>2490</v>
      </c>
      <c r="C1766" s="102" t="s">
        <v>2491</v>
      </c>
      <c r="D1766" s="102">
        <v>24.5</v>
      </c>
      <c r="E1766" s="102">
        <v>0.39</v>
      </c>
      <c r="F1766" s="102">
        <v>24.5</v>
      </c>
      <c r="G1766" s="102">
        <v>1E+100</v>
      </c>
      <c r="H1766" s="103">
        <v>24.5</v>
      </c>
    </row>
    <row r="1767" spans="2:8">
      <c r="B1767" s="101" t="s">
        <v>2492</v>
      </c>
      <c r="C1767" s="102" t="s">
        <v>2493</v>
      </c>
      <c r="D1767" s="102">
        <v>24.5</v>
      </c>
      <c r="E1767" s="102">
        <v>0.39</v>
      </c>
      <c r="F1767" s="102">
        <v>24.5</v>
      </c>
      <c r="G1767" s="102">
        <v>1E+100</v>
      </c>
      <c r="H1767" s="103">
        <v>24.5</v>
      </c>
    </row>
    <row r="1768" spans="2:8">
      <c r="B1768" s="101" t="s">
        <v>2494</v>
      </c>
      <c r="C1768" s="102" t="s">
        <v>2495</v>
      </c>
      <c r="D1768" s="102">
        <v>24.5</v>
      </c>
      <c r="E1768" s="102">
        <v>0.39</v>
      </c>
      <c r="F1768" s="102">
        <v>24.5</v>
      </c>
      <c r="G1768" s="102">
        <v>1E+100</v>
      </c>
      <c r="H1768" s="103">
        <v>24.5</v>
      </c>
    </row>
    <row r="1769" spans="2:8">
      <c r="B1769" s="101" t="s">
        <v>2496</v>
      </c>
      <c r="C1769" s="102" t="s">
        <v>2497</v>
      </c>
      <c r="D1769" s="102">
        <v>24.5</v>
      </c>
      <c r="E1769" s="102">
        <v>0.39</v>
      </c>
      <c r="F1769" s="102">
        <v>24.5</v>
      </c>
      <c r="G1769" s="102">
        <v>1E+100</v>
      </c>
      <c r="H1769" s="103">
        <v>24.5</v>
      </c>
    </row>
    <row r="1770" spans="2:8">
      <c r="B1770" s="101" t="s">
        <v>2498</v>
      </c>
      <c r="C1770" s="102" t="s">
        <v>2499</v>
      </c>
      <c r="D1770" s="102">
        <v>24.5</v>
      </c>
      <c r="E1770" s="102">
        <v>0.39</v>
      </c>
      <c r="F1770" s="102">
        <v>24.5</v>
      </c>
      <c r="G1770" s="102">
        <v>1E+100</v>
      </c>
      <c r="H1770" s="103">
        <v>24.5</v>
      </c>
    </row>
    <row r="1771" spans="2:8">
      <c r="B1771" s="101" t="s">
        <v>2500</v>
      </c>
      <c r="C1771" s="102" t="s">
        <v>2501</v>
      </c>
      <c r="D1771" s="102">
        <v>24.5</v>
      </c>
      <c r="E1771" s="102">
        <v>0.39</v>
      </c>
      <c r="F1771" s="102">
        <v>24.5</v>
      </c>
      <c r="G1771" s="102">
        <v>1E+100</v>
      </c>
      <c r="H1771" s="103">
        <v>24.5</v>
      </c>
    </row>
    <row r="1772" spans="2:8">
      <c r="B1772" s="101" t="s">
        <v>2502</v>
      </c>
      <c r="C1772" s="102" t="s">
        <v>2503</v>
      </c>
      <c r="D1772" s="102">
        <v>24.5</v>
      </c>
      <c r="E1772" s="102">
        <v>0.39</v>
      </c>
      <c r="F1772" s="102">
        <v>24.5</v>
      </c>
      <c r="G1772" s="102">
        <v>1E+100</v>
      </c>
      <c r="H1772" s="103">
        <v>24.5</v>
      </c>
    </row>
    <row r="1773" spans="2:8">
      <c r="B1773" s="101" t="s">
        <v>2504</v>
      </c>
      <c r="C1773" s="102" t="s">
        <v>2505</v>
      </c>
      <c r="D1773" s="102">
        <v>24.5</v>
      </c>
      <c r="E1773" s="102">
        <v>0.39</v>
      </c>
      <c r="F1773" s="102">
        <v>24.5</v>
      </c>
      <c r="G1773" s="102">
        <v>1E+100</v>
      </c>
      <c r="H1773" s="103">
        <v>24.5</v>
      </c>
    </row>
    <row r="1774" spans="2:8">
      <c r="B1774" s="101" t="s">
        <v>2506</v>
      </c>
      <c r="C1774" s="102" t="s">
        <v>2507</v>
      </c>
      <c r="D1774" s="102">
        <v>24.5</v>
      </c>
      <c r="E1774" s="102">
        <v>0.39</v>
      </c>
      <c r="F1774" s="102">
        <v>24.5</v>
      </c>
      <c r="G1774" s="102">
        <v>1E+100</v>
      </c>
      <c r="H1774" s="103">
        <v>24.5</v>
      </c>
    </row>
    <row r="1775" spans="2:8">
      <c r="B1775" s="101" t="s">
        <v>2508</v>
      </c>
      <c r="C1775" s="102" t="s">
        <v>2509</v>
      </c>
      <c r="D1775" s="102">
        <v>24.5</v>
      </c>
      <c r="E1775" s="102">
        <v>0.39</v>
      </c>
      <c r="F1775" s="102">
        <v>24.5</v>
      </c>
      <c r="G1775" s="102">
        <v>1E+100</v>
      </c>
      <c r="H1775" s="103">
        <v>24.5</v>
      </c>
    </row>
    <row r="1776" spans="2:8">
      <c r="B1776" s="101" t="s">
        <v>2510</v>
      </c>
      <c r="C1776" s="102" t="s">
        <v>2511</v>
      </c>
      <c r="D1776" s="102">
        <v>24.5</v>
      </c>
      <c r="E1776" s="102">
        <v>0.39</v>
      </c>
      <c r="F1776" s="102">
        <v>24.5</v>
      </c>
      <c r="G1776" s="102">
        <v>1E+100</v>
      </c>
      <c r="H1776" s="103">
        <v>24.5</v>
      </c>
    </row>
    <row r="1777" spans="2:8">
      <c r="B1777" s="101" t="s">
        <v>2512</v>
      </c>
      <c r="C1777" s="102" t="s">
        <v>2513</v>
      </c>
      <c r="D1777" s="102">
        <v>24.5</v>
      </c>
      <c r="E1777" s="102">
        <v>0.39</v>
      </c>
      <c r="F1777" s="102">
        <v>24.5</v>
      </c>
      <c r="G1777" s="102">
        <v>1E+100</v>
      </c>
      <c r="H1777" s="103">
        <v>24.5</v>
      </c>
    </row>
    <row r="1778" spans="2:8">
      <c r="B1778" s="101" t="s">
        <v>2514</v>
      </c>
      <c r="C1778" s="102" t="s">
        <v>2515</v>
      </c>
      <c r="D1778" s="102">
        <v>24.5</v>
      </c>
      <c r="E1778" s="102">
        <v>0.39</v>
      </c>
      <c r="F1778" s="102">
        <v>24.5</v>
      </c>
      <c r="G1778" s="102">
        <v>1E+100</v>
      </c>
      <c r="H1778" s="103">
        <v>24.5</v>
      </c>
    </row>
    <row r="1779" spans="2:8">
      <c r="B1779" s="101" t="s">
        <v>2516</v>
      </c>
      <c r="C1779" s="102" t="s">
        <v>2517</v>
      </c>
      <c r="D1779" s="102">
        <v>24.5</v>
      </c>
      <c r="E1779" s="102">
        <v>0.39</v>
      </c>
      <c r="F1779" s="102">
        <v>24.5</v>
      </c>
      <c r="G1779" s="102">
        <v>1E+100</v>
      </c>
      <c r="H1779" s="103">
        <v>24.5</v>
      </c>
    </row>
    <row r="1780" spans="2:8">
      <c r="B1780" s="101" t="s">
        <v>2518</v>
      </c>
      <c r="C1780" s="102" t="s">
        <v>2519</v>
      </c>
      <c r="D1780" s="102">
        <v>24.5</v>
      </c>
      <c r="E1780" s="102">
        <v>0.39</v>
      </c>
      <c r="F1780" s="102">
        <v>24.5</v>
      </c>
      <c r="G1780" s="102">
        <v>1E+100</v>
      </c>
      <c r="H1780" s="103">
        <v>24.5</v>
      </c>
    </row>
    <row r="1781" spans="2:8">
      <c r="B1781" s="101" t="s">
        <v>2520</v>
      </c>
      <c r="C1781" s="102" t="s">
        <v>2521</v>
      </c>
      <c r="D1781" s="102">
        <v>24.5</v>
      </c>
      <c r="E1781" s="102">
        <v>0.39</v>
      </c>
      <c r="F1781" s="102">
        <v>24.5</v>
      </c>
      <c r="G1781" s="102">
        <v>1E+100</v>
      </c>
      <c r="H1781" s="103">
        <v>24.5</v>
      </c>
    </row>
    <row r="1782" spans="2:8">
      <c r="B1782" s="101" t="s">
        <v>2522</v>
      </c>
      <c r="C1782" s="102" t="s">
        <v>2523</v>
      </c>
      <c r="D1782" s="102">
        <v>24.5</v>
      </c>
      <c r="E1782" s="102">
        <v>0.39</v>
      </c>
      <c r="F1782" s="102">
        <v>24.5</v>
      </c>
      <c r="G1782" s="102">
        <v>1E+100</v>
      </c>
      <c r="H1782" s="103">
        <v>24.5</v>
      </c>
    </row>
    <row r="1783" spans="2:8">
      <c r="B1783" s="101" t="s">
        <v>2524</v>
      </c>
      <c r="C1783" s="102" t="s">
        <v>2525</v>
      </c>
      <c r="D1783" s="102">
        <v>24.5</v>
      </c>
      <c r="E1783" s="102">
        <v>0.39</v>
      </c>
      <c r="F1783" s="102">
        <v>24.5</v>
      </c>
      <c r="G1783" s="102">
        <v>1E+100</v>
      </c>
      <c r="H1783" s="103">
        <v>24.5</v>
      </c>
    </row>
    <row r="1784" spans="2:8">
      <c r="B1784" s="101" t="s">
        <v>2526</v>
      </c>
      <c r="C1784" s="102" t="s">
        <v>2527</v>
      </c>
      <c r="D1784" s="102">
        <v>24.5</v>
      </c>
      <c r="E1784" s="102">
        <v>0.39</v>
      </c>
      <c r="F1784" s="102">
        <v>24.5</v>
      </c>
      <c r="G1784" s="102">
        <v>1E+100</v>
      </c>
      <c r="H1784" s="103">
        <v>24.5</v>
      </c>
    </row>
    <row r="1785" spans="2:8">
      <c r="B1785" s="101" t="s">
        <v>2528</v>
      </c>
      <c r="C1785" s="102" t="s">
        <v>2529</v>
      </c>
      <c r="D1785" s="102">
        <v>24.5</v>
      </c>
      <c r="E1785" s="102">
        <v>0.39</v>
      </c>
      <c r="F1785" s="102">
        <v>24.5</v>
      </c>
      <c r="G1785" s="102">
        <v>1E+100</v>
      </c>
      <c r="H1785" s="103">
        <v>24.5</v>
      </c>
    </row>
    <row r="1786" spans="2:8">
      <c r="B1786" s="101" t="s">
        <v>2530</v>
      </c>
      <c r="C1786" s="102" t="s">
        <v>2531</v>
      </c>
      <c r="D1786" s="102">
        <v>24.5</v>
      </c>
      <c r="E1786" s="102">
        <v>0.39</v>
      </c>
      <c r="F1786" s="102">
        <v>24.5</v>
      </c>
      <c r="G1786" s="102">
        <v>1E+100</v>
      </c>
      <c r="H1786" s="103">
        <v>24.5</v>
      </c>
    </row>
    <row r="1787" spans="2:8">
      <c r="B1787" s="101" t="s">
        <v>2532</v>
      </c>
      <c r="C1787" s="102" t="s">
        <v>2533</v>
      </c>
      <c r="D1787" s="102">
        <v>24.5</v>
      </c>
      <c r="E1787" s="102">
        <v>0.39</v>
      </c>
      <c r="F1787" s="102">
        <v>24.5</v>
      </c>
      <c r="G1787" s="102">
        <v>1E+100</v>
      </c>
      <c r="H1787" s="103">
        <v>24.5</v>
      </c>
    </row>
    <row r="1788" spans="2:8">
      <c r="B1788" s="101" t="s">
        <v>2534</v>
      </c>
      <c r="C1788" s="102" t="s">
        <v>2535</v>
      </c>
      <c r="D1788" s="102">
        <v>24.5</v>
      </c>
      <c r="E1788" s="102">
        <v>0.39</v>
      </c>
      <c r="F1788" s="102">
        <v>24.5</v>
      </c>
      <c r="G1788" s="102">
        <v>1E+100</v>
      </c>
      <c r="H1788" s="103">
        <v>24.5</v>
      </c>
    </row>
    <row r="1789" spans="2:8">
      <c r="B1789" s="101" t="s">
        <v>2536</v>
      </c>
      <c r="C1789" s="102" t="s">
        <v>2537</v>
      </c>
      <c r="D1789" s="102">
        <v>24.5</v>
      </c>
      <c r="E1789" s="102">
        <v>0.39</v>
      </c>
      <c r="F1789" s="102">
        <v>24.5</v>
      </c>
      <c r="G1789" s="102">
        <v>1E+100</v>
      </c>
      <c r="H1789" s="103">
        <v>24.5</v>
      </c>
    </row>
    <row r="1790" spans="2:8">
      <c r="B1790" s="101" t="s">
        <v>2538</v>
      </c>
      <c r="C1790" s="102" t="s">
        <v>2539</v>
      </c>
      <c r="D1790" s="102">
        <v>24.5</v>
      </c>
      <c r="E1790" s="102">
        <v>0.39</v>
      </c>
      <c r="F1790" s="102">
        <v>24.5</v>
      </c>
      <c r="G1790" s="102">
        <v>1E+100</v>
      </c>
      <c r="H1790" s="103">
        <v>24.5</v>
      </c>
    </row>
    <row r="1791" spans="2:8">
      <c r="B1791" s="101" t="s">
        <v>2540</v>
      </c>
      <c r="C1791" s="102" t="s">
        <v>2541</v>
      </c>
      <c r="D1791" s="102">
        <v>24.5</v>
      </c>
      <c r="E1791" s="102">
        <v>0.39</v>
      </c>
      <c r="F1791" s="102">
        <v>24.5</v>
      </c>
      <c r="G1791" s="102">
        <v>1E+100</v>
      </c>
      <c r="H1791" s="103">
        <v>24.5</v>
      </c>
    </row>
    <row r="1792" spans="2:8">
      <c r="B1792" s="101" t="s">
        <v>2542</v>
      </c>
      <c r="C1792" s="102" t="s">
        <v>2543</v>
      </c>
      <c r="D1792" s="102">
        <v>24.5</v>
      </c>
      <c r="E1792" s="102">
        <v>0.39</v>
      </c>
      <c r="F1792" s="102">
        <v>24.5</v>
      </c>
      <c r="G1792" s="102">
        <v>1E+100</v>
      </c>
      <c r="H1792" s="103">
        <v>24.5</v>
      </c>
    </row>
    <row r="1793" spans="2:8">
      <c r="B1793" s="101" t="s">
        <v>2544</v>
      </c>
      <c r="C1793" s="102" t="s">
        <v>2545</v>
      </c>
      <c r="D1793" s="102">
        <v>24.5</v>
      </c>
      <c r="E1793" s="102">
        <v>0.39</v>
      </c>
      <c r="F1793" s="102">
        <v>24.5</v>
      </c>
      <c r="G1793" s="102">
        <v>1E+100</v>
      </c>
      <c r="H1793" s="103">
        <v>24.5</v>
      </c>
    </row>
    <row r="1794" spans="2:8">
      <c r="B1794" s="101" t="s">
        <v>2546</v>
      </c>
      <c r="C1794" s="102" t="s">
        <v>2547</v>
      </c>
      <c r="D1794" s="102">
        <v>24.5</v>
      </c>
      <c r="E1794" s="102">
        <v>0.39</v>
      </c>
      <c r="F1794" s="102">
        <v>24.5</v>
      </c>
      <c r="G1794" s="102">
        <v>1E+100</v>
      </c>
      <c r="H1794" s="103">
        <v>24.5</v>
      </c>
    </row>
    <row r="1795" spans="2:8">
      <c r="B1795" s="101" t="s">
        <v>2548</v>
      </c>
      <c r="C1795" s="102" t="s">
        <v>2549</v>
      </c>
      <c r="D1795" s="102">
        <v>24.5</v>
      </c>
      <c r="E1795" s="102">
        <v>0.39</v>
      </c>
      <c r="F1795" s="102">
        <v>24.5</v>
      </c>
      <c r="G1795" s="102">
        <v>1E+100</v>
      </c>
      <c r="H1795" s="103">
        <v>24.5</v>
      </c>
    </row>
    <row r="1796" spans="2:8">
      <c r="B1796" s="101" t="s">
        <v>2550</v>
      </c>
      <c r="C1796" s="102" t="s">
        <v>2551</v>
      </c>
      <c r="D1796" s="102">
        <v>24.5</v>
      </c>
      <c r="E1796" s="102">
        <v>0.39</v>
      </c>
      <c r="F1796" s="102">
        <v>24.5</v>
      </c>
      <c r="G1796" s="102">
        <v>1E+100</v>
      </c>
      <c r="H1796" s="103">
        <v>24.5</v>
      </c>
    </row>
    <row r="1797" spans="2:8">
      <c r="B1797" s="101" t="s">
        <v>2552</v>
      </c>
      <c r="C1797" s="102" t="s">
        <v>2553</v>
      </c>
      <c r="D1797" s="102">
        <v>24.5</v>
      </c>
      <c r="E1797" s="102">
        <v>0.39</v>
      </c>
      <c r="F1797" s="102">
        <v>24.5</v>
      </c>
      <c r="G1797" s="102">
        <v>1E+100</v>
      </c>
      <c r="H1797" s="103">
        <v>24.5</v>
      </c>
    </row>
    <row r="1798" spans="2:8">
      <c r="B1798" s="101" t="s">
        <v>2554</v>
      </c>
      <c r="C1798" s="102" t="s">
        <v>2555</v>
      </c>
      <c r="D1798" s="102">
        <v>24.5</v>
      </c>
      <c r="E1798" s="102">
        <v>0.39</v>
      </c>
      <c r="F1798" s="102">
        <v>24.5</v>
      </c>
      <c r="G1798" s="102">
        <v>1E+100</v>
      </c>
      <c r="H1798" s="103">
        <v>24.5</v>
      </c>
    </row>
    <row r="1799" spans="2:8">
      <c r="B1799" s="101" t="s">
        <v>2556</v>
      </c>
      <c r="C1799" s="102" t="s">
        <v>2557</v>
      </c>
      <c r="D1799" s="102">
        <v>24.5</v>
      </c>
      <c r="E1799" s="102">
        <v>0.39</v>
      </c>
      <c r="F1799" s="102">
        <v>24.5</v>
      </c>
      <c r="G1799" s="102">
        <v>1E+100</v>
      </c>
      <c r="H1799" s="103">
        <v>24.5</v>
      </c>
    </row>
    <row r="1800" spans="2:8">
      <c r="B1800" s="101" t="s">
        <v>2558</v>
      </c>
      <c r="C1800" s="102" t="s">
        <v>2559</v>
      </c>
      <c r="D1800" s="102">
        <v>24.5</v>
      </c>
      <c r="E1800" s="102">
        <v>0.39</v>
      </c>
      <c r="F1800" s="102">
        <v>24.5</v>
      </c>
      <c r="G1800" s="102">
        <v>1E+100</v>
      </c>
      <c r="H1800" s="103">
        <v>24.5</v>
      </c>
    </row>
    <row r="1801" spans="2:8">
      <c r="B1801" s="101" t="s">
        <v>2560</v>
      </c>
      <c r="C1801" s="102" t="s">
        <v>2561</v>
      </c>
      <c r="D1801" s="102">
        <v>24.5</v>
      </c>
      <c r="E1801" s="102">
        <v>0.39</v>
      </c>
      <c r="F1801" s="102">
        <v>24.5</v>
      </c>
      <c r="G1801" s="102">
        <v>1E+100</v>
      </c>
      <c r="H1801" s="103">
        <v>24.5</v>
      </c>
    </row>
    <row r="1802" spans="2:8">
      <c r="B1802" s="101" t="s">
        <v>2562</v>
      </c>
      <c r="C1802" s="102" t="s">
        <v>2563</v>
      </c>
      <c r="D1802" s="102">
        <v>24.5</v>
      </c>
      <c r="E1802" s="102">
        <v>0.39</v>
      </c>
      <c r="F1802" s="102">
        <v>24.5</v>
      </c>
      <c r="G1802" s="102">
        <v>1E+100</v>
      </c>
      <c r="H1802" s="103">
        <v>24.5</v>
      </c>
    </row>
    <row r="1803" spans="2:8">
      <c r="B1803" s="101" t="s">
        <v>2564</v>
      </c>
      <c r="C1803" s="102" t="s">
        <v>2565</v>
      </c>
      <c r="D1803" s="102">
        <v>24.5</v>
      </c>
      <c r="E1803" s="102">
        <v>0.39</v>
      </c>
      <c r="F1803" s="102">
        <v>24.5</v>
      </c>
      <c r="G1803" s="102">
        <v>1E+100</v>
      </c>
      <c r="H1803" s="103">
        <v>24.5</v>
      </c>
    </row>
    <row r="1804" spans="2:8">
      <c r="B1804" s="101" t="s">
        <v>2566</v>
      </c>
      <c r="C1804" s="102" t="s">
        <v>2567</v>
      </c>
      <c r="D1804" s="102">
        <v>24.5</v>
      </c>
      <c r="E1804" s="102">
        <v>0.39</v>
      </c>
      <c r="F1804" s="102">
        <v>24.5</v>
      </c>
      <c r="G1804" s="102">
        <v>1E+100</v>
      </c>
      <c r="H1804" s="103">
        <v>24.5</v>
      </c>
    </row>
    <row r="1805" spans="2:8">
      <c r="B1805" s="101" t="s">
        <v>2568</v>
      </c>
      <c r="C1805" s="102" t="s">
        <v>2569</v>
      </c>
      <c r="D1805" s="102">
        <v>24.5</v>
      </c>
      <c r="E1805" s="102">
        <v>0.39</v>
      </c>
      <c r="F1805" s="102">
        <v>24.5</v>
      </c>
      <c r="G1805" s="102">
        <v>1E+100</v>
      </c>
      <c r="H1805" s="103">
        <v>24.5</v>
      </c>
    </row>
    <row r="1806" spans="2:8">
      <c r="B1806" s="101" t="s">
        <v>2570</v>
      </c>
      <c r="C1806" s="102" t="s">
        <v>2571</v>
      </c>
      <c r="D1806" s="102">
        <v>24.5</v>
      </c>
      <c r="E1806" s="102">
        <v>0.39</v>
      </c>
      <c r="F1806" s="102">
        <v>24.5</v>
      </c>
      <c r="G1806" s="102">
        <v>1E+100</v>
      </c>
      <c r="H1806" s="103">
        <v>24.5</v>
      </c>
    </row>
    <row r="1807" spans="2:8">
      <c r="B1807" s="101" t="s">
        <v>2572</v>
      </c>
      <c r="C1807" s="102" t="s">
        <v>2573</v>
      </c>
      <c r="D1807" s="102">
        <v>24.5</v>
      </c>
      <c r="E1807" s="102">
        <v>0.39</v>
      </c>
      <c r="F1807" s="102">
        <v>24.5</v>
      </c>
      <c r="G1807" s="102">
        <v>1E+100</v>
      </c>
      <c r="H1807" s="103">
        <v>24.5</v>
      </c>
    </row>
    <row r="1808" spans="2:8">
      <c r="B1808" s="101" t="s">
        <v>2574</v>
      </c>
      <c r="C1808" s="102" t="s">
        <v>2575</v>
      </c>
      <c r="D1808" s="102">
        <v>24.5</v>
      </c>
      <c r="E1808" s="102">
        <v>0.39</v>
      </c>
      <c r="F1808" s="102">
        <v>24.5</v>
      </c>
      <c r="G1808" s="102">
        <v>1E+100</v>
      </c>
      <c r="H1808" s="103">
        <v>24.5</v>
      </c>
    </row>
    <row r="1809" spans="2:8">
      <c r="B1809" s="101" t="s">
        <v>2576</v>
      </c>
      <c r="C1809" s="102" t="s">
        <v>2577</v>
      </c>
      <c r="D1809" s="102">
        <v>24.5</v>
      </c>
      <c r="E1809" s="102">
        <v>0.39</v>
      </c>
      <c r="F1809" s="102">
        <v>24.5</v>
      </c>
      <c r="G1809" s="102">
        <v>1E+100</v>
      </c>
      <c r="H1809" s="103">
        <v>24.5</v>
      </c>
    </row>
    <row r="1810" spans="2:8">
      <c r="B1810" s="101" t="s">
        <v>2578</v>
      </c>
      <c r="C1810" s="102" t="s">
        <v>2579</v>
      </c>
      <c r="D1810" s="102">
        <v>60.148147999999999</v>
      </c>
      <c r="E1810" s="102">
        <v>0</v>
      </c>
      <c r="F1810" s="102">
        <v>17.5</v>
      </c>
      <c r="G1810" s="102">
        <v>42.648148149999997</v>
      </c>
      <c r="H1810" s="103">
        <v>1E+100</v>
      </c>
    </row>
    <row r="1811" spans="2:8">
      <c r="B1811" s="101" t="s">
        <v>2580</v>
      </c>
      <c r="C1811" s="102" t="s">
        <v>2581</v>
      </c>
      <c r="D1811" s="102">
        <v>17.5</v>
      </c>
      <c r="E1811" s="102">
        <v>5.8333333000000001E-3</v>
      </c>
      <c r="F1811" s="102">
        <v>17.5</v>
      </c>
      <c r="G1811" s="102">
        <v>1.1666666670000001</v>
      </c>
      <c r="H1811" s="103">
        <v>17.5</v>
      </c>
    </row>
    <row r="1812" spans="2:8">
      <c r="B1812" s="101" t="s">
        <v>2582</v>
      </c>
      <c r="C1812" s="102" t="s">
        <v>2583</v>
      </c>
      <c r="D1812" s="102">
        <v>17.5</v>
      </c>
      <c r="E1812" s="102">
        <v>9.9000000000000005E-2</v>
      </c>
      <c r="F1812" s="102">
        <v>17.5</v>
      </c>
      <c r="G1812" s="102">
        <v>36.685185189999999</v>
      </c>
      <c r="H1812" s="103">
        <v>4.9358974360000003</v>
      </c>
    </row>
    <row r="1813" spans="2:8">
      <c r="B1813" s="101" t="s">
        <v>2584</v>
      </c>
      <c r="C1813" s="102" t="s">
        <v>2585</v>
      </c>
      <c r="D1813" s="102">
        <v>17.5</v>
      </c>
      <c r="E1813" s="102">
        <v>9.9000000000000005E-2</v>
      </c>
      <c r="F1813" s="102">
        <v>17.5</v>
      </c>
      <c r="G1813" s="102">
        <v>35.388888889999997</v>
      </c>
      <c r="H1813" s="103">
        <v>6.192307692</v>
      </c>
    </row>
    <row r="1814" spans="2:8">
      <c r="B1814" s="101" t="s">
        <v>2586</v>
      </c>
      <c r="C1814" s="102" t="s">
        <v>2587</v>
      </c>
      <c r="D1814" s="102">
        <v>17.5</v>
      </c>
      <c r="E1814" s="102">
        <v>9.9000000000000005E-2</v>
      </c>
      <c r="F1814" s="102">
        <v>17.5</v>
      </c>
      <c r="G1814" s="102">
        <v>46.796296300000002</v>
      </c>
      <c r="H1814" s="103">
        <v>8.9743589740000004E-2</v>
      </c>
    </row>
    <row r="1815" spans="2:8">
      <c r="B1815" s="101" t="s">
        <v>2588</v>
      </c>
      <c r="C1815" s="102" t="s">
        <v>2589</v>
      </c>
      <c r="D1815" s="102">
        <v>17.5</v>
      </c>
      <c r="E1815" s="102">
        <v>5.8333333000000001E-3</v>
      </c>
      <c r="F1815" s="102">
        <v>17.5</v>
      </c>
      <c r="G1815" s="102">
        <v>2.7820512819999998</v>
      </c>
      <c r="H1815" s="103">
        <v>17.5</v>
      </c>
    </row>
    <row r="1816" spans="2:8">
      <c r="B1816" s="101" t="s">
        <v>2590</v>
      </c>
      <c r="C1816" s="102" t="s">
        <v>2591</v>
      </c>
      <c r="D1816" s="102">
        <v>17.5</v>
      </c>
      <c r="E1816" s="102">
        <v>9.9000000000000005E-2</v>
      </c>
      <c r="F1816" s="102">
        <v>17.5</v>
      </c>
      <c r="G1816" s="102">
        <v>44.981481479999999</v>
      </c>
      <c r="H1816" s="103">
        <v>3.1410256410000001</v>
      </c>
    </row>
    <row r="1817" spans="2:8">
      <c r="B1817" s="101" t="s">
        <v>2592</v>
      </c>
      <c r="C1817" s="102" t="s">
        <v>2593</v>
      </c>
      <c r="D1817" s="102">
        <v>17.5</v>
      </c>
      <c r="E1817" s="102">
        <v>9.9000000000000005E-2</v>
      </c>
      <c r="F1817" s="102">
        <v>17.5</v>
      </c>
      <c r="G1817" s="102">
        <v>47.833333330000002</v>
      </c>
      <c r="H1817" s="103">
        <v>0.2692307692</v>
      </c>
    </row>
    <row r="1818" spans="2:8">
      <c r="B1818" s="101" t="s">
        <v>2594</v>
      </c>
      <c r="C1818" s="102" t="s">
        <v>2595</v>
      </c>
      <c r="D1818" s="102">
        <v>17.5</v>
      </c>
      <c r="E1818" s="102">
        <v>9.9000000000000005E-2</v>
      </c>
      <c r="F1818" s="102">
        <v>17.5</v>
      </c>
      <c r="G1818" s="102">
        <v>35.648148149999997</v>
      </c>
      <c r="H1818" s="103">
        <v>4.7564102559999997</v>
      </c>
    </row>
    <row r="1819" spans="2:8">
      <c r="B1819" s="101" t="s">
        <v>2596</v>
      </c>
      <c r="C1819" s="102" t="s">
        <v>2597</v>
      </c>
      <c r="D1819" s="102">
        <v>17.5</v>
      </c>
      <c r="E1819" s="102">
        <v>5.8333333000000001E-3</v>
      </c>
      <c r="F1819" s="102">
        <v>17.5</v>
      </c>
      <c r="G1819" s="102">
        <v>1.525641026</v>
      </c>
      <c r="H1819" s="103">
        <v>17.5</v>
      </c>
    </row>
    <row r="1820" spans="2:8">
      <c r="B1820" s="101" t="s">
        <v>2598</v>
      </c>
      <c r="C1820" s="102" t="s">
        <v>2599</v>
      </c>
      <c r="D1820" s="102">
        <v>17.5</v>
      </c>
      <c r="E1820" s="102">
        <v>5.8333333000000001E-3</v>
      </c>
      <c r="F1820" s="102">
        <v>17.5</v>
      </c>
      <c r="G1820" s="102">
        <v>0.44871794869999998</v>
      </c>
      <c r="H1820" s="103">
        <v>17.5</v>
      </c>
    </row>
    <row r="1821" spans="2:8">
      <c r="B1821" s="101" t="s">
        <v>2600</v>
      </c>
      <c r="C1821" s="102" t="s">
        <v>2601</v>
      </c>
      <c r="D1821" s="102">
        <v>17.5</v>
      </c>
      <c r="E1821" s="102">
        <v>9.9000000000000005E-2</v>
      </c>
      <c r="F1821" s="102">
        <v>17.5</v>
      </c>
      <c r="G1821" s="102">
        <v>58.462962959999999</v>
      </c>
      <c r="H1821" s="103">
        <v>8.9743589740000004E-2</v>
      </c>
    </row>
    <row r="1822" spans="2:8">
      <c r="B1822" s="101" t="s">
        <v>2602</v>
      </c>
      <c r="C1822" s="102" t="s">
        <v>2603</v>
      </c>
      <c r="D1822" s="102">
        <v>17.5</v>
      </c>
      <c r="E1822" s="102">
        <v>5.8333333000000001E-3</v>
      </c>
      <c r="F1822" s="102">
        <v>17.5</v>
      </c>
      <c r="G1822" s="102">
        <v>0.44871794869999998</v>
      </c>
      <c r="H1822" s="103">
        <v>17.5</v>
      </c>
    </row>
    <row r="1823" spans="2:8">
      <c r="B1823" s="101" t="s">
        <v>2604</v>
      </c>
      <c r="C1823" s="102" t="s">
        <v>2605</v>
      </c>
      <c r="D1823" s="102">
        <v>17.5</v>
      </c>
      <c r="E1823" s="102">
        <v>5.8333333000000001E-3</v>
      </c>
      <c r="F1823" s="102">
        <v>17.5</v>
      </c>
      <c r="G1823" s="102">
        <v>0.8076923077</v>
      </c>
      <c r="H1823" s="103">
        <v>17.5</v>
      </c>
    </row>
    <row r="1824" spans="2:8">
      <c r="B1824" s="101" t="s">
        <v>2606</v>
      </c>
      <c r="C1824" s="102" t="s">
        <v>2607</v>
      </c>
      <c r="D1824" s="102">
        <v>17.5</v>
      </c>
      <c r="E1824" s="102">
        <v>5.8333333000000001E-3</v>
      </c>
      <c r="F1824" s="102">
        <v>17.5</v>
      </c>
      <c r="G1824" s="102">
        <v>2.961538462</v>
      </c>
      <c r="H1824" s="103">
        <v>17.5</v>
      </c>
    </row>
    <row r="1825" spans="2:8">
      <c r="B1825" s="101" t="s">
        <v>2608</v>
      </c>
      <c r="C1825" s="102" t="s">
        <v>2609</v>
      </c>
      <c r="D1825" s="102">
        <v>17.5</v>
      </c>
      <c r="E1825" s="102">
        <v>5.8333333000000001E-3</v>
      </c>
      <c r="F1825" s="102">
        <v>17.5</v>
      </c>
      <c r="G1825" s="102">
        <v>0.44871794869999998</v>
      </c>
      <c r="H1825" s="103">
        <v>17.5</v>
      </c>
    </row>
    <row r="1826" spans="2:8">
      <c r="B1826" s="101" t="s">
        <v>2610</v>
      </c>
      <c r="C1826" s="102" t="s">
        <v>2611</v>
      </c>
      <c r="D1826" s="102">
        <v>17.5</v>
      </c>
      <c r="E1826" s="102">
        <v>9.9000000000000005E-2</v>
      </c>
      <c r="F1826" s="102">
        <v>17.5</v>
      </c>
      <c r="G1826" s="102">
        <v>49.388888889999997</v>
      </c>
      <c r="H1826" s="103">
        <v>1.346153846</v>
      </c>
    </row>
    <row r="1827" spans="2:8">
      <c r="B1827" s="101" t="s">
        <v>2612</v>
      </c>
      <c r="C1827" s="102" t="s">
        <v>2613</v>
      </c>
      <c r="D1827" s="102">
        <v>66.629630000000006</v>
      </c>
      <c r="E1827" s="102">
        <v>0</v>
      </c>
      <c r="F1827" s="102">
        <v>17.5</v>
      </c>
      <c r="G1827" s="102">
        <v>49.129629629999997</v>
      </c>
      <c r="H1827" s="103">
        <v>1E+100</v>
      </c>
    </row>
    <row r="1828" spans="2:8">
      <c r="B1828" s="101" t="s">
        <v>2614</v>
      </c>
      <c r="C1828" s="102" t="s">
        <v>2615</v>
      </c>
      <c r="D1828" s="102">
        <v>17.5</v>
      </c>
      <c r="E1828" s="102">
        <v>9.9000000000000005E-2</v>
      </c>
      <c r="F1828" s="102">
        <v>17.5</v>
      </c>
      <c r="G1828" s="102">
        <v>28.648148150000001</v>
      </c>
      <c r="H1828" s="103">
        <v>6.3717948719999997</v>
      </c>
    </row>
    <row r="1829" spans="2:8">
      <c r="B1829" s="101" t="s">
        <v>2616</v>
      </c>
      <c r="C1829" s="102" t="s">
        <v>2617</v>
      </c>
      <c r="D1829" s="102">
        <v>17.5</v>
      </c>
      <c r="E1829" s="102">
        <v>5.8333333000000001E-3</v>
      </c>
      <c r="F1829" s="102">
        <v>17.5</v>
      </c>
      <c r="G1829" s="102">
        <v>0.44871794869999998</v>
      </c>
      <c r="H1829" s="103">
        <v>17.5</v>
      </c>
    </row>
    <row r="1830" spans="2:8">
      <c r="B1830" s="101" t="s">
        <v>2618</v>
      </c>
      <c r="C1830" s="102" t="s">
        <v>2619</v>
      </c>
      <c r="D1830" s="102">
        <v>17.5</v>
      </c>
      <c r="E1830" s="102">
        <v>5.8333333000000001E-3</v>
      </c>
      <c r="F1830" s="102">
        <v>17.5</v>
      </c>
      <c r="G1830" s="102">
        <v>0.98717948720000004</v>
      </c>
      <c r="H1830" s="103">
        <v>17.5</v>
      </c>
    </row>
    <row r="1831" spans="2:8">
      <c r="B1831" s="101" t="s">
        <v>2620</v>
      </c>
      <c r="C1831" s="102" t="s">
        <v>2621</v>
      </c>
      <c r="D1831" s="102">
        <v>17.5</v>
      </c>
      <c r="E1831" s="102">
        <v>9.9000000000000005E-2</v>
      </c>
      <c r="F1831" s="102">
        <v>17.5</v>
      </c>
      <c r="G1831" s="102">
        <v>39.537037040000001</v>
      </c>
      <c r="H1831" s="103">
        <v>2.0641025640000001</v>
      </c>
    </row>
    <row r="1832" spans="2:8">
      <c r="B1832" s="101" t="s">
        <v>2622</v>
      </c>
      <c r="C1832" s="102" t="s">
        <v>2623</v>
      </c>
      <c r="D1832" s="102">
        <v>17.5</v>
      </c>
      <c r="E1832" s="102">
        <v>9.9000000000000005E-2</v>
      </c>
      <c r="F1832" s="102">
        <v>17.5</v>
      </c>
      <c r="G1832" s="102">
        <v>54.574074070000002</v>
      </c>
      <c r="H1832" s="103">
        <v>8.9743589740000004E-2</v>
      </c>
    </row>
    <row r="1833" spans="2:8">
      <c r="B1833" s="101" t="s">
        <v>2624</v>
      </c>
      <c r="C1833" s="102" t="s">
        <v>2625</v>
      </c>
      <c r="D1833" s="102">
        <v>17.5</v>
      </c>
      <c r="E1833" s="102">
        <v>5.8333333000000001E-3</v>
      </c>
      <c r="F1833" s="102">
        <v>17.5</v>
      </c>
      <c r="G1833" s="102">
        <v>4.2179487179999997</v>
      </c>
      <c r="H1833" s="103">
        <v>17.5</v>
      </c>
    </row>
    <row r="1834" spans="2:8">
      <c r="B1834" s="101" t="s">
        <v>2626</v>
      </c>
      <c r="C1834" s="102" t="s">
        <v>2627</v>
      </c>
      <c r="D1834" s="102">
        <v>17.5</v>
      </c>
      <c r="E1834" s="102">
        <v>9.9000000000000005E-2</v>
      </c>
      <c r="F1834" s="102">
        <v>17.5</v>
      </c>
      <c r="G1834" s="102">
        <v>48.092592590000002</v>
      </c>
      <c r="H1834" s="103">
        <v>2.6025641030000002</v>
      </c>
    </row>
    <row r="1835" spans="2:8">
      <c r="B1835" s="101" t="s">
        <v>2628</v>
      </c>
      <c r="C1835" s="102" t="s">
        <v>2629</v>
      </c>
      <c r="D1835" s="102">
        <v>17.5</v>
      </c>
      <c r="E1835" s="102">
        <v>9.9000000000000005E-2</v>
      </c>
      <c r="F1835" s="102">
        <v>17.5</v>
      </c>
      <c r="G1835" s="102">
        <v>50.685185189999999</v>
      </c>
      <c r="H1835" s="103">
        <v>8.9743589740000004E-2</v>
      </c>
    </row>
    <row r="1836" spans="2:8">
      <c r="B1836" s="101" t="s">
        <v>2630</v>
      </c>
      <c r="C1836" s="102" t="s">
        <v>2631</v>
      </c>
      <c r="D1836" s="102">
        <v>17.5</v>
      </c>
      <c r="E1836" s="102">
        <v>9.9000000000000005E-2</v>
      </c>
      <c r="F1836" s="102">
        <v>17.5</v>
      </c>
      <c r="G1836" s="102">
        <v>28.12962963</v>
      </c>
      <c r="H1836" s="103">
        <v>4.3974358970000003</v>
      </c>
    </row>
    <row r="1837" spans="2:8">
      <c r="B1837" s="101" t="s">
        <v>2632</v>
      </c>
      <c r="C1837" s="102" t="s">
        <v>2633</v>
      </c>
      <c r="D1837" s="102">
        <v>17.5</v>
      </c>
      <c r="E1837" s="102">
        <v>9.9000000000000005E-2</v>
      </c>
      <c r="F1837" s="102">
        <v>17.5</v>
      </c>
      <c r="G1837" s="102">
        <v>42.388888889999997</v>
      </c>
      <c r="H1837" s="103">
        <v>1.884615385</v>
      </c>
    </row>
    <row r="1838" spans="2:8">
      <c r="B1838" s="101" t="s">
        <v>2634</v>
      </c>
      <c r="C1838" s="102" t="s">
        <v>2635</v>
      </c>
      <c r="D1838" s="102">
        <v>17.5</v>
      </c>
      <c r="E1838" s="102">
        <v>9.9000000000000005E-2</v>
      </c>
      <c r="F1838" s="102">
        <v>17.5</v>
      </c>
      <c r="G1838" s="102">
        <v>55.611111110000003</v>
      </c>
      <c r="H1838" s="103">
        <v>0.2692307692</v>
      </c>
    </row>
    <row r="1839" spans="2:8">
      <c r="B1839" s="101" t="s">
        <v>2636</v>
      </c>
      <c r="C1839" s="102" t="s">
        <v>2637</v>
      </c>
      <c r="D1839" s="102">
        <v>17.5</v>
      </c>
      <c r="E1839" s="102">
        <v>9.9000000000000005E-2</v>
      </c>
      <c r="F1839" s="102">
        <v>17.5</v>
      </c>
      <c r="G1839" s="102">
        <v>41.092592590000002</v>
      </c>
      <c r="H1839" s="103">
        <v>3.1410256410000001</v>
      </c>
    </row>
    <row r="1840" spans="2:8">
      <c r="B1840" s="101" t="s">
        <v>2638</v>
      </c>
      <c r="C1840" s="102" t="s">
        <v>2639</v>
      </c>
      <c r="D1840" s="102">
        <v>17.5</v>
      </c>
      <c r="E1840" s="102">
        <v>5.8333333000000001E-3</v>
      </c>
      <c r="F1840" s="102">
        <v>17.5</v>
      </c>
      <c r="G1840" s="102">
        <v>0.98717948720000004</v>
      </c>
      <c r="H1840" s="103">
        <v>17.5</v>
      </c>
    </row>
    <row r="1841" spans="2:8">
      <c r="B1841" s="101" t="s">
        <v>2640</v>
      </c>
      <c r="C1841" s="102" t="s">
        <v>2641</v>
      </c>
      <c r="D1841" s="102">
        <v>60.666666999999997</v>
      </c>
      <c r="E1841" s="102">
        <v>0</v>
      </c>
      <c r="F1841" s="102">
        <v>17.5</v>
      </c>
      <c r="G1841" s="102">
        <v>43.166666669999998</v>
      </c>
      <c r="H1841" s="103">
        <v>1E+100</v>
      </c>
    </row>
    <row r="1842" spans="2:8">
      <c r="B1842" s="101" t="s">
        <v>2642</v>
      </c>
      <c r="C1842" s="102" t="s">
        <v>2643</v>
      </c>
      <c r="D1842" s="102">
        <v>17.5</v>
      </c>
      <c r="E1842" s="102">
        <v>9.9000000000000005E-2</v>
      </c>
      <c r="F1842" s="102">
        <v>17.5</v>
      </c>
      <c r="G1842" s="102">
        <v>45.75925926</v>
      </c>
      <c r="H1842" s="103">
        <v>3.6794871790000001</v>
      </c>
    </row>
    <row r="1843" spans="2:8">
      <c r="B1843" s="101" t="s">
        <v>2644</v>
      </c>
      <c r="C1843" s="102" t="s">
        <v>2645</v>
      </c>
      <c r="D1843" s="102">
        <v>17.5</v>
      </c>
      <c r="E1843" s="102">
        <v>5.8333333000000001E-3</v>
      </c>
      <c r="F1843" s="102">
        <v>17.5</v>
      </c>
      <c r="G1843" s="102">
        <v>2.0641025640000001</v>
      </c>
      <c r="H1843" s="103">
        <v>17.5</v>
      </c>
    </row>
    <row r="1844" spans="2:8">
      <c r="B1844" s="101" t="s">
        <v>2646</v>
      </c>
      <c r="C1844" s="102" t="s">
        <v>2647</v>
      </c>
      <c r="D1844" s="102">
        <v>17.5</v>
      </c>
      <c r="E1844" s="102">
        <v>5.8333333000000001E-3</v>
      </c>
      <c r="F1844" s="102">
        <v>17.5</v>
      </c>
      <c r="G1844" s="102">
        <v>1.525641026</v>
      </c>
      <c r="H1844" s="103">
        <v>17.5</v>
      </c>
    </row>
    <row r="1845" spans="2:8">
      <c r="B1845" s="101" t="s">
        <v>2648</v>
      </c>
      <c r="C1845" s="102" t="s">
        <v>2649</v>
      </c>
      <c r="D1845" s="102">
        <v>17.5</v>
      </c>
      <c r="E1845" s="102">
        <v>9.9000000000000005E-2</v>
      </c>
      <c r="F1845" s="102">
        <v>17.5</v>
      </c>
      <c r="G1845" s="102">
        <v>31.24074074</v>
      </c>
      <c r="H1845" s="103">
        <v>3.8589743589999999</v>
      </c>
    </row>
    <row r="1846" spans="2:8">
      <c r="B1846" s="101" t="s">
        <v>2650</v>
      </c>
      <c r="C1846" s="102" t="s">
        <v>2651</v>
      </c>
      <c r="D1846" s="102">
        <v>17.5</v>
      </c>
      <c r="E1846" s="102">
        <v>9.9000000000000005E-2</v>
      </c>
      <c r="F1846" s="102">
        <v>17.5</v>
      </c>
      <c r="G1846" s="102">
        <v>44.722222219999999</v>
      </c>
      <c r="H1846" s="103">
        <v>0.8076923077</v>
      </c>
    </row>
    <row r="1847" spans="2:8">
      <c r="B1847" s="101" t="s">
        <v>2652</v>
      </c>
      <c r="C1847" s="102" t="s">
        <v>2653</v>
      </c>
      <c r="D1847" s="102">
        <v>17.5</v>
      </c>
      <c r="E1847" s="102">
        <v>9.9000000000000005E-2</v>
      </c>
      <c r="F1847" s="102">
        <v>17.5</v>
      </c>
      <c r="G1847" s="102">
        <v>39.277777780000001</v>
      </c>
      <c r="H1847" s="103">
        <v>2.423076923</v>
      </c>
    </row>
    <row r="1848" spans="2:8">
      <c r="B1848" s="101" t="s">
        <v>2654</v>
      </c>
      <c r="C1848" s="102" t="s">
        <v>2655</v>
      </c>
      <c r="D1848" s="102">
        <v>19.743590000000001</v>
      </c>
      <c r="E1848" s="102">
        <v>0</v>
      </c>
      <c r="F1848" s="102">
        <v>17.5</v>
      </c>
      <c r="G1848" s="102">
        <v>2.2435897439999999</v>
      </c>
      <c r="H1848" s="103">
        <v>1E+100</v>
      </c>
    </row>
    <row r="1849" spans="2:8">
      <c r="B1849" s="101" t="s">
        <v>2656</v>
      </c>
      <c r="C1849" s="102" t="s">
        <v>2657</v>
      </c>
      <c r="D1849" s="102">
        <v>17.5</v>
      </c>
      <c r="E1849" s="102">
        <v>5.8333333000000001E-3</v>
      </c>
      <c r="F1849" s="102">
        <v>17.5</v>
      </c>
      <c r="G1849" s="102">
        <v>1.1666666670000001</v>
      </c>
      <c r="H1849" s="103">
        <v>17.5</v>
      </c>
    </row>
    <row r="1850" spans="2:8">
      <c r="B1850" s="101" t="s">
        <v>2658</v>
      </c>
      <c r="C1850" s="102" t="s">
        <v>2659</v>
      </c>
      <c r="D1850" s="102">
        <v>17.5</v>
      </c>
      <c r="E1850" s="102">
        <v>9.9000000000000005E-2</v>
      </c>
      <c r="F1850" s="102">
        <v>17.5</v>
      </c>
      <c r="G1850" s="102">
        <v>52.5</v>
      </c>
      <c r="H1850" s="103">
        <v>0.8076923077</v>
      </c>
    </row>
    <row r="1851" spans="2:8">
      <c r="B1851" s="101" t="s">
        <v>2660</v>
      </c>
      <c r="C1851" s="102" t="s">
        <v>2661</v>
      </c>
      <c r="D1851" s="102">
        <v>17.5</v>
      </c>
      <c r="E1851" s="102">
        <v>9.9000000000000005E-2</v>
      </c>
      <c r="F1851" s="102">
        <v>17.5</v>
      </c>
      <c r="G1851" s="102">
        <v>33.574074070000002</v>
      </c>
      <c r="H1851" s="103">
        <v>5.4743589740000003</v>
      </c>
    </row>
    <row r="1852" spans="2:8">
      <c r="B1852" s="101" t="s">
        <v>2662</v>
      </c>
      <c r="C1852" s="102" t="s">
        <v>2663</v>
      </c>
      <c r="D1852" s="102">
        <v>17.5</v>
      </c>
      <c r="E1852" s="102">
        <v>9.9000000000000005E-2</v>
      </c>
      <c r="F1852" s="102">
        <v>17.5</v>
      </c>
      <c r="G1852" s="102">
        <v>45.5</v>
      </c>
      <c r="H1852" s="103">
        <v>1.346153846</v>
      </c>
    </row>
    <row r="1853" spans="2:8">
      <c r="B1853" s="101" t="s">
        <v>2664</v>
      </c>
      <c r="C1853" s="102" t="s">
        <v>2665</v>
      </c>
      <c r="D1853" s="102">
        <v>17.5</v>
      </c>
      <c r="E1853" s="102">
        <v>5.8333333000000001E-3</v>
      </c>
      <c r="F1853" s="102">
        <v>17.5</v>
      </c>
      <c r="G1853" s="102">
        <v>0.62820512819999996</v>
      </c>
      <c r="H1853" s="103">
        <v>17.5</v>
      </c>
    </row>
    <row r="1854" spans="2:8">
      <c r="B1854" s="101" t="s">
        <v>2666</v>
      </c>
      <c r="C1854" s="102" t="s">
        <v>2667</v>
      </c>
      <c r="D1854" s="102">
        <v>17.5</v>
      </c>
      <c r="E1854" s="102">
        <v>5.8333333000000001E-3</v>
      </c>
      <c r="F1854" s="102">
        <v>17.5</v>
      </c>
      <c r="G1854" s="102">
        <v>0.62820512819999996</v>
      </c>
      <c r="H1854" s="103">
        <v>17.5</v>
      </c>
    </row>
    <row r="1855" spans="2:8">
      <c r="B1855" s="101" t="s">
        <v>2668</v>
      </c>
      <c r="C1855" s="102" t="s">
        <v>2669</v>
      </c>
      <c r="D1855" s="102">
        <v>17.5</v>
      </c>
      <c r="E1855" s="102">
        <v>9.9000000000000005E-2</v>
      </c>
      <c r="F1855" s="102">
        <v>17.5</v>
      </c>
      <c r="G1855" s="102">
        <v>34.351851850000003</v>
      </c>
      <c r="H1855" s="103">
        <v>3.3205128209999999</v>
      </c>
    </row>
    <row r="1856" spans="2:8">
      <c r="B1856" s="101" t="s">
        <v>2670</v>
      </c>
      <c r="C1856" s="102" t="s">
        <v>2671</v>
      </c>
      <c r="D1856" s="102">
        <v>17.5</v>
      </c>
      <c r="E1856" s="102">
        <v>5.8333333000000001E-3</v>
      </c>
      <c r="F1856" s="102">
        <v>17.5</v>
      </c>
      <c r="G1856" s="102">
        <v>4.576923077</v>
      </c>
      <c r="H1856" s="103">
        <v>17.5</v>
      </c>
    </row>
    <row r="1857" spans="2:8">
      <c r="B1857" s="101" t="s">
        <v>2672</v>
      </c>
      <c r="C1857" s="102" t="s">
        <v>2673</v>
      </c>
      <c r="D1857" s="102">
        <v>17.5</v>
      </c>
      <c r="E1857" s="102">
        <v>9.9000000000000005E-2</v>
      </c>
      <c r="F1857" s="102">
        <v>17.5</v>
      </c>
      <c r="G1857" s="102">
        <v>51.462962959999999</v>
      </c>
      <c r="H1857" s="103">
        <v>0.62820512819999996</v>
      </c>
    </row>
    <row r="1858" spans="2:8">
      <c r="B1858" s="101" t="s">
        <v>2674</v>
      </c>
      <c r="C1858" s="102" t="s">
        <v>2675</v>
      </c>
      <c r="D1858" s="102">
        <v>17.5</v>
      </c>
      <c r="E1858" s="102">
        <v>9.9000000000000005E-2</v>
      </c>
      <c r="F1858" s="102">
        <v>17.5</v>
      </c>
      <c r="G1858" s="102">
        <v>41.351851850000003</v>
      </c>
      <c r="H1858" s="103">
        <v>2.7820512819999998</v>
      </c>
    </row>
    <row r="1859" spans="2:8" ht="14" thickBot="1">
      <c r="B1859" s="104" t="s">
        <v>2676</v>
      </c>
      <c r="C1859" s="105" t="s">
        <v>2677</v>
      </c>
      <c r="D1859" s="105">
        <v>17.5</v>
      </c>
      <c r="E1859" s="105">
        <v>9.9000000000000005E-2</v>
      </c>
      <c r="F1859" s="105">
        <v>17.5</v>
      </c>
      <c r="G1859" s="105">
        <v>41.611111110000003</v>
      </c>
      <c r="H1859" s="106">
        <v>1.346153846</v>
      </c>
    </row>
    <row r="1860" spans="2:8">
      <c r="B1860" s="100"/>
      <c r="C1860" s="100"/>
      <c r="D1860" s="100"/>
      <c r="E1860" s="100"/>
      <c r="F1860" s="100"/>
      <c r="G1860" s="100"/>
      <c r="H1860" s="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2A67-A9AB-48DB-8449-B90A85AAAF7F}">
  <dimension ref="A1:AF119"/>
  <sheetViews>
    <sheetView topLeftCell="A68" zoomScaleNormal="80" workbookViewId="0">
      <selection activeCell="I70" sqref="I70"/>
    </sheetView>
  </sheetViews>
  <sheetFormatPr baseColWidth="10" defaultColWidth="8.83203125" defaultRowHeight="13"/>
  <cols>
    <col min="1" max="1" width="28" customWidth="1"/>
    <col min="2" max="2" width="15.5" bestFit="1" customWidth="1"/>
    <col min="3" max="3" width="12.5" bestFit="1" customWidth="1"/>
    <col min="4" max="4" width="15.1640625" bestFit="1" customWidth="1"/>
    <col min="5" max="5" width="12.5" bestFit="1" customWidth="1"/>
    <col min="6" max="6" width="15" bestFit="1" customWidth="1"/>
    <col min="7" max="7" width="11.5" bestFit="1" customWidth="1"/>
    <col min="8" max="8" width="13.5" bestFit="1" customWidth="1"/>
    <col min="9" max="9" width="11.5" bestFit="1" customWidth="1"/>
    <col min="10" max="10" width="17.6640625" bestFit="1" customWidth="1"/>
    <col min="11" max="11" width="12.5" bestFit="1" customWidth="1"/>
    <col min="13" max="13" width="11" bestFit="1" customWidth="1"/>
    <col min="14" max="14" width="19.83203125" customWidth="1"/>
    <col min="15" max="15" width="13.33203125" bestFit="1" customWidth="1"/>
    <col min="16" max="16" width="18.5" bestFit="1" customWidth="1"/>
    <col min="17" max="18" width="18.1640625" bestFit="1" customWidth="1"/>
    <col min="19" max="19" width="12.1640625" bestFit="1" customWidth="1"/>
    <col min="20" max="20" width="11.5" bestFit="1" customWidth="1"/>
    <col min="21" max="21" width="18.1640625" bestFit="1" customWidth="1"/>
    <col min="22" max="22" width="11.6640625" bestFit="1" customWidth="1"/>
    <col min="23" max="23" width="12.1640625" bestFit="1" customWidth="1"/>
    <col min="24" max="24" width="11.83203125" bestFit="1" customWidth="1"/>
    <col min="25" max="25" width="17.1640625" bestFit="1" customWidth="1"/>
    <col min="26" max="26" width="12.5" bestFit="1" customWidth="1"/>
  </cols>
  <sheetData>
    <row r="1" spans="1:26" ht="26" thickBot="1">
      <c r="A1" s="82" t="s">
        <v>104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4"/>
    </row>
    <row r="3" spans="1:26">
      <c r="A3" s="81" t="s">
        <v>66</v>
      </c>
      <c r="B3" s="81"/>
    </row>
    <row r="4" spans="1:26">
      <c r="A4" s="5" t="s">
        <v>67</v>
      </c>
      <c r="B4" s="23"/>
    </row>
    <row r="5" spans="1:26">
      <c r="A5" s="5" t="s">
        <v>68</v>
      </c>
      <c r="B5" s="24"/>
    </row>
    <row r="6" spans="1:26">
      <c r="A6" s="5" t="s">
        <v>69</v>
      </c>
      <c r="B6" s="25"/>
    </row>
    <row r="7" spans="1:26">
      <c r="A7" s="5"/>
    </row>
    <row r="8" spans="1:26">
      <c r="A8" s="5"/>
    </row>
    <row r="9" spans="1:26">
      <c r="A9" s="5"/>
    </row>
    <row r="10" spans="1:26" ht="20">
      <c r="B10" s="90" t="s">
        <v>65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40"/>
    </row>
    <row r="11" spans="1:26" ht="42">
      <c r="A11" s="28" t="s">
        <v>63</v>
      </c>
      <c r="B11" s="85" t="s">
        <v>90</v>
      </c>
      <c r="C11" s="85"/>
      <c r="D11" s="85"/>
      <c r="E11" s="85"/>
      <c r="F11" s="86" t="s">
        <v>91</v>
      </c>
      <c r="G11" s="86"/>
      <c r="H11" s="86"/>
      <c r="I11" s="86"/>
      <c r="J11" s="86"/>
      <c r="K11" s="87" t="s">
        <v>92</v>
      </c>
      <c r="L11" s="87"/>
      <c r="M11" s="87"/>
      <c r="N11" s="87"/>
      <c r="O11" s="87"/>
      <c r="P11" s="87"/>
      <c r="Q11" s="88" t="s">
        <v>93</v>
      </c>
      <c r="R11" s="88"/>
      <c r="S11" s="88"/>
      <c r="T11" s="88"/>
      <c r="U11" s="88"/>
      <c r="V11" s="88"/>
      <c r="W11" s="89" t="s">
        <v>94</v>
      </c>
      <c r="X11" s="89"/>
      <c r="Y11" s="89"/>
    </row>
    <row r="12" spans="1:26">
      <c r="A12" s="27" t="s">
        <v>64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  <c r="N12" s="5">
        <v>13</v>
      </c>
      <c r="O12" s="5">
        <v>14</v>
      </c>
      <c r="P12" s="5">
        <v>15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>
        <v>22</v>
      </c>
      <c r="X12" s="5">
        <v>23</v>
      </c>
      <c r="Y12" s="5">
        <v>24</v>
      </c>
      <c r="Z12" s="5"/>
    </row>
    <row r="13" spans="1:26">
      <c r="A13">
        <v>1</v>
      </c>
      <c r="B13" s="26">
        <v>0</v>
      </c>
      <c r="C13" s="26">
        <v>60.148147999999999</v>
      </c>
      <c r="D13" s="26">
        <v>0</v>
      </c>
      <c r="E13" s="26">
        <v>0</v>
      </c>
      <c r="F13" s="26">
        <v>0</v>
      </c>
      <c r="G13" s="26">
        <v>0</v>
      </c>
      <c r="H13" s="26">
        <v>24.5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112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</row>
    <row r="14" spans="1:26">
      <c r="A14">
        <v>2</v>
      </c>
      <c r="B14" s="26">
        <v>0</v>
      </c>
      <c r="C14" s="26">
        <v>17.5</v>
      </c>
      <c r="D14" s="26">
        <v>0</v>
      </c>
      <c r="E14" s="26">
        <v>0</v>
      </c>
      <c r="F14" s="26">
        <v>0</v>
      </c>
      <c r="G14" s="26">
        <v>0</v>
      </c>
      <c r="H14" s="26">
        <v>24.5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0.63194444000000005</v>
      </c>
      <c r="P14" s="26">
        <v>129.04167000000001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35.736111000000001</v>
      </c>
      <c r="W14" s="26">
        <v>0</v>
      </c>
      <c r="X14" s="26">
        <v>0</v>
      </c>
      <c r="Y14" s="26">
        <v>0</v>
      </c>
    </row>
    <row r="15" spans="1:26">
      <c r="A15">
        <v>3</v>
      </c>
      <c r="B15" s="26">
        <v>0</v>
      </c>
      <c r="C15" s="26">
        <v>17.5</v>
      </c>
      <c r="D15" s="26">
        <v>0</v>
      </c>
      <c r="E15" s="26">
        <v>0</v>
      </c>
      <c r="F15" s="26">
        <v>0</v>
      </c>
      <c r="G15" s="26">
        <v>0</v>
      </c>
      <c r="H15" s="26">
        <v>24.5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96.083332999999996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23.583333</v>
      </c>
      <c r="W15" s="26">
        <v>0</v>
      </c>
      <c r="X15" s="26">
        <v>0</v>
      </c>
      <c r="Y15" s="26">
        <v>0</v>
      </c>
    </row>
    <row r="16" spans="1:26">
      <c r="A16">
        <v>4</v>
      </c>
      <c r="B16" s="26">
        <v>0</v>
      </c>
      <c r="C16" s="26">
        <v>17.5</v>
      </c>
      <c r="D16" s="26">
        <v>0</v>
      </c>
      <c r="E16" s="26">
        <v>0</v>
      </c>
      <c r="F16" s="26">
        <v>0</v>
      </c>
      <c r="G16" s="26">
        <v>0</v>
      </c>
      <c r="H16" s="26">
        <v>24.5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93.45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22.75</v>
      </c>
      <c r="W16" s="26">
        <v>0</v>
      </c>
      <c r="X16" s="26">
        <v>0</v>
      </c>
      <c r="Y16" s="26">
        <v>0</v>
      </c>
    </row>
    <row r="17" spans="1:32">
      <c r="A17">
        <v>5</v>
      </c>
      <c r="B17" s="26">
        <v>0</v>
      </c>
      <c r="C17" s="26">
        <v>17.5</v>
      </c>
      <c r="D17" s="26">
        <v>0</v>
      </c>
      <c r="E17" s="26">
        <v>0</v>
      </c>
      <c r="F17" s="26">
        <v>0</v>
      </c>
      <c r="G17" s="26">
        <v>0</v>
      </c>
      <c r="H17" s="26">
        <v>24.5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114.38333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30.083333</v>
      </c>
      <c r="W17" s="26">
        <v>0</v>
      </c>
      <c r="X17" s="26">
        <v>0</v>
      </c>
      <c r="Y17" s="26">
        <v>0</v>
      </c>
    </row>
    <row r="18" spans="1:32">
      <c r="A18">
        <v>6</v>
      </c>
      <c r="B18" s="26">
        <v>0</v>
      </c>
      <c r="C18" s="26">
        <v>17.5</v>
      </c>
      <c r="D18" s="26">
        <v>0</v>
      </c>
      <c r="E18" s="26">
        <v>0</v>
      </c>
      <c r="F18" s="26">
        <v>0</v>
      </c>
      <c r="G18" s="26">
        <v>0</v>
      </c>
      <c r="H18" s="26">
        <v>24.5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1.5069444000000001</v>
      </c>
      <c r="P18" s="26">
        <v>130.29167000000001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36.486111000000001</v>
      </c>
      <c r="W18" s="26">
        <v>0</v>
      </c>
      <c r="X18" s="26">
        <v>0</v>
      </c>
      <c r="Y18" s="26">
        <v>0</v>
      </c>
      <c r="AF18" s="5"/>
    </row>
    <row r="19" spans="1:32">
      <c r="A19">
        <v>7</v>
      </c>
      <c r="B19" s="26">
        <v>0</v>
      </c>
      <c r="C19" s="26">
        <v>17.5</v>
      </c>
      <c r="D19" s="26">
        <v>0</v>
      </c>
      <c r="E19" s="26">
        <v>0</v>
      </c>
      <c r="F19" s="26">
        <v>0</v>
      </c>
      <c r="G19" s="26">
        <v>0</v>
      </c>
      <c r="H19" s="26">
        <v>24.5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110.41667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28.916667</v>
      </c>
      <c r="W19" s="26">
        <v>0</v>
      </c>
      <c r="X19" s="26">
        <v>0</v>
      </c>
      <c r="Y19" s="26">
        <v>0</v>
      </c>
    </row>
    <row r="20" spans="1:32">
      <c r="A20">
        <v>8</v>
      </c>
      <c r="B20" s="26">
        <v>0</v>
      </c>
      <c r="C20" s="26">
        <v>17.5</v>
      </c>
      <c r="D20" s="26">
        <v>0</v>
      </c>
      <c r="E20" s="26">
        <v>0</v>
      </c>
      <c r="F20" s="26">
        <v>0</v>
      </c>
      <c r="G20" s="26">
        <v>0</v>
      </c>
      <c r="H20" s="26">
        <v>24.5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115.65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30.75</v>
      </c>
      <c r="W20" s="26">
        <v>0</v>
      </c>
      <c r="X20" s="26">
        <v>0</v>
      </c>
      <c r="Y20" s="26">
        <v>0</v>
      </c>
    </row>
    <row r="21" spans="1:32">
      <c r="A21">
        <v>9</v>
      </c>
      <c r="B21" s="26">
        <v>0</v>
      </c>
      <c r="C21" s="26">
        <v>17.5</v>
      </c>
      <c r="D21" s="26">
        <v>0</v>
      </c>
      <c r="E21" s="26">
        <v>0</v>
      </c>
      <c r="F21" s="26">
        <v>0</v>
      </c>
      <c r="G21" s="26">
        <v>0</v>
      </c>
      <c r="H21" s="26">
        <v>24.5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94.816666999999995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22.916667</v>
      </c>
      <c r="W21" s="26">
        <v>0</v>
      </c>
      <c r="X21" s="26">
        <v>0</v>
      </c>
      <c r="Y21" s="26">
        <v>0</v>
      </c>
    </row>
    <row r="22" spans="1:32">
      <c r="A22">
        <v>10</v>
      </c>
      <c r="B22" s="26">
        <v>0</v>
      </c>
      <c r="C22" s="26">
        <v>17.5</v>
      </c>
      <c r="D22" s="26">
        <v>0</v>
      </c>
      <c r="E22" s="26">
        <v>0</v>
      </c>
      <c r="F22" s="26">
        <v>0</v>
      </c>
      <c r="G22" s="26">
        <v>0</v>
      </c>
      <c r="H22" s="26">
        <v>24.5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0.82638889000000004</v>
      </c>
      <c r="P22" s="26">
        <v>122.20833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33.347222000000002</v>
      </c>
      <c r="W22" s="26">
        <v>0</v>
      </c>
      <c r="X22" s="26">
        <v>0</v>
      </c>
      <c r="Y22" s="26">
        <v>0</v>
      </c>
    </row>
    <row r="23" spans="1:32">
      <c r="A23">
        <v>11</v>
      </c>
      <c r="B23" s="26">
        <v>0</v>
      </c>
      <c r="C23" s="26">
        <v>17.5</v>
      </c>
      <c r="D23" s="26">
        <v>0</v>
      </c>
      <c r="E23" s="26">
        <v>0</v>
      </c>
      <c r="F23" s="26">
        <v>0</v>
      </c>
      <c r="G23" s="26">
        <v>0</v>
      </c>
      <c r="H23" s="26">
        <v>24.5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0.24305556</v>
      </c>
      <c r="P23" s="26">
        <v>112.70833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29.513888999999999</v>
      </c>
      <c r="W23" s="26">
        <v>0</v>
      </c>
      <c r="X23" s="26">
        <v>0</v>
      </c>
      <c r="Y23" s="26">
        <v>0</v>
      </c>
    </row>
    <row r="24" spans="1:32">
      <c r="A24">
        <v>12</v>
      </c>
      <c r="B24" s="26">
        <v>0</v>
      </c>
      <c r="C24" s="26">
        <v>17.5</v>
      </c>
      <c r="D24" s="26">
        <v>0</v>
      </c>
      <c r="E24" s="26">
        <v>0</v>
      </c>
      <c r="F24" s="26">
        <v>0</v>
      </c>
      <c r="G24" s="26">
        <v>0</v>
      </c>
      <c r="H24" s="26">
        <v>24.5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133.88333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37.583333000000003</v>
      </c>
      <c r="W24" s="26">
        <v>0</v>
      </c>
      <c r="X24" s="26">
        <v>0</v>
      </c>
      <c r="Y24" s="26">
        <v>0</v>
      </c>
    </row>
    <row r="25" spans="1:32">
      <c r="A25">
        <v>13</v>
      </c>
      <c r="B25" s="26">
        <v>0</v>
      </c>
      <c r="C25" s="26">
        <v>17.5</v>
      </c>
      <c r="D25" s="26">
        <v>0</v>
      </c>
      <c r="E25" s="26">
        <v>0</v>
      </c>
      <c r="F25" s="26">
        <v>0</v>
      </c>
      <c r="G25" s="26">
        <v>0</v>
      </c>
      <c r="H25" s="26">
        <v>24.5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0.24305556</v>
      </c>
      <c r="P25" s="26">
        <v>112.70833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29.513888999999999</v>
      </c>
      <c r="W25" s="26">
        <v>0</v>
      </c>
      <c r="X25" s="26">
        <v>0</v>
      </c>
      <c r="Y25" s="26">
        <v>0</v>
      </c>
    </row>
    <row r="26" spans="1:32">
      <c r="A26">
        <v>14</v>
      </c>
      <c r="B26" s="26">
        <v>0</v>
      </c>
      <c r="C26" s="26">
        <v>17.5</v>
      </c>
      <c r="D26" s="26">
        <v>0</v>
      </c>
      <c r="E26" s="26">
        <v>0</v>
      </c>
      <c r="F26" s="26">
        <v>0</v>
      </c>
      <c r="G26" s="26">
        <v>0</v>
      </c>
      <c r="H26" s="26">
        <v>24.5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0.4375</v>
      </c>
      <c r="P26" s="26">
        <v>125.375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34.625</v>
      </c>
      <c r="W26" s="26">
        <v>0</v>
      </c>
      <c r="X26" s="26">
        <v>0</v>
      </c>
      <c r="Y26" s="26">
        <v>0</v>
      </c>
    </row>
    <row r="27" spans="1:32">
      <c r="A27">
        <v>15</v>
      </c>
      <c r="B27" s="26">
        <v>0</v>
      </c>
      <c r="C27" s="26">
        <v>17.5</v>
      </c>
      <c r="D27" s="26">
        <v>0</v>
      </c>
      <c r="E27" s="26">
        <v>0</v>
      </c>
      <c r="F27" s="26">
        <v>0</v>
      </c>
      <c r="G27" s="26">
        <v>0</v>
      </c>
      <c r="H27" s="26">
        <v>24.5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1.6041666999999999</v>
      </c>
      <c r="P27" s="26">
        <v>128.875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35.791666999999997</v>
      </c>
      <c r="W27" s="26">
        <v>0</v>
      </c>
      <c r="X27" s="26">
        <v>0</v>
      </c>
      <c r="Y27" s="26">
        <v>0</v>
      </c>
    </row>
    <row r="28" spans="1:32">
      <c r="A28">
        <v>16</v>
      </c>
      <c r="B28" s="26">
        <v>0</v>
      </c>
      <c r="C28" s="26">
        <v>17.5</v>
      </c>
      <c r="D28" s="26">
        <v>0</v>
      </c>
      <c r="E28" s="26">
        <v>0</v>
      </c>
      <c r="F28" s="26">
        <v>0</v>
      </c>
      <c r="G28" s="26">
        <v>0</v>
      </c>
      <c r="H28" s="26">
        <v>24.5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0.24305556</v>
      </c>
      <c r="P28" s="26">
        <v>106.20833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27.013888999999999</v>
      </c>
      <c r="W28" s="26">
        <v>0</v>
      </c>
      <c r="X28" s="26">
        <v>0</v>
      </c>
      <c r="Y28" s="26">
        <v>0</v>
      </c>
    </row>
    <row r="29" spans="1:32">
      <c r="A29">
        <v>17</v>
      </c>
      <c r="B29" s="26">
        <v>0</v>
      </c>
      <c r="C29" s="26">
        <v>17.5</v>
      </c>
      <c r="D29" s="26">
        <v>0</v>
      </c>
      <c r="E29" s="26">
        <v>0</v>
      </c>
      <c r="F29" s="26">
        <v>0</v>
      </c>
      <c r="G29" s="26">
        <v>0</v>
      </c>
      <c r="H29" s="26">
        <v>24.5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118.25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31.75</v>
      </c>
      <c r="W29" s="26">
        <v>0</v>
      </c>
      <c r="X29" s="26">
        <v>0</v>
      </c>
      <c r="Y29" s="26">
        <v>0</v>
      </c>
    </row>
    <row r="30" spans="1:32">
      <c r="A30">
        <v>18</v>
      </c>
      <c r="B30" s="26">
        <v>0</v>
      </c>
      <c r="C30" s="26">
        <v>66.629630000000006</v>
      </c>
      <c r="D30" s="26">
        <v>0</v>
      </c>
      <c r="E30" s="26">
        <v>0</v>
      </c>
      <c r="F30" s="26">
        <v>0</v>
      </c>
      <c r="G30" s="26">
        <v>0</v>
      </c>
      <c r="H30" s="26">
        <v>24.5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124.6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</row>
    <row r="31" spans="1:32">
      <c r="A31">
        <v>19</v>
      </c>
      <c r="B31" s="26">
        <v>0</v>
      </c>
      <c r="C31" s="26">
        <v>17.5</v>
      </c>
      <c r="D31" s="26">
        <v>0</v>
      </c>
      <c r="E31" s="26">
        <v>0</v>
      </c>
      <c r="F31" s="26">
        <v>0</v>
      </c>
      <c r="G31" s="26">
        <v>0</v>
      </c>
      <c r="H31" s="26">
        <v>24.5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81.716667000000001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18.416667</v>
      </c>
      <c r="W31" s="26">
        <v>0</v>
      </c>
      <c r="X31" s="26">
        <v>0</v>
      </c>
      <c r="Y31" s="26">
        <v>0</v>
      </c>
    </row>
    <row r="32" spans="1:32">
      <c r="A32">
        <v>20</v>
      </c>
      <c r="B32" s="26">
        <v>0</v>
      </c>
      <c r="C32" s="26">
        <v>17.5</v>
      </c>
      <c r="D32" s="26">
        <v>0</v>
      </c>
      <c r="E32" s="26">
        <v>0</v>
      </c>
      <c r="F32" s="26">
        <v>0</v>
      </c>
      <c r="G32" s="26">
        <v>0</v>
      </c>
      <c r="H32" s="26">
        <v>24.5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0.24305556</v>
      </c>
      <c r="P32" s="26">
        <v>132.20832999999999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37.013888999999999</v>
      </c>
      <c r="W32" s="26">
        <v>0</v>
      </c>
      <c r="X32" s="26">
        <v>0</v>
      </c>
      <c r="Y32" s="26">
        <v>0</v>
      </c>
    </row>
    <row r="33" spans="1:25">
      <c r="A33">
        <v>21</v>
      </c>
      <c r="B33" s="26">
        <v>0</v>
      </c>
      <c r="C33" s="26">
        <v>17.5</v>
      </c>
      <c r="D33" s="26">
        <v>0</v>
      </c>
      <c r="E33" s="26">
        <v>0</v>
      </c>
      <c r="F33" s="26">
        <v>0</v>
      </c>
      <c r="G33" s="26">
        <v>0</v>
      </c>
      <c r="H33" s="26">
        <v>24.5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0.53472222000000003</v>
      </c>
      <c r="P33" s="26">
        <v>123.95833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33.930556000000003</v>
      </c>
      <c r="W33" s="26">
        <v>0</v>
      </c>
      <c r="X33" s="26">
        <v>0</v>
      </c>
      <c r="Y33" s="26">
        <v>0</v>
      </c>
    </row>
    <row r="34" spans="1:25">
      <c r="A34">
        <v>22</v>
      </c>
      <c r="B34" s="26">
        <v>0</v>
      </c>
      <c r="C34" s="26">
        <v>17.5</v>
      </c>
      <c r="D34" s="26">
        <v>0</v>
      </c>
      <c r="E34" s="26">
        <v>0</v>
      </c>
      <c r="F34" s="26">
        <v>0</v>
      </c>
      <c r="G34" s="26">
        <v>0</v>
      </c>
      <c r="H34" s="26">
        <v>24.5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101.31667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25.416667</v>
      </c>
      <c r="W34" s="26">
        <v>0</v>
      </c>
      <c r="X34" s="26">
        <v>0</v>
      </c>
      <c r="Y34" s="26">
        <v>0</v>
      </c>
    </row>
    <row r="35" spans="1:25">
      <c r="A35">
        <v>23</v>
      </c>
      <c r="B35" s="26">
        <v>0</v>
      </c>
      <c r="C35" s="26">
        <v>17.5</v>
      </c>
      <c r="D35" s="26">
        <v>0</v>
      </c>
      <c r="E35" s="26">
        <v>0</v>
      </c>
      <c r="F35" s="26">
        <v>0</v>
      </c>
      <c r="G35" s="26">
        <v>0</v>
      </c>
      <c r="H35" s="26">
        <v>24.5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127.38333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35.083333000000003</v>
      </c>
      <c r="W35" s="26">
        <v>0</v>
      </c>
      <c r="X35" s="26">
        <v>0</v>
      </c>
      <c r="Y35" s="26">
        <v>0</v>
      </c>
    </row>
    <row r="36" spans="1:25">
      <c r="A36">
        <v>24</v>
      </c>
      <c r="B36" s="26">
        <v>0</v>
      </c>
      <c r="C36" s="26">
        <v>17.5</v>
      </c>
      <c r="D36" s="26">
        <v>0</v>
      </c>
      <c r="E36" s="26">
        <v>0</v>
      </c>
      <c r="F36" s="26">
        <v>0</v>
      </c>
      <c r="G36" s="26">
        <v>0</v>
      </c>
      <c r="H36" s="26">
        <v>24.5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2.2847222</v>
      </c>
      <c r="P36" s="26">
        <v>136.95832999999999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38.930556000000003</v>
      </c>
      <c r="W36" s="26">
        <v>0</v>
      </c>
      <c r="X36" s="26">
        <v>0</v>
      </c>
      <c r="Y36" s="26">
        <v>0</v>
      </c>
    </row>
    <row r="37" spans="1:25">
      <c r="A37">
        <v>25</v>
      </c>
      <c r="B37" s="26">
        <v>0</v>
      </c>
      <c r="C37" s="26">
        <v>17.5</v>
      </c>
      <c r="D37" s="26">
        <v>0</v>
      </c>
      <c r="E37" s="26">
        <v>0</v>
      </c>
      <c r="F37" s="26">
        <v>0</v>
      </c>
      <c r="G37" s="26">
        <v>0</v>
      </c>
      <c r="H37" s="26">
        <v>24.5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115.61667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30.916667</v>
      </c>
      <c r="W37" s="26">
        <v>0</v>
      </c>
      <c r="X37" s="26">
        <v>0</v>
      </c>
      <c r="Y37" s="26">
        <v>0</v>
      </c>
    </row>
    <row r="38" spans="1:25">
      <c r="A38">
        <v>26</v>
      </c>
      <c r="B38" s="26">
        <v>0</v>
      </c>
      <c r="C38" s="26">
        <v>17.5</v>
      </c>
      <c r="D38" s="26">
        <v>0</v>
      </c>
      <c r="E38" s="26">
        <v>0</v>
      </c>
      <c r="F38" s="26">
        <v>0</v>
      </c>
      <c r="G38" s="26">
        <v>0</v>
      </c>
      <c r="H38" s="26">
        <v>24.5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120.88333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32.583333000000003</v>
      </c>
      <c r="W38" s="26">
        <v>0</v>
      </c>
      <c r="X38" s="26">
        <v>0</v>
      </c>
      <c r="Y38" s="26">
        <v>0</v>
      </c>
    </row>
    <row r="39" spans="1:25">
      <c r="A39">
        <v>27</v>
      </c>
      <c r="B39" s="26">
        <v>0</v>
      </c>
      <c r="C39" s="26">
        <v>17.5</v>
      </c>
      <c r="D39" s="26">
        <v>0</v>
      </c>
      <c r="E39" s="26">
        <v>0</v>
      </c>
      <c r="F39" s="26">
        <v>0</v>
      </c>
      <c r="G39" s="26">
        <v>0</v>
      </c>
      <c r="H39" s="26">
        <v>24.5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81.783332999999999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18.083333</v>
      </c>
      <c r="W39" s="26">
        <v>0</v>
      </c>
      <c r="X39" s="26">
        <v>0</v>
      </c>
      <c r="Y39" s="26">
        <v>0</v>
      </c>
    </row>
    <row r="40" spans="1:25">
      <c r="A40">
        <v>28</v>
      </c>
      <c r="B40" s="26">
        <v>0</v>
      </c>
      <c r="C40" s="26">
        <v>17.5</v>
      </c>
      <c r="D40" s="26">
        <v>0</v>
      </c>
      <c r="E40" s="26">
        <v>0</v>
      </c>
      <c r="F40" s="26">
        <v>0</v>
      </c>
      <c r="G40" s="26">
        <v>0</v>
      </c>
      <c r="H40" s="26">
        <v>24.5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106.55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27.25</v>
      </c>
      <c r="W40" s="26">
        <v>0</v>
      </c>
      <c r="X40" s="26">
        <v>0</v>
      </c>
      <c r="Y40" s="26">
        <v>0</v>
      </c>
    </row>
    <row r="41" spans="1:25">
      <c r="A41">
        <v>29</v>
      </c>
      <c r="B41" s="26">
        <v>0</v>
      </c>
      <c r="C41" s="26">
        <v>17.5</v>
      </c>
      <c r="D41" s="26">
        <v>0</v>
      </c>
      <c r="E41" s="26">
        <v>0</v>
      </c>
      <c r="F41" s="26">
        <v>0</v>
      </c>
      <c r="G41" s="26">
        <v>0</v>
      </c>
      <c r="H41" s="26">
        <v>24.5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128.65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35.75</v>
      </c>
      <c r="W41" s="26">
        <v>0</v>
      </c>
      <c r="X41" s="26">
        <v>0</v>
      </c>
      <c r="Y41" s="26">
        <v>0</v>
      </c>
    </row>
    <row r="42" spans="1:25">
      <c r="A42">
        <v>30</v>
      </c>
      <c r="B42" s="26">
        <v>0</v>
      </c>
      <c r="C42" s="26">
        <v>17.5</v>
      </c>
      <c r="D42" s="26">
        <v>0</v>
      </c>
      <c r="E42" s="26">
        <v>0</v>
      </c>
      <c r="F42" s="26">
        <v>0</v>
      </c>
      <c r="G42" s="26">
        <v>0</v>
      </c>
      <c r="H42" s="26">
        <v>24.5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103.91667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26.416667</v>
      </c>
      <c r="W42" s="26">
        <v>0</v>
      </c>
      <c r="X42" s="26">
        <v>0</v>
      </c>
      <c r="Y42" s="26">
        <v>0</v>
      </c>
    </row>
    <row r="43" spans="1:25">
      <c r="A43">
        <v>31</v>
      </c>
      <c r="B43" s="26">
        <v>0</v>
      </c>
      <c r="C43" s="26">
        <v>17.5</v>
      </c>
      <c r="D43" s="26">
        <v>0</v>
      </c>
      <c r="E43" s="26">
        <v>0</v>
      </c>
      <c r="F43" s="26">
        <v>0</v>
      </c>
      <c r="G43" s="26">
        <v>0</v>
      </c>
      <c r="H43" s="26">
        <v>24.5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0.53472222000000003</v>
      </c>
      <c r="P43" s="26">
        <v>110.95833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28.930555999999999</v>
      </c>
      <c r="W43" s="26">
        <v>0</v>
      </c>
      <c r="X43" s="26">
        <v>0</v>
      </c>
      <c r="Y43" s="26">
        <v>0</v>
      </c>
    </row>
    <row r="44" spans="1:25">
      <c r="A44">
        <v>32</v>
      </c>
      <c r="B44" s="26">
        <v>0</v>
      </c>
      <c r="C44" s="26">
        <v>60.666666999999997</v>
      </c>
      <c r="D44" s="26">
        <v>0</v>
      </c>
      <c r="E44" s="26">
        <v>0</v>
      </c>
      <c r="F44" s="26">
        <v>0</v>
      </c>
      <c r="G44" s="26">
        <v>0</v>
      </c>
      <c r="H44" s="26">
        <v>24.5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113.4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</row>
    <row r="45" spans="1:25">
      <c r="A45">
        <v>33</v>
      </c>
      <c r="B45" s="26">
        <v>0</v>
      </c>
      <c r="C45" s="26">
        <v>17.5</v>
      </c>
      <c r="D45" s="26">
        <v>0</v>
      </c>
      <c r="E45" s="26">
        <v>0</v>
      </c>
      <c r="F45" s="26">
        <v>0</v>
      </c>
      <c r="G45" s="26">
        <v>0</v>
      </c>
      <c r="H45" s="26">
        <v>24.5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111.71666999999999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29.416667</v>
      </c>
      <c r="W45" s="26">
        <v>0</v>
      </c>
      <c r="X45" s="26">
        <v>0</v>
      </c>
      <c r="Y45" s="26">
        <v>0</v>
      </c>
    </row>
    <row r="46" spans="1:25">
      <c r="A46">
        <v>34</v>
      </c>
      <c r="B46" s="26">
        <v>0</v>
      </c>
      <c r="C46" s="26">
        <v>17.5</v>
      </c>
      <c r="D46" s="26">
        <v>0</v>
      </c>
      <c r="E46" s="26">
        <v>0</v>
      </c>
      <c r="F46" s="26">
        <v>0</v>
      </c>
      <c r="G46" s="26">
        <v>0</v>
      </c>
      <c r="H46" s="26">
        <v>24.5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1.1180555999999999</v>
      </c>
      <c r="P46" s="26">
        <v>113.95833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30.263888999999999</v>
      </c>
      <c r="W46" s="26">
        <v>0</v>
      </c>
      <c r="X46" s="26">
        <v>0</v>
      </c>
      <c r="Y46" s="26">
        <v>0</v>
      </c>
    </row>
    <row r="47" spans="1:25">
      <c r="A47">
        <v>35</v>
      </c>
      <c r="B47" s="26">
        <v>0</v>
      </c>
      <c r="C47" s="26">
        <v>17.5</v>
      </c>
      <c r="D47" s="26">
        <v>0</v>
      </c>
      <c r="E47" s="26">
        <v>0</v>
      </c>
      <c r="F47" s="26">
        <v>0</v>
      </c>
      <c r="G47" s="26">
        <v>0</v>
      </c>
      <c r="H47" s="26">
        <v>24.5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0.82638889000000004</v>
      </c>
      <c r="P47" s="26">
        <v>122.20833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33.347222000000002</v>
      </c>
      <c r="W47" s="26">
        <v>0</v>
      </c>
      <c r="X47" s="26">
        <v>0</v>
      </c>
      <c r="Y47" s="26">
        <v>0</v>
      </c>
    </row>
    <row r="48" spans="1:25">
      <c r="A48">
        <v>36</v>
      </c>
      <c r="B48" s="26">
        <v>0</v>
      </c>
      <c r="C48" s="26">
        <v>17.5</v>
      </c>
      <c r="D48" s="26">
        <v>0</v>
      </c>
      <c r="E48" s="26">
        <v>0</v>
      </c>
      <c r="F48" s="26">
        <v>0</v>
      </c>
      <c r="G48" s="26">
        <v>0</v>
      </c>
      <c r="H48" s="26">
        <v>24.5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86.983333000000002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20.083333</v>
      </c>
      <c r="W48" s="26">
        <v>0</v>
      </c>
      <c r="X48" s="26">
        <v>0</v>
      </c>
      <c r="Y48" s="26">
        <v>0</v>
      </c>
    </row>
    <row r="49" spans="1:25">
      <c r="A49">
        <v>37</v>
      </c>
      <c r="B49" s="26">
        <v>0</v>
      </c>
      <c r="C49" s="26">
        <v>17.5</v>
      </c>
      <c r="D49" s="26">
        <v>0</v>
      </c>
      <c r="E49" s="26">
        <v>0</v>
      </c>
      <c r="F49" s="26">
        <v>0</v>
      </c>
      <c r="G49" s="26">
        <v>0</v>
      </c>
      <c r="H49" s="26">
        <v>24.5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110.45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28.75</v>
      </c>
      <c r="W49" s="26">
        <v>0</v>
      </c>
      <c r="X49" s="26">
        <v>0</v>
      </c>
      <c r="Y49" s="26">
        <v>0</v>
      </c>
    </row>
    <row r="50" spans="1:25">
      <c r="A50">
        <v>38</v>
      </c>
      <c r="B50" s="26">
        <v>0</v>
      </c>
      <c r="C50" s="26">
        <v>17.5</v>
      </c>
      <c r="D50" s="26">
        <v>0</v>
      </c>
      <c r="E50" s="26">
        <v>0</v>
      </c>
      <c r="F50" s="26">
        <v>0</v>
      </c>
      <c r="G50" s="26">
        <v>0</v>
      </c>
      <c r="H50" s="26">
        <v>24.5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101.35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25.25</v>
      </c>
      <c r="W50" s="26">
        <v>0</v>
      </c>
      <c r="X50" s="26">
        <v>0</v>
      </c>
      <c r="Y50" s="26">
        <v>0</v>
      </c>
    </row>
    <row r="51" spans="1:25">
      <c r="A51">
        <v>39</v>
      </c>
      <c r="B51" s="26">
        <v>0</v>
      </c>
      <c r="C51" s="26">
        <v>19.743590000000001</v>
      </c>
      <c r="D51" s="26">
        <v>0</v>
      </c>
      <c r="E51" s="26">
        <v>0</v>
      </c>
      <c r="F51" s="26">
        <v>0</v>
      </c>
      <c r="G51" s="26">
        <v>0</v>
      </c>
      <c r="H51" s="26">
        <v>24.5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127.70513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33.474359</v>
      </c>
      <c r="W51" s="26">
        <v>0</v>
      </c>
      <c r="X51" s="26">
        <v>0</v>
      </c>
      <c r="Y51" s="26">
        <v>0</v>
      </c>
    </row>
    <row r="52" spans="1:25">
      <c r="A52">
        <v>40</v>
      </c>
      <c r="B52" s="26">
        <v>0</v>
      </c>
      <c r="C52" s="26">
        <v>17.5</v>
      </c>
      <c r="D52" s="26">
        <v>0</v>
      </c>
      <c r="E52" s="26">
        <v>0</v>
      </c>
      <c r="F52" s="26">
        <v>0</v>
      </c>
      <c r="G52" s="26">
        <v>0</v>
      </c>
      <c r="H52" s="26">
        <v>24.5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0.63194444000000005</v>
      </c>
      <c r="P52" s="26">
        <v>122.54167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33.236111000000001</v>
      </c>
      <c r="W52" s="26">
        <v>0</v>
      </c>
      <c r="X52" s="26">
        <v>0</v>
      </c>
      <c r="Y52" s="26">
        <v>0</v>
      </c>
    </row>
    <row r="53" spans="1:25">
      <c r="A53">
        <v>41</v>
      </c>
      <c r="B53" s="26">
        <v>0</v>
      </c>
      <c r="C53" s="26">
        <v>17.5</v>
      </c>
      <c r="D53" s="26">
        <v>0</v>
      </c>
      <c r="E53" s="26">
        <v>0</v>
      </c>
      <c r="F53" s="26">
        <v>0</v>
      </c>
      <c r="G53" s="26">
        <v>0</v>
      </c>
      <c r="H53" s="26">
        <v>24.5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123.45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33.75</v>
      </c>
      <c r="W53" s="26">
        <v>0</v>
      </c>
      <c r="X53" s="26">
        <v>0</v>
      </c>
      <c r="Y53" s="26">
        <v>0</v>
      </c>
    </row>
    <row r="54" spans="1:25">
      <c r="A54">
        <v>42</v>
      </c>
      <c r="B54" s="26">
        <v>0</v>
      </c>
      <c r="C54" s="26">
        <v>17.5</v>
      </c>
      <c r="D54" s="26">
        <v>0</v>
      </c>
      <c r="E54" s="26">
        <v>0</v>
      </c>
      <c r="F54" s="26">
        <v>0</v>
      </c>
      <c r="G54" s="26">
        <v>0</v>
      </c>
      <c r="H54" s="26">
        <v>24.5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90.883332999999993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21.583333</v>
      </c>
      <c r="W54" s="26">
        <v>0</v>
      </c>
      <c r="X54" s="26">
        <v>0</v>
      </c>
      <c r="Y54" s="26">
        <v>0</v>
      </c>
    </row>
    <row r="55" spans="1:25">
      <c r="A55">
        <v>43</v>
      </c>
      <c r="B55" s="26">
        <v>0</v>
      </c>
      <c r="C55" s="26">
        <v>17.5</v>
      </c>
      <c r="D55" s="26">
        <v>0</v>
      </c>
      <c r="E55" s="26">
        <v>0</v>
      </c>
      <c r="F55" s="26">
        <v>0</v>
      </c>
      <c r="G55" s="26">
        <v>0</v>
      </c>
      <c r="H55" s="26">
        <v>24.5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111.75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29.25</v>
      </c>
      <c r="W55" s="26">
        <v>0</v>
      </c>
      <c r="X55" s="26">
        <v>0</v>
      </c>
      <c r="Y55" s="26">
        <v>0</v>
      </c>
    </row>
    <row r="56" spans="1:25">
      <c r="A56">
        <v>44</v>
      </c>
      <c r="B56" s="26">
        <v>0</v>
      </c>
      <c r="C56" s="26">
        <v>17.5</v>
      </c>
      <c r="D56" s="26">
        <v>0</v>
      </c>
      <c r="E56" s="26">
        <v>0</v>
      </c>
      <c r="F56" s="26">
        <v>0</v>
      </c>
      <c r="G56" s="26">
        <v>0</v>
      </c>
      <c r="H56" s="26">
        <v>24.5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0.34027777999999997</v>
      </c>
      <c r="P56" s="26">
        <v>124.29167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33.819443999999997</v>
      </c>
      <c r="W56" s="26">
        <v>0</v>
      </c>
      <c r="X56" s="26">
        <v>0</v>
      </c>
      <c r="Y56" s="26">
        <v>0</v>
      </c>
    </row>
    <row r="57" spans="1:25">
      <c r="A57">
        <v>45</v>
      </c>
      <c r="B57" s="26">
        <v>0</v>
      </c>
      <c r="C57" s="26">
        <v>17.5</v>
      </c>
      <c r="D57" s="26">
        <v>0</v>
      </c>
      <c r="E57" s="26">
        <v>0</v>
      </c>
      <c r="F57" s="26">
        <v>0</v>
      </c>
      <c r="G57" s="26">
        <v>0</v>
      </c>
      <c r="H57" s="26">
        <v>24.5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0.34027777999999997</v>
      </c>
      <c r="P57" s="26">
        <v>124.29167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33.819443999999997</v>
      </c>
      <c r="W57" s="26">
        <v>0</v>
      </c>
      <c r="X57" s="26">
        <v>0</v>
      </c>
      <c r="Y57" s="26">
        <v>0</v>
      </c>
    </row>
    <row r="58" spans="1:25">
      <c r="A58">
        <v>46</v>
      </c>
      <c r="B58" s="26">
        <v>0</v>
      </c>
      <c r="C58" s="26">
        <v>17.5</v>
      </c>
      <c r="D58" s="26">
        <v>0</v>
      </c>
      <c r="E58" s="26">
        <v>0</v>
      </c>
      <c r="F58" s="26">
        <v>0</v>
      </c>
      <c r="G58" s="26">
        <v>0</v>
      </c>
      <c r="H58" s="26">
        <v>24.5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92.183333000000005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22.083333</v>
      </c>
      <c r="W58" s="26">
        <v>0</v>
      </c>
      <c r="X58" s="26">
        <v>0</v>
      </c>
      <c r="Y58" s="26">
        <v>0</v>
      </c>
    </row>
    <row r="59" spans="1:25">
      <c r="A59">
        <v>47</v>
      </c>
      <c r="B59" s="26">
        <v>0</v>
      </c>
      <c r="C59" s="26">
        <v>17.5</v>
      </c>
      <c r="D59" s="26">
        <v>0</v>
      </c>
      <c r="E59" s="26">
        <v>0</v>
      </c>
      <c r="F59" s="26">
        <v>0</v>
      </c>
      <c r="G59" s="26">
        <v>0</v>
      </c>
      <c r="H59" s="26">
        <v>24.5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2.4791666999999999</v>
      </c>
      <c r="P59" s="26">
        <v>130.125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36.541666999999997</v>
      </c>
      <c r="W59" s="26">
        <v>0</v>
      </c>
      <c r="X59" s="26">
        <v>0</v>
      </c>
      <c r="Y59" s="26">
        <v>0</v>
      </c>
    </row>
    <row r="60" spans="1:25">
      <c r="A60">
        <v>48</v>
      </c>
      <c r="B60" s="26">
        <v>0</v>
      </c>
      <c r="C60" s="26">
        <v>17.5</v>
      </c>
      <c r="D60" s="26">
        <v>0</v>
      </c>
      <c r="E60" s="26">
        <v>0</v>
      </c>
      <c r="F60" s="26">
        <v>0</v>
      </c>
      <c r="G60" s="26">
        <v>0</v>
      </c>
      <c r="H60" s="26">
        <v>24.5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122.18333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33.083333000000003</v>
      </c>
      <c r="W60" s="26">
        <v>0</v>
      </c>
      <c r="X60" s="26">
        <v>0</v>
      </c>
      <c r="Y60" s="26">
        <v>0</v>
      </c>
    </row>
    <row r="61" spans="1:25">
      <c r="A61">
        <v>49</v>
      </c>
      <c r="B61" s="26">
        <v>0</v>
      </c>
      <c r="C61" s="26">
        <v>17.5</v>
      </c>
      <c r="D61" s="26">
        <v>0</v>
      </c>
      <c r="E61" s="26">
        <v>0</v>
      </c>
      <c r="F61" s="26">
        <v>0</v>
      </c>
      <c r="G61" s="26">
        <v>0</v>
      </c>
      <c r="H61" s="26">
        <v>24.5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103.88333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26.583333</v>
      </c>
      <c r="W61" s="26">
        <v>0</v>
      </c>
      <c r="X61" s="26">
        <v>0</v>
      </c>
      <c r="Y61" s="26">
        <v>0</v>
      </c>
    </row>
    <row r="62" spans="1:25">
      <c r="A62">
        <v>50</v>
      </c>
      <c r="B62" s="26">
        <v>0</v>
      </c>
      <c r="C62" s="26">
        <v>17.5</v>
      </c>
      <c r="D62" s="26">
        <v>0</v>
      </c>
      <c r="E62" s="26">
        <v>0</v>
      </c>
      <c r="F62" s="26">
        <v>0</v>
      </c>
      <c r="G62" s="26">
        <v>0</v>
      </c>
      <c r="H62" s="26">
        <v>24.5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105.25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26.75</v>
      </c>
      <c r="W62" s="26">
        <v>0</v>
      </c>
      <c r="X62" s="26">
        <v>0</v>
      </c>
      <c r="Y62" s="26">
        <v>0</v>
      </c>
    </row>
    <row r="63" spans="1:25" ht="18">
      <c r="A63" s="41" t="s">
        <v>74</v>
      </c>
      <c r="B63" s="42">
        <f>SUM(B13:B62)</f>
        <v>0</v>
      </c>
      <c r="C63" s="42">
        <f t="shared" ref="C63:O63" si="0">SUM(C13:C62)</f>
        <v>1012.188035</v>
      </c>
      <c r="D63" s="42">
        <f t="shared" si="0"/>
        <v>0</v>
      </c>
      <c r="E63" s="42">
        <f t="shared" si="0"/>
        <v>0</v>
      </c>
      <c r="F63" s="42">
        <f t="shared" si="0"/>
        <v>0</v>
      </c>
      <c r="G63" s="42">
        <f t="shared" si="0"/>
        <v>0</v>
      </c>
      <c r="H63" s="42">
        <f t="shared" si="0"/>
        <v>1225</v>
      </c>
      <c r="I63" s="42">
        <f t="shared" si="0"/>
        <v>0</v>
      </c>
      <c r="J63" s="42">
        <f t="shared" si="0"/>
        <v>0</v>
      </c>
      <c r="K63" s="42">
        <f t="shared" si="0"/>
        <v>0</v>
      </c>
      <c r="L63" s="42">
        <f t="shared" si="0"/>
        <v>0</v>
      </c>
      <c r="M63" s="42">
        <f t="shared" si="0"/>
        <v>0</v>
      </c>
      <c r="N63" s="42">
        <f>SUM(N13:N62)</f>
        <v>0</v>
      </c>
      <c r="O63" s="42">
        <f t="shared" si="0"/>
        <v>15.069444500000001</v>
      </c>
      <c r="P63" s="42">
        <f t="shared" ref="P63" si="1">SUM(P13:P62)</f>
        <v>5691.4551089999977</v>
      </c>
      <c r="Q63" s="42">
        <f t="shared" ref="Q63" si="2">SUM(Q13:Q62)</f>
        <v>0</v>
      </c>
      <c r="R63" s="42">
        <f t="shared" ref="R63" si="3">SUM(R13:R62)</f>
        <v>0</v>
      </c>
      <c r="S63" s="42">
        <f t="shared" ref="S63" si="4">SUM(S13:S62)</f>
        <v>0</v>
      </c>
      <c r="T63" s="42">
        <f t="shared" ref="T63" si="5">SUM(T13:T62)</f>
        <v>0</v>
      </c>
      <c r="U63" s="42">
        <f t="shared" ref="U63" si="6">SUM(U13:U62)</f>
        <v>0</v>
      </c>
      <c r="V63" s="42">
        <f t="shared" ref="V63" si="7">SUM(V13:V62)</f>
        <v>1410.168803</v>
      </c>
      <c r="W63" s="42">
        <f t="shared" ref="W63" si="8">SUM(W13:W62)</f>
        <v>0</v>
      </c>
      <c r="X63" s="42">
        <f t="shared" ref="X63" si="9">SUM(X13:X62)</f>
        <v>0</v>
      </c>
      <c r="Y63" s="42">
        <f t="shared" ref="Y63" si="10">SUM(Y13:Y62)</f>
        <v>0</v>
      </c>
    </row>
    <row r="64" spans="1:25" ht="18">
      <c r="A64" s="41" t="s">
        <v>102</v>
      </c>
      <c r="B64" s="51" cm="1">
        <f t="array" ref="B64">SUMPRODUCT(B63:Y63,TRANSPOSE('Nutritional Facts'!E3:E26))</f>
        <v>3059.871552829999</v>
      </c>
    </row>
    <row r="65" spans="1:26">
      <c r="L65" s="6"/>
      <c r="M65" s="6"/>
    </row>
    <row r="67" spans="1:26" ht="14" thickBot="1"/>
    <row r="68" spans="1:26" ht="14" thickBot="1">
      <c r="A68" s="78" t="s">
        <v>70</v>
      </c>
      <c r="B68" s="79"/>
      <c r="C68" s="79"/>
      <c r="D68" s="79"/>
      <c r="E68" s="79"/>
      <c r="F68" s="79"/>
      <c r="G68" s="79"/>
      <c r="H68" s="79"/>
      <c r="I68" s="79"/>
      <c r="J68" s="79"/>
      <c r="K68" s="80"/>
      <c r="N68" s="78" t="s">
        <v>75</v>
      </c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80"/>
    </row>
    <row r="69" spans="1:26" ht="14" thickBot="1">
      <c r="A69" s="44" t="s">
        <v>64</v>
      </c>
      <c r="B69" s="5" t="s">
        <v>28</v>
      </c>
      <c r="C69" s="5" t="s">
        <v>29</v>
      </c>
      <c r="D69" s="5" t="s">
        <v>30</v>
      </c>
      <c r="E69" s="5" t="s">
        <v>71</v>
      </c>
      <c r="F69" s="5" t="s">
        <v>31</v>
      </c>
      <c r="G69" s="5" t="s">
        <v>32</v>
      </c>
      <c r="H69" s="5" t="s">
        <v>72</v>
      </c>
      <c r="I69" s="5" t="s">
        <v>73</v>
      </c>
      <c r="J69" s="5" t="s">
        <v>100</v>
      </c>
      <c r="K69" s="45" t="s">
        <v>101</v>
      </c>
      <c r="L69" s="5"/>
      <c r="N69" s="22" t="s">
        <v>42</v>
      </c>
      <c r="O69" s="14" t="s">
        <v>43</v>
      </c>
      <c r="P69" s="14" t="s">
        <v>49</v>
      </c>
      <c r="Q69" s="14" t="s">
        <v>48</v>
      </c>
      <c r="R69" s="14" t="s">
        <v>50</v>
      </c>
      <c r="S69" s="14" t="s">
        <v>51</v>
      </c>
      <c r="T69" s="14" t="s">
        <v>54</v>
      </c>
      <c r="U69" s="14" t="s">
        <v>55</v>
      </c>
      <c r="V69" s="14" t="s">
        <v>56</v>
      </c>
      <c r="W69" s="14" t="s">
        <v>96</v>
      </c>
      <c r="X69" s="14" t="s">
        <v>97</v>
      </c>
      <c r="Y69" s="14" t="s">
        <v>76</v>
      </c>
      <c r="Z69" s="15" t="s">
        <v>77</v>
      </c>
    </row>
    <row r="70" spans="1:26">
      <c r="A70" s="46">
        <v>1</v>
      </c>
      <c r="B70" s="43" cm="1">
        <f t="array" ref="B70">SUMPRODUCT($B13:$Y13,TRANSPOSE('Nutritional Facts'!F$3:F$26))</f>
        <v>15324.555540000001</v>
      </c>
      <c r="C70" s="43" cm="1">
        <f t="array" ref="C70">SUMPRODUCT($B13:$Y13,TRANSPOSE('Nutritional Facts'!G$3:G$26))</f>
        <v>844.14814799999999</v>
      </c>
      <c r="D70" s="43" cm="1">
        <f t="array" ref="D70">SUMPRODUCT($B13:$Y13,TRANSPOSE('Nutritional Facts'!H$3:H$26))</f>
        <v>1623.999996</v>
      </c>
      <c r="E70" s="43" cm="1">
        <f t="array" ref="E70">SUMPRODUCT($B13:$Y13,TRANSPOSE('Nutritional Facts'!I$3:I$26))</f>
        <v>560</v>
      </c>
      <c r="F70" s="43" cm="1">
        <f t="array" ref="F70">SUMPRODUCT($B13:$Y13,TRANSPOSE('Nutritional Facts'!J$3:J$26))</f>
        <v>0</v>
      </c>
      <c r="G70" s="43" cm="1">
        <f t="array" ref="G70">SUMPRODUCT($B13:$Y13,TRANSPOSE('Nutritional Facts'!K$3:K$26))</f>
        <v>180.444444</v>
      </c>
      <c r="H70" s="43" cm="1">
        <f t="array" ref="H70">SUMPRODUCT($B13:$Y13, TRANSPOSE('Nutritional Facts'!L$3:L$26))</f>
        <v>0</v>
      </c>
      <c r="I70" s="43" cm="1">
        <f t="array" ref="I70">SUMPRODUCT($B13:$Y13, TRANSPOSE('Nutritional Facts'!M$3:M$26))</f>
        <v>0</v>
      </c>
      <c r="J70" s="43">
        <f>SUM($F13:$J13)</f>
        <v>24.5</v>
      </c>
      <c r="K70" s="47">
        <f>SUM($B13:$E13)</f>
        <v>60.148147999999999</v>
      </c>
      <c r="N70" s="11">
        <v>966</v>
      </c>
      <c r="O70">
        <v>581</v>
      </c>
      <c r="P70">
        <v>1806</v>
      </c>
      <c r="Q70">
        <v>1624</v>
      </c>
      <c r="R70">
        <v>644</v>
      </c>
      <c r="S70">
        <v>560</v>
      </c>
      <c r="T70">
        <v>182</v>
      </c>
      <c r="U70">
        <v>350</v>
      </c>
      <c r="V70">
        <v>35</v>
      </c>
      <c r="W70">
        <v>24.5</v>
      </c>
      <c r="X70">
        <v>17.5</v>
      </c>
      <c r="Y70">
        <v>7000</v>
      </c>
      <c r="Z70" s="13">
        <v>0</v>
      </c>
    </row>
    <row r="71" spans="1:26">
      <c r="A71" s="46">
        <v>2</v>
      </c>
      <c r="B71" s="43" cm="1">
        <f t="array" ref="B71">SUMPRODUCT($B14:$Y14,TRANSPOSE('Nutritional Facts'!F$3:F$26))</f>
        <v>19451.847466000003</v>
      </c>
      <c r="C71" s="43" cm="1">
        <f t="array" ref="C71">SUMPRODUCT($B14:$Y14,TRANSPOSE('Nutritional Facts'!G$3:G$26))</f>
        <v>1176.0000225200001</v>
      </c>
      <c r="D71" s="43" cm="1">
        <f t="array" ref="D71">SUMPRODUCT($B14:$Y14,TRANSPOSE('Nutritional Facts'!H$3:H$26))</f>
        <v>1980.9999952800001</v>
      </c>
      <c r="E71" s="43" cm="1">
        <f t="array" ref="E71">SUMPRODUCT($B14:$Y14,TRANSPOSE('Nutritional Facts'!I$3:I$26))</f>
        <v>686.00001652000014</v>
      </c>
      <c r="F71" s="43" cm="1">
        <f t="array" ref="F71">SUMPRODUCT($B14:$Y14,TRANSPOSE('Nutritional Facts'!J$3:J$26))</f>
        <v>35.736111000000001</v>
      </c>
      <c r="G71" s="43" cm="1">
        <f t="array" ref="G71">SUMPRODUCT($B14:$Y14,TRANSPOSE('Nutritional Facts'!K$3:K$26))</f>
        <v>159.70833300000001</v>
      </c>
      <c r="H71" s="43" cm="1">
        <f t="array" ref="H71">SUMPRODUCT($B14:$Y14, TRANSPOSE('Nutritional Facts'!L$3:L$26))</f>
        <v>0.63194444000000005</v>
      </c>
      <c r="I71" s="43" cm="1">
        <f t="array" ref="I71">SUMPRODUCT($B14:$Y14, TRANSPOSE('Nutritional Facts'!M$3:M$26))</f>
        <v>35.736111000000001</v>
      </c>
      <c r="J71" s="43">
        <f t="shared" ref="J71:J118" si="11">SUM($F14:$J14)</f>
        <v>24.5</v>
      </c>
      <c r="K71" s="47">
        <f t="shared" ref="K71:K118" si="12">SUM($B14:$E14)</f>
        <v>17.5</v>
      </c>
      <c r="N71" s="11">
        <v>1176</v>
      </c>
      <c r="O71">
        <v>707</v>
      </c>
      <c r="P71">
        <v>2205</v>
      </c>
      <c r="Q71">
        <v>1981</v>
      </c>
      <c r="R71">
        <v>784</v>
      </c>
      <c r="S71">
        <v>686</v>
      </c>
      <c r="T71">
        <v>217</v>
      </c>
      <c r="U71">
        <v>350</v>
      </c>
      <c r="V71">
        <v>35</v>
      </c>
      <c r="W71">
        <v>24.5</v>
      </c>
      <c r="X71">
        <v>17.5</v>
      </c>
      <c r="Y71">
        <v>7000</v>
      </c>
      <c r="Z71" s="13">
        <v>7000</v>
      </c>
    </row>
    <row r="72" spans="1:26">
      <c r="A72" s="46">
        <v>3</v>
      </c>
      <c r="B72" s="43" cm="1">
        <f t="array" ref="B72">SUMPRODUCT($B15:$Y15,TRANSPOSE('Nutritional Facts'!F$3:F$26))</f>
        <v>14289.83324</v>
      </c>
      <c r="C72" s="43" cm="1">
        <f t="array" ref="C72">SUMPRODUCT($B15:$Y15,TRANSPOSE('Nutritional Facts'!G$3:G$26))</f>
        <v>855.16666199999986</v>
      </c>
      <c r="D72" s="43" cm="1">
        <f t="array" ref="D72">SUMPRODUCT($B15:$Y15,TRANSPOSE('Nutritional Facts'!H$3:H$26))</f>
        <v>1462.999986</v>
      </c>
      <c r="E72" s="43" cm="1">
        <f t="array" ref="E72">SUMPRODUCT($B15:$Y15,TRANSPOSE('Nutritional Facts'!I$3:I$26))</f>
        <v>503.99999799999995</v>
      </c>
      <c r="F72" s="43" cm="1">
        <f t="array" ref="F72">SUMPRODUCT($B15:$Y15,TRANSPOSE('Nutritional Facts'!J$3:J$26))</f>
        <v>23.583333</v>
      </c>
      <c r="G72" s="43" cm="1">
        <f t="array" ref="G72">SUMPRODUCT($B15:$Y15,TRANSPOSE('Nutritional Facts'!K$3:K$26))</f>
        <v>123.249999</v>
      </c>
      <c r="H72" s="43" cm="1">
        <f t="array" ref="H72">SUMPRODUCT($B15:$Y15, TRANSPOSE('Nutritional Facts'!L$3:L$26))</f>
        <v>0</v>
      </c>
      <c r="I72" s="43" cm="1">
        <f t="array" ref="I72">SUMPRODUCT($B15:$Y15, TRANSPOSE('Nutritional Facts'!M$3:M$26))</f>
        <v>23.583333</v>
      </c>
      <c r="J72" s="43">
        <f t="shared" si="11"/>
        <v>24.5</v>
      </c>
      <c r="K72" s="47">
        <f t="shared" si="12"/>
        <v>17.5</v>
      </c>
      <c r="N72" s="11">
        <v>868</v>
      </c>
      <c r="O72">
        <v>518</v>
      </c>
      <c r="P72">
        <v>1624</v>
      </c>
      <c r="Q72">
        <v>1463</v>
      </c>
      <c r="R72">
        <v>581</v>
      </c>
      <c r="S72">
        <v>504</v>
      </c>
      <c r="T72">
        <v>161</v>
      </c>
      <c r="U72">
        <v>350</v>
      </c>
      <c r="V72">
        <v>35</v>
      </c>
      <c r="W72">
        <v>24.5</v>
      </c>
      <c r="X72">
        <v>17.5</v>
      </c>
      <c r="Y72">
        <v>7000</v>
      </c>
      <c r="Z72" s="13">
        <v>7000</v>
      </c>
    </row>
    <row r="73" spans="1:26">
      <c r="A73" s="46">
        <v>4</v>
      </c>
      <c r="B73" s="43" cm="1">
        <f t="array" ref="B73">SUMPRODUCT($B16:$Y16,TRANSPOSE('Nutritional Facts'!F$3:F$26))</f>
        <v>13912.5</v>
      </c>
      <c r="C73" s="43" cm="1">
        <f t="array" ref="C73">SUMPRODUCT($B16:$Y16,TRANSPOSE('Nutritional Facts'!G$3:G$26))</f>
        <v>830.9</v>
      </c>
      <c r="D73" s="43" cm="1">
        <f t="array" ref="D73">SUMPRODUCT($B16:$Y16,TRANSPOSE('Nutritional Facts'!H$3:H$26))</f>
        <v>1428</v>
      </c>
      <c r="E73" s="43" cm="1">
        <f t="array" ref="E73">SUMPRODUCT($B16:$Y16,TRANSPOSE('Nutritional Facts'!I$3:I$26))</f>
        <v>490</v>
      </c>
      <c r="F73" s="43" cm="1">
        <f t="array" ref="F73">SUMPRODUCT($B16:$Y16,TRANSPOSE('Nutritional Facts'!J$3:J$26))</f>
        <v>22.75</v>
      </c>
      <c r="G73" s="43" cm="1">
        <f t="array" ref="G73">SUMPRODUCT($B16:$Y16,TRANSPOSE('Nutritional Facts'!K$3:K$26))</f>
        <v>120.75</v>
      </c>
      <c r="H73" s="43" cm="1">
        <f t="array" ref="H73">SUMPRODUCT($B16:$Y16, TRANSPOSE('Nutritional Facts'!L$3:L$26))</f>
        <v>0</v>
      </c>
      <c r="I73" s="43" cm="1">
        <f t="array" ref="I73">SUMPRODUCT($B16:$Y16, TRANSPOSE('Nutritional Facts'!M$3:M$26))</f>
        <v>22.75</v>
      </c>
      <c r="J73" s="43">
        <f t="shared" si="11"/>
        <v>24.5</v>
      </c>
      <c r="K73" s="47">
        <f t="shared" si="12"/>
        <v>17.5</v>
      </c>
      <c r="N73" s="11">
        <v>847</v>
      </c>
      <c r="O73">
        <v>504</v>
      </c>
      <c r="P73">
        <v>1582</v>
      </c>
      <c r="Q73">
        <v>1428</v>
      </c>
      <c r="R73">
        <v>560</v>
      </c>
      <c r="S73">
        <v>490</v>
      </c>
      <c r="T73">
        <v>161</v>
      </c>
      <c r="U73">
        <v>350</v>
      </c>
      <c r="V73">
        <v>35</v>
      </c>
      <c r="W73">
        <v>24.5</v>
      </c>
      <c r="X73">
        <v>17.5</v>
      </c>
      <c r="Y73">
        <v>7000</v>
      </c>
      <c r="Z73" s="13">
        <v>7000</v>
      </c>
    </row>
    <row r="74" spans="1:26">
      <c r="A74" s="46">
        <v>5</v>
      </c>
      <c r="B74" s="43" cm="1">
        <f t="array" ref="B74">SUMPRODUCT($B17:$Y17,TRANSPOSE('Nutritional Facts'!F$3:F$26))</f>
        <v>17053.832999999999</v>
      </c>
      <c r="C74" s="43" cm="1">
        <f t="array" ref="C74">SUMPRODUCT($B17:$Y17,TRANSPOSE('Nutritional Facts'!G$3:G$26))</f>
        <v>1028.7666409999999</v>
      </c>
      <c r="D74" s="43" cm="1">
        <f t="array" ref="D74">SUMPRODUCT($B17:$Y17,TRANSPOSE('Nutritional Facts'!H$3:H$26))</f>
        <v>1735.999986</v>
      </c>
      <c r="E74" s="43" cm="1">
        <f t="array" ref="E74">SUMPRODUCT($B17:$Y17,TRANSPOSE('Nutritional Facts'!I$3:I$26))</f>
        <v>601.99998300000004</v>
      </c>
      <c r="F74" s="43" cm="1">
        <f t="array" ref="F74">SUMPRODUCT($B17:$Y17,TRANSPOSE('Nutritional Facts'!J$3:J$26))</f>
        <v>30.083333</v>
      </c>
      <c r="G74" s="43" cm="1">
        <f t="array" ref="G74">SUMPRODUCT($B17:$Y17,TRANSPOSE('Nutritional Facts'!K$3:K$26))</f>
        <v>142.749999</v>
      </c>
      <c r="H74" s="43" cm="1">
        <f t="array" ref="H74">SUMPRODUCT($B17:$Y17, TRANSPOSE('Nutritional Facts'!L$3:L$26))</f>
        <v>0</v>
      </c>
      <c r="I74" s="43" cm="1">
        <f t="array" ref="I74">SUMPRODUCT($B17:$Y17, TRANSPOSE('Nutritional Facts'!M$3:M$26))</f>
        <v>30.083333</v>
      </c>
      <c r="J74" s="43">
        <f t="shared" si="11"/>
        <v>24.5</v>
      </c>
      <c r="K74" s="47">
        <f t="shared" si="12"/>
        <v>17.5</v>
      </c>
      <c r="N74" s="11">
        <v>1029</v>
      </c>
      <c r="O74">
        <v>616</v>
      </c>
      <c r="P74">
        <v>1932</v>
      </c>
      <c r="Q74">
        <v>1736</v>
      </c>
      <c r="R74">
        <v>686</v>
      </c>
      <c r="S74">
        <v>602</v>
      </c>
      <c r="T74">
        <v>196</v>
      </c>
      <c r="U74">
        <v>350</v>
      </c>
      <c r="V74">
        <v>35</v>
      </c>
      <c r="W74">
        <v>24.5</v>
      </c>
      <c r="X74">
        <v>17.5</v>
      </c>
      <c r="Y74">
        <v>0</v>
      </c>
      <c r="Z74" s="13">
        <v>7000</v>
      </c>
    </row>
    <row r="75" spans="1:26">
      <c r="A75" s="46">
        <v>6</v>
      </c>
      <c r="B75" s="43" cm="1">
        <f t="array" ref="B75">SUMPRODUCT($B18:$Y18,TRANSPOSE('Nutritional Facts'!F$3:F$26))</f>
        <v>19833.097460000001</v>
      </c>
      <c r="C75" s="43" cm="1">
        <f t="array" ref="C75">SUMPRODUCT($B18:$Y18,TRANSPOSE('Nutritional Facts'!G$3:G$26))</f>
        <v>1197.0000221999999</v>
      </c>
      <c r="D75" s="43" cm="1">
        <f t="array" ref="D75">SUMPRODUCT($B18:$Y18,TRANSPOSE('Nutritional Facts'!H$3:H$26))</f>
        <v>2022.9999948</v>
      </c>
      <c r="E75" s="43" cm="1">
        <f t="array" ref="E75">SUMPRODUCT($B18:$Y18,TRANSPOSE('Nutritional Facts'!I$3:I$26))</f>
        <v>700.00001620000012</v>
      </c>
      <c r="F75" s="43" cm="1">
        <f t="array" ref="F75">SUMPRODUCT($B18:$Y18,TRANSPOSE('Nutritional Facts'!J$3:J$26))</f>
        <v>36.486111000000001</v>
      </c>
      <c r="G75" s="43" cm="1">
        <f t="array" ref="G75">SUMPRODUCT($B18:$Y18,TRANSPOSE('Nutritional Facts'!K$3:K$26))</f>
        <v>161.95833300000001</v>
      </c>
      <c r="H75" s="43" cm="1">
        <f t="array" ref="H75">SUMPRODUCT($B18:$Y18, TRANSPOSE('Nutritional Facts'!L$3:L$26))</f>
        <v>1.5069444000000001</v>
      </c>
      <c r="I75" s="43" cm="1">
        <f t="array" ref="I75">SUMPRODUCT($B18:$Y18, TRANSPOSE('Nutritional Facts'!M$3:M$26))</f>
        <v>36.486111000000001</v>
      </c>
      <c r="J75" s="43">
        <f t="shared" si="11"/>
        <v>24.5</v>
      </c>
      <c r="K75" s="47">
        <f t="shared" si="12"/>
        <v>17.5</v>
      </c>
      <c r="N75" s="11">
        <v>1197</v>
      </c>
      <c r="O75">
        <v>721</v>
      </c>
      <c r="P75">
        <v>2247</v>
      </c>
      <c r="Q75">
        <v>2023</v>
      </c>
      <c r="R75">
        <v>798</v>
      </c>
      <c r="S75">
        <v>700</v>
      </c>
      <c r="T75">
        <v>224</v>
      </c>
      <c r="U75">
        <v>350</v>
      </c>
      <c r="V75">
        <v>35</v>
      </c>
      <c r="W75">
        <v>24.5</v>
      </c>
      <c r="X75">
        <v>17.5</v>
      </c>
      <c r="Y75">
        <v>7000</v>
      </c>
      <c r="Z75" s="13">
        <v>7000</v>
      </c>
    </row>
    <row r="76" spans="1:26">
      <c r="A76" s="46">
        <v>7</v>
      </c>
      <c r="B76" s="43" cm="1">
        <f t="array" ref="B76">SUMPRODUCT($B19:$Y19,TRANSPOSE('Nutritional Facts'!F$3:F$26))</f>
        <v>16503.167000000001</v>
      </c>
      <c r="C76" s="43" cm="1">
        <f t="array" ref="C76">SUMPRODUCT($B19:$Y19,TRANSPOSE('Nutritional Facts'!G$3:G$26))</f>
        <v>992.83335899999997</v>
      </c>
      <c r="D76" s="43" cm="1">
        <f t="array" ref="D76">SUMPRODUCT($B19:$Y19,TRANSPOSE('Nutritional Facts'!H$3:H$26))</f>
        <v>1687.000014</v>
      </c>
      <c r="E76" s="43" cm="1">
        <f t="array" ref="E76">SUMPRODUCT($B19:$Y19,TRANSPOSE('Nutritional Facts'!I$3:I$26))</f>
        <v>581.00001699999996</v>
      </c>
      <c r="F76" s="43" cm="1">
        <f t="array" ref="F76">SUMPRODUCT($B19:$Y19,TRANSPOSE('Nutritional Facts'!J$3:J$26))</f>
        <v>28.916667</v>
      </c>
      <c r="G76" s="43" cm="1">
        <f t="array" ref="G76">SUMPRODUCT($B19:$Y19,TRANSPOSE('Nutritional Facts'!K$3:K$26))</f>
        <v>139.250001</v>
      </c>
      <c r="H76" s="43" cm="1">
        <f t="array" ref="H76">SUMPRODUCT($B19:$Y19, TRANSPOSE('Nutritional Facts'!L$3:L$26))</f>
        <v>0</v>
      </c>
      <c r="I76" s="43" cm="1">
        <f t="array" ref="I76">SUMPRODUCT($B19:$Y19, TRANSPOSE('Nutritional Facts'!M$3:M$26))</f>
        <v>28.916667</v>
      </c>
      <c r="J76" s="43">
        <f t="shared" si="11"/>
        <v>24.5</v>
      </c>
      <c r="K76" s="47">
        <f t="shared" si="12"/>
        <v>17.5</v>
      </c>
      <c r="N76" s="11">
        <v>1001</v>
      </c>
      <c r="O76">
        <v>602</v>
      </c>
      <c r="P76">
        <v>1876</v>
      </c>
      <c r="Q76">
        <v>1687</v>
      </c>
      <c r="R76">
        <v>665</v>
      </c>
      <c r="S76">
        <v>581</v>
      </c>
      <c r="T76">
        <v>189</v>
      </c>
      <c r="U76">
        <v>350</v>
      </c>
      <c r="V76">
        <v>35</v>
      </c>
      <c r="W76">
        <v>24.5</v>
      </c>
      <c r="X76">
        <v>17.5</v>
      </c>
      <c r="Y76">
        <v>7000</v>
      </c>
      <c r="Z76" s="13">
        <v>7000</v>
      </c>
    </row>
    <row r="77" spans="1:26">
      <c r="A77" s="46">
        <v>8</v>
      </c>
      <c r="B77" s="43" cm="1">
        <f t="array" ref="B77">SUMPRODUCT($B20:$Y20,TRANSPOSE('Nutritional Facts'!F$3:F$26))</f>
        <v>17288.5</v>
      </c>
      <c r="C77" s="43" cm="1">
        <f t="array" ref="C77">SUMPRODUCT($B20:$Y20,TRANSPOSE('Nutritional Facts'!G$3:G$26))</f>
        <v>1042.3000000000002</v>
      </c>
      <c r="D77" s="43" cm="1">
        <f t="array" ref="D77">SUMPRODUCT($B20:$Y20,TRANSPOSE('Nutritional Facts'!H$3:H$26))</f>
        <v>1764</v>
      </c>
      <c r="E77" s="43" cm="1">
        <f t="array" ref="E77">SUMPRODUCT($B20:$Y20,TRANSPOSE('Nutritional Facts'!I$3:I$26))</f>
        <v>609</v>
      </c>
      <c r="F77" s="43" cm="1">
        <f t="array" ref="F77">SUMPRODUCT($B20:$Y20,TRANSPOSE('Nutritional Facts'!J$3:J$26))</f>
        <v>30.75</v>
      </c>
      <c r="G77" s="43" cm="1">
        <f t="array" ref="G77">SUMPRODUCT($B20:$Y20,TRANSPOSE('Nutritional Facts'!K$3:K$26))</f>
        <v>144.75</v>
      </c>
      <c r="H77" s="43" cm="1">
        <f t="array" ref="H77">SUMPRODUCT($B20:$Y20, TRANSPOSE('Nutritional Facts'!L$3:L$26))</f>
        <v>0</v>
      </c>
      <c r="I77" s="43" cm="1">
        <f t="array" ref="I77">SUMPRODUCT($B20:$Y20, TRANSPOSE('Nutritional Facts'!M$3:M$26))</f>
        <v>30.75</v>
      </c>
      <c r="J77" s="43">
        <f t="shared" si="11"/>
        <v>24.5</v>
      </c>
      <c r="K77" s="47">
        <f t="shared" si="12"/>
        <v>17.5</v>
      </c>
      <c r="N77" s="11">
        <v>1043</v>
      </c>
      <c r="O77">
        <v>630</v>
      </c>
      <c r="P77">
        <v>1960</v>
      </c>
      <c r="Q77">
        <v>1764</v>
      </c>
      <c r="R77">
        <v>700</v>
      </c>
      <c r="S77">
        <v>609</v>
      </c>
      <c r="T77">
        <v>196</v>
      </c>
      <c r="U77">
        <v>350</v>
      </c>
      <c r="V77">
        <v>35</v>
      </c>
      <c r="W77">
        <v>24.5</v>
      </c>
      <c r="X77">
        <v>17.5</v>
      </c>
      <c r="Y77">
        <v>7000</v>
      </c>
      <c r="Z77" s="13">
        <v>7000</v>
      </c>
    </row>
    <row r="78" spans="1:26">
      <c r="A78" s="46">
        <v>9</v>
      </c>
      <c r="B78" s="43" cm="1">
        <f t="array" ref="B78">SUMPRODUCT($B21:$Y21,TRANSPOSE('Nutritional Facts'!F$3:F$26))</f>
        <v>14055.16676</v>
      </c>
      <c r="C78" s="43" cm="1">
        <f t="array" ref="C78">SUMPRODUCT($B21:$Y21,TRANSPOSE('Nutritional Facts'!G$3:G$26))</f>
        <v>841.63333799999987</v>
      </c>
      <c r="D78" s="43" cm="1">
        <f t="array" ref="D78">SUMPRODUCT($B21:$Y21,TRANSPOSE('Nutritional Facts'!H$3:H$26))</f>
        <v>1435.000014</v>
      </c>
      <c r="E78" s="43" cm="1">
        <f t="array" ref="E78">SUMPRODUCT($B21:$Y21,TRANSPOSE('Nutritional Facts'!I$3:I$26))</f>
        <v>497.00000199999999</v>
      </c>
      <c r="F78" s="43" cm="1">
        <f t="array" ref="F78">SUMPRODUCT($B21:$Y21,TRANSPOSE('Nutritional Facts'!J$3:J$26))</f>
        <v>22.916667</v>
      </c>
      <c r="G78" s="43" cm="1">
        <f t="array" ref="G78">SUMPRODUCT($B21:$Y21,TRANSPOSE('Nutritional Facts'!K$3:K$26))</f>
        <v>121.250001</v>
      </c>
      <c r="H78" s="43" cm="1">
        <f t="array" ref="H78">SUMPRODUCT($B21:$Y21, TRANSPOSE('Nutritional Facts'!L$3:L$26))</f>
        <v>0</v>
      </c>
      <c r="I78" s="43" cm="1">
        <f t="array" ref="I78">SUMPRODUCT($B21:$Y21, TRANSPOSE('Nutritional Facts'!M$3:M$26))</f>
        <v>22.916667</v>
      </c>
      <c r="J78" s="43">
        <f t="shared" si="11"/>
        <v>24.5</v>
      </c>
      <c r="K78" s="47">
        <f t="shared" si="12"/>
        <v>17.5</v>
      </c>
      <c r="N78" s="11">
        <v>854</v>
      </c>
      <c r="O78">
        <v>511</v>
      </c>
      <c r="P78">
        <v>1596</v>
      </c>
      <c r="Q78">
        <v>1435</v>
      </c>
      <c r="R78">
        <v>567</v>
      </c>
      <c r="S78">
        <v>497</v>
      </c>
      <c r="T78">
        <v>161</v>
      </c>
      <c r="U78">
        <v>350</v>
      </c>
      <c r="V78">
        <v>35</v>
      </c>
      <c r="W78">
        <v>24.5</v>
      </c>
      <c r="X78">
        <v>17.5</v>
      </c>
      <c r="Y78">
        <v>7000</v>
      </c>
      <c r="Z78" s="13">
        <v>7000</v>
      </c>
    </row>
    <row r="79" spans="1:26">
      <c r="A79" s="46">
        <v>10</v>
      </c>
      <c r="B79" s="43" cm="1">
        <f t="array" ref="B79">SUMPRODUCT($B22:$Y22,TRANSPOSE('Nutritional Facts'!F$3:F$26))</f>
        <v>18456.569133500001</v>
      </c>
      <c r="C79" s="43" cm="1">
        <f t="array" ref="C79">SUMPRODUCT($B22:$Y22,TRANSPOSE('Nutritional Facts'!G$3:G$26))</f>
        <v>1112.99997512</v>
      </c>
      <c r="D79" s="43" cm="1">
        <f t="array" ref="D79">SUMPRODUCT($B22:$Y22,TRANSPOSE('Nutritional Facts'!H$3:H$26))</f>
        <v>1882.9999906800001</v>
      </c>
      <c r="E79" s="43" cm="1">
        <f t="array" ref="E79">SUMPRODUCT($B22:$Y22,TRANSPOSE('Nutritional Facts'!I$3:I$26))</f>
        <v>650.99998312000002</v>
      </c>
      <c r="F79" s="43" cm="1">
        <f t="array" ref="F79">SUMPRODUCT($B22:$Y22,TRANSPOSE('Nutritional Facts'!J$3:J$26))</f>
        <v>33.347222000000002</v>
      </c>
      <c r="G79" s="43" cm="1">
        <f t="array" ref="G79">SUMPRODUCT($B22:$Y22,TRANSPOSE('Nutritional Facts'!K$3:K$26))</f>
        <v>152.54166600000002</v>
      </c>
      <c r="H79" s="43" cm="1">
        <f t="array" ref="H79">SUMPRODUCT($B22:$Y22, TRANSPOSE('Nutritional Facts'!L$3:L$26))</f>
        <v>0.82638889000000004</v>
      </c>
      <c r="I79" s="43" cm="1">
        <f t="array" ref="I79">SUMPRODUCT($B22:$Y22, TRANSPOSE('Nutritional Facts'!M$3:M$26))</f>
        <v>33.347222000000002</v>
      </c>
      <c r="J79" s="43">
        <f t="shared" si="11"/>
        <v>24.5</v>
      </c>
      <c r="K79" s="47">
        <f t="shared" si="12"/>
        <v>17.5</v>
      </c>
      <c r="N79" s="11">
        <v>1113</v>
      </c>
      <c r="O79">
        <v>672</v>
      </c>
      <c r="P79">
        <v>2093</v>
      </c>
      <c r="Q79">
        <v>1883</v>
      </c>
      <c r="R79">
        <v>742</v>
      </c>
      <c r="S79">
        <v>651</v>
      </c>
      <c r="T79">
        <v>210</v>
      </c>
      <c r="U79">
        <v>350</v>
      </c>
      <c r="V79">
        <v>35</v>
      </c>
      <c r="W79">
        <v>24.5</v>
      </c>
      <c r="X79">
        <v>17.5</v>
      </c>
      <c r="Y79">
        <v>7000</v>
      </c>
      <c r="Z79" s="13">
        <v>7000</v>
      </c>
    </row>
    <row r="80" spans="1:26">
      <c r="A80" s="46">
        <v>11</v>
      </c>
      <c r="B80" s="43" cm="1">
        <f t="array" ref="B80">SUMPRODUCT($B23:$Y23,TRANSPOSE('Nutritional Facts'!F$3:F$26))</f>
        <v>16842.402534000001</v>
      </c>
      <c r="C80" s="43" cm="1">
        <f t="array" ref="C80">SUMPRODUCT($B23:$Y23,TRANSPOSE('Nutritional Facts'!G$3:G$26))</f>
        <v>1014.99997748</v>
      </c>
      <c r="D80" s="43" cm="1">
        <f t="array" ref="D80">SUMPRODUCT($B23:$Y23,TRANSPOSE('Nutritional Facts'!H$3:H$26))</f>
        <v>1715.0000047199999</v>
      </c>
      <c r="E80" s="43" cm="1">
        <f t="array" ref="E80">SUMPRODUCT($B23:$Y23,TRANSPOSE('Nutritional Facts'!I$3:I$26))</f>
        <v>594.99998347999997</v>
      </c>
      <c r="F80" s="43" cm="1">
        <f t="array" ref="F80">SUMPRODUCT($B23:$Y23,TRANSPOSE('Nutritional Facts'!J$3:J$26))</f>
        <v>29.513888999999999</v>
      </c>
      <c r="G80" s="43" cm="1">
        <f t="array" ref="G80">SUMPRODUCT($B23:$Y23,TRANSPOSE('Nutritional Facts'!K$3:K$26))</f>
        <v>141.04166699999999</v>
      </c>
      <c r="H80" s="43" cm="1">
        <f t="array" ref="H80">SUMPRODUCT($B23:$Y23, TRANSPOSE('Nutritional Facts'!L$3:L$26))</f>
        <v>0.24305556</v>
      </c>
      <c r="I80" s="43" cm="1">
        <f t="array" ref="I80">SUMPRODUCT($B23:$Y23, TRANSPOSE('Nutritional Facts'!M$3:M$26))</f>
        <v>29.513888999999999</v>
      </c>
      <c r="J80" s="43">
        <f t="shared" si="11"/>
        <v>24.5</v>
      </c>
      <c r="K80" s="47">
        <f t="shared" si="12"/>
        <v>17.5</v>
      </c>
      <c r="N80" s="11">
        <v>1015</v>
      </c>
      <c r="O80">
        <v>609</v>
      </c>
      <c r="P80">
        <v>1911</v>
      </c>
      <c r="Q80">
        <v>1715</v>
      </c>
      <c r="R80">
        <v>679</v>
      </c>
      <c r="S80">
        <v>595</v>
      </c>
      <c r="T80">
        <v>189</v>
      </c>
      <c r="U80">
        <v>350</v>
      </c>
      <c r="V80">
        <v>35</v>
      </c>
      <c r="W80">
        <v>24.5</v>
      </c>
      <c r="X80">
        <v>17.5</v>
      </c>
      <c r="Y80">
        <v>7000</v>
      </c>
      <c r="Z80" s="13">
        <v>7000</v>
      </c>
    </row>
    <row r="81" spans="1:26">
      <c r="A81" s="46">
        <v>12</v>
      </c>
      <c r="B81" s="43" cm="1">
        <f t="array" ref="B81">SUMPRODUCT($B24:$Y24,TRANSPOSE('Nutritional Facts'!F$3:F$26))</f>
        <v>20113.832999999999</v>
      </c>
      <c r="C81" s="43" cm="1">
        <f t="array" ref="C81">SUMPRODUCT($B24:$Y24,TRANSPOSE('Nutritional Facts'!G$3:G$26))</f>
        <v>1217.7666410000002</v>
      </c>
      <c r="D81" s="43" cm="1">
        <f t="array" ref="D81">SUMPRODUCT($B24:$Y24,TRANSPOSE('Nutritional Facts'!H$3:H$26))</f>
        <v>2050.9999859999998</v>
      </c>
      <c r="E81" s="43" cm="1">
        <f t="array" ref="E81">SUMPRODUCT($B24:$Y24,TRANSPOSE('Nutritional Facts'!I$3:I$26))</f>
        <v>706.99998300000004</v>
      </c>
      <c r="F81" s="43" cm="1">
        <f t="array" ref="F81">SUMPRODUCT($B24:$Y24,TRANSPOSE('Nutritional Facts'!J$3:J$26))</f>
        <v>37.583333000000003</v>
      </c>
      <c r="G81" s="43" cm="1">
        <f t="array" ref="G81">SUMPRODUCT($B24:$Y24,TRANSPOSE('Nutritional Facts'!K$3:K$26))</f>
        <v>165.249999</v>
      </c>
      <c r="H81" s="43" cm="1">
        <f t="array" ref="H81">SUMPRODUCT($B24:$Y24, TRANSPOSE('Nutritional Facts'!L$3:L$26))</f>
        <v>0</v>
      </c>
      <c r="I81" s="43" cm="1">
        <f t="array" ref="I81">SUMPRODUCT($B24:$Y24, TRANSPOSE('Nutritional Facts'!M$3:M$26))</f>
        <v>37.583333000000003</v>
      </c>
      <c r="J81" s="43">
        <f t="shared" si="11"/>
        <v>24.5</v>
      </c>
      <c r="K81" s="47">
        <f t="shared" si="12"/>
        <v>17.5</v>
      </c>
      <c r="N81" s="11">
        <v>1218</v>
      </c>
      <c r="O81">
        <v>728</v>
      </c>
      <c r="P81">
        <v>2282</v>
      </c>
      <c r="Q81">
        <v>2051</v>
      </c>
      <c r="R81">
        <v>812</v>
      </c>
      <c r="S81">
        <v>707</v>
      </c>
      <c r="T81">
        <v>231</v>
      </c>
      <c r="U81">
        <v>350</v>
      </c>
      <c r="V81">
        <v>35</v>
      </c>
      <c r="W81">
        <v>24.5</v>
      </c>
      <c r="X81">
        <v>17.5</v>
      </c>
      <c r="Y81">
        <v>7000</v>
      </c>
      <c r="Z81" s="13">
        <v>7000</v>
      </c>
    </row>
    <row r="82" spans="1:26">
      <c r="A82" s="46">
        <v>13</v>
      </c>
      <c r="B82" s="43" cm="1">
        <f t="array" ref="B82">SUMPRODUCT($B25:$Y25,TRANSPOSE('Nutritional Facts'!F$3:F$26))</f>
        <v>16842.402534000001</v>
      </c>
      <c r="C82" s="43" cm="1">
        <f t="array" ref="C82">SUMPRODUCT($B25:$Y25,TRANSPOSE('Nutritional Facts'!G$3:G$26))</f>
        <v>1014.99997748</v>
      </c>
      <c r="D82" s="43" cm="1">
        <f t="array" ref="D82">SUMPRODUCT($B25:$Y25,TRANSPOSE('Nutritional Facts'!H$3:H$26))</f>
        <v>1715.0000047199999</v>
      </c>
      <c r="E82" s="43" cm="1">
        <f t="array" ref="E82">SUMPRODUCT($B25:$Y25,TRANSPOSE('Nutritional Facts'!I$3:I$26))</f>
        <v>594.99998347999997</v>
      </c>
      <c r="F82" s="43" cm="1">
        <f t="array" ref="F82">SUMPRODUCT($B25:$Y25,TRANSPOSE('Nutritional Facts'!J$3:J$26))</f>
        <v>29.513888999999999</v>
      </c>
      <c r="G82" s="43" cm="1">
        <f t="array" ref="G82">SUMPRODUCT($B25:$Y25,TRANSPOSE('Nutritional Facts'!K$3:K$26))</f>
        <v>141.04166699999999</v>
      </c>
      <c r="H82" s="43" cm="1">
        <f t="array" ref="H82">SUMPRODUCT($B25:$Y25, TRANSPOSE('Nutritional Facts'!L$3:L$26))</f>
        <v>0.24305556</v>
      </c>
      <c r="I82" s="43" cm="1">
        <f t="array" ref="I82">SUMPRODUCT($B25:$Y25, TRANSPOSE('Nutritional Facts'!M$3:M$26))</f>
        <v>29.513888999999999</v>
      </c>
      <c r="J82" s="43">
        <f t="shared" si="11"/>
        <v>24.5</v>
      </c>
      <c r="K82" s="47">
        <f t="shared" si="12"/>
        <v>17.5</v>
      </c>
      <c r="N82" s="11">
        <v>1015</v>
      </c>
      <c r="O82">
        <v>609</v>
      </c>
      <c r="P82">
        <v>1911</v>
      </c>
      <c r="Q82">
        <v>1715</v>
      </c>
      <c r="R82">
        <v>679</v>
      </c>
      <c r="S82">
        <v>595</v>
      </c>
      <c r="T82">
        <v>189</v>
      </c>
      <c r="U82">
        <v>350</v>
      </c>
      <c r="V82">
        <v>35</v>
      </c>
      <c r="W82">
        <v>24.5</v>
      </c>
      <c r="X82">
        <v>17.5</v>
      </c>
      <c r="Y82">
        <v>7000</v>
      </c>
      <c r="Z82" s="13">
        <v>7000</v>
      </c>
    </row>
    <row r="83" spans="1:26">
      <c r="A83" s="46">
        <v>14</v>
      </c>
      <c r="B83" s="43" cm="1">
        <f t="array" ref="B83">SUMPRODUCT($B26:$Y26,TRANSPOSE('Nutritional Facts'!F$3:F$26))</f>
        <v>18907.125</v>
      </c>
      <c r="C83" s="43" cm="1">
        <f t="array" ref="C83">SUMPRODUCT($B26:$Y26,TRANSPOSE('Nutritional Facts'!G$3:G$26))</f>
        <v>1141</v>
      </c>
      <c r="D83" s="43" cm="1">
        <f t="array" ref="D83">SUMPRODUCT($B26:$Y26,TRANSPOSE('Nutritional Facts'!H$3:H$26))</f>
        <v>1932</v>
      </c>
      <c r="E83" s="43" cm="1">
        <f t="array" ref="E83">SUMPRODUCT($B26:$Y26,TRANSPOSE('Nutritional Facts'!I$3:I$26))</f>
        <v>665</v>
      </c>
      <c r="F83" s="43" cm="1">
        <f t="array" ref="F83">SUMPRODUCT($B26:$Y26,TRANSPOSE('Nutritional Facts'!J$3:J$26))</f>
        <v>34.625</v>
      </c>
      <c r="G83" s="43" cm="1">
        <f t="array" ref="G83">SUMPRODUCT($B26:$Y26,TRANSPOSE('Nutritional Facts'!K$3:K$26))</f>
        <v>156.375</v>
      </c>
      <c r="H83" s="43" cm="1">
        <f t="array" ref="H83">SUMPRODUCT($B26:$Y26, TRANSPOSE('Nutritional Facts'!L$3:L$26))</f>
        <v>0.4375</v>
      </c>
      <c r="I83" s="43" cm="1">
        <f t="array" ref="I83">SUMPRODUCT($B26:$Y26, TRANSPOSE('Nutritional Facts'!M$3:M$26))</f>
        <v>34.625</v>
      </c>
      <c r="J83" s="43">
        <f t="shared" si="11"/>
        <v>24.5</v>
      </c>
      <c r="K83" s="47">
        <f t="shared" si="12"/>
        <v>17.5</v>
      </c>
      <c r="N83" s="11">
        <v>1141</v>
      </c>
      <c r="O83">
        <v>686</v>
      </c>
      <c r="P83">
        <v>2142</v>
      </c>
      <c r="Q83">
        <v>1932</v>
      </c>
      <c r="R83">
        <v>763</v>
      </c>
      <c r="S83">
        <v>665</v>
      </c>
      <c r="T83">
        <v>217</v>
      </c>
      <c r="U83">
        <v>350</v>
      </c>
      <c r="V83">
        <v>35</v>
      </c>
      <c r="W83">
        <v>24.5</v>
      </c>
      <c r="X83">
        <v>17.5</v>
      </c>
      <c r="Y83">
        <v>7000</v>
      </c>
      <c r="Z83" s="13">
        <v>7000</v>
      </c>
    </row>
    <row r="84" spans="1:26">
      <c r="A84" s="46">
        <v>15</v>
      </c>
      <c r="B84" s="43" cm="1">
        <f t="array" ref="B84">SUMPRODUCT($B27:$Y27,TRANSPOSE('Nutritional Facts'!F$3:F$26))</f>
        <v>19595.458404999998</v>
      </c>
      <c r="C84" s="43" cm="1">
        <f t="array" ref="C84">SUMPRODUCT($B27:$Y27,TRANSPOSE('Nutritional Facts'!G$3:G$26))</f>
        <v>1183.0000026</v>
      </c>
      <c r="D84" s="43" cm="1">
        <f t="array" ref="D84">SUMPRODUCT($B27:$Y27,TRANSPOSE('Nutritional Facts'!H$3:H$26))</f>
        <v>1995.0000144000001</v>
      </c>
      <c r="E84" s="43" cm="1">
        <f t="array" ref="E84">SUMPRODUCT($B27:$Y27,TRANSPOSE('Nutritional Facts'!I$3:I$26))</f>
        <v>693.00000059999991</v>
      </c>
      <c r="F84" s="43" cm="1">
        <f t="array" ref="F84">SUMPRODUCT($B27:$Y27,TRANSPOSE('Nutritional Facts'!J$3:J$26))</f>
        <v>35.791666999999997</v>
      </c>
      <c r="G84" s="43" cm="1">
        <f t="array" ref="G84">SUMPRODUCT($B27:$Y27,TRANSPOSE('Nutritional Facts'!K$3:K$26))</f>
        <v>159.875001</v>
      </c>
      <c r="H84" s="43" cm="1">
        <f t="array" ref="H84">SUMPRODUCT($B27:$Y27, TRANSPOSE('Nutritional Facts'!L$3:L$26))</f>
        <v>1.6041666999999999</v>
      </c>
      <c r="I84" s="43" cm="1">
        <f t="array" ref="I84">SUMPRODUCT($B27:$Y27, TRANSPOSE('Nutritional Facts'!M$3:M$26))</f>
        <v>35.791666999999997</v>
      </c>
      <c r="J84" s="43">
        <f t="shared" si="11"/>
        <v>24.5</v>
      </c>
      <c r="K84" s="47">
        <f t="shared" si="12"/>
        <v>17.5</v>
      </c>
      <c r="N84" s="11">
        <v>1183</v>
      </c>
      <c r="O84">
        <v>707</v>
      </c>
      <c r="P84">
        <v>2219</v>
      </c>
      <c r="Q84">
        <v>1995</v>
      </c>
      <c r="R84">
        <v>791</v>
      </c>
      <c r="S84">
        <v>693</v>
      </c>
      <c r="T84">
        <v>224</v>
      </c>
      <c r="U84">
        <v>350</v>
      </c>
      <c r="V84">
        <v>35</v>
      </c>
      <c r="W84">
        <v>24.5</v>
      </c>
      <c r="X84">
        <v>17.5</v>
      </c>
      <c r="Y84">
        <v>7000</v>
      </c>
      <c r="Z84" s="13">
        <v>7000</v>
      </c>
    </row>
    <row r="85" spans="1:26">
      <c r="A85" s="46">
        <v>16</v>
      </c>
      <c r="B85" s="43" cm="1">
        <f t="array" ref="B85">SUMPRODUCT($B28:$Y28,TRANSPOSE('Nutritional Facts'!F$3:F$26))</f>
        <v>15822.402534000001</v>
      </c>
      <c r="C85" s="43" cm="1">
        <f t="array" ref="C85">SUMPRODUCT($B28:$Y28,TRANSPOSE('Nutritional Facts'!G$3:G$26))</f>
        <v>951.99997747999998</v>
      </c>
      <c r="D85" s="43" cm="1">
        <f t="array" ref="D85">SUMPRODUCT($B28:$Y28,TRANSPOSE('Nutritional Facts'!H$3:H$26))</f>
        <v>1610.0000047199999</v>
      </c>
      <c r="E85" s="43" cm="1">
        <f t="array" ref="E85">SUMPRODUCT($B28:$Y28,TRANSPOSE('Nutritional Facts'!I$3:I$26))</f>
        <v>559.99998347999997</v>
      </c>
      <c r="F85" s="43" cm="1">
        <f t="array" ref="F85">SUMPRODUCT($B28:$Y28,TRANSPOSE('Nutritional Facts'!J$3:J$26))</f>
        <v>27.013888999999999</v>
      </c>
      <c r="G85" s="43" cm="1">
        <f t="array" ref="G85">SUMPRODUCT($B28:$Y28,TRANSPOSE('Nutritional Facts'!K$3:K$26))</f>
        <v>133.54166699999999</v>
      </c>
      <c r="H85" s="43" cm="1">
        <f t="array" ref="H85">SUMPRODUCT($B28:$Y28, TRANSPOSE('Nutritional Facts'!L$3:L$26))</f>
        <v>0.24305556</v>
      </c>
      <c r="I85" s="43" cm="1">
        <f t="array" ref="I85">SUMPRODUCT($B28:$Y28, TRANSPOSE('Nutritional Facts'!M$3:M$26))</f>
        <v>27.013888999999999</v>
      </c>
      <c r="J85" s="43">
        <f t="shared" si="11"/>
        <v>24.5</v>
      </c>
      <c r="K85" s="47">
        <f t="shared" si="12"/>
        <v>17.5</v>
      </c>
      <c r="N85" s="11">
        <v>952</v>
      </c>
      <c r="O85">
        <v>574</v>
      </c>
      <c r="P85">
        <v>1792</v>
      </c>
      <c r="Q85">
        <v>1610</v>
      </c>
      <c r="R85">
        <v>637</v>
      </c>
      <c r="S85">
        <v>560</v>
      </c>
      <c r="T85">
        <v>182</v>
      </c>
      <c r="U85">
        <v>350</v>
      </c>
      <c r="V85">
        <v>35</v>
      </c>
      <c r="W85">
        <v>24.5</v>
      </c>
      <c r="X85">
        <v>17.5</v>
      </c>
      <c r="Y85">
        <v>7000</v>
      </c>
      <c r="Z85" s="13">
        <v>7000</v>
      </c>
    </row>
    <row r="86" spans="1:26">
      <c r="A86" s="46">
        <v>17</v>
      </c>
      <c r="B86" s="43" cm="1">
        <f t="array" ref="B86">SUMPRODUCT($B29:$Y29,TRANSPOSE('Nutritional Facts'!F$3:F$26))</f>
        <v>17696.5</v>
      </c>
      <c r="C86" s="43" cm="1">
        <f t="array" ref="C86">SUMPRODUCT($B29:$Y29,TRANSPOSE('Nutritional Facts'!G$3:G$26))</f>
        <v>1067.5</v>
      </c>
      <c r="D86" s="43" cm="1">
        <f t="array" ref="D86">SUMPRODUCT($B29:$Y29,TRANSPOSE('Nutritional Facts'!H$3:H$26))</f>
        <v>1806</v>
      </c>
      <c r="E86" s="43" cm="1">
        <f t="array" ref="E86">SUMPRODUCT($B29:$Y29,TRANSPOSE('Nutritional Facts'!I$3:I$26))</f>
        <v>623</v>
      </c>
      <c r="F86" s="43" cm="1">
        <f t="array" ref="F86">SUMPRODUCT($B29:$Y29,TRANSPOSE('Nutritional Facts'!J$3:J$26))</f>
        <v>31.75</v>
      </c>
      <c r="G86" s="43" cm="1">
        <f t="array" ref="G86">SUMPRODUCT($B29:$Y29,TRANSPOSE('Nutritional Facts'!K$3:K$26))</f>
        <v>147.75</v>
      </c>
      <c r="H86" s="43" cm="1">
        <f t="array" ref="H86">SUMPRODUCT($B29:$Y29, TRANSPOSE('Nutritional Facts'!L$3:L$26))</f>
        <v>0</v>
      </c>
      <c r="I86" s="43" cm="1">
        <f t="array" ref="I86">SUMPRODUCT($B29:$Y29, TRANSPOSE('Nutritional Facts'!M$3:M$26))</f>
        <v>31.75</v>
      </c>
      <c r="J86" s="43">
        <f t="shared" si="11"/>
        <v>24.5</v>
      </c>
      <c r="K86" s="47">
        <f t="shared" si="12"/>
        <v>17.5</v>
      </c>
      <c r="N86" s="11">
        <v>1071</v>
      </c>
      <c r="O86">
        <v>644</v>
      </c>
      <c r="P86">
        <v>2002</v>
      </c>
      <c r="Q86">
        <v>1806</v>
      </c>
      <c r="R86">
        <v>714</v>
      </c>
      <c r="S86">
        <v>623</v>
      </c>
      <c r="T86">
        <v>203</v>
      </c>
      <c r="U86">
        <v>350</v>
      </c>
      <c r="V86">
        <v>35</v>
      </c>
      <c r="W86">
        <v>24.5</v>
      </c>
      <c r="X86">
        <v>17.5</v>
      </c>
      <c r="Y86">
        <v>7000</v>
      </c>
      <c r="Z86" s="13">
        <v>7000</v>
      </c>
    </row>
    <row r="87" spans="1:26">
      <c r="A87" s="46">
        <v>18</v>
      </c>
      <c r="B87" s="43" cm="1">
        <f t="array" ref="B87">SUMPRODUCT($B30:$Y30,TRANSPOSE('Nutritional Facts'!F$3:F$26))</f>
        <v>17013.111150000001</v>
      </c>
      <c r="C87" s="43" cm="1">
        <f t="array" ref="C87">SUMPRODUCT($B30:$Y30,TRANSPOSE('Nutritional Facts'!G$3:G$26))</f>
        <v>938.82962999999995</v>
      </c>
      <c r="D87" s="43" cm="1">
        <f t="array" ref="D87">SUMPRODUCT($B30:$Y30,TRANSPOSE('Nutritional Facts'!H$3:H$26))</f>
        <v>1799.0000100000002</v>
      </c>
      <c r="E87" s="43" cm="1">
        <f t="array" ref="E87">SUMPRODUCT($B30:$Y30,TRANSPOSE('Nutritional Facts'!I$3:I$26))</f>
        <v>623</v>
      </c>
      <c r="F87" s="43" cm="1">
        <f t="array" ref="F87">SUMPRODUCT($B30:$Y30,TRANSPOSE('Nutritional Facts'!J$3:J$26))</f>
        <v>0</v>
      </c>
      <c r="G87" s="43" cm="1">
        <f t="array" ref="G87">SUMPRODUCT($B30:$Y30,TRANSPOSE('Nutritional Facts'!K$3:K$26))</f>
        <v>199.88889</v>
      </c>
      <c r="H87" s="43" cm="1">
        <f t="array" ref="H87">SUMPRODUCT($B30:$Y30, TRANSPOSE('Nutritional Facts'!L$3:L$26))</f>
        <v>0</v>
      </c>
      <c r="I87" s="43" cm="1">
        <f t="array" ref="I87">SUMPRODUCT($B30:$Y30, TRANSPOSE('Nutritional Facts'!M$3:M$26))</f>
        <v>0</v>
      </c>
      <c r="J87" s="43">
        <f t="shared" si="11"/>
        <v>24.5</v>
      </c>
      <c r="K87" s="47">
        <f t="shared" si="12"/>
        <v>66.629630000000006</v>
      </c>
      <c r="N87" s="11">
        <v>1064</v>
      </c>
      <c r="O87">
        <v>637</v>
      </c>
      <c r="P87">
        <v>1995</v>
      </c>
      <c r="Q87">
        <v>1799</v>
      </c>
      <c r="R87">
        <v>707</v>
      </c>
      <c r="S87">
        <v>623</v>
      </c>
      <c r="T87">
        <v>203</v>
      </c>
      <c r="U87">
        <v>350</v>
      </c>
      <c r="V87">
        <v>35</v>
      </c>
      <c r="W87">
        <v>24.5</v>
      </c>
      <c r="X87">
        <v>17.5</v>
      </c>
      <c r="Y87">
        <v>0</v>
      </c>
      <c r="Z87" s="13">
        <v>0</v>
      </c>
    </row>
    <row r="88" spans="1:26">
      <c r="A88" s="46">
        <v>19</v>
      </c>
      <c r="B88" s="43" cm="1">
        <f t="array" ref="B88">SUMPRODUCT($B31:$Y31,TRANSPOSE('Nutritional Facts'!F$3:F$26))</f>
        <v>12107.16676</v>
      </c>
      <c r="C88" s="43" cm="1">
        <f t="array" ref="C88">SUMPRODUCT($B31:$Y31,TRANSPOSE('Nutritional Facts'!G$3:G$26))</f>
        <v>718.43333800000005</v>
      </c>
      <c r="D88" s="43" cm="1">
        <f t="array" ref="D88">SUMPRODUCT($B31:$Y31,TRANSPOSE('Nutritional Facts'!H$3:H$26))</f>
        <v>1246.000014</v>
      </c>
      <c r="E88" s="43" cm="1">
        <f t="array" ref="E88">SUMPRODUCT($B31:$Y31,TRANSPOSE('Nutritional Facts'!I$3:I$26))</f>
        <v>427.00000200000005</v>
      </c>
      <c r="F88" s="43" cm="1">
        <f t="array" ref="F88">SUMPRODUCT($B31:$Y31,TRANSPOSE('Nutritional Facts'!J$3:J$26))</f>
        <v>18.416667</v>
      </c>
      <c r="G88" s="43" cm="1">
        <f t="array" ref="G88">SUMPRODUCT($B31:$Y31,TRANSPOSE('Nutritional Facts'!K$3:K$26))</f>
        <v>107.750001</v>
      </c>
      <c r="H88" s="43" cm="1">
        <f t="array" ref="H88">SUMPRODUCT($B31:$Y31, TRANSPOSE('Nutritional Facts'!L$3:L$26))</f>
        <v>0</v>
      </c>
      <c r="I88" s="43" cm="1">
        <f t="array" ref="I88">SUMPRODUCT($B31:$Y31, TRANSPOSE('Nutritional Facts'!M$3:M$26))</f>
        <v>18.416667</v>
      </c>
      <c r="J88" s="43">
        <f t="shared" si="11"/>
        <v>24.5</v>
      </c>
      <c r="K88" s="47">
        <f t="shared" si="12"/>
        <v>17.5</v>
      </c>
      <c r="N88" s="11">
        <v>735</v>
      </c>
      <c r="O88">
        <v>441</v>
      </c>
      <c r="P88">
        <v>1386</v>
      </c>
      <c r="Q88">
        <v>1246</v>
      </c>
      <c r="R88">
        <v>490</v>
      </c>
      <c r="S88">
        <v>427</v>
      </c>
      <c r="T88">
        <v>140</v>
      </c>
      <c r="U88">
        <v>350</v>
      </c>
      <c r="V88">
        <v>35</v>
      </c>
      <c r="W88">
        <v>24.5</v>
      </c>
      <c r="X88">
        <v>17.5</v>
      </c>
      <c r="Y88">
        <v>7000</v>
      </c>
      <c r="Z88" s="13">
        <v>7000</v>
      </c>
    </row>
    <row r="89" spans="1:26">
      <c r="A89" s="46">
        <v>20</v>
      </c>
      <c r="B89" s="43" cm="1">
        <f t="array" ref="B89">SUMPRODUCT($B32:$Y32,TRANSPOSE('Nutritional Facts'!F$3:F$26))</f>
        <v>19902.402533999997</v>
      </c>
      <c r="C89" s="43" cm="1">
        <f t="array" ref="C89">SUMPRODUCT($B32:$Y32,TRANSPOSE('Nutritional Facts'!G$3:G$26))</f>
        <v>1203.9999774799999</v>
      </c>
      <c r="D89" s="43" cm="1">
        <f t="array" ref="D89">SUMPRODUCT($B32:$Y32,TRANSPOSE('Nutritional Facts'!H$3:H$26))</f>
        <v>2030.0000047199999</v>
      </c>
      <c r="E89" s="43" cm="1">
        <f t="array" ref="E89">SUMPRODUCT($B32:$Y32,TRANSPOSE('Nutritional Facts'!I$3:I$26))</f>
        <v>699.99998347999986</v>
      </c>
      <c r="F89" s="43" cm="1">
        <f t="array" ref="F89">SUMPRODUCT($B32:$Y32,TRANSPOSE('Nutritional Facts'!J$3:J$26))</f>
        <v>37.013888999999999</v>
      </c>
      <c r="G89" s="43" cm="1">
        <f t="array" ref="G89">SUMPRODUCT($B32:$Y32,TRANSPOSE('Nutritional Facts'!K$3:K$26))</f>
        <v>163.54166699999999</v>
      </c>
      <c r="H89" s="43" cm="1">
        <f t="array" ref="H89">SUMPRODUCT($B32:$Y32, TRANSPOSE('Nutritional Facts'!L$3:L$26))</f>
        <v>0.24305556</v>
      </c>
      <c r="I89" s="43" cm="1">
        <f t="array" ref="I89">SUMPRODUCT($B32:$Y32, TRANSPOSE('Nutritional Facts'!M$3:M$26))</f>
        <v>37.013888999999999</v>
      </c>
      <c r="J89" s="43">
        <f t="shared" si="11"/>
        <v>24.5</v>
      </c>
      <c r="K89" s="47">
        <f t="shared" si="12"/>
        <v>17.5</v>
      </c>
      <c r="N89" s="11">
        <v>1204</v>
      </c>
      <c r="O89">
        <v>721</v>
      </c>
      <c r="P89">
        <v>2254</v>
      </c>
      <c r="Q89">
        <v>2030</v>
      </c>
      <c r="R89">
        <v>798</v>
      </c>
      <c r="S89">
        <v>700</v>
      </c>
      <c r="T89">
        <v>224</v>
      </c>
      <c r="U89">
        <v>350</v>
      </c>
      <c r="V89">
        <v>35</v>
      </c>
      <c r="W89">
        <v>24.5</v>
      </c>
      <c r="X89">
        <v>17.5</v>
      </c>
      <c r="Y89">
        <v>7000</v>
      </c>
      <c r="Z89" s="13">
        <v>7000</v>
      </c>
    </row>
    <row r="90" spans="1:26">
      <c r="A90" s="46">
        <v>21</v>
      </c>
      <c r="B90" s="43" cm="1">
        <f t="array" ref="B90">SUMPRODUCT($B33:$Y33,TRANSPOSE('Nutritional Facts'!F$3:F$26))</f>
        <v>18669.485933</v>
      </c>
      <c r="C90" s="43" cm="1">
        <f t="array" ref="C90">SUMPRODUCT($B33:$Y33,TRANSPOSE('Nutritional Facts'!G$3:G$26))</f>
        <v>1126.9999797600001</v>
      </c>
      <c r="D90" s="43" cm="1">
        <f t="array" ref="D90">SUMPRODUCT($B33:$Y33,TRANSPOSE('Nutritional Facts'!H$3:H$26))</f>
        <v>1904.0000186400002</v>
      </c>
      <c r="E90" s="43" cm="1">
        <f t="array" ref="E90">SUMPRODUCT($B33:$Y33,TRANSPOSE('Nutritional Facts'!I$3:I$26))</f>
        <v>657.99998376000008</v>
      </c>
      <c r="F90" s="43" cm="1">
        <f t="array" ref="F90">SUMPRODUCT($B33:$Y33,TRANSPOSE('Nutritional Facts'!J$3:J$26))</f>
        <v>33.930556000000003</v>
      </c>
      <c r="G90" s="43" cm="1">
        <f t="array" ref="G90">SUMPRODUCT($B33:$Y33,TRANSPOSE('Nutritional Facts'!K$3:K$26))</f>
        <v>154.29166800000002</v>
      </c>
      <c r="H90" s="43" cm="1">
        <f t="array" ref="H90">SUMPRODUCT($B33:$Y33, TRANSPOSE('Nutritional Facts'!L$3:L$26))</f>
        <v>0.53472222000000003</v>
      </c>
      <c r="I90" s="43" cm="1">
        <f t="array" ref="I90">SUMPRODUCT($B33:$Y33, TRANSPOSE('Nutritional Facts'!M$3:M$26))</f>
        <v>33.930556000000003</v>
      </c>
      <c r="J90" s="43">
        <f t="shared" si="11"/>
        <v>24.5</v>
      </c>
      <c r="K90" s="47">
        <f t="shared" si="12"/>
        <v>17.5</v>
      </c>
      <c r="N90" s="11">
        <v>1127</v>
      </c>
      <c r="O90">
        <v>679</v>
      </c>
      <c r="P90">
        <v>2121</v>
      </c>
      <c r="Q90">
        <v>1904</v>
      </c>
      <c r="R90">
        <v>756</v>
      </c>
      <c r="S90">
        <v>658</v>
      </c>
      <c r="T90">
        <v>210</v>
      </c>
      <c r="U90">
        <v>350</v>
      </c>
      <c r="V90">
        <v>35</v>
      </c>
      <c r="W90">
        <v>24.5</v>
      </c>
      <c r="X90">
        <v>17.5</v>
      </c>
      <c r="Y90">
        <v>7000</v>
      </c>
      <c r="Z90" s="13">
        <v>7000</v>
      </c>
    </row>
    <row r="91" spans="1:26">
      <c r="A91" s="46">
        <v>22</v>
      </c>
      <c r="B91" s="43" cm="1">
        <f t="array" ref="B91">SUMPRODUCT($B34:$Y34,TRANSPOSE('Nutritional Facts'!F$3:F$26))</f>
        <v>15075.167000000001</v>
      </c>
      <c r="C91" s="43" cm="1">
        <f t="array" ref="C91">SUMPRODUCT($B34:$Y34,TRANSPOSE('Nutritional Facts'!G$3:G$26))</f>
        <v>904.63335899999993</v>
      </c>
      <c r="D91" s="43" cm="1">
        <f t="array" ref="D91">SUMPRODUCT($B34:$Y34,TRANSPOSE('Nutritional Facts'!H$3:H$26))</f>
        <v>1540.000014</v>
      </c>
      <c r="E91" s="43" cm="1">
        <f t="array" ref="E91">SUMPRODUCT($B34:$Y34,TRANSPOSE('Nutritional Facts'!I$3:I$26))</f>
        <v>532.00001699999996</v>
      </c>
      <c r="F91" s="43" cm="1">
        <f t="array" ref="F91">SUMPRODUCT($B34:$Y34,TRANSPOSE('Nutritional Facts'!J$3:J$26))</f>
        <v>25.416667</v>
      </c>
      <c r="G91" s="43" cm="1">
        <f t="array" ref="G91">SUMPRODUCT($B34:$Y34,TRANSPOSE('Nutritional Facts'!K$3:K$26))</f>
        <v>128.750001</v>
      </c>
      <c r="H91" s="43" cm="1">
        <f t="array" ref="H91">SUMPRODUCT($B34:$Y34, TRANSPOSE('Nutritional Facts'!L$3:L$26))</f>
        <v>0</v>
      </c>
      <c r="I91" s="43" cm="1">
        <f t="array" ref="I91">SUMPRODUCT($B34:$Y34, TRANSPOSE('Nutritional Facts'!M$3:M$26))</f>
        <v>25.416667</v>
      </c>
      <c r="J91" s="43">
        <f t="shared" si="11"/>
        <v>24.5</v>
      </c>
      <c r="K91" s="47">
        <f t="shared" si="12"/>
        <v>17.5</v>
      </c>
      <c r="N91" s="11">
        <v>910</v>
      </c>
      <c r="O91">
        <v>546</v>
      </c>
      <c r="P91">
        <v>1708</v>
      </c>
      <c r="Q91">
        <v>1540</v>
      </c>
      <c r="R91">
        <v>609</v>
      </c>
      <c r="S91">
        <v>532</v>
      </c>
      <c r="T91">
        <v>168</v>
      </c>
      <c r="U91">
        <v>350</v>
      </c>
      <c r="V91">
        <v>35</v>
      </c>
      <c r="W91">
        <v>24.5</v>
      </c>
      <c r="X91">
        <v>17.5</v>
      </c>
      <c r="Y91">
        <v>7000</v>
      </c>
      <c r="Z91" s="13">
        <v>7000</v>
      </c>
    </row>
    <row r="92" spans="1:26">
      <c r="A92" s="46">
        <v>23</v>
      </c>
      <c r="B92" s="43" cm="1">
        <f t="array" ref="B92">SUMPRODUCT($B35:$Y35,TRANSPOSE('Nutritional Facts'!F$3:F$26))</f>
        <v>19093.832999999999</v>
      </c>
      <c r="C92" s="43" cm="1">
        <f t="array" ref="C92">SUMPRODUCT($B35:$Y35,TRANSPOSE('Nutritional Facts'!G$3:G$26))</f>
        <v>1154.7666409999999</v>
      </c>
      <c r="D92" s="43" cm="1">
        <f t="array" ref="D92">SUMPRODUCT($B35:$Y35,TRANSPOSE('Nutritional Facts'!H$3:H$26))</f>
        <v>1945.999986</v>
      </c>
      <c r="E92" s="43" cm="1">
        <f t="array" ref="E92">SUMPRODUCT($B35:$Y35,TRANSPOSE('Nutritional Facts'!I$3:I$26))</f>
        <v>671.99998300000004</v>
      </c>
      <c r="F92" s="43" cm="1">
        <f t="array" ref="F92">SUMPRODUCT($B35:$Y35,TRANSPOSE('Nutritional Facts'!J$3:J$26))</f>
        <v>35.083333000000003</v>
      </c>
      <c r="G92" s="43" cm="1">
        <f t="array" ref="G92">SUMPRODUCT($B35:$Y35,TRANSPOSE('Nutritional Facts'!K$3:K$26))</f>
        <v>157.749999</v>
      </c>
      <c r="H92" s="43" cm="1">
        <f t="array" ref="H92">SUMPRODUCT($B35:$Y35, TRANSPOSE('Nutritional Facts'!L$3:L$26))</f>
        <v>0</v>
      </c>
      <c r="I92" s="43" cm="1">
        <f t="array" ref="I92">SUMPRODUCT($B35:$Y35, TRANSPOSE('Nutritional Facts'!M$3:M$26))</f>
        <v>35.083333000000003</v>
      </c>
      <c r="J92" s="43">
        <f t="shared" si="11"/>
        <v>24.5</v>
      </c>
      <c r="K92" s="47">
        <f t="shared" si="12"/>
        <v>17.5</v>
      </c>
      <c r="N92" s="11">
        <v>1155</v>
      </c>
      <c r="O92">
        <v>693</v>
      </c>
      <c r="P92">
        <v>2163</v>
      </c>
      <c r="Q92">
        <v>1946</v>
      </c>
      <c r="R92">
        <v>770</v>
      </c>
      <c r="S92">
        <v>672</v>
      </c>
      <c r="T92">
        <v>217</v>
      </c>
      <c r="U92">
        <v>350</v>
      </c>
      <c r="V92">
        <v>35</v>
      </c>
      <c r="W92">
        <v>24.5</v>
      </c>
      <c r="X92">
        <v>17.5</v>
      </c>
      <c r="Y92">
        <v>7000</v>
      </c>
      <c r="Z92" s="13">
        <v>7000</v>
      </c>
    </row>
    <row r="93" spans="1:26">
      <c r="A93" s="46">
        <v>24</v>
      </c>
      <c r="B93" s="43" cm="1">
        <f t="array" ref="B93">SUMPRODUCT($B36:$Y36,TRANSPOSE('Nutritional Facts'!F$3:F$26))</f>
        <v>20971.985929999999</v>
      </c>
      <c r="C93" s="43" cm="1">
        <f t="array" ref="C93">SUMPRODUCT($B36:$Y36,TRANSPOSE('Nutritional Facts'!G$3:G$26))</f>
        <v>1266.9999796</v>
      </c>
      <c r="D93" s="43" cm="1">
        <f t="array" ref="D93">SUMPRODUCT($B36:$Y36,TRANSPOSE('Nutritional Facts'!H$3:H$26))</f>
        <v>2135.0000184</v>
      </c>
      <c r="E93" s="43" cm="1">
        <f t="array" ref="E93">SUMPRODUCT($B36:$Y36,TRANSPOSE('Nutritional Facts'!I$3:I$26))</f>
        <v>741.99998359999995</v>
      </c>
      <c r="F93" s="43" cm="1">
        <f t="array" ref="F93">SUMPRODUCT($B36:$Y36,TRANSPOSE('Nutritional Facts'!J$3:J$26))</f>
        <v>38.930556000000003</v>
      </c>
      <c r="G93" s="43" cm="1">
        <f t="array" ref="G93">SUMPRODUCT($B36:$Y36,TRANSPOSE('Nutritional Facts'!K$3:K$26))</f>
        <v>169.29166800000002</v>
      </c>
      <c r="H93" s="43" cm="1">
        <f t="array" ref="H93">SUMPRODUCT($B36:$Y36, TRANSPOSE('Nutritional Facts'!L$3:L$26))</f>
        <v>2.2847222</v>
      </c>
      <c r="I93" s="43" cm="1">
        <f t="array" ref="I93">SUMPRODUCT($B36:$Y36, TRANSPOSE('Nutritional Facts'!M$3:M$26))</f>
        <v>38.930556000000003</v>
      </c>
      <c r="J93" s="43">
        <f t="shared" si="11"/>
        <v>24.5</v>
      </c>
      <c r="K93" s="47">
        <f t="shared" si="12"/>
        <v>17.5</v>
      </c>
      <c r="N93" s="11">
        <v>1267</v>
      </c>
      <c r="O93">
        <v>763</v>
      </c>
      <c r="P93">
        <v>2373</v>
      </c>
      <c r="Q93">
        <v>2135</v>
      </c>
      <c r="R93">
        <v>847</v>
      </c>
      <c r="S93">
        <v>742</v>
      </c>
      <c r="T93">
        <v>238</v>
      </c>
      <c r="U93">
        <v>350</v>
      </c>
      <c r="V93">
        <v>35</v>
      </c>
      <c r="W93">
        <v>24.5</v>
      </c>
      <c r="X93">
        <v>17.5</v>
      </c>
      <c r="Y93">
        <v>7000</v>
      </c>
      <c r="Z93" s="13">
        <v>7000</v>
      </c>
    </row>
    <row r="94" spans="1:26">
      <c r="A94" s="46">
        <v>25</v>
      </c>
      <c r="B94" s="43" cm="1">
        <f t="array" ref="B94">SUMPRODUCT($B37:$Y37,TRANSPOSE('Nutritional Facts'!F$3:F$26))</f>
        <v>17319.167000000001</v>
      </c>
      <c r="C94" s="43" cm="1">
        <f t="array" ref="C94">SUMPRODUCT($B37:$Y37,TRANSPOSE('Nutritional Facts'!G$3:G$26))</f>
        <v>1043.2333590000001</v>
      </c>
      <c r="D94" s="43" cm="1">
        <f t="array" ref="D94">SUMPRODUCT($B37:$Y37,TRANSPOSE('Nutritional Facts'!H$3:H$26))</f>
        <v>1771.000014</v>
      </c>
      <c r="E94" s="43" cm="1">
        <f t="array" ref="E94">SUMPRODUCT($B37:$Y37,TRANSPOSE('Nutritional Facts'!I$3:I$26))</f>
        <v>609.00001699999996</v>
      </c>
      <c r="F94" s="43" cm="1">
        <f t="array" ref="F94">SUMPRODUCT($B37:$Y37,TRANSPOSE('Nutritional Facts'!J$3:J$26))</f>
        <v>30.916667</v>
      </c>
      <c r="G94" s="43" cm="1">
        <f t="array" ref="G94">SUMPRODUCT($B37:$Y37,TRANSPOSE('Nutritional Facts'!K$3:K$26))</f>
        <v>145.250001</v>
      </c>
      <c r="H94" s="43" cm="1">
        <f t="array" ref="H94">SUMPRODUCT($B37:$Y37, TRANSPOSE('Nutritional Facts'!L$3:L$26))</f>
        <v>0</v>
      </c>
      <c r="I94" s="43" cm="1">
        <f t="array" ref="I94">SUMPRODUCT($B37:$Y37, TRANSPOSE('Nutritional Facts'!M$3:M$26))</f>
        <v>30.916667</v>
      </c>
      <c r="J94" s="43">
        <f t="shared" si="11"/>
        <v>24.5</v>
      </c>
      <c r="K94" s="47">
        <f t="shared" si="12"/>
        <v>17.5</v>
      </c>
      <c r="N94" s="11">
        <v>1050</v>
      </c>
      <c r="O94">
        <v>630</v>
      </c>
      <c r="P94">
        <v>1967</v>
      </c>
      <c r="Q94">
        <v>1771</v>
      </c>
      <c r="R94">
        <v>700</v>
      </c>
      <c r="S94">
        <v>609</v>
      </c>
      <c r="T94">
        <v>196</v>
      </c>
      <c r="U94">
        <v>350</v>
      </c>
      <c r="V94">
        <v>35</v>
      </c>
      <c r="W94">
        <v>24.5</v>
      </c>
      <c r="X94">
        <v>17.5</v>
      </c>
      <c r="Y94">
        <v>7000</v>
      </c>
      <c r="Z94" s="13">
        <v>7000</v>
      </c>
    </row>
    <row r="95" spans="1:26">
      <c r="A95" s="46">
        <v>26</v>
      </c>
      <c r="B95" s="43" cm="1">
        <f t="array" ref="B95">SUMPRODUCT($B38:$Y38,TRANSPOSE('Nutritional Facts'!F$3:F$26))</f>
        <v>18073.832999999999</v>
      </c>
      <c r="C95" s="43" cm="1">
        <f t="array" ref="C95">SUMPRODUCT($B38:$Y38,TRANSPOSE('Nutritional Facts'!G$3:G$26))</f>
        <v>1091.7666409999999</v>
      </c>
      <c r="D95" s="43" cm="1">
        <f t="array" ref="D95">SUMPRODUCT($B38:$Y38,TRANSPOSE('Nutritional Facts'!H$3:H$26))</f>
        <v>1840.999986</v>
      </c>
      <c r="E95" s="43" cm="1">
        <f t="array" ref="E95">SUMPRODUCT($B38:$Y38,TRANSPOSE('Nutritional Facts'!I$3:I$26))</f>
        <v>636.99998300000004</v>
      </c>
      <c r="F95" s="43" cm="1">
        <f t="array" ref="F95">SUMPRODUCT($B38:$Y38,TRANSPOSE('Nutritional Facts'!J$3:J$26))</f>
        <v>32.583333000000003</v>
      </c>
      <c r="G95" s="43" cm="1">
        <f t="array" ref="G95">SUMPRODUCT($B38:$Y38,TRANSPOSE('Nutritional Facts'!K$3:K$26))</f>
        <v>150.249999</v>
      </c>
      <c r="H95" s="43" cm="1">
        <f t="array" ref="H95">SUMPRODUCT($B38:$Y38, TRANSPOSE('Nutritional Facts'!L$3:L$26))</f>
        <v>0</v>
      </c>
      <c r="I95" s="43" cm="1">
        <f t="array" ref="I95">SUMPRODUCT($B38:$Y38, TRANSPOSE('Nutritional Facts'!M$3:M$26))</f>
        <v>32.583333000000003</v>
      </c>
      <c r="J95" s="43">
        <f t="shared" si="11"/>
        <v>24.5</v>
      </c>
      <c r="K95" s="47">
        <f t="shared" si="12"/>
        <v>17.5</v>
      </c>
      <c r="N95" s="11">
        <v>1092</v>
      </c>
      <c r="O95">
        <v>658</v>
      </c>
      <c r="P95">
        <v>2051</v>
      </c>
      <c r="Q95">
        <v>1841</v>
      </c>
      <c r="R95">
        <v>728</v>
      </c>
      <c r="S95">
        <v>637</v>
      </c>
      <c r="T95">
        <v>203</v>
      </c>
      <c r="U95">
        <v>350</v>
      </c>
      <c r="V95">
        <v>35</v>
      </c>
      <c r="W95">
        <v>24.5</v>
      </c>
      <c r="X95">
        <v>17.5</v>
      </c>
      <c r="Y95">
        <v>7000</v>
      </c>
      <c r="Z95" s="13">
        <v>7000</v>
      </c>
    </row>
    <row r="96" spans="1:26">
      <c r="A96" s="46">
        <v>27</v>
      </c>
      <c r="B96" s="43" cm="1">
        <f t="array" ref="B96">SUMPRODUCT($B39:$Y39,TRANSPOSE('Nutritional Facts'!F$3:F$26))</f>
        <v>12045.83324</v>
      </c>
      <c r="C96" s="43" cm="1">
        <f t="array" ref="C96">SUMPRODUCT($B39:$Y39,TRANSPOSE('Nutritional Facts'!G$3:G$26))</f>
        <v>716.56666200000006</v>
      </c>
      <c r="D96" s="43" cm="1">
        <f t="array" ref="D96">SUMPRODUCT($B39:$Y39,TRANSPOSE('Nutritional Facts'!H$3:H$26))</f>
        <v>1231.999986</v>
      </c>
      <c r="E96" s="43" cm="1">
        <f t="array" ref="E96">SUMPRODUCT($B39:$Y39,TRANSPOSE('Nutritional Facts'!I$3:I$26))</f>
        <v>426.99999799999995</v>
      </c>
      <c r="F96" s="43" cm="1">
        <f t="array" ref="F96">SUMPRODUCT($B39:$Y39,TRANSPOSE('Nutritional Facts'!J$3:J$26))</f>
        <v>18.083333</v>
      </c>
      <c r="G96" s="43" cm="1">
        <f t="array" ref="G96">SUMPRODUCT($B39:$Y39,TRANSPOSE('Nutritional Facts'!K$3:K$26))</f>
        <v>106.749999</v>
      </c>
      <c r="H96" s="43" cm="1">
        <f t="array" ref="H96">SUMPRODUCT($B39:$Y39, TRANSPOSE('Nutritional Facts'!L$3:L$26))</f>
        <v>0</v>
      </c>
      <c r="I96" s="43" cm="1">
        <f t="array" ref="I96">SUMPRODUCT($B39:$Y39, TRANSPOSE('Nutritional Facts'!M$3:M$26))</f>
        <v>18.083333</v>
      </c>
      <c r="J96" s="43">
        <f t="shared" si="11"/>
        <v>24.5</v>
      </c>
      <c r="K96" s="47">
        <f t="shared" si="12"/>
        <v>17.5</v>
      </c>
      <c r="N96" s="11">
        <v>728</v>
      </c>
      <c r="O96">
        <v>441</v>
      </c>
      <c r="P96">
        <v>1372</v>
      </c>
      <c r="Q96">
        <v>1232</v>
      </c>
      <c r="R96">
        <v>490</v>
      </c>
      <c r="S96">
        <v>427</v>
      </c>
      <c r="T96">
        <v>140</v>
      </c>
      <c r="U96">
        <v>350</v>
      </c>
      <c r="V96">
        <v>35</v>
      </c>
      <c r="W96">
        <v>24.5</v>
      </c>
      <c r="X96">
        <v>17.5</v>
      </c>
      <c r="Y96">
        <v>7000</v>
      </c>
      <c r="Z96" s="13">
        <v>7000</v>
      </c>
    </row>
    <row r="97" spans="1:26">
      <c r="A97" s="46">
        <v>28</v>
      </c>
      <c r="B97" s="43" cm="1">
        <f t="array" ref="B97">SUMPRODUCT($B40:$Y40,TRANSPOSE('Nutritional Facts'!F$3:F$26))</f>
        <v>15860.5</v>
      </c>
      <c r="C97" s="43" cm="1">
        <f t="array" ref="C97">SUMPRODUCT($B40:$Y40,TRANSPOSE('Nutritional Facts'!G$3:G$26))</f>
        <v>954.1</v>
      </c>
      <c r="D97" s="43" cm="1">
        <f t="array" ref="D97">SUMPRODUCT($B40:$Y40,TRANSPOSE('Nutritional Facts'!H$3:H$26))</f>
        <v>1617</v>
      </c>
      <c r="E97" s="43" cm="1">
        <f t="array" ref="E97">SUMPRODUCT($B40:$Y40,TRANSPOSE('Nutritional Facts'!I$3:I$26))</f>
        <v>560</v>
      </c>
      <c r="F97" s="43" cm="1">
        <f t="array" ref="F97">SUMPRODUCT($B40:$Y40,TRANSPOSE('Nutritional Facts'!J$3:J$26))</f>
        <v>27.25</v>
      </c>
      <c r="G97" s="43" cm="1">
        <f t="array" ref="G97">SUMPRODUCT($B40:$Y40,TRANSPOSE('Nutritional Facts'!K$3:K$26))</f>
        <v>134.25</v>
      </c>
      <c r="H97" s="43" cm="1">
        <f t="array" ref="H97">SUMPRODUCT($B40:$Y40, TRANSPOSE('Nutritional Facts'!L$3:L$26))</f>
        <v>0</v>
      </c>
      <c r="I97" s="43" cm="1">
        <f t="array" ref="I97">SUMPRODUCT($B40:$Y40, TRANSPOSE('Nutritional Facts'!M$3:M$26))</f>
        <v>27.25</v>
      </c>
      <c r="J97" s="43">
        <f t="shared" si="11"/>
        <v>24.5</v>
      </c>
      <c r="K97" s="47">
        <f t="shared" si="12"/>
        <v>17.5</v>
      </c>
      <c r="N97" s="11">
        <v>959</v>
      </c>
      <c r="O97">
        <v>574</v>
      </c>
      <c r="P97">
        <v>1799</v>
      </c>
      <c r="Q97">
        <v>1617</v>
      </c>
      <c r="R97">
        <v>637</v>
      </c>
      <c r="S97">
        <v>560</v>
      </c>
      <c r="T97">
        <v>182</v>
      </c>
      <c r="U97">
        <v>350</v>
      </c>
      <c r="V97">
        <v>35</v>
      </c>
      <c r="W97">
        <v>24.5</v>
      </c>
      <c r="X97">
        <v>17.5</v>
      </c>
      <c r="Y97">
        <v>7000</v>
      </c>
      <c r="Z97" s="13">
        <v>7000</v>
      </c>
    </row>
    <row r="98" spans="1:26">
      <c r="A98" s="46">
        <v>29</v>
      </c>
      <c r="B98" s="43" cm="1">
        <f t="array" ref="B98">SUMPRODUCT($B41:$Y41,TRANSPOSE('Nutritional Facts'!F$3:F$26))</f>
        <v>19328.5</v>
      </c>
      <c r="C98" s="43" cm="1">
        <f t="array" ref="C98">SUMPRODUCT($B41:$Y41,TRANSPOSE('Nutritional Facts'!G$3:G$26))</f>
        <v>1168.3000000000002</v>
      </c>
      <c r="D98" s="43" cm="1">
        <f t="array" ref="D98">SUMPRODUCT($B41:$Y41,TRANSPOSE('Nutritional Facts'!H$3:H$26))</f>
        <v>1974</v>
      </c>
      <c r="E98" s="43" cm="1">
        <f t="array" ref="E98">SUMPRODUCT($B41:$Y41,TRANSPOSE('Nutritional Facts'!I$3:I$26))</f>
        <v>679</v>
      </c>
      <c r="F98" s="43" cm="1">
        <f t="array" ref="F98">SUMPRODUCT($B41:$Y41,TRANSPOSE('Nutritional Facts'!J$3:J$26))</f>
        <v>35.75</v>
      </c>
      <c r="G98" s="43" cm="1">
        <f t="array" ref="G98">SUMPRODUCT($B41:$Y41,TRANSPOSE('Nutritional Facts'!K$3:K$26))</f>
        <v>159.75</v>
      </c>
      <c r="H98" s="43" cm="1">
        <f t="array" ref="H98">SUMPRODUCT($B41:$Y41, TRANSPOSE('Nutritional Facts'!L$3:L$26))</f>
        <v>0</v>
      </c>
      <c r="I98" s="43" cm="1">
        <f t="array" ref="I98">SUMPRODUCT($B41:$Y41, TRANSPOSE('Nutritional Facts'!M$3:M$26))</f>
        <v>35.75</v>
      </c>
      <c r="J98" s="43">
        <f t="shared" si="11"/>
        <v>24.5</v>
      </c>
      <c r="K98" s="47">
        <f t="shared" si="12"/>
        <v>17.5</v>
      </c>
      <c r="N98" s="11">
        <v>1169</v>
      </c>
      <c r="O98">
        <v>700</v>
      </c>
      <c r="P98">
        <v>2191</v>
      </c>
      <c r="Q98">
        <v>1974</v>
      </c>
      <c r="R98">
        <v>777</v>
      </c>
      <c r="S98">
        <v>679</v>
      </c>
      <c r="T98">
        <v>217</v>
      </c>
      <c r="U98">
        <v>350</v>
      </c>
      <c r="V98">
        <v>35</v>
      </c>
      <c r="W98">
        <v>24.5</v>
      </c>
      <c r="X98">
        <v>17.5</v>
      </c>
      <c r="Y98">
        <v>7000</v>
      </c>
      <c r="Z98" s="13">
        <v>7000</v>
      </c>
    </row>
    <row r="99" spans="1:26">
      <c r="A99" s="46">
        <v>30</v>
      </c>
      <c r="B99" s="43" cm="1">
        <f t="array" ref="B99">SUMPRODUCT($B42:$Y42,TRANSPOSE('Nutritional Facts'!F$3:F$26))</f>
        <v>15483.167000000001</v>
      </c>
      <c r="C99" s="43" cm="1">
        <f t="array" ref="C99">SUMPRODUCT($B42:$Y42,TRANSPOSE('Nutritional Facts'!G$3:G$26))</f>
        <v>929.83335899999997</v>
      </c>
      <c r="D99" s="43" cm="1">
        <f t="array" ref="D99">SUMPRODUCT($B42:$Y42,TRANSPOSE('Nutritional Facts'!H$3:H$26))</f>
        <v>1582.000014</v>
      </c>
      <c r="E99" s="43" cm="1">
        <f t="array" ref="E99">SUMPRODUCT($B42:$Y42,TRANSPOSE('Nutritional Facts'!I$3:I$26))</f>
        <v>546.00001699999996</v>
      </c>
      <c r="F99" s="43" cm="1">
        <f t="array" ref="F99">SUMPRODUCT($B42:$Y42,TRANSPOSE('Nutritional Facts'!J$3:J$26))</f>
        <v>26.416667</v>
      </c>
      <c r="G99" s="43" cm="1">
        <f t="array" ref="G99">SUMPRODUCT($B42:$Y42,TRANSPOSE('Nutritional Facts'!K$3:K$26))</f>
        <v>131.750001</v>
      </c>
      <c r="H99" s="43" cm="1">
        <f t="array" ref="H99">SUMPRODUCT($B42:$Y42, TRANSPOSE('Nutritional Facts'!L$3:L$26))</f>
        <v>0</v>
      </c>
      <c r="I99" s="43" cm="1">
        <f t="array" ref="I99">SUMPRODUCT($B42:$Y42, TRANSPOSE('Nutritional Facts'!M$3:M$26))</f>
        <v>26.416667</v>
      </c>
      <c r="J99" s="43">
        <f t="shared" si="11"/>
        <v>24.5</v>
      </c>
      <c r="K99" s="47">
        <f t="shared" si="12"/>
        <v>17.5</v>
      </c>
      <c r="N99" s="11">
        <v>938</v>
      </c>
      <c r="O99">
        <v>560</v>
      </c>
      <c r="P99">
        <v>1764</v>
      </c>
      <c r="Q99">
        <v>1582</v>
      </c>
      <c r="R99">
        <v>623</v>
      </c>
      <c r="S99">
        <v>546</v>
      </c>
      <c r="T99">
        <v>175</v>
      </c>
      <c r="U99">
        <v>350</v>
      </c>
      <c r="V99">
        <v>35</v>
      </c>
      <c r="W99">
        <v>24.5</v>
      </c>
      <c r="X99">
        <v>17.5</v>
      </c>
      <c r="Y99">
        <v>7000</v>
      </c>
      <c r="Z99" s="13">
        <v>7000</v>
      </c>
    </row>
    <row r="100" spans="1:26">
      <c r="A100" s="46">
        <v>31</v>
      </c>
      <c r="B100" s="43" cm="1">
        <f t="array" ref="B100">SUMPRODUCT($B43:$Y43,TRANSPOSE('Nutritional Facts'!F$3:F$26))</f>
        <v>16629.485933</v>
      </c>
      <c r="C100" s="43" cm="1">
        <f t="array" ref="C100">SUMPRODUCT($B43:$Y43,TRANSPOSE('Nutritional Facts'!G$3:G$26))</f>
        <v>1000.9999797600001</v>
      </c>
      <c r="D100" s="43" cm="1">
        <f t="array" ref="D100">SUMPRODUCT($B43:$Y43,TRANSPOSE('Nutritional Facts'!H$3:H$26))</f>
        <v>1694.0000186399998</v>
      </c>
      <c r="E100" s="43" cm="1">
        <f t="array" ref="E100">SUMPRODUCT($B43:$Y43,TRANSPOSE('Nutritional Facts'!I$3:I$26))</f>
        <v>587.99998376000008</v>
      </c>
      <c r="F100" s="43" cm="1">
        <f t="array" ref="F100">SUMPRODUCT($B43:$Y43,TRANSPOSE('Nutritional Facts'!J$3:J$26))</f>
        <v>28.930555999999999</v>
      </c>
      <c r="G100" s="43" cm="1">
        <f t="array" ref="G100">SUMPRODUCT($B43:$Y43,TRANSPOSE('Nutritional Facts'!K$3:K$26))</f>
        <v>139.29166800000002</v>
      </c>
      <c r="H100" s="43" cm="1">
        <f t="array" ref="H100">SUMPRODUCT($B43:$Y43, TRANSPOSE('Nutritional Facts'!L$3:L$26))</f>
        <v>0.53472222000000003</v>
      </c>
      <c r="I100" s="43" cm="1">
        <f t="array" ref="I100">SUMPRODUCT($B43:$Y43, TRANSPOSE('Nutritional Facts'!M$3:M$26))</f>
        <v>28.930555999999999</v>
      </c>
      <c r="J100" s="43">
        <f t="shared" si="11"/>
        <v>24.5</v>
      </c>
      <c r="K100" s="47">
        <f t="shared" si="12"/>
        <v>17.5</v>
      </c>
      <c r="N100" s="11">
        <v>1001</v>
      </c>
      <c r="O100">
        <v>602</v>
      </c>
      <c r="P100">
        <v>1883</v>
      </c>
      <c r="Q100">
        <v>1694</v>
      </c>
      <c r="R100">
        <v>665</v>
      </c>
      <c r="S100">
        <v>588</v>
      </c>
      <c r="T100">
        <v>189</v>
      </c>
      <c r="U100">
        <v>350</v>
      </c>
      <c r="V100">
        <v>35</v>
      </c>
      <c r="W100">
        <v>24.5</v>
      </c>
      <c r="X100">
        <v>17.5</v>
      </c>
      <c r="Y100">
        <v>7000</v>
      </c>
      <c r="Z100" s="13">
        <v>7000</v>
      </c>
    </row>
    <row r="101" spans="1:26">
      <c r="A101" s="46">
        <v>32</v>
      </c>
      <c r="B101" s="43" cm="1">
        <f t="array" ref="B101">SUMPRODUCT($B44:$Y44,TRANSPOSE('Nutritional Facts'!F$3:F$26))</f>
        <v>15491.000035000001</v>
      </c>
      <c r="C101" s="43" cm="1">
        <f t="array" ref="C101">SUMPRODUCT($B44:$Y44,TRANSPOSE('Nutritional Facts'!G$3:G$26))</f>
        <v>854.46666700000003</v>
      </c>
      <c r="D101" s="43" cm="1">
        <f t="array" ref="D101">SUMPRODUCT($B44:$Y44,TRANSPOSE('Nutritional Facts'!H$3:H$26))</f>
        <v>1638.0000089999999</v>
      </c>
      <c r="E101" s="43" cm="1">
        <f t="array" ref="E101">SUMPRODUCT($B44:$Y44,TRANSPOSE('Nutritional Facts'!I$3:I$26))</f>
        <v>567</v>
      </c>
      <c r="F101" s="43" cm="1">
        <f t="array" ref="F101">SUMPRODUCT($B44:$Y44,TRANSPOSE('Nutritional Facts'!J$3:J$26))</f>
        <v>0</v>
      </c>
      <c r="G101" s="43" cm="1">
        <f t="array" ref="G101">SUMPRODUCT($B44:$Y44,TRANSPOSE('Nutritional Facts'!K$3:K$26))</f>
        <v>182.000001</v>
      </c>
      <c r="H101" s="43" cm="1">
        <f t="array" ref="H101">SUMPRODUCT($B44:$Y44, TRANSPOSE('Nutritional Facts'!L$3:L$26))</f>
        <v>0</v>
      </c>
      <c r="I101" s="43" cm="1">
        <f t="array" ref="I101">SUMPRODUCT($B44:$Y44, TRANSPOSE('Nutritional Facts'!M$3:M$26))</f>
        <v>0</v>
      </c>
      <c r="J101" s="43">
        <f t="shared" si="11"/>
        <v>24.5</v>
      </c>
      <c r="K101" s="47">
        <f t="shared" si="12"/>
        <v>60.666666999999997</v>
      </c>
      <c r="N101" s="11">
        <v>973</v>
      </c>
      <c r="O101">
        <v>581</v>
      </c>
      <c r="P101">
        <v>1820</v>
      </c>
      <c r="Q101">
        <v>1638</v>
      </c>
      <c r="R101">
        <v>644</v>
      </c>
      <c r="S101">
        <v>567</v>
      </c>
      <c r="T101">
        <v>182</v>
      </c>
      <c r="U101">
        <v>350</v>
      </c>
      <c r="V101">
        <v>35</v>
      </c>
      <c r="W101">
        <v>24.5</v>
      </c>
      <c r="X101">
        <v>17.5</v>
      </c>
      <c r="Y101">
        <v>7000</v>
      </c>
      <c r="Z101" s="13">
        <v>0</v>
      </c>
    </row>
    <row r="102" spans="1:26">
      <c r="A102" s="46">
        <v>33</v>
      </c>
      <c r="B102" s="43" cm="1">
        <f t="array" ref="B102">SUMPRODUCT($B45:$Y45,TRANSPOSE('Nutritional Facts'!F$3:F$26))</f>
        <v>16707.167000000001</v>
      </c>
      <c r="C102" s="43" cm="1">
        <f t="array" ref="C102">SUMPRODUCT($B45:$Y45,TRANSPOSE('Nutritional Facts'!G$3:G$26))</f>
        <v>1005.4333589999999</v>
      </c>
      <c r="D102" s="43" cm="1">
        <f t="array" ref="D102">SUMPRODUCT($B45:$Y45,TRANSPOSE('Nutritional Facts'!H$3:H$26))</f>
        <v>1708.000014</v>
      </c>
      <c r="E102" s="43" cm="1">
        <f t="array" ref="E102">SUMPRODUCT($B45:$Y45,TRANSPOSE('Nutritional Facts'!I$3:I$26))</f>
        <v>588.00001699999996</v>
      </c>
      <c r="F102" s="43" cm="1">
        <f t="array" ref="F102">SUMPRODUCT($B45:$Y45,TRANSPOSE('Nutritional Facts'!J$3:J$26))</f>
        <v>29.416667</v>
      </c>
      <c r="G102" s="43" cm="1">
        <f t="array" ref="G102">SUMPRODUCT($B45:$Y45,TRANSPOSE('Nutritional Facts'!K$3:K$26))</f>
        <v>140.750001</v>
      </c>
      <c r="H102" s="43" cm="1">
        <f t="array" ref="H102">SUMPRODUCT($B45:$Y45, TRANSPOSE('Nutritional Facts'!L$3:L$26))</f>
        <v>0</v>
      </c>
      <c r="I102" s="43" cm="1">
        <f t="array" ref="I102">SUMPRODUCT($B45:$Y45, TRANSPOSE('Nutritional Facts'!M$3:M$26))</f>
        <v>29.416667</v>
      </c>
      <c r="J102" s="43">
        <f t="shared" si="11"/>
        <v>24.5</v>
      </c>
      <c r="K102" s="47">
        <f t="shared" si="12"/>
        <v>17.5</v>
      </c>
      <c r="N102" s="11">
        <v>1015</v>
      </c>
      <c r="O102">
        <v>609</v>
      </c>
      <c r="P102">
        <v>1897</v>
      </c>
      <c r="Q102">
        <v>1708</v>
      </c>
      <c r="R102">
        <v>672</v>
      </c>
      <c r="S102">
        <v>588</v>
      </c>
      <c r="T102">
        <v>189</v>
      </c>
      <c r="U102">
        <v>350</v>
      </c>
      <c r="V102">
        <v>35</v>
      </c>
      <c r="W102">
        <v>24.5</v>
      </c>
      <c r="X102">
        <v>17.5</v>
      </c>
      <c r="Y102">
        <v>7000</v>
      </c>
      <c r="Z102" s="13">
        <v>7000</v>
      </c>
    </row>
    <row r="103" spans="1:26">
      <c r="A103" s="46">
        <v>34</v>
      </c>
      <c r="B103" s="43" cm="1">
        <f t="array" ref="B103">SUMPRODUCT($B46:$Y46,TRANSPOSE('Nutritional Facts'!F$3:F$26))</f>
        <v>17223.652539999999</v>
      </c>
      <c r="C103" s="43" cm="1">
        <f t="array" ref="C103">SUMPRODUCT($B46:$Y46,TRANSPOSE('Nutritional Facts'!G$3:G$26))</f>
        <v>1035.9999778000001</v>
      </c>
      <c r="D103" s="43" cm="1">
        <f t="array" ref="D103">SUMPRODUCT($B46:$Y46,TRANSPOSE('Nutritional Facts'!H$3:H$26))</f>
        <v>1757.0000052</v>
      </c>
      <c r="E103" s="43" cm="1">
        <f t="array" ref="E103">SUMPRODUCT($B46:$Y46,TRANSPOSE('Nutritional Facts'!I$3:I$26))</f>
        <v>608.9999838</v>
      </c>
      <c r="F103" s="43" cm="1">
        <f t="array" ref="F103">SUMPRODUCT($B46:$Y46,TRANSPOSE('Nutritional Facts'!J$3:J$26))</f>
        <v>30.263888999999999</v>
      </c>
      <c r="G103" s="43" cm="1">
        <f t="array" ref="G103">SUMPRODUCT($B46:$Y46,TRANSPOSE('Nutritional Facts'!K$3:K$26))</f>
        <v>143.29166699999999</v>
      </c>
      <c r="H103" s="43" cm="1">
        <f t="array" ref="H103">SUMPRODUCT($B46:$Y46, TRANSPOSE('Nutritional Facts'!L$3:L$26))</f>
        <v>1.1180555999999999</v>
      </c>
      <c r="I103" s="43" cm="1">
        <f t="array" ref="I103">SUMPRODUCT($B46:$Y46, TRANSPOSE('Nutritional Facts'!M$3:M$26))</f>
        <v>30.263888999999999</v>
      </c>
      <c r="J103" s="43">
        <f t="shared" si="11"/>
        <v>24.5</v>
      </c>
      <c r="K103" s="47">
        <f t="shared" si="12"/>
        <v>17.5</v>
      </c>
      <c r="N103" s="11">
        <v>1036</v>
      </c>
      <c r="O103">
        <v>623</v>
      </c>
      <c r="P103">
        <v>1946</v>
      </c>
      <c r="Q103">
        <v>1757</v>
      </c>
      <c r="R103">
        <v>693</v>
      </c>
      <c r="S103">
        <v>609</v>
      </c>
      <c r="T103">
        <v>196</v>
      </c>
      <c r="U103">
        <v>350</v>
      </c>
      <c r="V103">
        <v>35</v>
      </c>
      <c r="W103">
        <v>24.5</v>
      </c>
      <c r="X103">
        <v>17.5</v>
      </c>
      <c r="Y103">
        <v>7000</v>
      </c>
      <c r="Z103" s="13">
        <v>7000</v>
      </c>
    </row>
    <row r="104" spans="1:26">
      <c r="A104" s="46">
        <v>35</v>
      </c>
      <c r="B104" s="43" cm="1">
        <f t="array" ref="B104">SUMPRODUCT($B47:$Y47,TRANSPOSE('Nutritional Facts'!F$3:F$26))</f>
        <v>18456.569133500001</v>
      </c>
      <c r="C104" s="43" cm="1">
        <f t="array" ref="C104">SUMPRODUCT($B47:$Y47,TRANSPOSE('Nutritional Facts'!G$3:G$26))</f>
        <v>1112.99997512</v>
      </c>
      <c r="D104" s="43" cm="1">
        <f t="array" ref="D104">SUMPRODUCT($B47:$Y47,TRANSPOSE('Nutritional Facts'!H$3:H$26))</f>
        <v>1882.9999906800001</v>
      </c>
      <c r="E104" s="43" cm="1">
        <f t="array" ref="E104">SUMPRODUCT($B47:$Y47,TRANSPOSE('Nutritional Facts'!I$3:I$26))</f>
        <v>650.99998312000002</v>
      </c>
      <c r="F104" s="43" cm="1">
        <f t="array" ref="F104">SUMPRODUCT($B47:$Y47,TRANSPOSE('Nutritional Facts'!J$3:J$26))</f>
        <v>33.347222000000002</v>
      </c>
      <c r="G104" s="43" cm="1">
        <f t="array" ref="G104">SUMPRODUCT($B47:$Y47,TRANSPOSE('Nutritional Facts'!K$3:K$26))</f>
        <v>152.54166600000002</v>
      </c>
      <c r="H104" s="43" cm="1">
        <f t="array" ref="H104">SUMPRODUCT($B47:$Y47, TRANSPOSE('Nutritional Facts'!L$3:L$26))</f>
        <v>0.82638889000000004</v>
      </c>
      <c r="I104" s="43" cm="1">
        <f t="array" ref="I104">SUMPRODUCT($B47:$Y47, TRANSPOSE('Nutritional Facts'!M$3:M$26))</f>
        <v>33.347222000000002</v>
      </c>
      <c r="J104" s="43">
        <f t="shared" si="11"/>
        <v>24.5</v>
      </c>
      <c r="K104" s="47">
        <f t="shared" si="12"/>
        <v>17.5</v>
      </c>
      <c r="N104" s="11">
        <v>1113</v>
      </c>
      <c r="O104">
        <v>672</v>
      </c>
      <c r="P104">
        <v>2093</v>
      </c>
      <c r="Q104">
        <v>1883</v>
      </c>
      <c r="R104">
        <v>742</v>
      </c>
      <c r="S104">
        <v>651</v>
      </c>
      <c r="T104">
        <v>210</v>
      </c>
      <c r="U104">
        <v>350</v>
      </c>
      <c r="V104">
        <v>35</v>
      </c>
      <c r="W104">
        <v>24.5</v>
      </c>
      <c r="X104">
        <v>17.5</v>
      </c>
      <c r="Y104">
        <v>7000</v>
      </c>
      <c r="Z104" s="13">
        <v>7000</v>
      </c>
    </row>
    <row r="105" spans="1:26">
      <c r="A105" s="46">
        <v>36</v>
      </c>
      <c r="B105" s="43" cm="1">
        <f t="array" ref="B105">SUMPRODUCT($B48:$Y48,TRANSPOSE('Nutritional Facts'!F$3:F$26))</f>
        <v>12861.83324</v>
      </c>
      <c r="C105" s="43" cm="1">
        <f t="array" ref="C105">SUMPRODUCT($B48:$Y48,TRANSPOSE('Nutritional Facts'!G$3:G$26))</f>
        <v>766.96666200000004</v>
      </c>
      <c r="D105" s="43" cm="1">
        <f t="array" ref="D105">SUMPRODUCT($B48:$Y48,TRANSPOSE('Nutritional Facts'!H$3:H$26))</f>
        <v>1315.999986</v>
      </c>
      <c r="E105" s="43" cm="1">
        <f t="array" ref="E105">SUMPRODUCT($B48:$Y48,TRANSPOSE('Nutritional Facts'!I$3:I$26))</f>
        <v>454.99999800000001</v>
      </c>
      <c r="F105" s="43" cm="1">
        <f t="array" ref="F105">SUMPRODUCT($B48:$Y48,TRANSPOSE('Nutritional Facts'!J$3:J$26))</f>
        <v>20.083333</v>
      </c>
      <c r="G105" s="43" cm="1">
        <f t="array" ref="G105">SUMPRODUCT($B48:$Y48,TRANSPOSE('Nutritional Facts'!K$3:K$26))</f>
        <v>112.749999</v>
      </c>
      <c r="H105" s="43" cm="1">
        <f t="array" ref="H105">SUMPRODUCT($B48:$Y48, TRANSPOSE('Nutritional Facts'!L$3:L$26))</f>
        <v>0</v>
      </c>
      <c r="I105" s="43" cm="1">
        <f t="array" ref="I105">SUMPRODUCT($B48:$Y48, TRANSPOSE('Nutritional Facts'!M$3:M$26))</f>
        <v>20.083333</v>
      </c>
      <c r="J105" s="43">
        <f t="shared" si="11"/>
        <v>24.5</v>
      </c>
      <c r="K105" s="47">
        <f t="shared" si="12"/>
        <v>17.5</v>
      </c>
      <c r="N105" s="11">
        <v>777</v>
      </c>
      <c r="O105">
        <v>469</v>
      </c>
      <c r="P105">
        <v>1456</v>
      </c>
      <c r="Q105">
        <v>1316</v>
      </c>
      <c r="R105">
        <v>518</v>
      </c>
      <c r="S105">
        <v>455</v>
      </c>
      <c r="T105">
        <v>147</v>
      </c>
      <c r="U105">
        <v>350</v>
      </c>
      <c r="V105">
        <v>35</v>
      </c>
      <c r="W105">
        <v>24.5</v>
      </c>
      <c r="X105">
        <v>17.5</v>
      </c>
      <c r="Y105">
        <v>7000</v>
      </c>
      <c r="Z105" s="13">
        <v>7000</v>
      </c>
    </row>
    <row r="106" spans="1:26">
      <c r="A106" s="46">
        <v>37</v>
      </c>
      <c r="B106" s="43" cm="1">
        <f t="array" ref="B106">SUMPRODUCT($B49:$Y49,TRANSPOSE('Nutritional Facts'!F$3:F$26))</f>
        <v>16472.5</v>
      </c>
      <c r="C106" s="43" cm="1">
        <f t="array" ref="C106">SUMPRODUCT($B49:$Y49,TRANSPOSE('Nutritional Facts'!G$3:G$26))</f>
        <v>991.9</v>
      </c>
      <c r="D106" s="43" cm="1">
        <f t="array" ref="D106">SUMPRODUCT($B49:$Y49,TRANSPOSE('Nutritional Facts'!H$3:H$26))</f>
        <v>1680</v>
      </c>
      <c r="E106" s="43" cm="1">
        <f t="array" ref="E106">SUMPRODUCT($B49:$Y49,TRANSPOSE('Nutritional Facts'!I$3:I$26))</f>
        <v>581</v>
      </c>
      <c r="F106" s="43" cm="1">
        <f t="array" ref="F106">SUMPRODUCT($B49:$Y49,TRANSPOSE('Nutritional Facts'!J$3:J$26))</f>
        <v>28.75</v>
      </c>
      <c r="G106" s="43" cm="1">
        <f t="array" ref="G106">SUMPRODUCT($B49:$Y49,TRANSPOSE('Nutritional Facts'!K$3:K$26))</f>
        <v>138.75</v>
      </c>
      <c r="H106" s="43" cm="1">
        <f t="array" ref="H106">SUMPRODUCT($B49:$Y49, TRANSPOSE('Nutritional Facts'!L$3:L$26))</f>
        <v>0</v>
      </c>
      <c r="I106" s="43" cm="1">
        <f t="array" ref="I106">SUMPRODUCT($B49:$Y49, TRANSPOSE('Nutritional Facts'!M$3:M$26))</f>
        <v>28.75</v>
      </c>
      <c r="J106" s="43">
        <f t="shared" si="11"/>
        <v>24.5</v>
      </c>
      <c r="K106" s="47">
        <f t="shared" si="12"/>
        <v>17.5</v>
      </c>
      <c r="N106" s="11">
        <v>994</v>
      </c>
      <c r="O106">
        <v>595</v>
      </c>
      <c r="P106">
        <v>1869</v>
      </c>
      <c r="Q106">
        <v>1680</v>
      </c>
      <c r="R106">
        <v>665</v>
      </c>
      <c r="S106">
        <v>581</v>
      </c>
      <c r="T106">
        <v>189</v>
      </c>
      <c r="U106">
        <v>350</v>
      </c>
      <c r="V106">
        <v>35</v>
      </c>
      <c r="W106">
        <v>24.5</v>
      </c>
      <c r="X106">
        <v>17.5</v>
      </c>
      <c r="Y106">
        <v>7000</v>
      </c>
      <c r="Z106" s="13">
        <v>7000</v>
      </c>
    </row>
    <row r="107" spans="1:26">
      <c r="A107" s="46">
        <v>38</v>
      </c>
      <c r="B107" s="43" cm="1">
        <f t="array" ref="B107">SUMPRODUCT($B50:$Y50,TRANSPOSE('Nutritional Facts'!F$3:F$26))</f>
        <v>15044.5</v>
      </c>
      <c r="C107" s="43" cm="1">
        <f t="array" ref="C107">SUMPRODUCT($B50:$Y50,TRANSPOSE('Nutritional Facts'!G$3:G$26))</f>
        <v>903.69999999999993</v>
      </c>
      <c r="D107" s="43" cm="1">
        <f t="array" ref="D107">SUMPRODUCT($B50:$Y50,TRANSPOSE('Nutritional Facts'!H$3:H$26))</f>
        <v>1533</v>
      </c>
      <c r="E107" s="43" cm="1">
        <f t="array" ref="E107">SUMPRODUCT($B50:$Y50,TRANSPOSE('Nutritional Facts'!I$3:I$26))</f>
        <v>532</v>
      </c>
      <c r="F107" s="43" cm="1">
        <f t="array" ref="F107">SUMPRODUCT($B50:$Y50,TRANSPOSE('Nutritional Facts'!J$3:J$26))</f>
        <v>25.25</v>
      </c>
      <c r="G107" s="43" cm="1">
        <f t="array" ref="G107">SUMPRODUCT($B50:$Y50,TRANSPOSE('Nutritional Facts'!K$3:K$26))</f>
        <v>128.25</v>
      </c>
      <c r="H107" s="43" cm="1">
        <f t="array" ref="H107">SUMPRODUCT($B50:$Y50, TRANSPOSE('Nutritional Facts'!L$3:L$26))</f>
        <v>0</v>
      </c>
      <c r="I107" s="43" cm="1">
        <f t="array" ref="I107">SUMPRODUCT($B50:$Y50, TRANSPOSE('Nutritional Facts'!M$3:M$26))</f>
        <v>25.25</v>
      </c>
      <c r="J107" s="43">
        <f t="shared" si="11"/>
        <v>24.5</v>
      </c>
      <c r="K107" s="47">
        <f t="shared" si="12"/>
        <v>17.5</v>
      </c>
      <c r="N107" s="11">
        <v>910</v>
      </c>
      <c r="O107">
        <v>546</v>
      </c>
      <c r="P107">
        <v>1708</v>
      </c>
      <c r="Q107">
        <v>1533</v>
      </c>
      <c r="R107">
        <v>609</v>
      </c>
      <c r="S107">
        <v>532</v>
      </c>
      <c r="T107">
        <v>168</v>
      </c>
      <c r="U107">
        <v>350</v>
      </c>
      <c r="V107">
        <v>35</v>
      </c>
      <c r="W107">
        <v>24.5</v>
      </c>
      <c r="X107">
        <v>17.5</v>
      </c>
      <c r="Y107">
        <v>7000</v>
      </c>
      <c r="Z107" s="13">
        <v>7000</v>
      </c>
    </row>
    <row r="108" spans="1:26">
      <c r="A108" s="46">
        <v>39</v>
      </c>
      <c r="B108" s="43" cm="1">
        <f t="array" ref="B108">SUMPRODUCT($B51:$Y51,TRANSPOSE('Nutritional Facts'!F$3:F$26))</f>
        <v>19033.35915</v>
      </c>
      <c r="C108" s="43" cm="1">
        <f t="array" ref="C108">SUMPRODUCT($B51:$Y51,TRANSPOSE('Nutritional Facts'!G$3:G$26))</f>
        <v>1148.0000129999999</v>
      </c>
      <c r="D108" s="43" cm="1">
        <f t="array" ref="D108">SUMPRODUCT($B51:$Y51,TRANSPOSE('Nutritional Facts'!H$3:H$26))</f>
        <v>1939.000008</v>
      </c>
      <c r="E108" s="43" cm="1">
        <f t="array" ref="E108">SUMPRODUCT($B51:$Y51,TRANSPOSE('Nutritional Facts'!I$3:I$26))</f>
        <v>672.00000900000009</v>
      </c>
      <c r="F108" s="43" cm="1">
        <f t="array" ref="F108">SUMPRODUCT($B51:$Y51,TRANSPOSE('Nutritional Facts'!J$3:J$26))</f>
        <v>33.474359</v>
      </c>
      <c r="G108" s="43" cm="1">
        <f t="array" ref="G108">SUMPRODUCT($B51:$Y51,TRANSPOSE('Nutritional Facts'!K$3:K$26))</f>
        <v>159.65384700000001</v>
      </c>
      <c r="H108" s="43" cm="1">
        <f t="array" ref="H108">SUMPRODUCT($B51:$Y51, TRANSPOSE('Nutritional Facts'!L$3:L$26))</f>
        <v>0</v>
      </c>
      <c r="I108" s="43" cm="1">
        <f t="array" ref="I108">SUMPRODUCT($B51:$Y51, TRANSPOSE('Nutritional Facts'!M$3:M$26))</f>
        <v>33.474359</v>
      </c>
      <c r="J108" s="43">
        <f t="shared" si="11"/>
        <v>24.5</v>
      </c>
      <c r="K108" s="47">
        <f t="shared" si="12"/>
        <v>19.743590000000001</v>
      </c>
      <c r="N108" s="11">
        <v>1148</v>
      </c>
      <c r="O108">
        <v>693</v>
      </c>
      <c r="P108">
        <v>2156</v>
      </c>
      <c r="Q108">
        <v>1939</v>
      </c>
      <c r="R108">
        <v>763</v>
      </c>
      <c r="S108">
        <v>672</v>
      </c>
      <c r="T108">
        <v>217</v>
      </c>
      <c r="U108">
        <v>350</v>
      </c>
      <c r="V108">
        <v>35</v>
      </c>
      <c r="W108">
        <v>24.5</v>
      </c>
      <c r="X108">
        <v>17.5</v>
      </c>
      <c r="Y108">
        <v>0</v>
      </c>
      <c r="Z108" s="13">
        <v>7000</v>
      </c>
    </row>
    <row r="109" spans="1:26">
      <c r="A109" s="46">
        <v>40</v>
      </c>
      <c r="B109" s="43" cm="1">
        <f t="array" ref="B109">SUMPRODUCT($B52:$Y52,TRANSPOSE('Nutritional Facts'!F$3:F$26))</f>
        <v>18431.847465999999</v>
      </c>
      <c r="C109" s="43" cm="1">
        <f t="array" ref="C109">SUMPRODUCT($B52:$Y52,TRANSPOSE('Nutritional Facts'!G$3:G$26))</f>
        <v>1113.0000225200001</v>
      </c>
      <c r="D109" s="43" cm="1">
        <f t="array" ref="D109">SUMPRODUCT($B52:$Y52,TRANSPOSE('Nutritional Facts'!H$3:H$26))</f>
        <v>1875.9999952800001</v>
      </c>
      <c r="E109" s="43" cm="1">
        <f t="array" ref="E109">SUMPRODUCT($B52:$Y52,TRANSPOSE('Nutritional Facts'!I$3:I$26))</f>
        <v>651.00001652000003</v>
      </c>
      <c r="F109" s="43" cm="1">
        <f t="array" ref="F109">SUMPRODUCT($B52:$Y52,TRANSPOSE('Nutritional Facts'!J$3:J$26))</f>
        <v>33.236111000000001</v>
      </c>
      <c r="G109" s="43" cm="1">
        <f t="array" ref="G109">SUMPRODUCT($B52:$Y52,TRANSPOSE('Nutritional Facts'!K$3:K$26))</f>
        <v>152.20833300000001</v>
      </c>
      <c r="H109" s="43" cm="1">
        <f t="array" ref="H109">SUMPRODUCT($B52:$Y52, TRANSPOSE('Nutritional Facts'!L$3:L$26))</f>
        <v>0.63194444000000005</v>
      </c>
      <c r="I109" s="43" cm="1">
        <f t="array" ref="I109">SUMPRODUCT($B52:$Y52, TRANSPOSE('Nutritional Facts'!M$3:M$26))</f>
        <v>33.236111000000001</v>
      </c>
      <c r="J109" s="43">
        <f t="shared" si="11"/>
        <v>24.5</v>
      </c>
      <c r="K109" s="47">
        <f t="shared" si="12"/>
        <v>17.5</v>
      </c>
      <c r="N109" s="11">
        <v>1113</v>
      </c>
      <c r="O109">
        <v>665</v>
      </c>
      <c r="P109">
        <v>2086</v>
      </c>
      <c r="Q109">
        <v>1876</v>
      </c>
      <c r="R109">
        <v>742</v>
      </c>
      <c r="S109">
        <v>651</v>
      </c>
      <c r="T109">
        <v>210</v>
      </c>
      <c r="U109">
        <v>350</v>
      </c>
      <c r="V109">
        <v>35</v>
      </c>
      <c r="W109">
        <v>24.5</v>
      </c>
      <c r="X109">
        <v>17.5</v>
      </c>
      <c r="Y109">
        <v>7000</v>
      </c>
      <c r="Z109" s="13">
        <v>7000</v>
      </c>
    </row>
    <row r="110" spans="1:26">
      <c r="A110" s="46">
        <v>41</v>
      </c>
      <c r="B110" s="43" cm="1">
        <f t="array" ref="B110">SUMPRODUCT($B53:$Y53,TRANSPOSE('Nutritional Facts'!F$3:F$26))</f>
        <v>18512.5</v>
      </c>
      <c r="C110" s="43" cm="1">
        <f t="array" ref="C110">SUMPRODUCT($B53:$Y53,TRANSPOSE('Nutritional Facts'!G$3:G$26))</f>
        <v>1117.9000000000001</v>
      </c>
      <c r="D110" s="43" cm="1">
        <f t="array" ref="D110">SUMPRODUCT($B53:$Y53,TRANSPOSE('Nutritional Facts'!H$3:H$26))</f>
        <v>1890</v>
      </c>
      <c r="E110" s="43" cm="1">
        <f t="array" ref="E110">SUMPRODUCT($B53:$Y53,TRANSPOSE('Nutritional Facts'!I$3:I$26))</f>
        <v>651</v>
      </c>
      <c r="F110" s="43" cm="1">
        <f t="array" ref="F110">SUMPRODUCT($B53:$Y53,TRANSPOSE('Nutritional Facts'!J$3:J$26))</f>
        <v>33.75</v>
      </c>
      <c r="G110" s="43" cm="1">
        <f t="array" ref="G110">SUMPRODUCT($B53:$Y53,TRANSPOSE('Nutritional Facts'!K$3:K$26))</f>
        <v>153.75</v>
      </c>
      <c r="H110" s="43" cm="1">
        <f t="array" ref="H110">SUMPRODUCT($B53:$Y53, TRANSPOSE('Nutritional Facts'!L$3:L$26))</f>
        <v>0</v>
      </c>
      <c r="I110" s="43" cm="1">
        <f t="array" ref="I110">SUMPRODUCT($B53:$Y53, TRANSPOSE('Nutritional Facts'!M$3:M$26))</f>
        <v>33.75</v>
      </c>
      <c r="J110" s="43">
        <f t="shared" si="11"/>
        <v>24.5</v>
      </c>
      <c r="K110" s="47">
        <f t="shared" si="12"/>
        <v>17.5</v>
      </c>
      <c r="N110" s="11">
        <v>1120</v>
      </c>
      <c r="O110">
        <v>672</v>
      </c>
      <c r="P110">
        <v>2100</v>
      </c>
      <c r="Q110">
        <v>1890</v>
      </c>
      <c r="R110">
        <v>749</v>
      </c>
      <c r="S110">
        <v>651</v>
      </c>
      <c r="T110">
        <v>210</v>
      </c>
      <c r="U110">
        <v>350</v>
      </c>
      <c r="V110">
        <v>35</v>
      </c>
      <c r="W110">
        <v>24.5</v>
      </c>
      <c r="X110">
        <v>17.5</v>
      </c>
      <c r="Y110">
        <v>7000</v>
      </c>
      <c r="Z110" s="13">
        <v>7000</v>
      </c>
    </row>
    <row r="111" spans="1:26">
      <c r="A111" s="46">
        <v>42</v>
      </c>
      <c r="B111" s="43" cm="1">
        <f t="array" ref="B111">SUMPRODUCT($B54:$Y54,TRANSPOSE('Nutritional Facts'!F$3:F$26))</f>
        <v>13473.83324</v>
      </c>
      <c r="C111" s="43" cm="1">
        <f t="array" ref="C111">SUMPRODUCT($B54:$Y54,TRANSPOSE('Nutritional Facts'!G$3:G$26))</f>
        <v>804.766662</v>
      </c>
      <c r="D111" s="43" cm="1">
        <f t="array" ref="D111">SUMPRODUCT($B54:$Y54,TRANSPOSE('Nutritional Facts'!H$3:H$26))</f>
        <v>1378.999986</v>
      </c>
      <c r="E111" s="43" cm="1">
        <f t="array" ref="E111">SUMPRODUCT($B54:$Y54,TRANSPOSE('Nutritional Facts'!I$3:I$26))</f>
        <v>475.99999799999995</v>
      </c>
      <c r="F111" s="43" cm="1">
        <f t="array" ref="F111">SUMPRODUCT($B54:$Y54,TRANSPOSE('Nutritional Facts'!J$3:J$26))</f>
        <v>21.583333</v>
      </c>
      <c r="G111" s="43" cm="1">
        <f t="array" ref="G111">SUMPRODUCT($B54:$Y54,TRANSPOSE('Nutritional Facts'!K$3:K$26))</f>
        <v>117.249999</v>
      </c>
      <c r="H111" s="43" cm="1">
        <f t="array" ref="H111">SUMPRODUCT($B54:$Y54, TRANSPOSE('Nutritional Facts'!L$3:L$26))</f>
        <v>0</v>
      </c>
      <c r="I111" s="43" cm="1">
        <f t="array" ref="I111">SUMPRODUCT($B54:$Y54, TRANSPOSE('Nutritional Facts'!M$3:M$26))</f>
        <v>21.583333</v>
      </c>
      <c r="J111" s="43">
        <f t="shared" si="11"/>
        <v>24.5</v>
      </c>
      <c r="K111" s="47">
        <f t="shared" si="12"/>
        <v>17.5</v>
      </c>
      <c r="N111" s="11">
        <v>819</v>
      </c>
      <c r="O111">
        <v>490</v>
      </c>
      <c r="P111">
        <v>1533</v>
      </c>
      <c r="Q111">
        <v>1379</v>
      </c>
      <c r="R111">
        <v>546</v>
      </c>
      <c r="S111">
        <v>476</v>
      </c>
      <c r="T111">
        <v>154</v>
      </c>
      <c r="U111">
        <v>350</v>
      </c>
      <c r="V111">
        <v>35</v>
      </c>
      <c r="W111">
        <v>24.5</v>
      </c>
      <c r="X111">
        <v>17.5</v>
      </c>
      <c r="Y111">
        <v>7000</v>
      </c>
      <c r="Z111" s="13">
        <v>7000</v>
      </c>
    </row>
    <row r="112" spans="1:26">
      <c r="A112" s="46">
        <v>43</v>
      </c>
      <c r="B112" s="43" cm="1">
        <f t="array" ref="B112">SUMPRODUCT($B55:$Y55,TRANSPOSE('Nutritional Facts'!F$3:F$26))</f>
        <v>16676.5</v>
      </c>
      <c r="C112" s="43" cm="1">
        <f t="array" ref="C112">SUMPRODUCT($B55:$Y55,TRANSPOSE('Nutritional Facts'!G$3:G$26))</f>
        <v>1004.5</v>
      </c>
      <c r="D112" s="43" cm="1">
        <f t="array" ref="D112">SUMPRODUCT($B55:$Y55,TRANSPOSE('Nutritional Facts'!H$3:H$26))</f>
        <v>1701</v>
      </c>
      <c r="E112" s="43" cm="1">
        <f t="array" ref="E112">SUMPRODUCT($B55:$Y55,TRANSPOSE('Nutritional Facts'!I$3:I$26))</f>
        <v>588</v>
      </c>
      <c r="F112" s="43" cm="1">
        <f t="array" ref="F112">SUMPRODUCT($B55:$Y55,TRANSPOSE('Nutritional Facts'!J$3:J$26))</f>
        <v>29.25</v>
      </c>
      <c r="G112" s="43" cm="1">
        <f t="array" ref="G112">SUMPRODUCT($B55:$Y55,TRANSPOSE('Nutritional Facts'!K$3:K$26))</f>
        <v>140.25</v>
      </c>
      <c r="H112" s="43" cm="1">
        <f t="array" ref="H112">SUMPRODUCT($B55:$Y55, TRANSPOSE('Nutritional Facts'!L$3:L$26))</f>
        <v>0</v>
      </c>
      <c r="I112" s="43" cm="1">
        <f t="array" ref="I112">SUMPRODUCT($B55:$Y55, TRANSPOSE('Nutritional Facts'!M$3:M$26))</f>
        <v>29.25</v>
      </c>
      <c r="J112" s="43">
        <f t="shared" si="11"/>
        <v>24.5</v>
      </c>
      <c r="K112" s="47">
        <f t="shared" si="12"/>
        <v>17.5</v>
      </c>
      <c r="N112" s="11">
        <v>1008</v>
      </c>
      <c r="O112">
        <v>602</v>
      </c>
      <c r="P112">
        <v>1890</v>
      </c>
      <c r="Q112">
        <v>1701</v>
      </c>
      <c r="R112">
        <v>672</v>
      </c>
      <c r="S112">
        <v>588</v>
      </c>
      <c r="T112">
        <v>189</v>
      </c>
      <c r="U112">
        <v>350</v>
      </c>
      <c r="V112">
        <v>35</v>
      </c>
      <c r="W112">
        <v>24.5</v>
      </c>
      <c r="X112">
        <v>17.5</v>
      </c>
      <c r="Y112">
        <v>7000</v>
      </c>
      <c r="Z112" s="13">
        <v>7000</v>
      </c>
    </row>
    <row r="113" spans="1:26">
      <c r="A113" s="46">
        <v>44</v>
      </c>
      <c r="B113" s="43" cm="1">
        <f t="array" ref="B113">SUMPRODUCT($B56:$Y56,TRANSPOSE('Nutritional Facts'!F$3:F$26))</f>
        <v>18644.764067</v>
      </c>
      <c r="C113" s="43" cm="1">
        <f t="array" ref="C113">SUMPRODUCT($B56:$Y56,TRANSPOSE('Nutritional Facts'!G$3:G$26))</f>
        <v>1127.0000202399999</v>
      </c>
      <c r="D113" s="43" cm="1">
        <f t="array" ref="D113">SUMPRODUCT($B56:$Y56,TRANSPOSE('Nutritional Facts'!H$3:H$26))</f>
        <v>1896.9999813599998</v>
      </c>
      <c r="E113" s="43" cm="1">
        <f t="array" ref="E113">SUMPRODUCT($B56:$Y56,TRANSPOSE('Nutritional Facts'!I$3:I$26))</f>
        <v>658.00001623999992</v>
      </c>
      <c r="F113" s="43" cm="1">
        <f t="array" ref="F113">SUMPRODUCT($B56:$Y56,TRANSPOSE('Nutritional Facts'!J$3:J$26))</f>
        <v>33.819443999999997</v>
      </c>
      <c r="G113" s="43" cm="1">
        <f t="array" ref="G113">SUMPRODUCT($B56:$Y56,TRANSPOSE('Nutritional Facts'!K$3:K$26))</f>
        <v>153.95833199999998</v>
      </c>
      <c r="H113" s="43" cm="1">
        <f t="array" ref="H113">SUMPRODUCT($B56:$Y56, TRANSPOSE('Nutritional Facts'!L$3:L$26))</f>
        <v>0.34027777999999997</v>
      </c>
      <c r="I113" s="43" cm="1">
        <f t="array" ref="I113">SUMPRODUCT($B56:$Y56, TRANSPOSE('Nutritional Facts'!M$3:M$26))</f>
        <v>33.819443999999997</v>
      </c>
      <c r="J113" s="43">
        <f t="shared" si="11"/>
        <v>24.5</v>
      </c>
      <c r="K113" s="47">
        <f t="shared" si="12"/>
        <v>17.5</v>
      </c>
      <c r="N113" s="11">
        <v>1127</v>
      </c>
      <c r="O113">
        <v>679</v>
      </c>
      <c r="P113">
        <v>2114</v>
      </c>
      <c r="Q113">
        <v>1897</v>
      </c>
      <c r="R113">
        <v>749</v>
      </c>
      <c r="S113">
        <v>658</v>
      </c>
      <c r="T113">
        <v>210</v>
      </c>
      <c r="U113">
        <v>350</v>
      </c>
      <c r="V113">
        <v>35</v>
      </c>
      <c r="W113">
        <v>24.5</v>
      </c>
      <c r="X113">
        <v>17.5</v>
      </c>
      <c r="Y113">
        <v>7000</v>
      </c>
      <c r="Z113" s="13">
        <v>7000</v>
      </c>
    </row>
    <row r="114" spans="1:26">
      <c r="A114" s="46">
        <v>45</v>
      </c>
      <c r="B114" s="43" cm="1">
        <f t="array" ref="B114">SUMPRODUCT($B57:$Y57,TRANSPOSE('Nutritional Facts'!F$3:F$26))</f>
        <v>18644.764067</v>
      </c>
      <c r="C114" s="43" cm="1">
        <f t="array" ref="C114">SUMPRODUCT($B57:$Y57,TRANSPOSE('Nutritional Facts'!G$3:G$26))</f>
        <v>1127.0000202399999</v>
      </c>
      <c r="D114" s="43" cm="1">
        <f t="array" ref="D114">SUMPRODUCT($B57:$Y57,TRANSPOSE('Nutritional Facts'!H$3:H$26))</f>
        <v>1896.9999813599998</v>
      </c>
      <c r="E114" s="43" cm="1">
        <f t="array" ref="E114">SUMPRODUCT($B57:$Y57,TRANSPOSE('Nutritional Facts'!I$3:I$26))</f>
        <v>658.00001623999992</v>
      </c>
      <c r="F114" s="43" cm="1">
        <f t="array" ref="F114">SUMPRODUCT($B57:$Y57,TRANSPOSE('Nutritional Facts'!J$3:J$26))</f>
        <v>33.819443999999997</v>
      </c>
      <c r="G114" s="43" cm="1">
        <f t="array" ref="G114">SUMPRODUCT($B57:$Y57,TRANSPOSE('Nutritional Facts'!K$3:K$26))</f>
        <v>153.95833199999998</v>
      </c>
      <c r="H114" s="43" cm="1">
        <f t="array" ref="H114">SUMPRODUCT($B57:$Y57, TRANSPOSE('Nutritional Facts'!L$3:L$26))</f>
        <v>0.34027777999999997</v>
      </c>
      <c r="I114" s="43" cm="1">
        <f t="array" ref="I114">SUMPRODUCT($B57:$Y57, TRANSPOSE('Nutritional Facts'!M$3:M$26))</f>
        <v>33.819443999999997</v>
      </c>
      <c r="J114" s="43">
        <f t="shared" si="11"/>
        <v>24.5</v>
      </c>
      <c r="K114" s="47">
        <f t="shared" si="12"/>
        <v>17.5</v>
      </c>
      <c r="N114" s="11">
        <v>1127</v>
      </c>
      <c r="O114">
        <v>672</v>
      </c>
      <c r="P114">
        <v>2114</v>
      </c>
      <c r="Q114">
        <v>1897</v>
      </c>
      <c r="R114">
        <v>749</v>
      </c>
      <c r="S114">
        <v>658</v>
      </c>
      <c r="T114">
        <v>210</v>
      </c>
      <c r="U114">
        <v>350</v>
      </c>
      <c r="V114">
        <v>35</v>
      </c>
      <c r="W114">
        <v>24.5</v>
      </c>
      <c r="X114">
        <v>17.5</v>
      </c>
      <c r="Y114">
        <v>7000</v>
      </c>
      <c r="Z114" s="13">
        <v>7000</v>
      </c>
    </row>
    <row r="115" spans="1:26">
      <c r="A115" s="46">
        <v>46</v>
      </c>
      <c r="B115" s="43" cm="1">
        <f t="array" ref="B115">SUMPRODUCT($B58:$Y58,TRANSPOSE('Nutritional Facts'!F$3:F$26))</f>
        <v>13677.83324</v>
      </c>
      <c r="C115" s="43" cm="1">
        <f t="array" ref="C115">SUMPRODUCT($B58:$Y58,TRANSPOSE('Nutritional Facts'!G$3:G$26))</f>
        <v>817.36666200000013</v>
      </c>
      <c r="D115" s="43" cm="1">
        <f t="array" ref="D115">SUMPRODUCT($B58:$Y58,TRANSPOSE('Nutritional Facts'!H$3:H$26))</f>
        <v>1399.999986</v>
      </c>
      <c r="E115" s="43" cm="1">
        <f t="array" ref="E115">SUMPRODUCT($B58:$Y58,TRANSPOSE('Nutritional Facts'!I$3:I$26))</f>
        <v>482.99999800000001</v>
      </c>
      <c r="F115" s="43" cm="1">
        <f t="array" ref="F115">SUMPRODUCT($B58:$Y58,TRANSPOSE('Nutritional Facts'!J$3:J$26))</f>
        <v>22.083333</v>
      </c>
      <c r="G115" s="43" cm="1">
        <f t="array" ref="G115">SUMPRODUCT($B58:$Y58,TRANSPOSE('Nutritional Facts'!K$3:K$26))</f>
        <v>118.749999</v>
      </c>
      <c r="H115" s="43" cm="1">
        <f t="array" ref="H115">SUMPRODUCT($B58:$Y58, TRANSPOSE('Nutritional Facts'!L$3:L$26))</f>
        <v>0</v>
      </c>
      <c r="I115" s="43" cm="1">
        <f t="array" ref="I115">SUMPRODUCT($B58:$Y58, TRANSPOSE('Nutritional Facts'!M$3:M$26))</f>
        <v>22.083333</v>
      </c>
      <c r="J115" s="43">
        <f t="shared" si="11"/>
        <v>24.5</v>
      </c>
      <c r="K115" s="47">
        <f t="shared" si="12"/>
        <v>17.5</v>
      </c>
      <c r="N115" s="11">
        <v>826</v>
      </c>
      <c r="O115">
        <v>497</v>
      </c>
      <c r="P115">
        <v>1554</v>
      </c>
      <c r="Q115">
        <v>1400</v>
      </c>
      <c r="R115">
        <v>553</v>
      </c>
      <c r="S115">
        <v>483</v>
      </c>
      <c r="T115">
        <v>154</v>
      </c>
      <c r="U115">
        <v>350</v>
      </c>
      <c r="V115">
        <v>35</v>
      </c>
      <c r="W115">
        <v>24.5</v>
      </c>
      <c r="X115">
        <v>17.5</v>
      </c>
      <c r="Y115">
        <v>7000</v>
      </c>
      <c r="Z115" s="13">
        <v>7000</v>
      </c>
    </row>
    <row r="116" spans="1:26">
      <c r="A116" s="46">
        <v>47</v>
      </c>
      <c r="B116" s="43" cm="1">
        <f t="array" ref="B116">SUMPRODUCT($B59:$Y59,TRANSPOSE('Nutritional Facts'!F$3:F$26))</f>
        <v>19976.708404999998</v>
      </c>
      <c r="C116" s="43" cm="1">
        <f t="array" ref="C116">SUMPRODUCT($B59:$Y59,TRANSPOSE('Nutritional Facts'!G$3:G$26))</f>
        <v>1204.0000026</v>
      </c>
      <c r="D116" s="43" cm="1">
        <f t="array" ref="D116">SUMPRODUCT($B59:$Y59,TRANSPOSE('Nutritional Facts'!H$3:H$26))</f>
        <v>2037.0000144000001</v>
      </c>
      <c r="E116" s="43" cm="1">
        <f t="array" ref="E116">SUMPRODUCT($B59:$Y59,TRANSPOSE('Nutritional Facts'!I$3:I$26))</f>
        <v>707.00000059999991</v>
      </c>
      <c r="F116" s="43" cm="1">
        <f t="array" ref="F116">SUMPRODUCT($B59:$Y59,TRANSPOSE('Nutritional Facts'!J$3:J$26))</f>
        <v>36.541666999999997</v>
      </c>
      <c r="G116" s="43" cm="1">
        <f t="array" ref="G116">SUMPRODUCT($B59:$Y59,TRANSPOSE('Nutritional Facts'!K$3:K$26))</f>
        <v>162.125001</v>
      </c>
      <c r="H116" s="43" cm="1">
        <f t="array" ref="H116">SUMPRODUCT($B59:$Y59, TRANSPOSE('Nutritional Facts'!L$3:L$26))</f>
        <v>2.4791666999999999</v>
      </c>
      <c r="I116" s="43" cm="1">
        <f t="array" ref="I116">SUMPRODUCT($B59:$Y59, TRANSPOSE('Nutritional Facts'!M$3:M$26))</f>
        <v>36.541666999999997</v>
      </c>
      <c r="J116" s="43">
        <f t="shared" si="11"/>
        <v>24.5</v>
      </c>
      <c r="K116" s="47">
        <f t="shared" si="12"/>
        <v>17.5</v>
      </c>
      <c r="N116" s="11">
        <v>1204</v>
      </c>
      <c r="O116">
        <v>721</v>
      </c>
      <c r="P116">
        <v>2261</v>
      </c>
      <c r="Q116">
        <v>2037</v>
      </c>
      <c r="R116">
        <v>805</v>
      </c>
      <c r="S116">
        <v>707</v>
      </c>
      <c r="T116">
        <v>224</v>
      </c>
      <c r="U116">
        <v>350</v>
      </c>
      <c r="V116">
        <v>35</v>
      </c>
      <c r="W116">
        <v>24.5</v>
      </c>
      <c r="X116">
        <v>17.5</v>
      </c>
      <c r="Y116">
        <v>7000</v>
      </c>
      <c r="Z116" s="13">
        <v>7000</v>
      </c>
    </row>
    <row r="117" spans="1:26">
      <c r="A117" s="46">
        <v>48</v>
      </c>
      <c r="B117" s="43" cm="1">
        <f t="array" ref="B117">SUMPRODUCT($B60:$Y60,TRANSPOSE('Nutritional Facts'!F$3:F$26))</f>
        <v>18277.832999999999</v>
      </c>
      <c r="C117" s="43" cm="1">
        <f t="array" ref="C117">SUMPRODUCT($B60:$Y60,TRANSPOSE('Nutritional Facts'!G$3:G$26))</f>
        <v>1104.3666410000001</v>
      </c>
      <c r="D117" s="43" cm="1">
        <f t="array" ref="D117">SUMPRODUCT($B60:$Y60,TRANSPOSE('Nutritional Facts'!H$3:H$26))</f>
        <v>1861.999986</v>
      </c>
      <c r="E117" s="43" cm="1">
        <f t="array" ref="E117">SUMPRODUCT($B60:$Y60,TRANSPOSE('Nutritional Facts'!I$3:I$26))</f>
        <v>643.99998300000004</v>
      </c>
      <c r="F117" s="43" cm="1">
        <f t="array" ref="F117">SUMPRODUCT($B60:$Y60,TRANSPOSE('Nutritional Facts'!J$3:J$26))</f>
        <v>33.083333000000003</v>
      </c>
      <c r="G117" s="43" cm="1">
        <f t="array" ref="G117">SUMPRODUCT($B60:$Y60,TRANSPOSE('Nutritional Facts'!K$3:K$26))</f>
        <v>151.749999</v>
      </c>
      <c r="H117" s="43" cm="1">
        <f t="array" ref="H117">SUMPRODUCT($B60:$Y60, TRANSPOSE('Nutritional Facts'!L$3:L$26))</f>
        <v>0</v>
      </c>
      <c r="I117" s="43" cm="1">
        <f t="array" ref="I117">SUMPRODUCT($B60:$Y60, TRANSPOSE('Nutritional Facts'!M$3:M$26))</f>
        <v>33.083333000000003</v>
      </c>
      <c r="J117" s="43">
        <f t="shared" si="11"/>
        <v>24.5</v>
      </c>
      <c r="K117" s="47">
        <f t="shared" si="12"/>
        <v>17.5</v>
      </c>
      <c r="N117" s="11">
        <v>1106</v>
      </c>
      <c r="O117">
        <v>665</v>
      </c>
      <c r="P117">
        <v>2072</v>
      </c>
      <c r="Q117">
        <v>1862</v>
      </c>
      <c r="R117">
        <v>735</v>
      </c>
      <c r="S117">
        <v>644</v>
      </c>
      <c r="T117">
        <v>210</v>
      </c>
      <c r="U117">
        <v>350</v>
      </c>
      <c r="V117">
        <v>35</v>
      </c>
      <c r="W117">
        <v>24.5</v>
      </c>
      <c r="X117">
        <v>17.5</v>
      </c>
      <c r="Y117">
        <v>7000</v>
      </c>
      <c r="Z117" s="13">
        <v>7000</v>
      </c>
    </row>
    <row r="118" spans="1:26">
      <c r="A118" s="46">
        <v>49</v>
      </c>
      <c r="B118" s="43" cm="1">
        <f t="array" ref="B118">SUMPRODUCT($B61:$Y61,TRANSPOSE('Nutritional Facts'!F$3:F$26))</f>
        <v>15513.832999999999</v>
      </c>
      <c r="C118" s="43" cm="1">
        <f t="array" ref="C118">SUMPRODUCT($B61:$Y61,TRANSPOSE('Nutritional Facts'!G$3:G$26))</f>
        <v>930.76664099999994</v>
      </c>
      <c r="D118" s="43" cm="1">
        <f t="array" ref="D118">SUMPRODUCT($B61:$Y61,TRANSPOSE('Nutritional Facts'!H$3:H$26))</f>
        <v>1588.999986</v>
      </c>
      <c r="E118" s="43" cm="1">
        <f t="array" ref="E118">SUMPRODUCT($B61:$Y61,TRANSPOSE('Nutritional Facts'!I$3:I$26))</f>
        <v>545.99998300000004</v>
      </c>
      <c r="F118" s="43" cm="1">
        <f t="array" ref="F118">SUMPRODUCT($B61:$Y61,TRANSPOSE('Nutritional Facts'!J$3:J$26))</f>
        <v>26.583333</v>
      </c>
      <c r="G118" s="43" cm="1">
        <f t="array" ref="G118">SUMPRODUCT($B61:$Y61,TRANSPOSE('Nutritional Facts'!K$3:K$26))</f>
        <v>132.249999</v>
      </c>
      <c r="H118" s="43" cm="1">
        <f t="array" ref="H118">SUMPRODUCT($B61:$Y61, TRANSPOSE('Nutritional Facts'!L$3:L$26))</f>
        <v>0</v>
      </c>
      <c r="I118" s="43" cm="1">
        <f t="array" ref="I118">SUMPRODUCT($B61:$Y61, TRANSPOSE('Nutritional Facts'!M$3:M$26))</f>
        <v>26.583333</v>
      </c>
      <c r="J118" s="43">
        <f t="shared" si="11"/>
        <v>24.5</v>
      </c>
      <c r="K118" s="47">
        <f t="shared" si="12"/>
        <v>17.5</v>
      </c>
      <c r="N118" s="11">
        <v>938</v>
      </c>
      <c r="O118">
        <v>567</v>
      </c>
      <c r="P118">
        <v>1764</v>
      </c>
      <c r="Q118">
        <v>1589</v>
      </c>
      <c r="R118">
        <v>630</v>
      </c>
      <c r="S118">
        <v>546</v>
      </c>
      <c r="T118">
        <v>175</v>
      </c>
      <c r="U118">
        <v>350</v>
      </c>
      <c r="V118">
        <v>35</v>
      </c>
      <c r="W118">
        <v>24.5</v>
      </c>
      <c r="X118">
        <v>17.5</v>
      </c>
      <c r="Y118">
        <v>7000</v>
      </c>
      <c r="Z118" s="13">
        <v>7000</v>
      </c>
    </row>
    <row r="119" spans="1:26" ht="14" thickBot="1">
      <c r="A119" s="48">
        <v>50</v>
      </c>
      <c r="B119" s="49" cm="1">
        <f t="array" ref="B119">SUMPRODUCT($B62:$Y62,TRANSPOSE('Nutritional Facts'!F$3:F$26))</f>
        <v>15656.5</v>
      </c>
      <c r="C119" s="49" cm="1">
        <f t="array" ref="C119">SUMPRODUCT($B62:$Y62,TRANSPOSE('Nutritional Facts'!G$3:G$26))</f>
        <v>941.5</v>
      </c>
      <c r="D119" s="49" cm="1">
        <f t="array" ref="D119">SUMPRODUCT($B62:$Y62,TRANSPOSE('Nutritional Facts'!H$3:H$26))</f>
        <v>1596</v>
      </c>
      <c r="E119" s="49" cm="1">
        <f t="array" ref="E119">SUMPRODUCT($B62:$Y62,TRANSPOSE('Nutritional Facts'!I$3:I$26))</f>
        <v>553</v>
      </c>
      <c r="F119" s="49" cm="1">
        <f t="array" ref="F119">SUMPRODUCT($B62:$Y62,TRANSPOSE('Nutritional Facts'!J$3:J$26))</f>
        <v>26.75</v>
      </c>
      <c r="G119" s="49" cm="1">
        <f t="array" ref="G119">SUMPRODUCT($B62:$Y62,TRANSPOSE('Nutritional Facts'!K$3:K$26))</f>
        <v>132.75</v>
      </c>
      <c r="H119" s="49" cm="1">
        <f t="array" ref="H119">SUMPRODUCT($B62:$Y62, TRANSPOSE('Nutritional Facts'!L$3:L$26))</f>
        <v>0</v>
      </c>
      <c r="I119" s="49" cm="1">
        <f t="array" ref="I119">SUMPRODUCT($B62:$Y62, TRANSPOSE('Nutritional Facts'!M$3:M$26))</f>
        <v>26.75</v>
      </c>
      <c r="J119" s="49">
        <f>SUM($F62:$J62)</f>
        <v>24.5</v>
      </c>
      <c r="K119" s="50">
        <f>SUM($B62:$E62)</f>
        <v>17.5</v>
      </c>
      <c r="N119" s="22">
        <v>945</v>
      </c>
      <c r="O119" s="14">
        <v>567</v>
      </c>
      <c r="P119" s="14">
        <v>1771</v>
      </c>
      <c r="Q119" s="14">
        <v>1596</v>
      </c>
      <c r="R119" s="14">
        <v>630</v>
      </c>
      <c r="S119" s="14">
        <v>553</v>
      </c>
      <c r="T119" s="14">
        <v>175</v>
      </c>
      <c r="U119" s="14">
        <v>350</v>
      </c>
      <c r="V119" s="14">
        <v>35</v>
      </c>
      <c r="W119" s="14">
        <v>24.5</v>
      </c>
      <c r="X119" s="14">
        <v>17.5</v>
      </c>
      <c r="Y119" s="14">
        <v>7000</v>
      </c>
      <c r="Z119" s="15">
        <v>7000</v>
      </c>
    </row>
  </sheetData>
  <mergeCells count="10">
    <mergeCell ref="A3:B3"/>
    <mergeCell ref="A68:K68"/>
    <mergeCell ref="N68:Z68"/>
    <mergeCell ref="A1:Z1"/>
    <mergeCell ref="B11:E11"/>
    <mergeCell ref="F11:J11"/>
    <mergeCell ref="K11:P11"/>
    <mergeCell ref="Q11:V11"/>
    <mergeCell ref="W11:Y11"/>
    <mergeCell ref="B10:Y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EEF9-E83A-4073-AA01-57AD628C8B9F}">
  <dimension ref="A1:BZ119"/>
  <sheetViews>
    <sheetView zoomScaleNormal="60" workbookViewId="0">
      <selection activeCell="B13" sqref="B13"/>
    </sheetView>
  </sheetViews>
  <sheetFormatPr baseColWidth="10" defaultColWidth="8.83203125" defaultRowHeight="13"/>
  <cols>
    <col min="1" max="1" width="28" customWidth="1"/>
    <col min="2" max="2" width="15.5" bestFit="1" customWidth="1"/>
    <col min="3" max="3" width="12.5" bestFit="1" customWidth="1"/>
    <col min="4" max="4" width="15.1640625" bestFit="1" customWidth="1"/>
    <col min="5" max="5" width="12.5" bestFit="1" customWidth="1"/>
    <col min="6" max="6" width="15" bestFit="1" customWidth="1"/>
    <col min="7" max="7" width="11.5" bestFit="1" customWidth="1"/>
    <col min="8" max="8" width="13.5" bestFit="1" customWidth="1"/>
    <col min="9" max="9" width="11.5" bestFit="1" customWidth="1"/>
    <col min="10" max="10" width="17.6640625" bestFit="1" customWidth="1"/>
    <col min="11" max="11" width="12.5" bestFit="1" customWidth="1"/>
    <col min="13" max="13" width="11" bestFit="1" customWidth="1"/>
    <col min="14" max="14" width="19.83203125" customWidth="1"/>
    <col min="15" max="15" width="13.33203125" bestFit="1" customWidth="1"/>
    <col min="16" max="16" width="18.5" bestFit="1" customWidth="1"/>
    <col min="17" max="18" width="18.1640625" bestFit="1" customWidth="1"/>
    <col min="19" max="19" width="12.1640625" bestFit="1" customWidth="1"/>
    <col min="20" max="20" width="11.5" bestFit="1" customWidth="1"/>
    <col min="21" max="21" width="18.1640625" bestFit="1" customWidth="1"/>
    <col min="22" max="22" width="11.6640625" bestFit="1" customWidth="1"/>
    <col min="23" max="23" width="12.1640625" bestFit="1" customWidth="1"/>
    <col min="24" max="24" width="11.83203125" bestFit="1" customWidth="1"/>
    <col min="25" max="25" width="17.1640625" bestFit="1" customWidth="1"/>
    <col min="26" max="26" width="12.5" bestFit="1" customWidth="1"/>
    <col min="30" max="30" width="11.33203125" customWidth="1"/>
    <col min="31" max="31" width="15.1640625" bestFit="1" customWidth="1"/>
    <col min="32" max="32" width="20" bestFit="1" customWidth="1"/>
    <col min="34" max="34" width="9.5" customWidth="1"/>
    <col min="36" max="36" width="29.1640625" customWidth="1"/>
    <col min="37" max="37" width="11.33203125" bestFit="1" customWidth="1"/>
    <col min="38" max="38" width="15.1640625" bestFit="1" customWidth="1"/>
    <col min="39" max="39" width="19.1640625" bestFit="1" customWidth="1"/>
  </cols>
  <sheetData>
    <row r="1" spans="1:78" ht="26" thickBot="1">
      <c r="A1" s="82" t="s">
        <v>105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4"/>
    </row>
    <row r="3" spans="1:78">
      <c r="A3" s="81" t="s">
        <v>66</v>
      </c>
      <c r="B3" s="81"/>
    </row>
    <row r="4" spans="1:78">
      <c r="A4" s="5" t="s">
        <v>67</v>
      </c>
      <c r="B4" s="23"/>
    </row>
    <row r="5" spans="1:78">
      <c r="A5" s="5" t="s">
        <v>68</v>
      </c>
      <c r="B5" s="24"/>
    </row>
    <row r="6" spans="1:78">
      <c r="A6" s="5" t="s">
        <v>69</v>
      </c>
      <c r="B6" s="25"/>
    </row>
    <row r="7" spans="1:78">
      <c r="A7" s="5"/>
    </row>
    <row r="8" spans="1:78">
      <c r="A8" s="5"/>
    </row>
    <row r="9" spans="1:78" ht="14" thickBot="1">
      <c r="A9" s="5"/>
    </row>
    <row r="10" spans="1:78" ht="21" thickBot="1">
      <c r="B10" s="91" t="s">
        <v>103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3"/>
      <c r="Z10" s="40"/>
      <c r="AC10" s="91" t="s">
        <v>106</v>
      </c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3"/>
      <c r="BC10" s="91" t="s">
        <v>109</v>
      </c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3"/>
    </row>
    <row r="11" spans="1:78">
      <c r="A11" s="28"/>
      <c r="B11" s="85" t="s">
        <v>90</v>
      </c>
      <c r="C11" s="85"/>
      <c r="D11" s="85"/>
      <c r="E11" s="85"/>
      <c r="F11" s="86" t="s">
        <v>91</v>
      </c>
      <c r="G11" s="86"/>
      <c r="H11" s="86"/>
      <c r="I11" s="86"/>
      <c r="J11" s="86"/>
      <c r="K11" s="87" t="s">
        <v>92</v>
      </c>
      <c r="L11" s="87"/>
      <c r="M11" s="87"/>
      <c r="N11" s="87"/>
      <c r="O11" s="87"/>
      <c r="P11" s="87"/>
      <c r="Q11" s="88" t="s">
        <v>93</v>
      </c>
      <c r="R11" s="88"/>
      <c r="S11" s="88"/>
      <c r="T11" s="88"/>
      <c r="U11" s="88"/>
      <c r="V11" s="88"/>
      <c r="W11" s="89" t="s">
        <v>94</v>
      </c>
      <c r="X11" s="89"/>
      <c r="Y11" s="89"/>
      <c r="AB11" s="28"/>
      <c r="AC11" s="85" t="s">
        <v>90</v>
      </c>
      <c r="AD11" s="85"/>
      <c r="AE11" s="85"/>
      <c r="AF11" s="85"/>
      <c r="AG11" s="86" t="s">
        <v>91</v>
      </c>
      <c r="AH11" s="86"/>
      <c r="AI11" s="86"/>
      <c r="AJ11" s="86"/>
      <c r="AK11" s="86"/>
      <c r="AL11" s="87" t="s">
        <v>92</v>
      </c>
      <c r="AM11" s="87"/>
      <c r="AN11" s="87"/>
      <c r="AO11" s="87"/>
      <c r="AP11" s="87"/>
      <c r="AQ11" s="87"/>
      <c r="AR11" s="88" t="s">
        <v>93</v>
      </c>
      <c r="AS11" s="88"/>
      <c r="AT11" s="88"/>
      <c r="AU11" s="88"/>
      <c r="AV11" s="88"/>
      <c r="AW11" s="88"/>
      <c r="AX11" s="89" t="s">
        <v>94</v>
      </c>
      <c r="AY11" s="89"/>
      <c r="AZ11" s="89"/>
      <c r="BC11" s="85" t="s">
        <v>90</v>
      </c>
      <c r="BD11" s="85"/>
      <c r="BE11" s="85"/>
      <c r="BF11" s="85"/>
      <c r="BG11" s="86" t="s">
        <v>91</v>
      </c>
      <c r="BH11" s="86"/>
      <c r="BI11" s="86"/>
      <c r="BJ11" s="86"/>
      <c r="BK11" s="86"/>
      <c r="BL11" s="87" t="s">
        <v>92</v>
      </c>
      <c r="BM11" s="87"/>
      <c r="BN11" s="87"/>
      <c r="BO11" s="87"/>
      <c r="BP11" s="87"/>
      <c r="BQ11" s="87"/>
      <c r="BR11" s="88" t="s">
        <v>93</v>
      </c>
      <c r="BS11" s="88"/>
      <c r="BT11" s="88"/>
      <c r="BU11" s="88"/>
      <c r="BV11" s="88"/>
      <c r="BW11" s="88"/>
      <c r="BX11" s="89" t="s">
        <v>94</v>
      </c>
      <c r="BY11" s="89"/>
      <c r="BZ11" s="89"/>
    </row>
    <row r="12" spans="1:78">
      <c r="A12" s="27" t="s">
        <v>64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  <c r="N12" s="5">
        <v>13</v>
      </c>
      <c r="O12" s="5">
        <v>14</v>
      </c>
      <c r="P12" s="5">
        <v>15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>
        <v>22</v>
      </c>
      <c r="X12" s="5">
        <v>23</v>
      </c>
      <c r="Y12" s="5">
        <v>24</v>
      </c>
      <c r="Z12" s="5"/>
      <c r="AB12" s="27"/>
      <c r="AC12" s="5">
        <v>1</v>
      </c>
      <c r="AD12" s="5">
        <v>2</v>
      </c>
      <c r="AE12" s="5">
        <v>3</v>
      </c>
      <c r="AF12" s="5">
        <v>4</v>
      </c>
      <c r="AG12" s="5">
        <v>5</v>
      </c>
      <c r="AH12" s="5">
        <v>6</v>
      </c>
      <c r="AI12" s="5">
        <v>7</v>
      </c>
      <c r="AJ12" s="5">
        <v>8</v>
      </c>
      <c r="AK12" s="5">
        <v>9</v>
      </c>
      <c r="AL12" s="5">
        <v>10</v>
      </c>
      <c r="AM12" s="5">
        <v>11</v>
      </c>
      <c r="AN12" s="5">
        <v>12</v>
      </c>
      <c r="AO12" s="5">
        <v>13</v>
      </c>
      <c r="AP12" s="5">
        <v>14</v>
      </c>
      <c r="AQ12" s="5">
        <v>15</v>
      </c>
      <c r="AR12" s="5">
        <v>16</v>
      </c>
      <c r="AS12" s="5">
        <v>17</v>
      </c>
      <c r="AT12" s="5">
        <v>18</v>
      </c>
      <c r="AU12" s="5">
        <v>19</v>
      </c>
      <c r="AV12" s="5">
        <v>20</v>
      </c>
      <c r="AW12" s="5">
        <v>21</v>
      </c>
      <c r="AX12" s="5">
        <v>22</v>
      </c>
      <c r="AY12" s="5">
        <v>23</v>
      </c>
      <c r="AZ12" s="5">
        <v>24</v>
      </c>
      <c r="BC12" s="5">
        <v>1</v>
      </c>
      <c r="BD12" s="5">
        <v>2</v>
      </c>
      <c r="BE12" s="5">
        <v>3</v>
      </c>
      <c r="BF12" s="5">
        <v>4</v>
      </c>
      <c r="BG12" s="5">
        <v>5</v>
      </c>
      <c r="BH12" s="5">
        <v>6</v>
      </c>
      <c r="BI12" s="5">
        <v>7</v>
      </c>
      <c r="BJ12" s="5">
        <v>8</v>
      </c>
      <c r="BK12" s="5">
        <v>9</v>
      </c>
      <c r="BL12" s="5">
        <v>10</v>
      </c>
      <c r="BM12" s="5">
        <v>11</v>
      </c>
      <c r="BN12" s="5">
        <v>12</v>
      </c>
      <c r="BO12" s="5">
        <v>13</v>
      </c>
      <c r="BP12" s="5">
        <v>14</v>
      </c>
      <c r="BQ12" s="5">
        <v>15</v>
      </c>
      <c r="BR12" s="5">
        <v>16</v>
      </c>
      <c r="BS12" s="5">
        <v>17</v>
      </c>
      <c r="BT12" s="5">
        <v>18</v>
      </c>
      <c r="BU12" s="5">
        <v>19</v>
      </c>
      <c r="BV12" s="5">
        <v>20</v>
      </c>
      <c r="BW12" s="5">
        <v>21</v>
      </c>
      <c r="BX12" s="5">
        <v>22</v>
      </c>
      <c r="BY12" s="5">
        <v>23</v>
      </c>
      <c r="BZ12" s="5">
        <v>24</v>
      </c>
    </row>
    <row r="13" spans="1:78">
      <c r="A13">
        <v>1</v>
      </c>
      <c r="B13" s="26">
        <v>0</v>
      </c>
      <c r="C13" s="26">
        <v>54</v>
      </c>
      <c r="D13" s="26">
        <v>1</v>
      </c>
      <c r="E13" s="26">
        <v>0</v>
      </c>
      <c r="F13" s="26">
        <v>0</v>
      </c>
      <c r="G13" s="26">
        <v>1</v>
      </c>
      <c r="H13" s="26">
        <v>22.5</v>
      </c>
      <c r="I13" s="26">
        <v>1</v>
      </c>
      <c r="J13" s="26">
        <v>0</v>
      </c>
      <c r="K13" s="26">
        <v>0</v>
      </c>
      <c r="L13" s="26">
        <v>1</v>
      </c>
      <c r="M13" s="26">
        <v>0</v>
      </c>
      <c r="N13" s="26">
        <v>0</v>
      </c>
      <c r="O13" s="26">
        <v>1</v>
      </c>
      <c r="P13" s="26">
        <v>105.4</v>
      </c>
      <c r="Q13" s="26">
        <v>0</v>
      </c>
      <c r="R13" s="26">
        <v>1</v>
      </c>
      <c r="S13" s="26">
        <v>0</v>
      </c>
      <c r="T13" s="26">
        <v>1</v>
      </c>
      <c r="U13" s="26">
        <v>1</v>
      </c>
      <c r="V13" s="26">
        <v>0</v>
      </c>
      <c r="W13" s="26">
        <v>1</v>
      </c>
      <c r="X13" s="26">
        <v>0</v>
      </c>
      <c r="Y13" s="26">
        <v>0</v>
      </c>
      <c r="AC13" s="26">
        <v>0</v>
      </c>
      <c r="AD13" s="26">
        <v>1</v>
      </c>
      <c r="AE13" s="26">
        <v>1</v>
      </c>
      <c r="AF13" s="26">
        <v>0</v>
      </c>
      <c r="AG13" s="26">
        <v>0</v>
      </c>
      <c r="AH13" s="26">
        <v>1</v>
      </c>
      <c r="AI13" s="26">
        <v>1</v>
      </c>
      <c r="AJ13" s="26">
        <v>1</v>
      </c>
      <c r="AK13" s="26">
        <v>0</v>
      </c>
      <c r="AL13" s="26">
        <v>0</v>
      </c>
      <c r="AM13" s="26">
        <v>1</v>
      </c>
      <c r="AN13" s="26">
        <v>0</v>
      </c>
      <c r="AO13" s="26">
        <v>0</v>
      </c>
      <c r="AP13" s="26">
        <v>1</v>
      </c>
      <c r="AQ13" s="26">
        <v>1</v>
      </c>
      <c r="AR13" s="26">
        <v>0</v>
      </c>
      <c r="AS13" s="26">
        <v>1</v>
      </c>
      <c r="AT13" s="26">
        <v>0</v>
      </c>
      <c r="AU13" s="26">
        <v>1</v>
      </c>
      <c r="AV13" s="26">
        <v>1</v>
      </c>
      <c r="AW13" s="26">
        <v>0</v>
      </c>
      <c r="AX13" s="26">
        <v>1</v>
      </c>
      <c r="AY13" s="26">
        <v>0</v>
      </c>
      <c r="AZ13" s="26">
        <v>0</v>
      </c>
      <c r="BC13" s="43">
        <f>AC13*200</f>
        <v>0</v>
      </c>
      <c r="BD13" s="43">
        <f t="shared" ref="BD13:BZ13" si="0">AD13*200</f>
        <v>200</v>
      </c>
      <c r="BE13" s="43">
        <f t="shared" si="0"/>
        <v>200</v>
      </c>
      <c r="BF13" s="43">
        <f t="shared" si="0"/>
        <v>0</v>
      </c>
      <c r="BG13" s="43">
        <f t="shared" si="0"/>
        <v>0</v>
      </c>
      <c r="BH13" s="43">
        <f t="shared" si="0"/>
        <v>200</v>
      </c>
      <c r="BI13" s="43">
        <f t="shared" si="0"/>
        <v>200</v>
      </c>
      <c r="BJ13" s="43">
        <f t="shared" si="0"/>
        <v>200</v>
      </c>
      <c r="BK13" s="43">
        <f t="shared" si="0"/>
        <v>0</v>
      </c>
      <c r="BL13" s="43">
        <f t="shared" si="0"/>
        <v>0</v>
      </c>
      <c r="BM13" s="43">
        <f t="shared" si="0"/>
        <v>200</v>
      </c>
      <c r="BN13" s="43">
        <f t="shared" si="0"/>
        <v>0</v>
      </c>
      <c r="BO13" s="43">
        <f t="shared" si="0"/>
        <v>0</v>
      </c>
      <c r="BP13" s="43">
        <f t="shared" si="0"/>
        <v>200</v>
      </c>
      <c r="BQ13" s="43">
        <f t="shared" si="0"/>
        <v>200</v>
      </c>
      <c r="BR13" s="43">
        <f t="shared" si="0"/>
        <v>0</v>
      </c>
      <c r="BS13" s="43">
        <f t="shared" si="0"/>
        <v>200</v>
      </c>
      <c r="BT13" s="43">
        <f t="shared" si="0"/>
        <v>0</v>
      </c>
      <c r="BU13" s="43">
        <f t="shared" si="0"/>
        <v>200</v>
      </c>
      <c r="BV13" s="43">
        <f t="shared" si="0"/>
        <v>200</v>
      </c>
      <c r="BW13" s="43">
        <f t="shared" si="0"/>
        <v>0</v>
      </c>
      <c r="BX13" s="43">
        <f t="shared" si="0"/>
        <v>200</v>
      </c>
      <c r="BY13" s="43">
        <f t="shared" si="0"/>
        <v>0</v>
      </c>
      <c r="BZ13" s="43">
        <f t="shared" si="0"/>
        <v>0</v>
      </c>
    </row>
    <row r="14" spans="1:78">
      <c r="A14">
        <v>2</v>
      </c>
      <c r="B14" s="26">
        <v>0</v>
      </c>
      <c r="C14" s="26">
        <v>16.5</v>
      </c>
      <c r="D14" s="26">
        <v>1</v>
      </c>
      <c r="E14" s="26">
        <v>0</v>
      </c>
      <c r="F14" s="26">
        <v>0</v>
      </c>
      <c r="G14" s="26">
        <v>1</v>
      </c>
      <c r="H14" s="26">
        <v>22.5</v>
      </c>
      <c r="I14" s="26">
        <v>1</v>
      </c>
      <c r="J14" s="26">
        <v>0</v>
      </c>
      <c r="K14" s="26">
        <v>0</v>
      </c>
      <c r="L14" s="26">
        <v>1</v>
      </c>
      <c r="M14" s="26">
        <v>0</v>
      </c>
      <c r="N14" s="26">
        <v>0</v>
      </c>
      <c r="O14" s="26">
        <v>1</v>
      </c>
      <c r="P14" s="26">
        <v>124.54048</v>
      </c>
      <c r="Q14" s="26">
        <v>0</v>
      </c>
      <c r="R14" s="26">
        <v>0</v>
      </c>
      <c r="S14" s="26">
        <v>0</v>
      </c>
      <c r="T14" s="26">
        <v>1</v>
      </c>
      <c r="U14" s="26">
        <v>1</v>
      </c>
      <c r="V14" s="26">
        <v>33.297618999999997</v>
      </c>
      <c r="W14" s="26">
        <v>1</v>
      </c>
      <c r="X14" s="26">
        <v>0</v>
      </c>
      <c r="Y14" s="26">
        <v>0</v>
      </c>
      <c r="AC14" s="26">
        <v>0</v>
      </c>
      <c r="AD14" s="26">
        <v>1</v>
      </c>
      <c r="AE14" s="26">
        <v>1</v>
      </c>
      <c r="AF14" s="26">
        <v>0</v>
      </c>
      <c r="AG14" s="26">
        <v>0</v>
      </c>
      <c r="AH14" s="26">
        <v>1</v>
      </c>
      <c r="AI14" s="26">
        <v>1</v>
      </c>
      <c r="AJ14" s="26">
        <v>1</v>
      </c>
      <c r="AK14" s="26">
        <v>0</v>
      </c>
      <c r="AL14" s="26">
        <v>0</v>
      </c>
      <c r="AM14" s="26">
        <v>1</v>
      </c>
      <c r="AN14" s="26">
        <v>0</v>
      </c>
      <c r="AO14" s="26">
        <v>0</v>
      </c>
      <c r="AP14" s="26">
        <v>1</v>
      </c>
      <c r="AQ14" s="26">
        <v>1</v>
      </c>
      <c r="AR14" s="26">
        <v>0</v>
      </c>
      <c r="AS14" s="26">
        <v>0</v>
      </c>
      <c r="AT14" s="26">
        <v>0</v>
      </c>
      <c r="AU14" s="26">
        <v>1</v>
      </c>
      <c r="AV14" s="26">
        <v>1</v>
      </c>
      <c r="AW14" s="26">
        <v>1</v>
      </c>
      <c r="AX14" s="26">
        <v>1</v>
      </c>
      <c r="AY14" s="26">
        <v>0</v>
      </c>
      <c r="AZ14" s="26">
        <v>0</v>
      </c>
      <c r="BC14" s="43">
        <f t="shared" ref="BC14:BC62" si="1">AC14*200</f>
        <v>0</v>
      </c>
      <c r="BD14" s="43">
        <f t="shared" ref="BD14:BD62" si="2">AD14*200</f>
        <v>200</v>
      </c>
      <c r="BE14" s="43">
        <f t="shared" ref="BE14:BE62" si="3">AE14*200</f>
        <v>200</v>
      </c>
      <c r="BF14" s="43">
        <f t="shared" ref="BF14:BF62" si="4">AF14*200</f>
        <v>0</v>
      </c>
      <c r="BG14" s="43">
        <f t="shared" ref="BG14:BG62" si="5">AG14*200</f>
        <v>0</v>
      </c>
      <c r="BH14" s="43">
        <f t="shared" ref="BH14:BH62" si="6">AH14*200</f>
        <v>200</v>
      </c>
      <c r="BI14" s="43">
        <f t="shared" ref="BI14:BI62" si="7">AI14*200</f>
        <v>200</v>
      </c>
      <c r="BJ14" s="43">
        <f t="shared" ref="BJ14:BJ62" si="8">AJ14*200</f>
        <v>200</v>
      </c>
      <c r="BK14" s="43">
        <f t="shared" ref="BK14:BK62" si="9">AK14*200</f>
        <v>0</v>
      </c>
      <c r="BL14" s="43">
        <f t="shared" ref="BL14:BL62" si="10">AL14*200</f>
        <v>0</v>
      </c>
      <c r="BM14" s="43">
        <f t="shared" ref="BM14:BM62" si="11">AM14*200</f>
        <v>200</v>
      </c>
      <c r="BN14" s="43">
        <f t="shared" ref="BN14:BN62" si="12">AN14*200</f>
        <v>0</v>
      </c>
      <c r="BO14" s="43">
        <f t="shared" ref="BO14:BO62" si="13">AO14*200</f>
        <v>0</v>
      </c>
      <c r="BP14" s="43">
        <f t="shared" ref="BP14:BP62" si="14">AP14*200</f>
        <v>200</v>
      </c>
      <c r="BQ14" s="43">
        <f t="shared" ref="BQ14:BQ62" si="15">AQ14*200</f>
        <v>200</v>
      </c>
      <c r="BR14" s="43">
        <f t="shared" ref="BR14:BR62" si="16">AR14*200</f>
        <v>0</v>
      </c>
      <c r="BS14" s="43">
        <f t="shared" ref="BS14:BS62" si="17">AS14*200</f>
        <v>0</v>
      </c>
      <c r="BT14" s="43">
        <f t="shared" ref="BT14:BT62" si="18">AT14*200</f>
        <v>0</v>
      </c>
      <c r="BU14" s="43">
        <f t="shared" ref="BU14:BU62" si="19">AU14*200</f>
        <v>200</v>
      </c>
      <c r="BV14" s="43">
        <f t="shared" ref="BV14:BV62" si="20">AV14*200</f>
        <v>200</v>
      </c>
      <c r="BW14" s="43">
        <f t="shared" ref="BW14:BW62" si="21">AW14*200</f>
        <v>200</v>
      </c>
      <c r="BX14" s="43">
        <f t="shared" ref="BX14:BX62" si="22">AX14*200</f>
        <v>200</v>
      </c>
      <c r="BY14" s="43">
        <f t="shared" ref="BY14:BY62" si="23">AY14*200</f>
        <v>0</v>
      </c>
      <c r="BZ14" s="43">
        <f t="shared" ref="BZ14:BZ62" si="24">AZ14*200</f>
        <v>0</v>
      </c>
    </row>
    <row r="15" spans="1:78">
      <c r="A15">
        <v>3</v>
      </c>
      <c r="B15" s="26">
        <v>0</v>
      </c>
      <c r="C15" s="26">
        <v>16.5</v>
      </c>
      <c r="D15" s="26">
        <v>1</v>
      </c>
      <c r="E15" s="26">
        <v>0</v>
      </c>
      <c r="F15" s="26">
        <v>0</v>
      </c>
      <c r="G15" s="26">
        <v>1</v>
      </c>
      <c r="H15" s="26">
        <v>22.5</v>
      </c>
      <c r="I15" s="26">
        <v>1</v>
      </c>
      <c r="J15" s="26">
        <v>0</v>
      </c>
      <c r="K15" s="26">
        <v>0</v>
      </c>
      <c r="L15" s="26">
        <v>1</v>
      </c>
      <c r="M15" s="26">
        <v>0</v>
      </c>
      <c r="N15" s="26">
        <v>0</v>
      </c>
      <c r="O15" s="26">
        <v>1</v>
      </c>
      <c r="P15" s="26">
        <v>90.607142999999994</v>
      </c>
      <c r="Q15" s="26">
        <v>0</v>
      </c>
      <c r="R15" s="26">
        <v>0</v>
      </c>
      <c r="S15" s="26">
        <v>0</v>
      </c>
      <c r="T15" s="26">
        <v>1</v>
      </c>
      <c r="U15" s="26">
        <v>1</v>
      </c>
      <c r="V15" s="26">
        <v>20.964286000000001</v>
      </c>
      <c r="W15" s="26">
        <v>1</v>
      </c>
      <c r="X15" s="26">
        <v>0</v>
      </c>
      <c r="Y15" s="26">
        <v>0</v>
      </c>
      <c r="AC15" s="26">
        <v>0</v>
      </c>
      <c r="AD15" s="26">
        <v>1</v>
      </c>
      <c r="AE15" s="26">
        <v>1</v>
      </c>
      <c r="AF15" s="26">
        <v>0</v>
      </c>
      <c r="AG15" s="26">
        <v>0</v>
      </c>
      <c r="AH15" s="26">
        <v>1</v>
      </c>
      <c r="AI15" s="26">
        <v>1</v>
      </c>
      <c r="AJ15" s="26">
        <v>1</v>
      </c>
      <c r="AK15" s="26">
        <v>0</v>
      </c>
      <c r="AL15" s="26">
        <v>0</v>
      </c>
      <c r="AM15" s="26">
        <v>1</v>
      </c>
      <c r="AN15" s="26">
        <v>0</v>
      </c>
      <c r="AO15" s="26">
        <v>0</v>
      </c>
      <c r="AP15" s="26">
        <v>1</v>
      </c>
      <c r="AQ15" s="26">
        <v>1</v>
      </c>
      <c r="AR15" s="26">
        <v>0</v>
      </c>
      <c r="AS15" s="26">
        <v>0</v>
      </c>
      <c r="AT15" s="26">
        <v>0</v>
      </c>
      <c r="AU15" s="26">
        <v>1</v>
      </c>
      <c r="AV15" s="26">
        <v>1</v>
      </c>
      <c r="AW15" s="26">
        <v>1</v>
      </c>
      <c r="AX15" s="26">
        <v>1</v>
      </c>
      <c r="AY15" s="26">
        <v>0</v>
      </c>
      <c r="AZ15" s="26">
        <v>0</v>
      </c>
      <c r="BC15" s="43">
        <f t="shared" si="1"/>
        <v>0</v>
      </c>
      <c r="BD15" s="43">
        <f t="shared" si="2"/>
        <v>200</v>
      </c>
      <c r="BE15" s="43">
        <f t="shared" si="3"/>
        <v>200</v>
      </c>
      <c r="BF15" s="43">
        <f t="shared" si="4"/>
        <v>0</v>
      </c>
      <c r="BG15" s="43">
        <f t="shared" si="5"/>
        <v>0</v>
      </c>
      <c r="BH15" s="43">
        <f t="shared" si="6"/>
        <v>200</v>
      </c>
      <c r="BI15" s="43">
        <f t="shared" si="7"/>
        <v>200</v>
      </c>
      <c r="BJ15" s="43">
        <f t="shared" si="8"/>
        <v>200</v>
      </c>
      <c r="BK15" s="43">
        <f t="shared" si="9"/>
        <v>0</v>
      </c>
      <c r="BL15" s="43">
        <f t="shared" si="10"/>
        <v>0</v>
      </c>
      <c r="BM15" s="43">
        <f t="shared" si="11"/>
        <v>200</v>
      </c>
      <c r="BN15" s="43">
        <f t="shared" si="12"/>
        <v>0</v>
      </c>
      <c r="BO15" s="43">
        <f t="shared" si="13"/>
        <v>0</v>
      </c>
      <c r="BP15" s="43">
        <f t="shared" si="14"/>
        <v>200</v>
      </c>
      <c r="BQ15" s="43">
        <f t="shared" si="15"/>
        <v>200</v>
      </c>
      <c r="BR15" s="43">
        <f t="shared" si="16"/>
        <v>0</v>
      </c>
      <c r="BS15" s="43">
        <f t="shared" si="17"/>
        <v>0</v>
      </c>
      <c r="BT15" s="43">
        <f t="shared" si="18"/>
        <v>0</v>
      </c>
      <c r="BU15" s="43">
        <f t="shared" si="19"/>
        <v>200</v>
      </c>
      <c r="BV15" s="43">
        <f t="shared" si="20"/>
        <v>200</v>
      </c>
      <c r="BW15" s="43">
        <f t="shared" si="21"/>
        <v>200</v>
      </c>
      <c r="BX15" s="43">
        <f t="shared" si="22"/>
        <v>200</v>
      </c>
      <c r="BY15" s="43">
        <f t="shared" si="23"/>
        <v>0</v>
      </c>
      <c r="BZ15" s="43">
        <f t="shared" si="24"/>
        <v>0</v>
      </c>
    </row>
    <row r="16" spans="1:78">
      <c r="A16">
        <v>4</v>
      </c>
      <c r="B16" s="26">
        <v>0</v>
      </c>
      <c r="C16" s="26">
        <v>16.5</v>
      </c>
      <c r="D16" s="26">
        <v>1</v>
      </c>
      <c r="E16" s="26">
        <v>0</v>
      </c>
      <c r="F16" s="26">
        <v>0</v>
      </c>
      <c r="G16" s="26">
        <v>1</v>
      </c>
      <c r="H16" s="26">
        <v>22.5</v>
      </c>
      <c r="I16" s="26">
        <v>1</v>
      </c>
      <c r="J16" s="26">
        <v>0</v>
      </c>
      <c r="K16" s="26">
        <v>0</v>
      </c>
      <c r="L16" s="26">
        <v>1</v>
      </c>
      <c r="M16" s="26">
        <v>0</v>
      </c>
      <c r="N16" s="26">
        <v>0</v>
      </c>
      <c r="O16" s="26">
        <v>1</v>
      </c>
      <c r="P16" s="26">
        <v>87.97381</v>
      </c>
      <c r="Q16" s="26">
        <v>0</v>
      </c>
      <c r="R16" s="26">
        <v>0</v>
      </c>
      <c r="S16" s="26">
        <v>0</v>
      </c>
      <c r="T16" s="26">
        <v>1</v>
      </c>
      <c r="U16" s="26">
        <v>1</v>
      </c>
      <c r="V16" s="26">
        <v>20.130952000000001</v>
      </c>
      <c r="W16" s="26">
        <v>1</v>
      </c>
      <c r="X16" s="26">
        <v>0</v>
      </c>
      <c r="Y16" s="26">
        <v>0</v>
      </c>
      <c r="AC16" s="26">
        <v>0</v>
      </c>
      <c r="AD16" s="26">
        <v>1</v>
      </c>
      <c r="AE16" s="26">
        <v>1</v>
      </c>
      <c r="AF16" s="26">
        <v>0</v>
      </c>
      <c r="AG16" s="26">
        <v>0</v>
      </c>
      <c r="AH16" s="26">
        <v>1</v>
      </c>
      <c r="AI16" s="26">
        <v>1</v>
      </c>
      <c r="AJ16" s="26">
        <v>1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1</v>
      </c>
      <c r="AQ16" s="26">
        <v>1</v>
      </c>
      <c r="AR16" s="26">
        <v>0</v>
      </c>
      <c r="AS16" s="26">
        <v>0</v>
      </c>
      <c r="AT16" s="26">
        <v>0</v>
      </c>
      <c r="AU16" s="26">
        <v>1</v>
      </c>
      <c r="AV16" s="26">
        <v>1</v>
      </c>
      <c r="AW16" s="26">
        <v>1</v>
      </c>
      <c r="AX16" s="26">
        <v>1</v>
      </c>
      <c r="AY16" s="26">
        <v>0</v>
      </c>
      <c r="AZ16" s="26">
        <v>0</v>
      </c>
      <c r="BC16" s="43">
        <f t="shared" si="1"/>
        <v>0</v>
      </c>
      <c r="BD16" s="43">
        <f t="shared" si="2"/>
        <v>200</v>
      </c>
      <c r="BE16" s="43">
        <f t="shared" si="3"/>
        <v>200</v>
      </c>
      <c r="BF16" s="43">
        <f t="shared" si="4"/>
        <v>0</v>
      </c>
      <c r="BG16" s="43">
        <f t="shared" si="5"/>
        <v>0</v>
      </c>
      <c r="BH16" s="43">
        <f t="shared" si="6"/>
        <v>200</v>
      </c>
      <c r="BI16" s="43">
        <f t="shared" si="7"/>
        <v>200</v>
      </c>
      <c r="BJ16" s="43">
        <f t="shared" si="8"/>
        <v>200</v>
      </c>
      <c r="BK16" s="43">
        <f t="shared" si="9"/>
        <v>0</v>
      </c>
      <c r="BL16" s="43">
        <f t="shared" si="10"/>
        <v>0</v>
      </c>
      <c r="BM16" s="43">
        <f t="shared" si="11"/>
        <v>200</v>
      </c>
      <c r="BN16" s="43">
        <f t="shared" si="12"/>
        <v>0</v>
      </c>
      <c r="BO16" s="43">
        <f t="shared" si="13"/>
        <v>0</v>
      </c>
      <c r="BP16" s="43">
        <f t="shared" si="14"/>
        <v>200</v>
      </c>
      <c r="BQ16" s="43">
        <f t="shared" si="15"/>
        <v>200</v>
      </c>
      <c r="BR16" s="43">
        <f t="shared" si="16"/>
        <v>0</v>
      </c>
      <c r="BS16" s="43">
        <f t="shared" si="17"/>
        <v>0</v>
      </c>
      <c r="BT16" s="43">
        <f t="shared" si="18"/>
        <v>0</v>
      </c>
      <c r="BU16" s="43">
        <f t="shared" si="19"/>
        <v>200</v>
      </c>
      <c r="BV16" s="43">
        <f t="shared" si="20"/>
        <v>200</v>
      </c>
      <c r="BW16" s="43">
        <f t="shared" si="21"/>
        <v>200</v>
      </c>
      <c r="BX16" s="43">
        <f t="shared" si="22"/>
        <v>200</v>
      </c>
      <c r="BY16" s="43">
        <f t="shared" si="23"/>
        <v>0</v>
      </c>
      <c r="BZ16" s="43">
        <f t="shared" si="24"/>
        <v>0</v>
      </c>
    </row>
    <row r="17" spans="1:78">
      <c r="A17">
        <v>5</v>
      </c>
      <c r="B17" s="26">
        <v>0</v>
      </c>
      <c r="C17" s="26">
        <v>19.384615</v>
      </c>
      <c r="D17" s="26">
        <v>1</v>
      </c>
      <c r="E17" s="26">
        <v>0</v>
      </c>
      <c r="F17" s="26">
        <v>0</v>
      </c>
      <c r="G17" s="26">
        <v>1</v>
      </c>
      <c r="H17" s="26">
        <v>22.5</v>
      </c>
      <c r="I17" s="26">
        <v>1</v>
      </c>
      <c r="J17" s="26">
        <v>0</v>
      </c>
      <c r="K17" s="26">
        <v>1</v>
      </c>
      <c r="L17" s="26">
        <v>1</v>
      </c>
      <c r="M17" s="26">
        <v>0</v>
      </c>
      <c r="N17" s="26">
        <v>0</v>
      </c>
      <c r="O17" s="26">
        <v>0</v>
      </c>
      <c r="P17" s="26">
        <v>108.62088</v>
      </c>
      <c r="Q17" s="26">
        <v>0</v>
      </c>
      <c r="R17" s="26">
        <v>0</v>
      </c>
      <c r="S17" s="26">
        <v>0</v>
      </c>
      <c r="T17" s="26">
        <v>1</v>
      </c>
      <c r="U17" s="26">
        <v>1</v>
      </c>
      <c r="V17" s="26">
        <v>25.895603999999999</v>
      </c>
      <c r="W17" s="26">
        <v>1</v>
      </c>
      <c r="X17" s="26">
        <v>0</v>
      </c>
      <c r="Y17" s="26">
        <v>0</v>
      </c>
      <c r="AC17" s="26">
        <v>0</v>
      </c>
      <c r="AD17" s="26">
        <v>1</v>
      </c>
      <c r="AE17" s="26">
        <v>1</v>
      </c>
      <c r="AF17" s="26">
        <v>0</v>
      </c>
      <c r="AG17" s="26">
        <v>0</v>
      </c>
      <c r="AH17" s="26">
        <v>1</v>
      </c>
      <c r="AI17" s="26">
        <v>1</v>
      </c>
      <c r="AJ17" s="26">
        <v>1</v>
      </c>
      <c r="AK17" s="26">
        <v>0</v>
      </c>
      <c r="AL17" s="26">
        <v>1</v>
      </c>
      <c r="AM17" s="26">
        <v>1</v>
      </c>
      <c r="AN17" s="26">
        <v>0</v>
      </c>
      <c r="AO17" s="26">
        <v>0</v>
      </c>
      <c r="AP17" s="26">
        <v>0</v>
      </c>
      <c r="AQ17" s="26">
        <v>1</v>
      </c>
      <c r="AR17" s="26">
        <v>0</v>
      </c>
      <c r="AS17" s="26">
        <v>0</v>
      </c>
      <c r="AT17" s="26">
        <v>0</v>
      </c>
      <c r="AU17" s="26">
        <v>1</v>
      </c>
      <c r="AV17" s="26">
        <v>1</v>
      </c>
      <c r="AW17" s="26">
        <v>1</v>
      </c>
      <c r="AX17" s="26">
        <v>1</v>
      </c>
      <c r="AY17" s="26">
        <v>0</v>
      </c>
      <c r="AZ17" s="26">
        <v>0</v>
      </c>
      <c r="BC17" s="43">
        <f t="shared" si="1"/>
        <v>0</v>
      </c>
      <c r="BD17" s="43">
        <f t="shared" si="2"/>
        <v>200</v>
      </c>
      <c r="BE17" s="43">
        <f t="shared" si="3"/>
        <v>200</v>
      </c>
      <c r="BF17" s="43">
        <f t="shared" si="4"/>
        <v>0</v>
      </c>
      <c r="BG17" s="43">
        <f t="shared" si="5"/>
        <v>0</v>
      </c>
      <c r="BH17" s="43">
        <f t="shared" si="6"/>
        <v>200</v>
      </c>
      <c r="BI17" s="43">
        <f t="shared" si="7"/>
        <v>200</v>
      </c>
      <c r="BJ17" s="43">
        <f t="shared" si="8"/>
        <v>200</v>
      </c>
      <c r="BK17" s="43">
        <f t="shared" si="9"/>
        <v>0</v>
      </c>
      <c r="BL17" s="43">
        <f t="shared" si="10"/>
        <v>200</v>
      </c>
      <c r="BM17" s="43">
        <f t="shared" si="11"/>
        <v>200</v>
      </c>
      <c r="BN17" s="43">
        <f t="shared" si="12"/>
        <v>0</v>
      </c>
      <c r="BO17" s="43">
        <f t="shared" si="13"/>
        <v>0</v>
      </c>
      <c r="BP17" s="43">
        <f t="shared" si="14"/>
        <v>0</v>
      </c>
      <c r="BQ17" s="43">
        <f t="shared" si="15"/>
        <v>200</v>
      </c>
      <c r="BR17" s="43">
        <f t="shared" si="16"/>
        <v>0</v>
      </c>
      <c r="BS17" s="43">
        <f t="shared" si="17"/>
        <v>0</v>
      </c>
      <c r="BT17" s="43">
        <f t="shared" si="18"/>
        <v>0</v>
      </c>
      <c r="BU17" s="43">
        <f t="shared" si="19"/>
        <v>200</v>
      </c>
      <c r="BV17" s="43">
        <f t="shared" si="20"/>
        <v>200</v>
      </c>
      <c r="BW17" s="43">
        <f t="shared" si="21"/>
        <v>200</v>
      </c>
      <c r="BX17" s="43">
        <f t="shared" si="22"/>
        <v>200</v>
      </c>
      <c r="BY17" s="43">
        <f t="shared" si="23"/>
        <v>0</v>
      </c>
      <c r="BZ17" s="43">
        <f t="shared" si="24"/>
        <v>0</v>
      </c>
    </row>
    <row r="18" spans="1:78">
      <c r="A18">
        <v>6</v>
      </c>
      <c r="B18" s="26">
        <v>0</v>
      </c>
      <c r="C18" s="26">
        <v>16.5</v>
      </c>
      <c r="D18" s="26">
        <v>1</v>
      </c>
      <c r="E18" s="26">
        <v>0</v>
      </c>
      <c r="F18" s="26">
        <v>0</v>
      </c>
      <c r="G18" s="26">
        <v>1</v>
      </c>
      <c r="H18" s="26">
        <v>22.5</v>
      </c>
      <c r="I18" s="26">
        <v>1</v>
      </c>
      <c r="J18" s="26">
        <v>0</v>
      </c>
      <c r="K18" s="26">
        <v>0</v>
      </c>
      <c r="L18" s="26">
        <v>1</v>
      </c>
      <c r="M18" s="26">
        <v>0</v>
      </c>
      <c r="N18" s="26">
        <v>0</v>
      </c>
      <c r="O18" s="26">
        <v>1.7430555999999999</v>
      </c>
      <c r="P18" s="26">
        <v>125.99405</v>
      </c>
      <c r="Q18" s="26">
        <v>0</v>
      </c>
      <c r="R18" s="26">
        <v>0</v>
      </c>
      <c r="S18" s="26">
        <v>0</v>
      </c>
      <c r="T18" s="26">
        <v>1</v>
      </c>
      <c r="U18" s="26">
        <v>1</v>
      </c>
      <c r="V18" s="26">
        <v>34.085317000000003</v>
      </c>
      <c r="W18" s="26">
        <v>1</v>
      </c>
      <c r="X18" s="26">
        <v>0</v>
      </c>
      <c r="Y18" s="26">
        <v>0</v>
      </c>
      <c r="AC18" s="26">
        <v>0</v>
      </c>
      <c r="AD18" s="26">
        <v>1</v>
      </c>
      <c r="AE18" s="26">
        <v>1</v>
      </c>
      <c r="AF18" s="26">
        <v>0</v>
      </c>
      <c r="AG18" s="26">
        <v>0</v>
      </c>
      <c r="AH18" s="26">
        <v>1</v>
      </c>
      <c r="AI18" s="26">
        <v>1</v>
      </c>
      <c r="AJ18" s="26">
        <v>1</v>
      </c>
      <c r="AK18" s="26">
        <v>0</v>
      </c>
      <c r="AL18" s="26">
        <v>0</v>
      </c>
      <c r="AM18" s="26">
        <v>1</v>
      </c>
      <c r="AN18" s="26">
        <v>0</v>
      </c>
      <c r="AO18" s="26">
        <v>0</v>
      </c>
      <c r="AP18" s="26">
        <v>1</v>
      </c>
      <c r="AQ18" s="26">
        <v>1</v>
      </c>
      <c r="AR18" s="26">
        <v>0</v>
      </c>
      <c r="AS18" s="26">
        <v>0</v>
      </c>
      <c r="AT18" s="26">
        <v>0</v>
      </c>
      <c r="AU18" s="26">
        <v>1</v>
      </c>
      <c r="AV18" s="26">
        <v>1</v>
      </c>
      <c r="AW18" s="26">
        <v>1</v>
      </c>
      <c r="AX18" s="26">
        <v>1</v>
      </c>
      <c r="AY18" s="26">
        <v>0</v>
      </c>
      <c r="AZ18" s="26">
        <v>0</v>
      </c>
      <c r="BC18" s="43">
        <f t="shared" si="1"/>
        <v>0</v>
      </c>
      <c r="BD18" s="43">
        <f t="shared" si="2"/>
        <v>200</v>
      </c>
      <c r="BE18" s="43">
        <f t="shared" si="3"/>
        <v>200</v>
      </c>
      <c r="BF18" s="43">
        <f t="shared" si="4"/>
        <v>0</v>
      </c>
      <c r="BG18" s="43">
        <f t="shared" si="5"/>
        <v>0</v>
      </c>
      <c r="BH18" s="43">
        <f t="shared" si="6"/>
        <v>200</v>
      </c>
      <c r="BI18" s="43">
        <f t="shared" si="7"/>
        <v>200</v>
      </c>
      <c r="BJ18" s="43">
        <f t="shared" si="8"/>
        <v>200</v>
      </c>
      <c r="BK18" s="43">
        <f t="shared" si="9"/>
        <v>0</v>
      </c>
      <c r="BL18" s="43">
        <f t="shared" si="10"/>
        <v>0</v>
      </c>
      <c r="BM18" s="43">
        <f t="shared" si="11"/>
        <v>200</v>
      </c>
      <c r="BN18" s="43">
        <f t="shared" si="12"/>
        <v>0</v>
      </c>
      <c r="BO18" s="43">
        <f t="shared" si="13"/>
        <v>0</v>
      </c>
      <c r="BP18" s="43">
        <f t="shared" si="14"/>
        <v>200</v>
      </c>
      <c r="BQ18" s="43">
        <f t="shared" si="15"/>
        <v>200</v>
      </c>
      <c r="BR18" s="43">
        <f t="shared" si="16"/>
        <v>0</v>
      </c>
      <c r="BS18" s="43">
        <f t="shared" si="17"/>
        <v>0</v>
      </c>
      <c r="BT18" s="43">
        <f t="shared" si="18"/>
        <v>0</v>
      </c>
      <c r="BU18" s="43">
        <f t="shared" si="19"/>
        <v>200</v>
      </c>
      <c r="BV18" s="43">
        <f t="shared" si="20"/>
        <v>200</v>
      </c>
      <c r="BW18" s="43">
        <f t="shared" si="21"/>
        <v>200</v>
      </c>
      <c r="BX18" s="43">
        <f t="shared" si="22"/>
        <v>200</v>
      </c>
      <c r="BY18" s="43">
        <f t="shared" si="23"/>
        <v>0</v>
      </c>
      <c r="BZ18" s="43">
        <f t="shared" si="24"/>
        <v>0</v>
      </c>
    </row>
    <row r="19" spans="1:78">
      <c r="A19">
        <v>7</v>
      </c>
      <c r="B19" s="26">
        <v>0</v>
      </c>
      <c r="C19" s="26">
        <v>16.5</v>
      </c>
      <c r="D19" s="26">
        <v>1</v>
      </c>
      <c r="E19" s="26">
        <v>0</v>
      </c>
      <c r="F19" s="26">
        <v>0</v>
      </c>
      <c r="G19" s="26">
        <v>1</v>
      </c>
      <c r="H19" s="26">
        <v>22.5</v>
      </c>
      <c r="I19" s="26">
        <v>1</v>
      </c>
      <c r="J19" s="26">
        <v>0</v>
      </c>
      <c r="K19" s="26">
        <v>0</v>
      </c>
      <c r="L19" s="26">
        <v>1</v>
      </c>
      <c r="M19" s="26">
        <v>0</v>
      </c>
      <c r="N19" s="26">
        <v>0</v>
      </c>
      <c r="O19" s="26">
        <v>1</v>
      </c>
      <c r="P19" s="26">
        <v>104.94047999999999</v>
      </c>
      <c r="Q19" s="26">
        <v>0</v>
      </c>
      <c r="R19" s="26">
        <v>0</v>
      </c>
      <c r="S19" s="26">
        <v>0</v>
      </c>
      <c r="T19" s="26">
        <v>1</v>
      </c>
      <c r="U19" s="26">
        <v>1</v>
      </c>
      <c r="V19" s="26">
        <v>26.297619000000001</v>
      </c>
      <c r="W19" s="26">
        <v>1</v>
      </c>
      <c r="X19" s="26">
        <v>0</v>
      </c>
      <c r="Y19" s="26">
        <v>0</v>
      </c>
      <c r="AC19" s="26">
        <v>0</v>
      </c>
      <c r="AD19" s="26">
        <v>1</v>
      </c>
      <c r="AE19" s="26">
        <v>1</v>
      </c>
      <c r="AF19" s="26">
        <v>0</v>
      </c>
      <c r="AG19" s="26">
        <v>0</v>
      </c>
      <c r="AH19" s="26">
        <v>1</v>
      </c>
      <c r="AI19" s="26">
        <v>1</v>
      </c>
      <c r="AJ19" s="26">
        <v>1</v>
      </c>
      <c r="AK19" s="26">
        <v>0</v>
      </c>
      <c r="AL19" s="26">
        <v>0</v>
      </c>
      <c r="AM19" s="26">
        <v>1</v>
      </c>
      <c r="AN19" s="26">
        <v>0</v>
      </c>
      <c r="AO19" s="26">
        <v>0</v>
      </c>
      <c r="AP19" s="26">
        <v>1</v>
      </c>
      <c r="AQ19" s="26">
        <v>1</v>
      </c>
      <c r="AR19" s="26">
        <v>0</v>
      </c>
      <c r="AS19" s="26">
        <v>0</v>
      </c>
      <c r="AT19" s="26">
        <v>0</v>
      </c>
      <c r="AU19" s="26">
        <v>1</v>
      </c>
      <c r="AV19" s="26">
        <v>1</v>
      </c>
      <c r="AW19" s="26">
        <v>1</v>
      </c>
      <c r="AX19" s="26">
        <v>1</v>
      </c>
      <c r="AY19" s="26">
        <v>0</v>
      </c>
      <c r="AZ19" s="26">
        <v>0</v>
      </c>
      <c r="BC19" s="43">
        <f t="shared" si="1"/>
        <v>0</v>
      </c>
      <c r="BD19" s="43">
        <f t="shared" si="2"/>
        <v>200</v>
      </c>
      <c r="BE19" s="43">
        <f t="shared" si="3"/>
        <v>200</v>
      </c>
      <c r="BF19" s="43">
        <f t="shared" si="4"/>
        <v>0</v>
      </c>
      <c r="BG19" s="43">
        <f t="shared" si="5"/>
        <v>0</v>
      </c>
      <c r="BH19" s="43">
        <f t="shared" si="6"/>
        <v>200</v>
      </c>
      <c r="BI19" s="43">
        <f t="shared" si="7"/>
        <v>200</v>
      </c>
      <c r="BJ19" s="43">
        <f t="shared" si="8"/>
        <v>200</v>
      </c>
      <c r="BK19" s="43">
        <f t="shared" si="9"/>
        <v>0</v>
      </c>
      <c r="BL19" s="43">
        <f t="shared" si="10"/>
        <v>0</v>
      </c>
      <c r="BM19" s="43">
        <f t="shared" si="11"/>
        <v>200</v>
      </c>
      <c r="BN19" s="43">
        <f t="shared" si="12"/>
        <v>0</v>
      </c>
      <c r="BO19" s="43">
        <f t="shared" si="13"/>
        <v>0</v>
      </c>
      <c r="BP19" s="43">
        <f t="shared" si="14"/>
        <v>200</v>
      </c>
      <c r="BQ19" s="43">
        <f t="shared" si="15"/>
        <v>200</v>
      </c>
      <c r="BR19" s="43">
        <f t="shared" si="16"/>
        <v>0</v>
      </c>
      <c r="BS19" s="43">
        <f t="shared" si="17"/>
        <v>0</v>
      </c>
      <c r="BT19" s="43">
        <f t="shared" si="18"/>
        <v>0</v>
      </c>
      <c r="BU19" s="43">
        <f t="shared" si="19"/>
        <v>200</v>
      </c>
      <c r="BV19" s="43">
        <f t="shared" si="20"/>
        <v>200</v>
      </c>
      <c r="BW19" s="43">
        <f t="shared" si="21"/>
        <v>200</v>
      </c>
      <c r="BX19" s="43">
        <f t="shared" si="22"/>
        <v>200</v>
      </c>
      <c r="BY19" s="43">
        <f t="shared" si="23"/>
        <v>0</v>
      </c>
      <c r="BZ19" s="43">
        <f t="shared" si="24"/>
        <v>0</v>
      </c>
    </row>
    <row r="20" spans="1:78">
      <c r="A20">
        <v>8</v>
      </c>
      <c r="B20" s="26">
        <v>0</v>
      </c>
      <c r="C20" s="26">
        <v>16.5</v>
      </c>
      <c r="D20" s="26">
        <v>1</v>
      </c>
      <c r="E20" s="26">
        <v>0</v>
      </c>
      <c r="F20" s="26">
        <v>0</v>
      </c>
      <c r="G20" s="26">
        <v>1</v>
      </c>
      <c r="H20" s="26">
        <v>22.5</v>
      </c>
      <c r="I20" s="26">
        <v>1</v>
      </c>
      <c r="J20" s="26">
        <v>0</v>
      </c>
      <c r="K20" s="26">
        <v>0</v>
      </c>
      <c r="L20" s="26">
        <v>1</v>
      </c>
      <c r="M20" s="26">
        <v>0</v>
      </c>
      <c r="N20" s="26">
        <v>0</v>
      </c>
      <c r="O20" s="26">
        <v>1</v>
      </c>
      <c r="P20" s="26">
        <v>110.17381</v>
      </c>
      <c r="Q20" s="26">
        <v>0</v>
      </c>
      <c r="R20" s="26">
        <v>0</v>
      </c>
      <c r="S20" s="26">
        <v>0</v>
      </c>
      <c r="T20" s="26">
        <v>1</v>
      </c>
      <c r="U20" s="26">
        <v>1</v>
      </c>
      <c r="V20" s="26">
        <v>28.130952000000001</v>
      </c>
      <c r="W20" s="26">
        <v>1</v>
      </c>
      <c r="X20" s="26">
        <v>0</v>
      </c>
      <c r="Y20" s="26">
        <v>0</v>
      </c>
      <c r="AC20" s="26">
        <v>0</v>
      </c>
      <c r="AD20" s="26">
        <v>1</v>
      </c>
      <c r="AE20" s="26">
        <v>1</v>
      </c>
      <c r="AF20" s="26">
        <v>0</v>
      </c>
      <c r="AG20" s="26">
        <v>0</v>
      </c>
      <c r="AH20" s="26">
        <v>1</v>
      </c>
      <c r="AI20" s="26">
        <v>1</v>
      </c>
      <c r="AJ20" s="26">
        <v>1</v>
      </c>
      <c r="AK20" s="26">
        <v>0</v>
      </c>
      <c r="AL20" s="26">
        <v>0</v>
      </c>
      <c r="AM20" s="26">
        <v>1</v>
      </c>
      <c r="AN20" s="26">
        <v>0</v>
      </c>
      <c r="AO20" s="26">
        <v>0</v>
      </c>
      <c r="AP20" s="26">
        <v>1</v>
      </c>
      <c r="AQ20" s="26">
        <v>1</v>
      </c>
      <c r="AR20" s="26">
        <v>0</v>
      </c>
      <c r="AS20" s="26">
        <v>0</v>
      </c>
      <c r="AT20" s="26">
        <v>0</v>
      </c>
      <c r="AU20" s="26">
        <v>1</v>
      </c>
      <c r="AV20" s="26">
        <v>1</v>
      </c>
      <c r="AW20" s="26">
        <v>1</v>
      </c>
      <c r="AX20" s="26">
        <v>1</v>
      </c>
      <c r="AY20" s="26">
        <v>0</v>
      </c>
      <c r="AZ20" s="26">
        <v>0</v>
      </c>
      <c r="BC20" s="43">
        <f t="shared" si="1"/>
        <v>0</v>
      </c>
      <c r="BD20" s="43">
        <f t="shared" si="2"/>
        <v>200</v>
      </c>
      <c r="BE20" s="43">
        <f t="shared" si="3"/>
        <v>200</v>
      </c>
      <c r="BF20" s="43">
        <f t="shared" si="4"/>
        <v>0</v>
      </c>
      <c r="BG20" s="43">
        <f t="shared" si="5"/>
        <v>0</v>
      </c>
      <c r="BH20" s="43">
        <f t="shared" si="6"/>
        <v>200</v>
      </c>
      <c r="BI20" s="43">
        <f t="shared" si="7"/>
        <v>200</v>
      </c>
      <c r="BJ20" s="43">
        <f t="shared" si="8"/>
        <v>200</v>
      </c>
      <c r="BK20" s="43">
        <f t="shared" si="9"/>
        <v>0</v>
      </c>
      <c r="BL20" s="43">
        <f t="shared" si="10"/>
        <v>0</v>
      </c>
      <c r="BM20" s="43">
        <f t="shared" si="11"/>
        <v>200</v>
      </c>
      <c r="BN20" s="43">
        <f t="shared" si="12"/>
        <v>0</v>
      </c>
      <c r="BO20" s="43">
        <f t="shared" si="13"/>
        <v>0</v>
      </c>
      <c r="BP20" s="43">
        <f t="shared" si="14"/>
        <v>200</v>
      </c>
      <c r="BQ20" s="43">
        <f t="shared" si="15"/>
        <v>200</v>
      </c>
      <c r="BR20" s="43">
        <f t="shared" si="16"/>
        <v>0</v>
      </c>
      <c r="BS20" s="43">
        <f t="shared" si="17"/>
        <v>0</v>
      </c>
      <c r="BT20" s="43">
        <f t="shared" si="18"/>
        <v>0</v>
      </c>
      <c r="BU20" s="43">
        <f t="shared" si="19"/>
        <v>200</v>
      </c>
      <c r="BV20" s="43">
        <f t="shared" si="20"/>
        <v>200</v>
      </c>
      <c r="BW20" s="43">
        <f t="shared" si="21"/>
        <v>200</v>
      </c>
      <c r="BX20" s="43">
        <f t="shared" si="22"/>
        <v>200</v>
      </c>
      <c r="BY20" s="43">
        <f t="shared" si="23"/>
        <v>0</v>
      </c>
      <c r="BZ20" s="43">
        <f t="shared" si="24"/>
        <v>0</v>
      </c>
    </row>
    <row r="21" spans="1:78">
      <c r="A21">
        <v>9</v>
      </c>
      <c r="B21" s="26">
        <v>0</v>
      </c>
      <c r="C21" s="26">
        <v>16.5</v>
      </c>
      <c r="D21" s="26">
        <v>1</v>
      </c>
      <c r="E21" s="26">
        <v>0</v>
      </c>
      <c r="F21" s="26">
        <v>0</v>
      </c>
      <c r="G21" s="26">
        <v>1</v>
      </c>
      <c r="H21" s="26">
        <v>22.5</v>
      </c>
      <c r="I21" s="26">
        <v>1</v>
      </c>
      <c r="J21" s="26">
        <v>0</v>
      </c>
      <c r="K21" s="26">
        <v>0</v>
      </c>
      <c r="L21" s="26">
        <v>1</v>
      </c>
      <c r="M21" s="26">
        <v>0</v>
      </c>
      <c r="N21" s="26">
        <v>0</v>
      </c>
      <c r="O21" s="26">
        <v>1</v>
      </c>
      <c r="P21" s="26">
        <v>89.340475999999995</v>
      </c>
      <c r="Q21" s="26">
        <v>0</v>
      </c>
      <c r="R21" s="26">
        <v>0</v>
      </c>
      <c r="S21" s="26">
        <v>0</v>
      </c>
      <c r="T21" s="26">
        <v>1</v>
      </c>
      <c r="U21" s="26">
        <v>1</v>
      </c>
      <c r="V21" s="26">
        <v>20.297619000000001</v>
      </c>
      <c r="W21" s="26">
        <v>1</v>
      </c>
      <c r="X21" s="26">
        <v>0</v>
      </c>
      <c r="Y21" s="26">
        <v>0</v>
      </c>
      <c r="AC21" s="26">
        <v>0</v>
      </c>
      <c r="AD21" s="26">
        <v>1</v>
      </c>
      <c r="AE21" s="26">
        <v>1</v>
      </c>
      <c r="AF21" s="26">
        <v>0</v>
      </c>
      <c r="AG21" s="26">
        <v>0</v>
      </c>
      <c r="AH21" s="26">
        <v>1</v>
      </c>
      <c r="AI21" s="26">
        <v>1</v>
      </c>
      <c r="AJ21" s="26">
        <v>1</v>
      </c>
      <c r="AK21" s="26">
        <v>0</v>
      </c>
      <c r="AL21" s="26">
        <v>0</v>
      </c>
      <c r="AM21" s="26">
        <v>1</v>
      </c>
      <c r="AN21" s="26">
        <v>0</v>
      </c>
      <c r="AO21" s="26">
        <v>0</v>
      </c>
      <c r="AP21" s="26">
        <v>1</v>
      </c>
      <c r="AQ21" s="26">
        <v>1</v>
      </c>
      <c r="AR21" s="26">
        <v>0</v>
      </c>
      <c r="AS21" s="26">
        <v>0</v>
      </c>
      <c r="AT21" s="26">
        <v>0</v>
      </c>
      <c r="AU21" s="26">
        <v>1</v>
      </c>
      <c r="AV21" s="26">
        <v>1</v>
      </c>
      <c r="AW21" s="26">
        <v>1</v>
      </c>
      <c r="AX21" s="26">
        <v>1</v>
      </c>
      <c r="AY21" s="26">
        <v>0</v>
      </c>
      <c r="AZ21" s="26">
        <v>0</v>
      </c>
      <c r="BC21" s="43">
        <f t="shared" si="1"/>
        <v>0</v>
      </c>
      <c r="BD21" s="43">
        <f t="shared" si="2"/>
        <v>200</v>
      </c>
      <c r="BE21" s="43">
        <f t="shared" si="3"/>
        <v>200</v>
      </c>
      <c r="BF21" s="43">
        <f t="shared" si="4"/>
        <v>0</v>
      </c>
      <c r="BG21" s="43">
        <f t="shared" si="5"/>
        <v>0</v>
      </c>
      <c r="BH21" s="43">
        <f t="shared" si="6"/>
        <v>200</v>
      </c>
      <c r="BI21" s="43">
        <f t="shared" si="7"/>
        <v>200</v>
      </c>
      <c r="BJ21" s="43">
        <f t="shared" si="8"/>
        <v>200</v>
      </c>
      <c r="BK21" s="43">
        <f t="shared" si="9"/>
        <v>0</v>
      </c>
      <c r="BL21" s="43">
        <f t="shared" si="10"/>
        <v>0</v>
      </c>
      <c r="BM21" s="43">
        <f t="shared" si="11"/>
        <v>200</v>
      </c>
      <c r="BN21" s="43">
        <f t="shared" si="12"/>
        <v>0</v>
      </c>
      <c r="BO21" s="43">
        <f t="shared" si="13"/>
        <v>0</v>
      </c>
      <c r="BP21" s="43">
        <f t="shared" si="14"/>
        <v>200</v>
      </c>
      <c r="BQ21" s="43">
        <f t="shared" si="15"/>
        <v>200</v>
      </c>
      <c r="BR21" s="43">
        <f t="shared" si="16"/>
        <v>0</v>
      </c>
      <c r="BS21" s="43">
        <f t="shared" si="17"/>
        <v>0</v>
      </c>
      <c r="BT21" s="43">
        <f t="shared" si="18"/>
        <v>0</v>
      </c>
      <c r="BU21" s="43">
        <f t="shared" si="19"/>
        <v>200</v>
      </c>
      <c r="BV21" s="43">
        <f t="shared" si="20"/>
        <v>200</v>
      </c>
      <c r="BW21" s="43">
        <f t="shared" si="21"/>
        <v>200</v>
      </c>
      <c r="BX21" s="43">
        <f t="shared" si="22"/>
        <v>200</v>
      </c>
      <c r="BY21" s="43">
        <f t="shared" si="23"/>
        <v>0</v>
      </c>
      <c r="BZ21" s="43">
        <f t="shared" si="24"/>
        <v>0</v>
      </c>
    </row>
    <row r="22" spans="1:78">
      <c r="A22">
        <v>10</v>
      </c>
      <c r="B22" s="26">
        <v>0</v>
      </c>
      <c r="C22" s="26">
        <v>16.5</v>
      </c>
      <c r="D22" s="26">
        <v>1</v>
      </c>
      <c r="E22" s="26">
        <v>0</v>
      </c>
      <c r="F22" s="26">
        <v>0</v>
      </c>
      <c r="G22" s="26">
        <v>1</v>
      </c>
      <c r="H22" s="26">
        <v>22.5</v>
      </c>
      <c r="I22" s="26">
        <v>1</v>
      </c>
      <c r="J22" s="26">
        <v>0</v>
      </c>
      <c r="K22" s="26">
        <v>0</v>
      </c>
      <c r="L22" s="26">
        <v>1</v>
      </c>
      <c r="M22" s="26">
        <v>0</v>
      </c>
      <c r="N22" s="26">
        <v>0</v>
      </c>
      <c r="O22" s="26">
        <v>1.0625</v>
      </c>
      <c r="P22" s="26">
        <v>117.91070999999999</v>
      </c>
      <c r="Q22" s="26">
        <v>0</v>
      </c>
      <c r="R22" s="26">
        <v>0</v>
      </c>
      <c r="S22" s="26">
        <v>0</v>
      </c>
      <c r="T22" s="26">
        <v>1</v>
      </c>
      <c r="U22" s="26">
        <v>1</v>
      </c>
      <c r="V22" s="26">
        <v>30.946428999999998</v>
      </c>
      <c r="W22" s="26">
        <v>1</v>
      </c>
      <c r="X22" s="26">
        <v>0</v>
      </c>
      <c r="Y22" s="26">
        <v>0</v>
      </c>
      <c r="AC22" s="26">
        <v>0</v>
      </c>
      <c r="AD22" s="26">
        <v>1</v>
      </c>
      <c r="AE22" s="26">
        <v>1</v>
      </c>
      <c r="AF22" s="26">
        <v>0</v>
      </c>
      <c r="AG22" s="26">
        <v>0</v>
      </c>
      <c r="AH22" s="26">
        <v>1</v>
      </c>
      <c r="AI22" s="26">
        <v>1</v>
      </c>
      <c r="AJ22" s="26">
        <v>1</v>
      </c>
      <c r="AK22" s="26">
        <v>0</v>
      </c>
      <c r="AL22" s="26">
        <v>0</v>
      </c>
      <c r="AM22" s="26">
        <v>1</v>
      </c>
      <c r="AN22" s="26">
        <v>0</v>
      </c>
      <c r="AO22" s="26">
        <v>0</v>
      </c>
      <c r="AP22" s="26">
        <v>1</v>
      </c>
      <c r="AQ22" s="26">
        <v>1</v>
      </c>
      <c r="AR22" s="26">
        <v>0</v>
      </c>
      <c r="AS22" s="26">
        <v>0</v>
      </c>
      <c r="AT22" s="26">
        <v>0</v>
      </c>
      <c r="AU22" s="26">
        <v>1</v>
      </c>
      <c r="AV22" s="26">
        <v>1</v>
      </c>
      <c r="AW22" s="26">
        <v>1</v>
      </c>
      <c r="AX22" s="26">
        <v>1</v>
      </c>
      <c r="AY22" s="26">
        <v>0</v>
      </c>
      <c r="AZ22" s="26">
        <v>0</v>
      </c>
      <c r="BC22" s="43">
        <f t="shared" si="1"/>
        <v>0</v>
      </c>
      <c r="BD22" s="43">
        <f t="shared" si="2"/>
        <v>200</v>
      </c>
      <c r="BE22" s="43">
        <f t="shared" si="3"/>
        <v>200</v>
      </c>
      <c r="BF22" s="43">
        <f t="shared" si="4"/>
        <v>0</v>
      </c>
      <c r="BG22" s="43">
        <f t="shared" si="5"/>
        <v>0</v>
      </c>
      <c r="BH22" s="43">
        <f t="shared" si="6"/>
        <v>200</v>
      </c>
      <c r="BI22" s="43">
        <f t="shared" si="7"/>
        <v>200</v>
      </c>
      <c r="BJ22" s="43">
        <f t="shared" si="8"/>
        <v>200</v>
      </c>
      <c r="BK22" s="43">
        <f t="shared" si="9"/>
        <v>0</v>
      </c>
      <c r="BL22" s="43">
        <f t="shared" si="10"/>
        <v>0</v>
      </c>
      <c r="BM22" s="43">
        <f t="shared" si="11"/>
        <v>200</v>
      </c>
      <c r="BN22" s="43">
        <f t="shared" si="12"/>
        <v>0</v>
      </c>
      <c r="BO22" s="43">
        <f t="shared" si="13"/>
        <v>0</v>
      </c>
      <c r="BP22" s="43">
        <f t="shared" si="14"/>
        <v>200</v>
      </c>
      <c r="BQ22" s="43">
        <f t="shared" si="15"/>
        <v>200</v>
      </c>
      <c r="BR22" s="43">
        <f t="shared" si="16"/>
        <v>0</v>
      </c>
      <c r="BS22" s="43">
        <f t="shared" si="17"/>
        <v>0</v>
      </c>
      <c r="BT22" s="43">
        <f t="shared" si="18"/>
        <v>0</v>
      </c>
      <c r="BU22" s="43">
        <f t="shared" si="19"/>
        <v>200</v>
      </c>
      <c r="BV22" s="43">
        <f t="shared" si="20"/>
        <v>200</v>
      </c>
      <c r="BW22" s="43">
        <f t="shared" si="21"/>
        <v>200</v>
      </c>
      <c r="BX22" s="43">
        <f t="shared" si="22"/>
        <v>200</v>
      </c>
      <c r="BY22" s="43">
        <f t="shared" si="23"/>
        <v>0</v>
      </c>
      <c r="BZ22" s="43">
        <f t="shared" si="24"/>
        <v>0</v>
      </c>
    </row>
    <row r="23" spans="1:78">
      <c r="A23">
        <v>11</v>
      </c>
      <c r="B23" s="26">
        <v>0</v>
      </c>
      <c r="C23" s="26">
        <v>16.5</v>
      </c>
      <c r="D23" s="26">
        <v>1</v>
      </c>
      <c r="E23" s="26">
        <v>0</v>
      </c>
      <c r="F23" s="26">
        <v>0</v>
      </c>
      <c r="G23" s="26">
        <v>1</v>
      </c>
      <c r="H23" s="26">
        <v>22.5</v>
      </c>
      <c r="I23" s="26">
        <v>1</v>
      </c>
      <c r="J23" s="26">
        <v>0</v>
      </c>
      <c r="K23" s="26">
        <v>0</v>
      </c>
      <c r="L23" s="26">
        <v>1</v>
      </c>
      <c r="M23" s="26">
        <v>0</v>
      </c>
      <c r="N23" s="26">
        <v>0</v>
      </c>
      <c r="O23" s="26">
        <v>1</v>
      </c>
      <c r="P23" s="26">
        <v>107.60714</v>
      </c>
      <c r="Q23" s="26">
        <v>0</v>
      </c>
      <c r="R23" s="26">
        <v>0</v>
      </c>
      <c r="S23" s="26">
        <v>0</v>
      </c>
      <c r="T23" s="26">
        <v>1</v>
      </c>
      <c r="U23" s="26">
        <v>1</v>
      </c>
      <c r="V23" s="26">
        <v>26.964286000000001</v>
      </c>
      <c r="W23" s="26">
        <v>1</v>
      </c>
      <c r="X23" s="26">
        <v>0</v>
      </c>
      <c r="Y23" s="26">
        <v>0</v>
      </c>
      <c r="AC23" s="26">
        <v>0</v>
      </c>
      <c r="AD23" s="26">
        <v>1</v>
      </c>
      <c r="AE23" s="26">
        <v>1</v>
      </c>
      <c r="AF23" s="26">
        <v>0</v>
      </c>
      <c r="AG23" s="26">
        <v>0</v>
      </c>
      <c r="AH23" s="26">
        <v>1</v>
      </c>
      <c r="AI23" s="26">
        <v>1</v>
      </c>
      <c r="AJ23" s="26">
        <v>1</v>
      </c>
      <c r="AK23" s="26">
        <v>0</v>
      </c>
      <c r="AL23" s="26">
        <v>0</v>
      </c>
      <c r="AM23" s="26">
        <v>1</v>
      </c>
      <c r="AN23" s="26">
        <v>0</v>
      </c>
      <c r="AO23" s="26">
        <v>0</v>
      </c>
      <c r="AP23" s="26">
        <v>1</v>
      </c>
      <c r="AQ23" s="26">
        <v>1</v>
      </c>
      <c r="AR23" s="26">
        <v>0</v>
      </c>
      <c r="AS23" s="26">
        <v>0</v>
      </c>
      <c r="AT23" s="26">
        <v>0</v>
      </c>
      <c r="AU23" s="26">
        <v>1</v>
      </c>
      <c r="AV23" s="26">
        <v>1</v>
      </c>
      <c r="AW23" s="26">
        <v>1</v>
      </c>
      <c r="AX23" s="26">
        <v>1</v>
      </c>
      <c r="AY23" s="26">
        <v>0</v>
      </c>
      <c r="AZ23" s="26">
        <v>0</v>
      </c>
      <c r="BC23" s="43">
        <f t="shared" si="1"/>
        <v>0</v>
      </c>
      <c r="BD23" s="43">
        <f t="shared" si="2"/>
        <v>200</v>
      </c>
      <c r="BE23" s="43">
        <f t="shared" si="3"/>
        <v>200</v>
      </c>
      <c r="BF23" s="43">
        <f t="shared" si="4"/>
        <v>0</v>
      </c>
      <c r="BG23" s="43">
        <f t="shared" si="5"/>
        <v>0</v>
      </c>
      <c r="BH23" s="43">
        <f t="shared" si="6"/>
        <v>200</v>
      </c>
      <c r="BI23" s="43">
        <f t="shared" si="7"/>
        <v>200</v>
      </c>
      <c r="BJ23" s="43">
        <f t="shared" si="8"/>
        <v>200</v>
      </c>
      <c r="BK23" s="43">
        <f t="shared" si="9"/>
        <v>0</v>
      </c>
      <c r="BL23" s="43">
        <f t="shared" si="10"/>
        <v>0</v>
      </c>
      <c r="BM23" s="43">
        <f t="shared" si="11"/>
        <v>200</v>
      </c>
      <c r="BN23" s="43">
        <f t="shared" si="12"/>
        <v>0</v>
      </c>
      <c r="BO23" s="43">
        <f t="shared" si="13"/>
        <v>0</v>
      </c>
      <c r="BP23" s="43">
        <f t="shared" si="14"/>
        <v>200</v>
      </c>
      <c r="BQ23" s="43">
        <f t="shared" si="15"/>
        <v>200</v>
      </c>
      <c r="BR23" s="43">
        <f t="shared" si="16"/>
        <v>0</v>
      </c>
      <c r="BS23" s="43">
        <f t="shared" si="17"/>
        <v>0</v>
      </c>
      <c r="BT23" s="43">
        <f t="shared" si="18"/>
        <v>0</v>
      </c>
      <c r="BU23" s="43">
        <f t="shared" si="19"/>
        <v>200</v>
      </c>
      <c r="BV23" s="43">
        <f t="shared" si="20"/>
        <v>200</v>
      </c>
      <c r="BW23" s="43">
        <f t="shared" si="21"/>
        <v>200</v>
      </c>
      <c r="BX23" s="43">
        <f t="shared" si="22"/>
        <v>200</v>
      </c>
      <c r="BY23" s="43">
        <f t="shared" si="23"/>
        <v>0</v>
      </c>
      <c r="BZ23" s="43">
        <f t="shared" si="24"/>
        <v>0</v>
      </c>
    </row>
    <row r="24" spans="1:78">
      <c r="A24">
        <v>12</v>
      </c>
      <c r="B24" s="26">
        <v>0</v>
      </c>
      <c r="C24" s="26">
        <v>16.5</v>
      </c>
      <c r="D24" s="26">
        <v>1</v>
      </c>
      <c r="E24" s="26">
        <v>0</v>
      </c>
      <c r="F24" s="26">
        <v>0</v>
      </c>
      <c r="G24" s="26">
        <v>1</v>
      </c>
      <c r="H24" s="26">
        <v>22.5</v>
      </c>
      <c r="I24" s="26">
        <v>1</v>
      </c>
      <c r="J24" s="26">
        <v>0</v>
      </c>
      <c r="K24" s="26">
        <v>0</v>
      </c>
      <c r="L24" s="26">
        <v>1</v>
      </c>
      <c r="M24" s="26">
        <v>0</v>
      </c>
      <c r="N24" s="26">
        <v>0</v>
      </c>
      <c r="O24" s="26">
        <v>1</v>
      </c>
      <c r="P24" s="26">
        <v>128.40714</v>
      </c>
      <c r="Q24" s="26">
        <v>0</v>
      </c>
      <c r="R24" s="26">
        <v>0</v>
      </c>
      <c r="S24" s="26">
        <v>0</v>
      </c>
      <c r="T24" s="26">
        <v>1</v>
      </c>
      <c r="U24" s="26">
        <v>1</v>
      </c>
      <c r="V24" s="26">
        <v>34.964286000000001</v>
      </c>
      <c r="W24" s="26">
        <v>1</v>
      </c>
      <c r="X24" s="26">
        <v>0</v>
      </c>
      <c r="Y24" s="26">
        <v>0</v>
      </c>
      <c r="AC24" s="26">
        <v>0</v>
      </c>
      <c r="AD24" s="26">
        <v>1</v>
      </c>
      <c r="AE24" s="26">
        <v>1</v>
      </c>
      <c r="AF24" s="26">
        <v>0</v>
      </c>
      <c r="AG24" s="26">
        <v>0</v>
      </c>
      <c r="AH24" s="26">
        <v>1</v>
      </c>
      <c r="AI24" s="26">
        <v>1</v>
      </c>
      <c r="AJ24" s="26">
        <v>1</v>
      </c>
      <c r="AK24" s="26">
        <v>0</v>
      </c>
      <c r="AL24" s="26">
        <v>0</v>
      </c>
      <c r="AM24" s="26">
        <v>1</v>
      </c>
      <c r="AN24" s="26">
        <v>0</v>
      </c>
      <c r="AO24" s="26">
        <v>0</v>
      </c>
      <c r="AP24" s="26">
        <v>1</v>
      </c>
      <c r="AQ24" s="26">
        <v>1</v>
      </c>
      <c r="AR24" s="26">
        <v>0</v>
      </c>
      <c r="AS24" s="26">
        <v>0</v>
      </c>
      <c r="AT24" s="26">
        <v>0</v>
      </c>
      <c r="AU24" s="26">
        <v>1</v>
      </c>
      <c r="AV24" s="26">
        <v>1</v>
      </c>
      <c r="AW24" s="26">
        <v>1</v>
      </c>
      <c r="AX24" s="26">
        <v>1</v>
      </c>
      <c r="AY24" s="26">
        <v>0</v>
      </c>
      <c r="AZ24" s="26">
        <v>0</v>
      </c>
      <c r="BC24" s="43">
        <f t="shared" si="1"/>
        <v>0</v>
      </c>
      <c r="BD24" s="43">
        <f t="shared" si="2"/>
        <v>200</v>
      </c>
      <c r="BE24" s="43">
        <f t="shared" si="3"/>
        <v>200</v>
      </c>
      <c r="BF24" s="43">
        <f t="shared" si="4"/>
        <v>0</v>
      </c>
      <c r="BG24" s="43">
        <f t="shared" si="5"/>
        <v>0</v>
      </c>
      <c r="BH24" s="43">
        <f t="shared" si="6"/>
        <v>200</v>
      </c>
      <c r="BI24" s="43">
        <f t="shared" si="7"/>
        <v>200</v>
      </c>
      <c r="BJ24" s="43">
        <f t="shared" si="8"/>
        <v>200</v>
      </c>
      <c r="BK24" s="43">
        <f t="shared" si="9"/>
        <v>0</v>
      </c>
      <c r="BL24" s="43">
        <f t="shared" si="10"/>
        <v>0</v>
      </c>
      <c r="BM24" s="43">
        <f t="shared" si="11"/>
        <v>200</v>
      </c>
      <c r="BN24" s="43">
        <f t="shared" si="12"/>
        <v>0</v>
      </c>
      <c r="BO24" s="43">
        <f t="shared" si="13"/>
        <v>0</v>
      </c>
      <c r="BP24" s="43">
        <f t="shared" si="14"/>
        <v>200</v>
      </c>
      <c r="BQ24" s="43">
        <f t="shared" si="15"/>
        <v>200</v>
      </c>
      <c r="BR24" s="43">
        <f t="shared" si="16"/>
        <v>0</v>
      </c>
      <c r="BS24" s="43">
        <f t="shared" si="17"/>
        <v>0</v>
      </c>
      <c r="BT24" s="43">
        <f t="shared" si="18"/>
        <v>0</v>
      </c>
      <c r="BU24" s="43">
        <f t="shared" si="19"/>
        <v>200</v>
      </c>
      <c r="BV24" s="43">
        <f t="shared" si="20"/>
        <v>200</v>
      </c>
      <c r="BW24" s="43">
        <f t="shared" si="21"/>
        <v>200</v>
      </c>
      <c r="BX24" s="43">
        <f t="shared" si="22"/>
        <v>200</v>
      </c>
      <c r="BY24" s="43">
        <f t="shared" si="23"/>
        <v>0</v>
      </c>
      <c r="BZ24" s="43">
        <f t="shared" si="24"/>
        <v>0</v>
      </c>
    </row>
    <row r="25" spans="1:78">
      <c r="A25">
        <v>13</v>
      </c>
      <c r="B25" s="26">
        <v>0</v>
      </c>
      <c r="C25" s="26">
        <v>16.5</v>
      </c>
      <c r="D25" s="26">
        <v>1</v>
      </c>
      <c r="E25" s="26">
        <v>0</v>
      </c>
      <c r="F25" s="26">
        <v>0</v>
      </c>
      <c r="G25" s="26">
        <v>1</v>
      </c>
      <c r="H25" s="26">
        <v>22.5</v>
      </c>
      <c r="I25" s="26">
        <v>1</v>
      </c>
      <c r="J25" s="26">
        <v>0</v>
      </c>
      <c r="K25" s="26">
        <v>0</v>
      </c>
      <c r="L25" s="26">
        <v>1</v>
      </c>
      <c r="M25" s="26">
        <v>0</v>
      </c>
      <c r="N25" s="26">
        <v>0</v>
      </c>
      <c r="O25" s="26">
        <v>1</v>
      </c>
      <c r="P25" s="26">
        <v>107.60714</v>
      </c>
      <c r="Q25" s="26">
        <v>0</v>
      </c>
      <c r="R25" s="26">
        <v>0</v>
      </c>
      <c r="S25" s="26">
        <v>0</v>
      </c>
      <c r="T25" s="26">
        <v>1</v>
      </c>
      <c r="U25" s="26">
        <v>1</v>
      </c>
      <c r="V25" s="26">
        <v>26.964286000000001</v>
      </c>
      <c r="W25" s="26">
        <v>1</v>
      </c>
      <c r="X25" s="26">
        <v>0</v>
      </c>
      <c r="Y25" s="26">
        <v>0</v>
      </c>
      <c r="AC25" s="26">
        <v>0</v>
      </c>
      <c r="AD25" s="26">
        <v>1</v>
      </c>
      <c r="AE25" s="26">
        <v>1</v>
      </c>
      <c r="AF25" s="26">
        <v>0</v>
      </c>
      <c r="AG25" s="26">
        <v>0</v>
      </c>
      <c r="AH25" s="26">
        <v>1</v>
      </c>
      <c r="AI25" s="26">
        <v>1</v>
      </c>
      <c r="AJ25" s="26">
        <v>1</v>
      </c>
      <c r="AK25" s="26">
        <v>0</v>
      </c>
      <c r="AL25" s="26">
        <v>0</v>
      </c>
      <c r="AM25" s="26">
        <v>1</v>
      </c>
      <c r="AN25" s="26">
        <v>0</v>
      </c>
      <c r="AO25" s="26">
        <v>0</v>
      </c>
      <c r="AP25" s="26">
        <v>1</v>
      </c>
      <c r="AQ25" s="26">
        <v>1</v>
      </c>
      <c r="AR25" s="26">
        <v>0</v>
      </c>
      <c r="AS25" s="26">
        <v>0</v>
      </c>
      <c r="AT25" s="26">
        <v>0</v>
      </c>
      <c r="AU25" s="26">
        <v>1</v>
      </c>
      <c r="AV25" s="26">
        <v>1</v>
      </c>
      <c r="AW25" s="26">
        <v>1</v>
      </c>
      <c r="AX25" s="26">
        <v>1</v>
      </c>
      <c r="AY25" s="26">
        <v>0</v>
      </c>
      <c r="AZ25" s="26">
        <v>0</v>
      </c>
      <c r="BC25" s="43">
        <f t="shared" si="1"/>
        <v>0</v>
      </c>
      <c r="BD25" s="43">
        <f t="shared" si="2"/>
        <v>200</v>
      </c>
      <c r="BE25" s="43">
        <f t="shared" si="3"/>
        <v>200</v>
      </c>
      <c r="BF25" s="43">
        <f t="shared" si="4"/>
        <v>0</v>
      </c>
      <c r="BG25" s="43">
        <f t="shared" si="5"/>
        <v>0</v>
      </c>
      <c r="BH25" s="43">
        <f t="shared" si="6"/>
        <v>200</v>
      </c>
      <c r="BI25" s="43">
        <f t="shared" si="7"/>
        <v>200</v>
      </c>
      <c r="BJ25" s="43">
        <f t="shared" si="8"/>
        <v>200</v>
      </c>
      <c r="BK25" s="43">
        <f t="shared" si="9"/>
        <v>0</v>
      </c>
      <c r="BL25" s="43">
        <f t="shared" si="10"/>
        <v>0</v>
      </c>
      <c r="BM25" s="43">
        <f t="shared" si="11"/>
        <v>200</v>
      </c>
      <c r="BN25" s="43">
        <f t="shared" si="12"/>
        <v>0</v>
      </c>
      <c r="BO25" s="43">
        <f t="shared" si="13"/>
        <v>0</v>
      </c>
      <c r="BP25" s="43">
        <f t="shared" si="14"/>
        <v>200</v>
      </c>
      <c r="BQ25" s="43">
        <f t="shared" si="15"/>
        <v>200</v>
      </c>
      <c r="BR25" s="43">
        <f t="shared" si="16"/>
        <v>0</v>
      </c>
      <c r="BS25" s="43">
        <f t="shared" si="17"/>
        <v>0</v>
      </c>
      <c r="BT25" s="43">
        <f t="shared" si="18"/>
        <v>0</v>
      </c>
      <c r="BU25" s="43">
        <f t="shared" si="19"/>
        <v>200</v>
      </c>
      <c r="BV25" s="43">
        <f t="shared" si="20"/>
        <v>200</v>
      </c>
      <c r="BW25" s="43">
        <f t="shared" si="21"/>
        <v>200</v>
      </c>
      <c r="BX25" s="43">
        <f t="shared" si="22"/>
        <v>200</v>
      </c>
      <c r="BY25" s="43">
        <f t="shared" si="23"/>
        <v>0</v>
      </c>
      <c r="BZ25" s="43">
        <f t="shared" si="24"/>
        <v>0</v>
      </c>
    </row>
    <row r="26" spans="1:78">
      <c r="A26">
        <v>14</v>
      </c>
      <c r="B26" s="26">
        <v>0</v>
      </c>
      <c r="C26" s="26">
        <v>16.5</v>
      </c>
      <c r="D26" s="26">
        <v>1</v>
      </c>
      <c r="E26" s="26">
        <v>0</v>
      </c>
      <c r="F26" s="26">
        <v>0</v>
      </c>
      <c r="G26" s="26">
        <v>1</v>
      </c>
      <c r="H26" s="26">
        <v>22.5</v>
      </c>
      <c r="I26" s="26">
        <v>1</v>
      </c>
      <c r="J26" s="26">
        <v>0</v>
      </c>
      <c r="K26" s="26">
        <v>0</v>
      </c>
      <c r="L26" s="26">
        <v>1</v>
      </c>
      <c r="M26" s="26">
        <v>0</v>
      </c>
      <c r="N26" s="26">
        <v>0</v>
      </c>
      <c r="O26" s="26">
        <v>1</v>
      </c>
      <c r="P26" s="26">
        <v>120.57380999999999</v>
      </c>
      <c r="Q26" s="26">
        <v>0</v>
      </c>
      <c r="R26" s="26">
        <v>0</v>
      </c>
      <c r="S26" s="26">
        <v>0</v>
      </c>
      <c r="T26" s="26">
        <v>1</v>
      </c>
      <c r="U26" s="26">
        <v>1</v>
      </c>
      <c r="V26" s="26">
        <v>32.130952000000001</v>
      </c>
      <c r="W26" s="26">
        <v>1</v>
      </c>
      <c r="X26" s="26">
        <v>0</v>
      </c>
      <c r="Y26" s="26">
        <v>0</v>
      </c>
      <c r="AC26" s="26">
        <v>0</v>
      </c>
      <c r="AD26" s="26">
        <v>1</v>
      </c>
      <c r="AE26" s="26">
        <v>1</v>
      </c>
      <c r="AF26" s="26">
        <v>0</v>
      </c>
      <c r="AG26" s="26">
        <v>0</v>
      </c>
      <c r="AH26" s="26">
        <v>1</v>
      </c>
      <c r="AI26" s="26">
        <v>1</v>
      </c>
      <c r="AJ26" s="26">
        <v>1</v>
      </c>
      <c r="AK26" s="26">
        <v>0</v>
      </c>
      <c r="AL26" s="26">
        <v>0</v>
      </c>
      <c r="AM26" s="26">
        <v>1</v>
      </c>
      <c r="AN26" s="26">
        <v>0</v>
      </c>
      <c r="AO26" s="26">
        <v>0</v>
      </c>
      <c r="AP26" s="26">
        <v>1</v>
      </c>
      <c r="AQ26" s="26">
        <v>1</v>
      </c>
      <c r="AR26" s="26">
        <v>0</v>
      </c>
      <c r="AS26" s="26">
        <v>0</v>
      </c>
      <c r="AT26" s="26">
        <v>0</v>
      </c>
      <c r="AU26" s="26">
        <v>1</v>
      </c>
      <c r="AV26" s="26">
        <v>1</v>
      </c>
      <c r="AW26" s="26">
        <v>1</v>
      </c>
      <c r="AX26" s="26">
        <v>1</v>
      </c>
      <c r="AY26" s="26">
        <v>0</v>
      </c>
      <c r="AZ26" s="26">
        <v>0</v>
      </c>
      <c r="BC26" s="43">
        <f t="shared" si="1"/>
        <v>0</v>
      </c>
      <c r="BD26" s="43">
        <f t="shared" si="2"/>
        <v>200</v>
      </c>
      <c r="BE26" s="43">
        <f t="shared" si="3"/>
        <v>200</v>
      </c>
      <c r="BF26" s="43">
        <f t="shared" si="4"/>
        <v>0</v>
      </c>
      <c r="BG26" s="43">
        <f t="shared" si="5"/>
        <v>0</v>
      </c>
      <c r="BH26" s="43">
        <f t="shared" si="6"/>
        <v>200</v>
      </c>
      <c r="BI26" s="43">
        <f t="shared" si="7"/>
        <v>200</v>
      </c>
      <c r="BJ26" s="43">
        <f t="shared" si="8"/>
        <v>200</v>
      </c>
      <c r="BK26" s="43">
        <f t="shared" si="9"/>
        <v>0</v>
      </c>
      <c r="BL26" s="43">
        <f t="shared" si="10"/>
        <v>0</v>
      </c>
      <c r="BM26" s="43">
        <f t="shared" si="11"/>
        <v>200</v>
      </c>
      <c r="BN26" s="43">
        <f t="shared" si="12"/>
        <v>0</v>
      </c>
      <c r="BO26" s="43">
        <f t="shared" si="13"/>
        <v>0</v>
      </c>
      <c r="BP26" s="43">
        <f t="shared" si="14"/>
        <v>200</v>
      </c>
      <c r="BQ26" s="43">
        <f t="shared" si="15"/>
        <v>200</v>
      </c>
      <c r="BR26" s="43">
        <f t="shared" si="16"/>
        <v>0</v>
      </c>
      <c r="BS26" s="43">
        <f t="shared" si="17"/>
        <v>0</v>
      </c>
      <c r="BT26" s="43">
        <f t="shared" si="18"/>
        <v>0</v>
      </c>
      <c r="BU26" s="43">
        <f t="shared" si="19"/>
        <v>200</v>
      </c>
      <c r="BV26" s="43">
        <f t="shared" si="20"/>
        <v>200</v>
      </c>
      <c r="BW26" s="43">
        <f t="shared" si="21"/>
        <v>200</v>
      </c>
      <c r="BX26" s="43">
        <f t="shared" si="22"/>
        <v>200</v>
      </c>
      <c r="BY26" s="43">
        <f t="shared" si="23"/>
        <v>0</v>
      </c>
      <c r="BZ26" s="43">
        <f t="shared" si="24"/>
        <v>0</v>
      </c>
    </row>
    <row r="27" spans="1:78">
      <c r="A27">
        <v>15</v>
      </c>
      <c r="B27" s="26">
        <v>0</v>
      </c>
      <c r="C27" s="26">
        <v>16.5</v>
      </c>
      <c r="D27" s="26">
        <v>1</v>
      </c>
      <c r="E27" s="26">
        <v>0</v>
      </c>
      <c r="F27" s="26">
        <v>0</v>
      </c>
      <c r="G27" s="26">
        <v>1</v>
      </c>
      <c r="H27" s="26">
        <v>22.5</v>
      </c>
      <c r="I27" s="26">
        <v>1</v>
      </c>
      <c r="J27" s="26">
        <v>0</v>
      </c>
      <c r="K27" s="26">
        <v>0</v>
      </c>
      <c r="L27" s="26">
        <v>1</v>
      </c>
      <c r="M27" s="26">
        <v>0</v>
      </c>
      <c r="N27" s="26">
        <v>0</v>
      </c>
      <c r="O27" s="26">
        <v>1.8402778</v>
      </c>
      <c r="P27" s="26">
        <v>124.57738000000001</v>
      </c>
      <c r="Q27" s="26">
        <v>0</v>
      </c>
      <c r="R27" s="26">
        <v>0</v>
      </c>
      <c r="S27" s="26">
        <v>0</v>
      </c>
      <c r="T27" s="26">
        <v>1</v>
      </c>
      <c r="U27" s="26">
        <v>1</v>
      </c>
      <c r="V27" s="26">
        <v>33.390872999999999</v>
      </c>
      <c r="W27" s="26">
        <v>1</v>
      </c>
      <c r="X27" s="26">
        <v>0</v>
      </c>
      <c r="Y27" s="26">
        <v>0</v>
      </c>
      <c r="AC27" s="26">
        <v>0</v>
      </c>
      <c r="AD27" s="26">
        <v>1</v>
      </c>
      <c r="AE27" s="26">
        <v>1</v>
      </c>
      <c r="AF27" s="26">
        <v>0</v>
      </c>
      <c r="AG27" s="26">
        <v>0</v>
      </c>
      <c r="AH27" s="26">
        <v>1</v>
      </c>
      <c r="AI27" s="26">
        <v>1</v>
      </c>
      <c r="AJ27" s="26">
        <v>1</v>
      </c>
      <c r="AK27" s="26">
        <v>0</v>
      </c>
      <c r="AL27" s="26">
        <v>0</v>
      </c>
      <c r="AM27" s="26">
        <v>1</v>
      </c>
      <c r="AN27" s="26">
        <v>0</v>
      </c>
      <c r="AO27" s="26">
        <v>0</v>
      </c>
      <c r="AP27" s="26">
        <v>1</v>
      </c>
      <c r="AQ27" s="26">
        <v>1</v>
      </c>
      <c r="AR27" s="26">
        <v>0</v>
      </c>
      <c r="AS27" s="26">
        <v>0</v>
      </c>
      <c r="AT27" s="26">
        <v>0</v>
      </c>
      <c r="AU27" s="26">
        <v>1</v>
      </c>
      <c r="AV27" s="26">
        <v>1</v>
      </c>
      <c r="AW27" s="26">
        <v>1</v>
      </c>
      <c r="AX27" s="26">
        <v>1</v>
      </c>
      <c r="AY27" s="26">
        <v>0</v>
      </c>
      <c r="AZ27" s="26">
        <v>0</v>
      </c>
      <c r="BC27" s="43">
        <f t="shared" si="1"/>
        <v>0</v>
      </c>
      <c r="BD27" s="43">
        <f t="shared" si="2"/>
        <v>200</v>
      </c>
      <c r="BE27" s="43">
        <f t="shared" si="3"/>
        <v>200</v>
      </c>
      <c r="BF27" s="43">
        <f t="shared" si="4"/>
        <v>0</v>
      </c>
      <c r="BG27" s="43">
        <f t="shared" si="5"/>
        <v>0</v>
      </c>
      <c r="BH27" s="43">
        <f t="shared" si="6"/>
        <v>200</v>
      </c>
      <c r="BI27" s="43">
        <f t="shared" si="7"/>
        <v>200</v>
      </c>
      <c r="BJ27" s="43">
        <f t="shared" si="8"/>
        <v>200</v>
      </c>
      <c r="BK27" s="43">
        <f t="shared" si="9"/>
        <v>0</v>
      </c>
      <c r="BL27" s="43">
        <f t="shared" si="10"/>
        <v>0</v>
      </c>
      <c r="BM27" s="43">
        <f t="shared" si="11"/>
        <v>200</v>
      </c>
      <c r="BN27" s="43">
        <f t="shared" si="12"/>
        <v>0</v>
      </c>
      <c r="BO27" s="43">
        <f t="shared" si="13"/>
        <v>0</v>
      </c>
      <c r="BP27" s="43">
        <f t="shared" si="14"/>
        <v>200</v>
      </c>
      <c r="BQ27" s="43">
        <f t="shared" si="15"/>
        <v>200</v>
      </c>
      <c r="BR27" s="43">
        <f t="shared" si="16"/>
        <v>0</v>
      </c>
      <c r="BS27" s="43">
        <f t="shared" si="17"/>
        <v>0</v>
      </c>
      <c r="BT27" s="43">
        <f t="shared" si="18"/>
        <v>0</v>
      </c>
      <c r="BU27" s="43">
        <f t="shared" si="19"/>
        <v>200</v>
      </c>
      <c r="BV27" s="43">
        <f t="shared" si="20"/>
        <v>200</v>
      </c>
      <c r="BW27" s="43">
        <f t="shared" si="21"/>
        <v>200</v>
      </c>
      <c r="BX27" s="43">
        <f t="shared" si="22"/>
        <v>200</v>
      </c>
      <c r="BY27" s="43">
        <f t="shared" si="23"/>
        <v>0</v>
      </c>
      <c r="BZ27" s="43">
        <f t="shared" si="24"/>
        <v>0</v>
      </c>
    </row>
    <row r="28" spans="1:78">
      <c r="A28">
        <v>16</v>
      </c>
      <c r="B28" s="26">
        <v>0</v>
      </c>
      <c r="C28" s="26">
        <v>16.5</v>
      </c>
      <c r="D28" s="26">
        <v>1</v>
      </c>
      <c r="E28" s="26">
        <v>0</v>
      </c>
      <c r="F28" s="26">
        <v>0</v>
      </c>
      <c r="G28" s="26">
        <v>1</v>
      </c>
      <c r="H28" s="26">
        <v>22.5</v>
      </c>
      <c r="I28" s="26">
        <v>1</v>
      </c>
      <c r="J28" s="26">
        <v>0</v>
      </c>
      <c r="K28" s="26">
        <v>0</v>
      </c>
      <c r="L28" s="26">
        <v>1</v>
      </c>
      <c r="M28" s="26">
        <v>0</v>
      </c>
      <c r="N28" s="26">
        <v>0</v>
      </c>
      <c r="O28" s="26">
        <v>1</v>
      </c>
      <c r="P28" s="26">
        <v>101.10714</v>
      </c>
      <c r="Q28" s="26">
        <v>0</v>
      </c>
      <c r="R28" s="26">
        <v>0</v>
      </c>
      <c r="S28" s="26">
        <v>0</v>
      </c>
      <c r="T28" s="26">
        <v>1</v>
      </c>
      <c r="U28" s="26">
        <v>1</v>
      </c>
      <c r="V28" s="26">
        <v>24.464286000000001</v>
      </c>
      <c r="W28" s="26">
        <v>1</v>
      </c>
      <c r="X28" s="26">
        <v>0</v>
      </c>
      <c r="Y28" s="26">
        <v>0</v>
      </c>
      <c r="AC28" s="26">
        <v>0</v>
      </c>
      <c r="AD28" s="26">
        <v>1</v>
      </c>
      <c r="AE28" s="26">
        <v>1</v>
      </c>
      <c r="AF28" s="26">
        <v>0</v>
      </c>
      <c r="AG28" s="26">
        <v>0</v>
      </c>
      <c r="AH28" s="26">
        <v>1</v>
      </c>
      <c r="AI28" s="26">
        <v>1</v>
      </c>
      <c r="AJ28" s="26">
        <v>1</v>
      </c>
      <c r="AK28" s="26">
        <v>0</v>
      </c>
      <c r="AL28" s="26">
        <v>0</v>
      </c>
      <c r="AM28" s="26">
        <v>1</v>
      </c>
      <c r="AN28" s="26">
        <v>0</v>
      </c>
      <c r="AO28" s="26">
        <v>0</v>
      </c>
      <c r="AP28" s="26">
        <v>1</v>
      </c>
      <c r="AQ28" s="26">
        <v>1</v>
      </c>
      <c r="AR28" s="26">
        <v>0</v>
      </c>
      <c r="AS28" s="26">
        <v>0</v>
      </c>
      <c r="AT28" s="26">
        <v>0</v>
      </c>
      <c r="AU28" s="26">
        <v>1</v>
      </c>
      <c r="AV28" s="26">
        <v>1</v>
      </c>
      <c r="AW28" s="26">
        <v>1</v>
      </c>
      <c r="AX28" s="26">
        <v>1</v>
      </c>
      <c r="AY28" s="26">
        <v>0</v>
      </c>
      <c r="AZ28" s="26">
        <v>0</v>
      </c>
      <c r="BC28" s="43">
        <f t="shared" si="1"/>
        <v>0</v>
      </c>
      <c r="BD28" s="43">
        <f t="shared" si="2"/>
        <v>200</v>
      </c>
      <c r="BE28" s="43">
        <f t="shared" si="3"/>
        <v>200</v>
      </c>
      <c r="BF28" s="43">
        <f t="shared" si="4"/>
        <v>0</v>
      </c>
      <c r="BG28" s="43">
        <f t="shared" si="5"/>
        <v>0</v>
      </c>
      <c r="BH28" s="43">
        <f t="shared" si="6"/>
        <v>200</v>
      </c>
      <c r="BI28" s="43">
        <f t="shared" si="7"/>
        <v>200</v>
      </c>
      <c r="BJ28" s="43">
        <f t="shared" si="8"/>
        <v>200</v>
      </c>
      <c r="BK28" s="43">
        <f t="shared" si="9"/>
        <v>0</v>
      </c>
      <c r="BL28" s="43">
        <f t="shared" si="10"/>
        <v>0</v>
      </c>
      <c r="BM28" s="43">
        <f t="shared" si="11"/>
        <v>200</v>
      </c>
      <c r="BN28" s="43">
        <f t="shared" si="12"/>
        <v>0</v>
      </c>
      <c r="BO28" s="43">
        <f t="shared" si="13"/>
        <v>0</v>
      </c>
      <c r="BP28" s="43">
        <f t="shared" si="14"/>
        <v>200</v>
      </c>
      <c r="BQ28" s="43">
        <f t="shared" si="15"/>
        <v>200</v>
      </c>
      <c r="BR28" s="43">
        <f t="shared" si="16"/>
        <v>0</v>
      </c>
      <c r="BS28" s="43">
        <f t="shared" si="17"/>
        <v>0</v>
      </c>
      <c r="BT28" s="43">
        <f t="shared" si="18"/>
        <v>0</v>
      </c>
      <c r="BU28" s="43">
        <f t="shared" si="19"/>
        <v>200</v>
      </c>
      <c r="BV28" s="43">
        <f t="shared" si="20"/>
        <v>200</v>
      </c>
      <c r="BW28" s="43">
        <f t="shared" si="21"/>
        <v>200</v>
      </c>
      <c r="BX28" s="43">
        <f t="shared" si="22"/>
        <v>200</v>
      </c>
      <c r="BY28" s="43">
        <f t="shared" si="23"/>
        <v>0</v>
      </c>
      <c r="BZ28" s="43">
        <f t="shared" si="24"/>
        <v>0</v>
      </c>
    </row>
    <row r="29" spans="1:78">
      <c r="A29">
        <v>17</v>
      </c>
      <c r="B29" s="26">
        <v>0</v>
      </c>
      <c r="C29" s="26">
        <v>16.5</v>
      </c>
      <c r="D29" s="26">
        <v>1</v>
      </c>
      <c r="E29" s="26">
        <v>0</v>
      </c>
      <c r="F29" s="26">
        <v>0</v>
      </c>
      <c r="G29" s="26">
        <v>1</v>
      </c>
      <c r="H29" s="26">
        <v>22.5</v>
      </c>
      <c r="I29" s="26">
        <v>1</v>
      </c>
      <c r="J29" s="26">
        <v>0</v>
      </c>
      <c r="K29" s="26">
        <v>0</v>
      </c>
      <c r="L29" s="26">
        <v>1</v>
      </c>
      <c r="M29" s="26">
        <v>0</v>
      </c>
      <c r="N29" s="26">
        <v>0</v>
      </c>
      <c r="O29" s="26">
        <v>1</v>
      </c>
      <c r="P29" s="26">
        <v>112.77381</v>
      </c>
      <c r="Q29" s="26">
        <v>0</v>
      </c>
      <c r="R29" s="26">
        <v>0</v>
      </c>
      <c r="S29" s="26">
        <v>0</v>
      </c>
      <c r="T29" s="26">
        <v>1</v>
      </c>
      <c r="U29" s="26">
        <v>1</v>
      </c>
      <c r="V29" s="26">
        <v>29.130952000000001</v>
      </c>
      <c r="W29" s="26">
        <v>1</v>
      </c>
      <c r="X29" s="26">
        <v>0</v>
      </c>
      <c r="Y29" s="26">
        <v>0</v>
      </c>
      <c r="AC29" s="26">
        <v>0</v>
      </c>
      <c r="AD29" s="26">
        <v>1</v>
      </c>
      <c r="AE29" s="26">
        <v>1</v>
      </c>
      <c r="AF29" s="26">
        <v>0</v>
      </c>
      <c r="AG29" s="26">
        <v>0</v>
      </c>
      <c r="AH29" s="26">
        <v>1</v>
      </c>
      <c r="AI29" s="26">
        <v>1</v>
      </c>
      <c r="AJ29" s="26">
        <v>1</v>
      </c>
      <c r="AK29" s="26">
        <v>0</v>
      </c>
      <c r="AL29" s="26">
        <v>0</v>
      </c>
      <c r="AM29" s="26">
        <v>1</v>
      </c>
      <c r="AN29" s="26">
        <v>0</v>
      </c>
      <c r="AO29" s="26">
        <v>0</v>
      </c>
      <c r="AP29" s="26">
        <v>1</v>
      </c>
      <c r="AQ29" s="26">
        <v>1</v>
      </c>
      <c r="AR29" s="26">
        <v>0</v>
      </c>
      <c r="AS29" s="26">
        <v>0</v>
      </c>
      <c r="AT29" s="26">
        <v>0</v>
      </c>
      <c r="AU29" s="26">
        <v>1</v>
      </c>
      <c r="AV29" s="26">
        <v>1</v>
      </c>
      <c r="AW29" s="26">
        <v>1</v>
      </c>
      <c r="AX29" s="26">
        <v>1</v>
      </c>
      <c r="AY29" s="26">
        <v>0</v>
      </c>
      <c r="AZ29" s="26">
        <v>0</v>
      </c>
      <c r="BC29" s="43">
        <f t="shared" si="1"/>
        <v>0</v>
      </c>
      <c r="BD29" s="43">
        <f t="shared" si="2"/>
        <v>200</v>
      </c>
      <c r="BE29" s="43">
        <f t="shared" si="3"/>
        <v>200</v>
      </c>
      <c r="BF29" s="43">
        <f t="shared" si="4"/>
        <v>0</v>
      </c>
      <c r="BG29" s="43">
        <f t="shared" si="5"/>
        <v>0</v>
      </c>
      <c r="BH29" s="43">
        <f t="shared" si="6"/>
        <v>200</v>
      </c>
      <c r="BI29" s="43">
        <f t="shared" si="7"/>
        <v>200</v>
      </c>
      <c r="BJ29" s="43">
        <f t="shared" si="8"/>
        <v>200</v>
      </c>
      <c r="BK29" s="43">
        <f t="shared" si="9"/>
        <v>0</v>
      </c>
      <c r="BL29" s="43">
        <f t="shared" si="10"/>
        <v>0</v>
      </c>
      <c r="BM29" s="43">
        <f t="shared" si="11"/>
        <v>200</v>
      </c>
      <c r="BN29" s="43">
        <f t="shared" si="12"/>
        <v>0</v>
      </c>
      <c r="BO29" s="43">
        <f t="shared" si="13"/>
        <v>0</v>
      </c>
      <c r="BP29" s="43">
        <f t="shared" si="14"/>
        <v>200</v>
      </c>
      <c r="BQ29" s="43">
        <f t="shared" si="15"/>
        <v>200</v>
      </c>
      <c r="BR29" s="43">
        <f t="shared" si="16"/>
        <v>0</v>
      </c>
      <c r="BS29" s="43">
        <f t="shared" si="17"/>
        <v>0</v>
      </c>
      <c r="BT29" s="43">
        <f t="shared" si="18"/>
        <v>0</v>
      </c>
      <c r="BU29" s="43">
        <f t="shared" si="19"/>
        <v>200</v>
      </c>
      <c r="BV29" s="43">
        <f t="shared" si="20"/>
        <v>200</v>
      </c>
      <c r="BW29" s="43">
        <f t="shared" si="21"/>
        <v>200</v>
      </c>
      <c r="BX29" s="43">
        <f t="shared" si="22"/>
        <v>200</v>
      </c>
      <c r="BY29" s="43">
        <f t="shared" si="23"/>
        <v>0</v>
      </c>
      <c r="BZ29" s="43">
        <f t="shared" si="24"/>
        <v>0</v>
      </c>
    </row>
    <row r="30" spans="1:78">
      <c r="A30">
        <v>18</v>
      </c>
      <c r="B30" s="26">
        <v>0</v>
      </c>
      <c r="C30" s="26">
        <v>60.925925999999997</v>
      </c>
      <c r="D30" s="26">
        <v>1</v>
      </c>
      <c r="E30" s="26">
        <v>0</v>
      </c>
      <c r="F30" s="26">
        <v>0</v>
      </c>
      <c r="G30" s="26">
        <v>1</v>
      </c>
      <c r="H30" s="26">
        <v>22.5</v>
      </c>
      <c r="I30" s="26">
        <v>1</v>
      </c>
      <c r="J30" s="26">
        <v>0</v>
      </c>
      <c r="K30" s="26">
        <v>1</v>
      </c>
      <c r="L30" s="26">
        <v>1</v>
      </c>
      <c r="M30" s="26">
        <v>0</v>
      </c>
      <c r="N30" s="26">
        <v>0</v>
      </c>
      <c r="O30" s="26">
        <v>0</v>
      </c>
      <c r="P30" s="26">
        <v>117.4</v>
      </c>
      <c r="Q30" s="26">
        <v>0</v>
      </c>
      <c r="R30" s="26">
        <v>1</v>
      </c>
      <c r="S30" s="26">
        <v>0</v>
      </c>
      <c r="T30" s="26">
        <v>1</v>
      </c>
      <c r="U30" s="26">
        <v>1</v>
      </c>
      <c r="V30" s="26">
        <v>0</v>
      </c>
      <c r="W30" s="26">
        <v>1</v>
      </c>
      <c r="X30" s="26">
        <v>0</v>
      </c>
      <c r="Y30" s="26">
        <v>0</v>
      </c>
      <c r="AC30" s="26">
        <v>0</v>
      </c>
      <c r="AD30" s="26">
        <v>1</v>
      </c>
      <c r="AE30" s="26">
        <v>1</v>
      </c>
      <c r="AF30" s="26">
        <v>0</v>
      </c>
      <c r="AG30" s="26">
        <v>0</v>
      </c>
      <c r="AH30" s="26">
        <v>1</v>
      </c>
      <c r="AI30" s="26">
        <v>1</v>
      </c>
      <c r="AJ30" s="26">
        <v>1</v>
      </c>
      <c r="AK30" s="26">
        <v>0</v>
      </c>
      <c r="AL30" s="26">
        <v>1</v>
      </c>
      <c r="AM30" s="26">
        <v>1</v>
      </c>
      <c r="AN30" s="26">
        <v>0</v>
      </c>
      <c r="AO30" s="26">
        <v>0</v>
      </c>
      <c r="AP30" s="26">
        <v>0</v>
      </c>
      <c r="AQ30" s="26">
        <v>1</v>
      </c>
      <c r="AR30" s="26">
        <v>0</v>
      </c>
      <c r="AS30" s="26">
        <v>1</v>
      </c>
      <c r="AT30" s="26">
        <v>0</v>
      </c>
      <c r="AU30" s="26">
        <v>1</v>
      </c>
      <c r="AV30" s="26">
        <v>1</v>
      </c>
      <c r="AW30" s="26">
        <v>0</v>
      </c>
      <c r="AX30" s="26">
        <v>1</v>
      </c>
      <c r="AY30" s="26">
        <v>0</v>
      </c>
      <c r="AZ30" s="26">
        <v>0</v>
      </c>
      <c r="BC30" s="43">
        <f t="shared" si="1"/>
        <v>0</v>
      </c>
      <c r="BD30" s="43">
        <f t="shared" si="2"/>
        <v>200</v>
      </c>
      <c r="BE30" s="43">
        <f t="shared" si="3"/>
        <v>200</v>
      </c>
      <c r="BF30" s="43">
        <f t="shared" si="4"/>
        <v>0</v>
      </c>
      <c r="BG30" s="43">
        <f t="shared" si="5"/>
        <v>0</v>
      </c>
      <c r="BH30" s="43">
        <f t="shared" si="6"/>
        <v>200</v>
      </c>
      <c r="BI30" s="43">
        <f t="shared" si="7"/>
        <v>200</v>
      </c>
      <c r="BJ30" s="43">
        <f t="shared" si="8"/>
        <v>200</v>
      </c>
      <c r="BK30" s="43">
        <f t="shared" si="9"/>
        <v>0</v>
      </c>
      <c r="BL30" s="43">
        <f t="shared" si="10"/>
        <v>200</v>
      </c>
      <c r="BM30" s="43">
        <f t="shared" si="11"/>
        <v>200</v>
      </c>
      <c r="BN30" s="43">
        <f t="shared" si="12"/>
        <v>0</v>
      </c>
      <c r="BO30" s="43">
        <f t="shared" si="13"/>
        <v>0</v>
      </c>
      <c r="BP30" s="43">
        <f t="shared" si="14"/>
        <v>0</v>
      </c>
      <c r="BQ30" s="43">
        <f t="shared" si="15"/>
        <v>200</v>
      </c>
      <c r="BR30" s="43">
        <f t="shared" si="16"/>
        <v>0</v>
      </c>
      <c r="BS30" s="43">
        <f t="shared" si="17"/>
        <v>200</v>
      </c>
      <c r="BT30" s="43">
        <f t="shared" si="18"/>
        <v>0</v>
      </c>
      <c r="BU30" s="43">
        <f t="shared" si="19"/>
        <v>200</v>
      </c>
      <c r="BV30" s="43">
        <f t="shared" si="20"/>
        <v>200</v>
      </c>
      <c r="BW30" s="43">
        <f t="shared" si="21"/>
        <v>0</v>
      </c>
      <c r="BX30" s="43">
        <f t="shared" si="22"/>
        <v>200</v>
      </c>
      <c r="BY30" s="43">
        <f t="shared" si="23"/>
        <v>0</v>
      </c>
      <c r="BZ30" s="43">
        <f t="shared" si="24"/>
        <v>0</v>
      </c>
    </row>
    <row r="31" spans="1:78">
      <c r="A31">
        <v>19</v>
      </c>
      <c r="B31" s="26">
        <v>0</v>
      </c>
      <c r="C31" s="26">
        <v>16.5</v>
      </c>
      <c r="D31" s="26">
        <v>1</v>
      </c>
      <c r="E31" s="26">
        <v>0</v>
      </c>
      <c r="F31" s="26">
        <v>0</v>
      </c>
      <c r="G31" s="26">
        <v>1</v>
      </c>
      <c r="H31" s="26">
        <v>22.5</v>
      </c>
      <c r="I31" s="26">
        <v>1</v>
      </c>
      <c r="J31" s="26">
        <v>0</v>
      </c>
      <c r="K31" s="26">
        <v>0</v>
      </c>
      <c r="L31" s="26">
        <v>1</v>
      </c>
      <c r="M31" s="26">
        <v>0</v>
      </c>
      <c r="N31" s="26">
        <v>0</v>
      </c>
      <c r="O31" s="26">
        <v>1</v>
      </c>
      <c r="P31" s="26">
        <v>76.240476000000001</v>
      </c>
      <c r="Q31" s="26">
        <v>0</v>
      </c>
      <c r="R31" s="26">
        <v>0</v>
      </c>
      <c r="S31" s="26">
        <v>0</v>
      </c>
      <c r="T31" s="26">
        <v>1</v>
      </c>
      <c r="U31" s="26">
        <v>1</v>
      </c>
      <c r="V31" s="26">
        <v>15.797618999999999</v>
      </c>
      <c r="W31" s="26">
        <v>1</v>
      </c>
      <c r="X31" s="26">
        <v>0</v>
      </c>
      <c r="Y31" s="26">
        <v>0</v>
      </c>
      <c r="AC31" s="26">
        <v>0</v>
      </c>
      <c r="AD31" s="26">
        <v>1</v>
      </c>
      <c r="AE31" s="26">
        <v>1</v>
      </c>
      <c r="AF31" s="26">
        <v>0</v>
      </c>
      <c r="AG31" s="26">
        <v>0</v>
      </c>
      <c r="AH31" s="26">
        <v>1</v>
      </c>
      <c r="AI31" s="26">
        <v>1</v>
      </c>
      <c r="AJ31" s="26">
        <v>1</v>
      </c>
      <c r="AK31" s="26">
        <v>0</v>
      </c>
      <c r="AL31" s="26">
        <v>0</v>
      </c>
      <c r="AM31" s="26">
        <v>1</v>
      </c>
      <c r="AN31" s="26">
        <v>0</v>
      </c>
      <c r="AO31" s="26">
        <v>0</v>
      </c>
      <c r="AP31" s="26">
        <v>1</v>
      </c>
      <c r="AQ31" s="26">
        <v>1</v>
      </c>
      <c r="AR31" s="26">
        <v>0</v>
      </c>
      <c r="AS31" s="26">
        <v>0</v>
      </c>
      <c r="AT31" s="26">
        <v>0</v>
      </c>
      <c r="AU31" s="26">
        <v>1</v>
      </c>
      <c r="AV31" s="26">
        <v>1</v>
      </c>
      <c r="AW31" s="26">
        <v>1</v>
      </c>
      <c r="AX31" s="26">
        <v>1</v>
      </c>
      <c r="AY31" s="26">
        <v>0</v>
      </c>
      <c r="AZ31" s="26">
        <v>0</v>
      </c>
      <c r="BC31" s="43">
        <f t="shared" si="1"/>
        <v>0</v>
      </c>
      <c r="BD31" s="43">
        <f t="shared" si="2"/>
        <v>200</v>
      </c>
      <c r="BE31" s="43">
        <f t="shared" si="3"/>
        <v>200</v>
      </c>
      <c r="BF31" s="43">
        <f t="shared" si="4"/>
        <v>0</v>
      </c>
      <c r="BG31" s="43">
        <f t="shared" si="5"/>
        <v>0</v>
      </c>
      <c r="BH31" s="43">
        <f t="shared" si="6"/>
        <v>200</v>
      </c>
      <c r="BI31" s="43">
        <f t="shared" si="7"/>
        <v>200</v>
      </c>
      <c r="BJ31" s="43">
        <f t="shared" si="8"/>
        <v>200</v>
      </c>
      <c r="BK31" s="43">
        <f t="shared" si="9"/>
        <v>0</v>
      </c>
      <c r="BL31" s="43">
        <f t="shared" si="10"/>
        <v>0</v>
      </c>
      <c r="BM31" s="43">
        <f t="shared" si="11"/>
        <v>200</v>
      </c>
      <c r="BN31" s="43">
        <f t="shared" si="12"/>
        <v>0</v>
      </c>
      <c r="BO31" s="43">
        <f t="shared" si="13"/>
        <v>0</v>
      </c>
      <c r="BP31" s="43">
        <f t="shared" si="14"/>
        <v>200</v>
      </c>
      <c r="BQ31" s="43">
        <f t="shared" si="15"/>
        <v>200</v>
      </c>
      <c r="BR31" s="43">
        <f t="shared" si="16"/>
        <v>0</v>
      </c>
      <c r="BS31" s="43">
        <f t="shared" si="17"/>
        <v>0</v>
      </c>
      <c r="BT31" s="43">
        <f t="shared" si="18"/>
        <v>0</v>
      </c>
      <c r="BU31" s="43">
        <f t="shared" si="19"/>
        <v>200</v>
      </c>
      <c r="BV31" s="43">
        <f t="shared" si="20"/>
        <v>200</v>
      </c>
      <c r="BW31" s="43">
        <f t="shared" si="21"/>
        <v>200</v>
      </c>
      <c r="BX31" s="43">
        <f t="shared" si="22"/>
        <v>200</v>
      </c>
      <c r="BY31" s="43">
        <f t="shared" si="23"/>
        <v>0</v>
      </c>
      <c r="BZ31" s="43">
        <f t="shared" si="24"/>
        <v>0</v>
      </c>
    </row>
    <row r="32" spans="1:78">
      <c r="A32">
        <v>20</v>
      </c>
      <c r="B32" s="26">
        <v>0</v>
      </c>
      <c r="C32" s="26">
        <v>16.5</v>
      </c>
      <c r="D32" s="26">
        <v>1</v>
      </c>
      <c r="E32" s="26">
        <v>0</v>
      </c>
      <c r="F32" s="26">
        <v>0</v>
      </c>
      <c r="G32" s="26">
        <v>1</v>
      </c>
      <c r="H32" s="26">
        <v>22.5</v>
      </c>
      <c r="I32" s="26">
        <v>1</v>
      </c>
      <c r="J32" s="26">
        <v>0</v>
      </c>
      <c r="K32" s="26">
        <v>0</v>
      </c>
      <c r="L32" s="26">
        <v>1</v>
      </c>
      <c r="M32" s="26">
        <v>0</v>
      </c>
      <c r="N32" s="26">
        <v>0</v>
      </c>
      <c r="O32" s="26">
        <v>1</v>
      </c>
      <c r="P32" s="26">
        <v>127.10714</v>
      </c>
      <c r="Q32" s="26">
        <v>0</v>
      </c>
      <c r="R32" s="26">
        <v>0</v>
      </c>
      <c r="S32" s="26">
        <v>0</v>
      </c>
      <c r="T32" s="26">
        <v>1</v>
      </c>
      <c r="U32" s="26">
        <v>1</v>
      </c>
      <c r="V32" s="26">
        <v>34.464286000000001</v>
      </c>
      <c r="W32" s="26">
        <v>1</v>
      </c>
      <c r="X32" s="26">
        <v>0</v>
      </c>
      <c r="Y32" s="26">
        <v>0</v>
      </c>
      <c r="AC32" s="26">
        <v>0</v>
      </c>
      <c r="AD32" s="26">
        <v>1</v>
      </c>
      <c r="AE32" s="26">
        <v>1</v>
      </c>
      <c r="AF32" s="26">
        <v>0</v>
      </c>
      <c r="AG32" s="26">
        <v>0</v>
      </c>
      <c r="AH32" s="26">
        <v>1</v>
      </c>
      <c r="AI32" s="26">
        <v>1</v>
      </c>
      <c r="AJ32" s="26">
        <v>1</v>
      </c>
      <c r="AK32" s="26">
        <v>0</v>
      </c>
      <c r="AL32" s="26">
        <v>0</v>
      </c>
      <c r="AM32" s="26">
        <v>1</v>
      </c>
      <c r="AN32" s="26">
        <v>0</v>
      </c>
      <c r="AO32" s="26">
        <v>0</v>
      </c>
      <c r="AP32" s="26">
        <v>1</v>
      </c>
      <c r="AQ32" s="26">
        <v>1</v>
      </c>
      <c r="AR32" s="26">
        <v>0</v>
      </c>
      <c r="AS32" s="26">
        <v>0</v>
      </c>
      <c r="AT32" s="26">
        <v>0</v>
      </c>
      <c r="AU32" s="26">
        <v>1</v>
      </c>
      <c r="AV32" s="26">
        <v>1</v>
      </c>
      <c r="AW32" s="26">
        <v>1</v>
      </c>
      <c r="AX32" s="26">
        <v>1</v>
      </c>
      <c r="AY32" s="26">
        <v>0</v>
      </c>
      <c r="AZ32" s="26">
        <v>0</v>
      </c>
      <c r="BC32" s="43">
        <f t="shared" si="1"/>
        <v>0</v>
      </c>
      <c r="BD32" s="43">
        <f t="shared" si="2"/>
        <v>200</v>
      </c>
      <c r="BE32" s="43">
        <f t="shared" si="3"/>
        <v>200</v>
      </c>
      <c r="BF32" s="43">
        <f t="shared" si="4"/>
        <v>0</v>
      </c>
      <c r="BG32" s="43">
        <f t="shared" si="5"/>
        <v>0</v>
      </c>
      <c r="BH32" s="43">
        <f t="shared" si="6"/>
        <v>200</v>
      </c>
      <c r="BI32" s="43">
        <f t="shared" si="7"/>
        <v>200</v>
      </c>
      <c r="BJ32" s="43">
        <f t="shared" si="8"/>
        <v>200</v>
      </c>
      <c r="BK32" s="43">
        <f t="shared" si="9"/>
        <v>0</v>
      </c>
      <c r="BL32" s="43">
        <f t="shared" si="10"/>
        <v>0</v>
      </c>
      <c r="BM32" s="43">
        <f t="shared" si="11"/>
        <v>200</v>
      </c>
      <c r="BN32" s="43">
        <f t="shared" si="12"/>
        <v>0</v>
      </c>
      <c r="BO32" s="43">
        <f t="shared" si="13"/>
        <v>0</v>
      </c>
      <c r="BP32" s="43">
        <f t="shared" si="14"/>
        <v>200</v>
      </c>
      <c r="BQ32" s="43">
        <f t="shared" si="15"/>
        <v>200</v>
      </c>
      <c r="BR32" s="43">
        <f t="shared" si="16"/>
        <v>0</v>
      </c>
      <c r="BS32" s="43">
        <f t="shared" si="17"/>
        <v>0</v>
      </c>
      <c r="BT32" s="43">
        <f t="shared" si="18"/>
        <v>0</v>
      </c>
      <c r="BU32" s="43">
        <f t="shared" si="19"/>
        <v>200</v>
      </c>
      <c r="BV32" s="43">
        <f t="shared" si="20"/>
        <v>200</v>
      </c>
      <c r="BW32" s="43">
        <f t="shared" si="21"/>
        <v>200</v>
      </c>
      <c r="BX32" s="43">
        <f t="shared" si="22"/>
        <v>200</v>
      </c>
      <c r="BY32" s="43">
        <f t="shared" si="23"/>
        <v>0</v>
      </c>
      <c r="BZ32" s="43">
        <f t="shared" si="24"/>
        <v>0</v>
      </c>
    </row>
    <row r="33" spans="1:78">
      <c r="A33">
        <v>21</v>
      </c>
      <c r="B33" s="26">
        <v>0</v>
      </c>
      <c r="C33" s="26">
        <v>16.5</v>
      </c>
      <c r="D33" s="26">
        <v>1</v>
      </c>
      <c r="E33" s="26">
        <v>0</v>
      </c>
      <c r="F33" s="26">
        <v>0</v>
      </c>
      <c r="G33" s="26">
        <v>1</v>
      </c>
      <c r="H33" s="26">
        <v>22.5</v>
      </c>
      <c r="I33" s="26">
        <v>1</v>
      </c>
      <c r="J33" s="26">
        <v>0</v>
      </c>
      <c r="K33" s="26">
        <v>0</v>
      </c>
      <c r="L33" s="26">
        <v>1</v>
      </c>
      <c r="M33" s="26">
        <v>0</v>
      </c>
      <c r="N33" s="26">
        <v>0</v>
      </c>
      <c r="O33" s="26">
        <v>1</v>
      </c>
      <c r="P33" s="26">
        <v>119.30714</v>
      </c>
      <c r="Q33" s="26">
        <v>0</v>
      </c>
      <c r="R33" s="26">
        <v>0</v>
      </c>
      <c r="S33" s="26">
        <v>0</v>
      </c>
      <c r="T33" s="26">
        <v>1</v>
      </c>
      <c r="U33" s="26">
        <v>1</v>
      </c>
      <c r="V33" s="26">
        <v>31.464286000000001</v>
      </c>
      <c r="W33" s="26">
        <v>1</v>
      </c>
      <c r="X33" s="26">
        <v>0</v>
      </c>
      <c r="Y33" s="26">
        <v>0</v>
      </c>
      <c r="AC33" s="26">
        <v>0</v>
      </c>
      <c r="AD33" s="26">
        <v>1</v>
      </c>
      <c r="AE33" s="26">
        <v>1</v>
      </c>
      <c r="AF33" s="26">
        <v>0</v>
      </c>
      <c r="AG33" s="26">
        <v>0</v>
      </c>
      <c r="AH33" s="26">
        <v>1</v>
      </c>
      <c r="AI33" s="26">
        <v>1</v>
      </c>
      <c r="AJ33" s="26">
        <v>1</v>
      </c>
      <c r="AK33" s="26">
        <v>0</v>
      </c>
      <c r="AL33" s="26">
        <v>0</v>
      </c>
      <c r="AM33" s="26">
        <v>1</v>
      </c>
      <c r="AN33" s="26">
        <v>0</v>
      </c>
      <c r="AO33" s="26">
        <v>0</v>
      </c>
      <c r="AP33" s="26">
        <v>1</v>
      </c>
      <c r="AQ33" s="26">
        <v>1</v>
      </c>
      <c r="AR33" s="26">
        <v>0</v>
      </c>
      <c r="AS33" s="26">
        <v>0</v>
      </c>
      <c r="AT33" s="26">
        <v>0</v>
      </c>
      <c r="AU33" s="26">
        <v>1</v>
      </c>
      <c r="AV33" s="26">
        <v>1</v>
      </c>
      <c r="AW33" s="26">
        <v>1</v>
      </c>
      <c r="AX33" s="26">
        <v>1</v>
      </c>
      <c r="AY33" s="26">
        <v>0</v>
      </c>
      <c r="AZ33" s="26">
        <v>0</v>
      </c>
      <c r="BC33" s="43">
        <f t="shared" si="1"/>
        <v>0</v>
      </c>
      <c r="BD33" s="43">
        <f t="shared" si="2"/>
        <v>200</v>
      </c>
      <c r="BE33" s="43">
        <f t="shared" si="3"/>
        <v>200</v>
      </c>
      <c r="BF33" s="43">
        <f t="shared" si="4"/>
        <v>0</v>
      </c>
      <c r="BG33" s="43">
        <f t="shared" si="5"/>
        <v>0</v>
      </c>
      <c r="BH33" s="43">
        <f t="shared" si="6"/>
        <v>200</v>
      </c>
      <c r="BI33" s="43">
        <f t="shared" si="7"/>
        <v>200</v>
      </c>
      <c r="BJ33" s="43">
        <f t="shared" si="8"/>
        <v>200</v>
      </c>
      <c r="BK33" s="43">
        <f t="shared" si="9"/>
        <v>0</v>
      </c>
      <c r="BL33" s="43">
        <f t="shared" si="10"/>
        <v>0</v>
      </c>
      <c r="BM33" s="43">
        <f t="shared" si="11"/>
        <v>200</v>
      </c>
      <c r="BN33" s="43">
        <f t="shared" si="12"/>
        <v>0</v>
      </c>
      <c r="BO33" s="43">
        <f t="shared" si="13"/>
        <v>0</v>
      </c>
      <c r="BP33" s="43">
        <f t="shared" si="14"/>
        <v>200</v>
      </c>
      <c r="BQ33" s="43">
        <f t="shared" si="15"/>
        <v>200</v>
      </c>
      <c r="BR33" s="43">
        <f t="shared" si="16"/>
        <v>0</v>
      </c>
      <c r="BS33" s="43">
        <f t="shared" si="17"/>
        <v>0</v>
      </c>
      <c r="BT33" s="43">
        <f t="shared" si="18"/>
        <v>0</v>
      </c>
      <c r="BU33" s="43">
        <f t="shared" si="19"/>
        <v>200</v>
      </c>
      <c r="BV33" s="43">
        <f t="shared" si="20"/>
        <v>200</v>
      </c>
      <c r="BW33" s="43">
        <f t="shared" si="21"/>
        <v>200</v>
      </c>
      <c r="BX33" s="43">
        <f t="shared" si="22"/>
        <v>200</v>
      </c>
      <c r="BY33" s="43">
        <f t="shared" si="23"/>
        <v>0</v>
      </c>
      <c r="BZ33" s="43">
        <f t="shared" si="24"/>
        <v>0</v>
      </c>
    </row>
    <row r="34" spans="1:78">
      <c r="A34">
        <v>22</v>
      </c>
      <c r="B34" s="26">
        <v>0</v>
      </c>
      <c r="C34" s="26">
        <v>16.5</v>
      </c>
      <c r="D34" s="26">
        <v>1</v>
      </c>
      <c r="E34" s="26">
        <v>0</v>
      </c>
      <c r="F34" s="26">
        <v>0</v>
      </c>
      <c r="G34" s="26">
        <v>1</v>
      </c>
      <c r="H34" s="26">
        <v>22.5</v>
      </c>
      <c r="I34" s="26">
        <v>1</v>
      </c>
      <c r="J34" s="26">
        <v>0</v>
      </c>
      <c r="K34" s="26">
        <v>0</v>
      </c>
      <c r="L34" s="26">
        <v>1</v>
      </c>
      <c r="M34" s="26">
        <v>0</v>
      </c>
      <c r="N34" s="26">
        <v>0</v>
      </c>
      <c r="O34" s="26">
        <v>1</v>
      </c>
      <c r="P34" s="26">
        <v>95.840475999999995</v>
      </c>
      <c r="Q34" s="26">
        <v>0</v>
      </c>
      <c r="R34" s="26">
        <v>0</v>
      </c>
      <c r="S34" s="26">
        <v>0</v>
      </c>
      <c r="T34" s="26">
        <v>1</v>
      </c>
      <c r="U34" s="26">
        <v>1</v>
      </c>
      <c r="V34" s="26">
        <v>22.797619000000001</v>
      </c>
      <c r="W34" s="26">
        <v>1</v>
      </c>
      <c r="X34" s="26">
        <v>0</v>
      </c>
      <c r="Y34" s="26">
        <v>0</v>
      </c>
      <c r="AC34" s="26">
        <v>0</v>
      </c>
      <c r="AD34" s="26">
        <v>1</v>
      </c>
      <c r="AE34" s="26">
        <v>1</v>
      </c>
      <c r="AF34" s="26">
        <v>0</v>
      </c>
      <c r="AG34" s="26">
        <v>0</v>
      </c>
      <c r="AH34" s="26">
        <v>1</v>
      </c>
      <c r="AI34" s="26">
        <v>1</v>
      </c>
      <c r="AJ34" s="26">
        <v>1</v>
      </c>
      <c r="AK34" s="26">
        <v>0</v>
      </c>
      <c r="AL34" s="26">
        <v>0</v>
      </c>
      <c r="AM34" s="26">
        <v>1</v>
      </c>
      <c r="AN34" s="26">
        <v>0</v>
      </c>
      <c r="AO34" s="26">
        <v>0</v>
      </c>
      <c r="AP34" s="26">
        <v>1</v>
      </c>
      <c r="AQ34" s="26">
        <v>1</v>
      </c>
      <c r="AR34" s="26">
        <v>0</v>
      </c>
      <c r="AS34" s="26">
        <v>0</v>
      </c>
      <c r="AT34" s="26">
        <v>0</v>
      </c>
      <c r="AU34" s="26">
        <v>1</v>
      </c>
      <c r="AV34" s="26">
        <v>1</v>
      </c>
      <c r="AW34" s="26">
        <v>1</v>
      </c>
      <c r="AX34" s="26">
        <v>1</v>
      </c>
      <c r="AY34" s="26">
        <v>0</v>
      </c>
      <c r="AZ34" s="26">
        <v>0</v>
      </c>
      <c r="BC34" s="43">
        <f t="shared" si="1"/>
        <v>0</v>
      </c>
      <c r="BD34" s="43">
        <f t="shared" si="2"/>
        <v>200</v>
      </c>
      <c r="BE34" s="43">
        <f t="shared" si="3"/>
        <v>200</v>
      </c>
      <c r="BF34" s="43">
        <f t="shared" si="4"/>
        <v>0</v>
      </c>
      <c r="BG34" s="43">
        <f t="shared" si="5"/>
        <v>0</v>
      </c>
      <c r="BH34" s="43">
        <f t="shared" si="6"/>
        <v>200</v>
      </c>
      <c r="BI34" s="43">
        <f t="shared" si="7"/>
        <v>200</v>
      </c>
      <c r="BJ34" s="43">
        <f t="shared" si="8"/>
        <v>200</v>
      </c>
      <c r="BK34" s="43">
        <f t="shared" si="9"/>
        <v>0</v>
      </c>
      <c r="BL34" s="43">
        <f t="shared" si="10"/>
        <v>0</v>
      </c>
      <c r="BM34" s="43">
        <f t="shared" si="11"/>
        <v>200</v>
      </c>
      <c r="BN34" s="43">
        <f t="shared" si="12"/>
        <v>0</v>
      </c>
      <c r="BO34" s="43">
        <f t="shared" si="13"/>
        <v>0</v>
      </c>
      <c r="BP34" s="43">
        <f t="shared" si="14"/>
        <v>200</v>
      </c>
      <c r="BQ34" s="43">
        <f t="shared" si="15"/>
        <v>200</v>
      </c>
      <c r="BR34" s="43">
        <f t="shared" si="16"/>
        <v>0</v>
      </c>
      <c r="BS34" s="43">
        <f t="shared" si="17"/>
        <v>0</v>
      </c>
      <c r="BT34" s="43">
        <f t="shared" si="18"/>
        <v>0</v>
      </c>
      <c r="BU34" s="43">
        <f t="shared" si="19"/>
        <v>200</v>
      </c>
      <c r="BV34" s="43">
        <f t="shared" si="20"/>
        <v>200</v>
      </c>
      <c r="BW34" s="43">
        <f t="shared" si="21"/>
        <v>200</v>
      </c>
      <c r="BX34" s="43">
        <f t="shared" si="22"/>
        <v>200</v>
      </c>
      <c r="BY34" s="43">
        <f t="shared" si="23"/>
        <v>0</v>
      </c>
      <c r="BZ34" s="43">
        <f t="shared" si="24"/>
        <v>0</v>
      </c>
    </row>
    <row r="35" spans="1:78">
      <c r="A35">
        <v>23</v>
      </c>
      <c r="B35" s="26">
        <v>0</v>
      </c>
      <c r="C35" s="26">
        <v>16.5</v>
      </c>
      <c r="D35" s="26">
        <v>1</v>
      </c>
      <c r="E35" s="26">
        <v>0</v>
      </c>
      <c r="F35" s="26">
        <v>0</v>
      </c>
      <c r="G35" s="26">
        <v>1</v>
      </c>
      <c r="H35" s="26">
        <v>22.5</v>
      </c>
      <c r="I35" s="26">
        <v>1</v>
      </c>
      <c r="J35" s="26">
        <v>0</v>
      </c>
      <c r="K35" s="26">
        <v>0</v>
      </c>
      <c r="L35" s="26">
        <v>1</v>
      </c>
      <c r="M35" s="26">
        <v>0</v>
      </c>
      <c r="N35" s="26">
        <v>0</v>
      </c>
      <c r="O35" s="26">
        <v>1</v>
      </c>
      <c r="P35" s="26">
        <v>121.90714</v>
      </c>
      <c r="Q35" s="26">
        <v>0</v>
      </c>
      <c r="R35" s="26">
        <v>0</v>
      </c>
      <c r="S35" s="26">
        <v>0</v>
      </c>
      <c r="T35" s="26">
        <v>1</v>
      </c>
      <c r="U35" s="26">
        <v>1</v>
      </c>
      <c r="V35" s="26">
        <v>32.464286000000001</v>
      </c>
      <c r="W35" s="26">
        <v>1</v>
      </c>
      <c r="X35" s="26">
        <v>0</v>
      </c>
      <c r="Y35" s="26">
        <v>0</v>
      </c>
      <c r="AC35" s="26">
        <v>0</v>
      </c>
      <c r="AD35" s="26">
        <v>1</v>
      </c>
      <c r="AE35" s="26">
        <v>1</v>
      </c>
      <c r="AF35" s="26">
        <v>0</v>
      </c>
      <c r="AG35" s="26">
        <v>0</v>
      </c>
      <c r="AH35" s="26">
        <v>1</v>
      </c>
      <c r="AI35" s="26">
        <v>1</v>
      </c>
      <c r="AJ35" s="26">
        <v>1</v>
      </c>
      <c r="AK35" s="26">
        <v>0</v>
      </c>
      <c r="AL35" s="26">
        <v>0</v>
      </c>
      <c r="AM35" s="26">
        <v>1</v>
      </c>
      <c r="AN35" s="26">
        <v>0</v>
      </c>
      <c r="AO35" s="26">
        <v>0</v>
      </c>
      <c r="AP35" s="26">
        <v>1</v>
      </c>
      <c r="AQ35" s="26">
        <v>1</v>
      </c>
      <c r="AR35" s="26">
        <v>0</v>
      </c>
      <c r="AS35" s="26">
        <v>0</v>
      </c>
      <c r="AT35" s="26">
        <v>0</v>
      </c>
      <c r="AU35" s="26">
        <v>1</v>
      </c>
      <c r="AV35" s="26">
        <v>1</v>
      </c>
      <c r="AW35" s="26">
        <v>1</v>
      </c>
      <c r="AX35" s="26">
        <v>1</v>
      </c>
      <c r="AY35" s="26">
        <v>0</v>
      </c>
      <c r="AZ35" s="26">
        <v>0</v>
      </c>
      <c r="BC35" s="43">
        <f t="shared" si="1"/>
        <v>0</v>
      </c>
      <c r="BD35" s="43">
        <f t="shared" si="2"/>
        <v>200</v>
      </c>
      <c r="BE35" s="43">
        <f t="shared" si="3"/>
        <v>200</v>
      </c>
      <c r="BF35" s="43">
        <f t="shared" si="4"/>
        <v>0</v>
      </c>
      <c r="BG35" s="43">
        <f t="shared" si="5"/>
        <v>0</v>
      </c>
      <c r="BH35" s="43">
        <f t="shared" si="6"/>
        <v>200</v>
      </c>
      <c r="BI35" s="43">
        <f t="shared" si="7"/>
        <v>200</v>
      </c>
      <c r="BJ35" s="43">
        <f t="shared" si="8"/>
        <v>200</v>
      </c>
      <c r="BK35" s="43">
        <f t="shared" si="9"/>
        <v>0</v>
      </c>
      <c r="BL35" s="43">
        <f t="shared" si="10"/>
        <v>0</v>
      </c>
      <c r="BM35" s="43">
        <f t="shared" si="11"/>
        <v>200</v>
      </c>
      <c r="BN35" s="43">
        <f t="shared" si="12"/>
        <v>0</v>
      </c>
      <c r="BO35" s="43">
        <f t="shared" si="13"/>
        <v>0</v>
      </c>
      <c r="BP35" s="43">
        <f t="shared" si="14"/>
        <v>200</v>
      </c>
      <c r="BQ35" s="43">
        <f t="shared" si="15"/>
        <v>200</v>
      </c>
      <c r="BR35" s="43">
        <f t="shared" si="16"/>
        <v>0</v>
      </c>
      <c r="BS35" s="43">
        <f t="shared" si="17"/>
        <v>0</v>
      </c>
      <c r="BT35" s="43">
        <f t="shared" si="18"/>
        <v>0</v>
      </c>
      <c r="BU35" s="43">
        <f t="shared" si="19"/>
        <v>200</v>
      </c>
      <c r="BV35" s="43">
        <f t="shared" si="20"/>
        <v>200</v>
      </c>
      <c r="BW35" s="43">
        <f t="shared" si="21"/>
        <v>200</v>
      </c>
      <c r="BX35" s="43">
        <f t="shared" si="22"/>
        <v>200</v>
      </c>
      <c r="BY35" s="43">
        <f t="shared" si="23"/>
        <v>0</v>
      </c>
      <c r="BZ35" s="43">
        <f t="shared" si="24"/>
        <v>0</v>
      </c>
    </row>
    <row r="36" spans="1:78">
      <c r="A36">
        <v>24</v>
      </c>
      <c r="B36" s="26">
        <v>0</v>
      </c>
      <c r="C36" s="26">
        <v>16.5</v>
      </c>
      <c r="D36" s="26">
        <v>1</v>
      </c>
      <c r="E36" s="26">
        <v>0</v>
      </c>
      <c r="F36" s="26">
        <v>0</v>
      </c>
      <c r="G36" s="26">
        <v>1</v>
      </c>
      <c r="H36" s="26">
        <v>22.5</v>
      </c>
      <c r="I36" s="26">
        <v>1</v>
      </c>
      <c r="J36" s="26">
        <v>0</v>
      </c>
      <c r="K36" s="26">
        <v>0</v>
      </c>
      <c r="L36" s="26">
        <v>1</v>
      </c>
      <c r="M36" s="26">
        <v>0</v>
      </c>
      <c r="N36" s="26">
        <v>0</v>
      </c>
      <c r="O36" s="26">
        <v>2.5208333000000001</v>
      </c>
      <c r="P36" s="26">
        <v>132.66070999999999</v>
      </c>
      <c r="Q36" s="26">
        <v>0</v>
      </c>
      <c r="R36" s="26">
        <v>0</v>
      </c>
      <c r="S36" s="26">
        <v>0</v>
      </c>
      <c r="T36" s="26">
        <v>1</v>
      </c>
      <c r="U36" s="26">
        <v>1</v>
      </c>
      <c r="V36" s="26">
        <v>36.529761999999998</v>
      </c>
      <c r="W36" s="26">
        <v>1</v>
      </c>
      <c r="X36" s="26">
        <v>0</v>
      </c>
      <c r="Y36" s="26">
        <v>0</v>
      </c>
      <c r="AC36" s="26">
        <v>0</v>
      </c>
      <c r="AD36" s="26">
        <v>1</v>
      </c>
      <c r="AE36" s="26">
        <v>1</v>
      </c>
      <c r="AF36" s="26">
        <v>0</v>
      </c>
      <c r="AG36" s="26">
        <v>0</v>
      </c>
      <c r="AH36" s="26">
        <v>1</v>
      </c>
      <c r="AI36" s="26">
        <v>1</v>
      </c>
      <c r="AJ36" s="26">
        <v>1</v>
      </c>
      <c r="AK36" s="26">
        <v>0</v>
      </c>
      <c r="AL36" s="26">
        <v>0</v>
      </c>
      <c r="AM36" s="26">
        <v>1</v>
      </c>
      <c r="AN36" s="26">
        <v>0</v>
      </c>
      <c r="AO36" s="26">
        <v>0</v>
      </c>
      <c r="AP36" s="26">
        <v>1</v>
      </c>
      <c r="AQ36" s="26">
        <v>1</v>
      </c>
      <c r="AR36" s="26">
        <v>0</v>
      </c>
      <c r="AS36" s="26">
        <v>0</v>
      </c>
      <c r="AT36" s="26">
        <v>0</v>
      </c>
      <c r="AU36" s="26">
        <v>1</v>
      </c>
      <c r="AV36" s="26">
        <v>1</v>
      </c>
      <c r="AW36" s="26">
        <v>1</v>
      </c>
      <c r="AX36" s="26">
        <v>1</v>
      </c>
      <c r="AY36" s="26">
        <v>0</v>
      </c>
      <c r="AZ36" s="26">
        <v>0</v>
      </c>
      <c r="BC36" s="43">
        <f t="shared" si="1"/>
        <v>0</v>
      </c>
      <c r="BD36" s="43">
        <f t="shared" si="2"/>
        <v>200</v>
      </c>
      <c r="BE36" s="43">
        <f t="shared" si="3"/>
        <v>200</v>
      </c>
      <c r="BF36" s="43">
        <f t="shared" si="4"/>
        <v>0</v>
      </c>
      <c r="BG36" s="43">
        <f t="shared" si="5"/>
        <v>0</v>
      </c>
      <c r="BH36" s="43">
        <f t="shared" si="6"/>
        <v>200</v>
      </c>
      <c r="BI36" s="43">
        <f t="shared" si="7"/>
        <v>200</v>
      </c>
      <c r="BJ36" s="43">
        <f t="shared" si="8"/>
        <v>200</v>
      </c>
      <c r="BK36" s="43">
        <f t="shared" si="9"/>
        <v>0</v>
      </c>
      <c r="BL36" s="43">
        <f t="shared" si="10"/>
        <v>0</v>
      </c>
      <c r="BM36" s="43">
        <f t="shared" si="11"/>
        <v>200</v>
      </c>
      <c r="BN36" s="43">
        <f t="shared" si="12"/>
        <v>0</v>
      </c>
      <c r="BO36" s="43">
        <f t="shared" si="13"/>
        <v>0</v>
      </c>
      <c r="BP36" s="43">
        <f t="shared" si="14"/>
        <v>200</v>
      </c>
      <c r="BQ36" s="43">
        <f t="shared" si="15"/>
        <v>200</v>
      </c>
      <c r="BR36" s="43">
        <f t="shared" si="16"/>
        <v>0</v>
      </c>
      <c r="BS36" s="43">
        <f t="shared" si="17"/>
        <v>0</v>
      </c>
      <c r="BT36" s="43">
        <f t="shared" si="18"/>
        <v>0</v>
      </c>
      <c r="BU36" s="43">
        <f t="shared" si="19"/>
        <v>200</v>
      </c>
      <c r="BV36" s="43">
        <f t="shared" si="20"/>
        <v>200</v>
      </c>
      <c r="BW36" s="43">
        <f t="shared" si="21"/>
        <v>200</v>
      </c>
      <c r="BX36" s="43">
        <f t="shared" si="22"/>
        <v>200</v>
      </c>
      <c r="BY36" s="43">
        <f t="shared" si="23"/>
        <v>0</v>
      </c>
      <c r="BZ36" s="43">
        <f t="shared" si="24"/>
        <v>0</v>
      </c>
    </row>
    <row r="37" spans="1:78">
      <c r="A37">
        <v>25</v>
      </c>
      <c r="B37" s="26">
        <v>0</v>
      </c>
      <c r="C37" s="26">
        <v>16.5</v>
      </c>
      <c r="D37" s="26">
        <v>1</v>
      </c>
      <c r="E37" s="26">
        <v>0</v>
      </c>
      <c r="F37" s="26">
        <v>0</v>
      </c>
      <c r="G37" s="26">
        <v>1</v>
      </c>
      <c r="H37" s="26">
        <v>22.5</v>
      </c>
      <c r="I37" s="26">
        <v>1</v>
      </c>
      <c r="J37" s="26">
        <v>0</v>
      </c>
      <c r="K37" s="26">
        <v>0</v>
      </c>
      <c r="L37" s="26">
        <v>1</v>
      </c>
      <c r="M37" s="26">
        <v>0</v>
      </c>
      <c r="N37" s="26">
        <v>0</v>
      </c>
      <c r="O37" s="26">
        <v>1</v>
      </c>
      <c r="P37" s="26">
        <v>110.14048</v>
      </c>
      <c r="Q37" s="26">
        <v>0</v>
      </c>
      <c r="R37" s="26">
        <v>0</v>
      </c>
      <c r="S37" s="26">
        <v>0</v>
      </c>
      <c r="T37" s="26">
        <v>1</v>
      </c>
      <c r="U37" s="26">
        <v>1</v>
      </c>
      <c r="V37" s="26">
        <v>28.297619000000001</v>
      </c>
      <c r="W37" s="26">
        <v>1</v>
      </c>
      <c r="X37" s="26">
        <v>0</v>
      </c>
      <c r="Y37" s="26">
        <v>0</v>
      </c>
      <c r="AC37" s="26">
        <v>0</v>
      </c>
      <c r="AD37" s="26">
        <v>1</v>
      </c>
      <c r="AE37" s="26">
        <v>1</v>
      </c>
      <c r="AF37" s="26">
        <v>0</v>
      </c>
      <c r="AG37" s="26">
        <v>0</v>
      </c>
      <c r="AH37" s="26">
        <v>1</v>
      </c>
      <c r="AI37" s="26">
        <v>1</v>
      </c>
      <c r="AJ37" s="26">
        <v>1</v>
      </c>
      <c r="AK37" s="26">
        <v>0</v>
      </c>
      <c r="AL37" s="26">
        <v>0</v>
      </c>
      <c r="AM37" s="26">
        <v>1</v>
      </c>
      <c r="AN37" s="26">
        <v>0</v>
      </c>
      <c r="AO37" s="26">
        <v>0</v>
      </c>
      <c r="AP37" s="26">
        <v>1</v>
      </c>
      <c r="AQ37" s="26">
        <v>1</v>
      </c>
      <c r="AR37" s="26">
        <v>0</v>
      </c>
      <c r="AS37" s="26">
        <v>0</v>
      </c>
      <c r="AT37" s="26">
        <v>0</v>
      </c>
      <c r="AU37" s="26">
        <v>1</v>
      </c>
      <c r="AV37" s="26">
        <v>1</v>
      </c>
      <c r="AW37" s="26">
        <v>1</v>
      </c>
      <c r="AX37" s="26">
        <v>1</v>
      </c>
      <c r="AY37" s="26">
        <v>0</v>
      </c>
      <c r="AZ37" s="26">
        <v>0</v>
      </c>
      <c r="BC37" s="43">
        <f t="shared" si="1"/>
        <v>0</v>
      </c>
      <c r="BD37" s="43">
        <f t="shared" si="2"/>
        <v>200</v>
      </c>
      <c r="BE37" s="43">
        <f t="shared" si="3"/>
        <v>200</v>
      </c>
      <c r="BF37" s="43">
        <f t="shared" si="4"/>
        <v>0</v>
      </c>
      <c r="BG37" s="43">
        <f t="shared" si="5"/>
        <v>0</v>
      </c>
      <c r="BH37" s="43">
        <f t="shared" si="6"/>
        <v>200</v>
      </c>
      <c r="BI37" s="43">
        <f t="shared" si="7"/>
        <v>200</v>
      </c>
      <c r="BJ37" s="43">
        <f t="shared" si="8"/>
        <v>200</v>
      </c>
      <c r="BK37" s="43">
        <f t="shared" si="9"/>
        <v>0</v>
      </c>
      <c r="BL37" s="43">
        <f t="shared" si="10"/>
        <v>0</v>
      </c>
      <c r="BM37" s="43">
        <f t="shared" si="11"/>
        <v>200</v>
      </c>
      <c r="BN37" s="43">
        <f t="shared" si="12"/>
        <v>0</v>
      </c>
      <c r="BO37" s="43">
        <f t="shared" si="13"/>
        <v>0</v>
      </c>
      <c r="BP37" s="43">
        <f t="shared" si="14"/>
        <v>200</v>
      </c>
      <c r="BQ37" s="43">
        <f t="shared" si="15"/>
        <v>200</v>
      </c>
      <c r="BR37" s="43">
        <f t="shared" si="16"/>
        <v>0</v>
      </c>
      <c r="BS37" s="43">
        <f t="shared" si="17"/>
        <v>0</v>
      </c>
      <c r="BT37" s="43">
        <f t="shared" si="18"/>
        <v>0</v>
      </c>
      <c r="BU37" s="43">
        <f t="shared" si="19"/>
        <v>200</v>
      </c>
      <c r="BV37" s="43">
        <f t="shared" si="20"/>
        <v>200</v>
      </c>
      <c r="BW37" s="43">
        <f t="shared" si="21"/>
        <v>200</v>
      </c>
      <c r="BX37" s="43">
        <f t="shared" si="22"/>
        <v>200</v>
      </c>
      <c r="BY37" s="43">
        <f t="shared" si="23"/>
        <v>0</v>
      </c>
      <c r="BZ37" s="43">
        <f t="shared" si="24"/>
        <v>0</v>
      </c>
    </row>
    <row r="38" spans="1:78">
      <c r="A38">
        <v>26</v>
      </c>
      <c r="B38" s="26">
        <v>0</v>
      </c>
      <c r="C38" s="26">
        <v>16.5</v>
      </c>
      <c r="D38" s="26">
        <v>1</v>
      </c>
      <c r="E38" s="26">
        <v>0</v>
      </c>
      <c r="F38" s="26">
        <v>0</v>
      </c>
      <c r="G38" s="26">
        <v>1</v>
      </c>
      <c r="H38" s="26">
        <v>22.5</v>
      </c>
      <c r="I38" s="26">
        <v>1</v>
      </c>
      <c r="J38" s="26">
        <v>0</v>
      </c>
      <c r="K38" s="26">
        <v>0</v>
      </c>
      <c r="L38" s="26">
        <v>1</v>
      </c>
      <c r="M38" s="26">
        <v>0</v>
      </c>
      <c r="N38" s="26">
        <v>0</v>
      </c>
      <c r="O38" s="26">
        <v>1</v>
      </c>
      <c r="P38" s="26">
        <v>115.40714</v>
      </c>
      <c r="Q38" s="26">
        <v>0</v>
      </c>
      <c r="R38" s="26">
        <v>0</v>
      </c>
      <c r="S38" s="26">
        <v>0</v>
      </c>
      <c r="T38" s="26">
        <v>1</v>
      </c>
      <c r="U38" s="26">
        <v>1</v>
      </c>
      <c r="V38" s="26">
        <v>29.964286000000001</v>
      </c>
      <c r="W38" s="26">
        <v>1</v>
      </c>
      <c r="X38" s="26">
        <v>0</v>
      </c>
      <c r="Y38" s="26">
        <v>0</v>
      </c>
      <c r="AC38" s="26">
        <v>0</v>
      </c>
      <c r="AD38" s="26">
        <v>1</v>
      </c>
      <c r="AE38" s="26">
        <v>1</v>
      </c>
      <c r="AF38" s="26">
        <v>0</v>
      </c>
      <c r="AG38" s="26">
        <v>0</v>
      </c>
      <c r="AH38" s="26">
        <v>1</v>
      </c>
      <c r="AI38" s="26">
        <v>1</v>
      </c>
      <c r="AJ38" s="26">
        <v>1</v>
      </c>
      <c r="AK38" s="26">
        <v>0</v>
      </c>
      <c r="AL38" s="26">
        <v>0</v>
      </c>
      <c r="AM38" s="26">
        <v>1</v>
      </c>
      <c r="AN38" s="26">
        <v>0</v>
      </c>
      <c r="AO38" s="26">
        <v>0</v>
      </c>
      <c r="AP38" s="26">
        <v>1</v>
      </c>
      <c r="AQ38" s="26">
        <v>1</v>
      </c>
      <c r="AR38" s="26">
        <v>0</v>
      </c>
      <c r="AS38" s="26">
        <v>0</v>
      </c>
      <c r="AT38" s="26">
        <v>0</v>
      </c>
      <c r="AU38" s="26">
        <v>1</v>
      </c>
      <c r="AV38" s="26">
        <v>1</v>
      </c>
      <c r="AW38" s="26">
        <v>1</v>
      </c>
      <c r="AX38" s="26">
        <v>1</v>
      </c>
      <c r="AY38" s="26">
        <v>0</v>
      </c>
      <c r="AZ38" s="26">
        <v>0</v>
      </c>
      <c r="BC38" s="43">
        <f t="shared" si="1"/>
        <v>0</v>
      </c>
      <c r="BD38" s="43">
        <f t="shared" si="2"/>
        <v>200</v>
      </c>
      <c r="BE38" s="43">
        <f t="shared" si="3"/>
        <v>200</v>
      </c>
      <c r="BF38" s="43">
        <f t="shared" si="4"/>
        <v>0</v>
      </c>
      <c r="BG38" s="43">
        <f t="shared" si="5"/>
        <v>0</v>
      </c>
      <c r="BH38" s="43">
        <f t="shared" si="6"/>
        <v>200</v>
      </c>
      <c r="BI38" s="43">
        <f t="shared" si="7"/>
        <v>200</v>
      </c>
      <c r="BJ38" s="43">
        <f t="shared" si="8"/>
        <v>200</v>
      </c>
      <c r="BK38" s="43">
        <f t="shared" si="9"/>
        <v>0</v>
      </c>
      <c r="BL38" s="43">
        <f t="shared" si="10"/>
        <v>0</v>
      </c>
      <c r="BM38" s="43">
        <f t="shared" si="11"/>
        <v>200</v>
      </c>
      <c r="BN38" s="43">
        <f t="shared" si="12"/>
        <v>0</v>
      </c>
      <c r="BO38" s="43">
        <f t="shared" si="13"/>
        <v>0</v>
      </c>
      <c r="BP38" s="43">
        <f t="shared" si="14"/>
        <v>200</v>
      </c>
      <c r="BQ38" s="43">
        <f t="shared" si="15"/>
        <v>200</v>
      </c>
      <c r="BR38" s="43">
        <f t="shared" si="16"/>
        <v>0</v>
      </c>
      <c r="BS38" s="43">
        <f t="shared" si="17"/>
        <v>0</v>
      </c>
      <c r="BT38" s="43">
        <f t="shared" si="18"/>
        <v>0</v>
      </c>
      <c r="BU38" s="43">
        <f t="shared" si="19"/>
        <v>200</v>
      </c>
      <c r="BV38" s="43">
        <f t="shared" si="20"/>
        <v>200</v>
      </c>
      <c r="BW38" s="43">
        <f t="shared" si="21"/>
        <v>200</v>
      </c>
      <c r="BX38" s="43">
        <f t="shared" si="22"/>
        <v>200</v>
      </c>
      <c r="BY38" s="43">
        <f t="shared" si="23"/>
        <v>0</v>
      </c>
      <c r="BZ38" s="43">
        <f t="shared" si="24"/>
        <v>0</v>
      </c>
    </row>
    <row r="39" spans="1:78">
      <c r="A39">
        <v>27</v>
      </c>
      <c r="B39" s="26">
        <v>0</v>
      </c>
      <c r="C39" s="26">
        <v>16.5</v>
      </c>
      <c r="D39" s="26">
        <v>1</v>
      </c>
      <c r="E39" s="26">
        <v>0</v>
      </c>
      <c r="F39" s="26">
        <v>0</v>
      </c>
      <c r="G39" s="26">
        <v>1</v>
      </c>
      <c r="H39" s="26">
        <v>22.5</v>
      </c>
      <c r="I39" s="26">
        <v>1</v>
      </c>
      <c r="J39" s="26">
        <v>0</v>
      </c>
      <c r="K39" s="26">
        <v>0</v>
      </c>
      <c r="L39" s="26">
        <v>1</v>
      </c>
      <c r="M39" s="26">
        <v>0</v>
      </c>
      <c r="N39" s="26">
        <v>0</v>
      </c>
      <c r="O39" s="26">
        <v>1</v>
      </c>
      <c r="P39" s="26">
        <v>76.307142999999996</v>
      </c>
      <c r="Q39" s="26">
        <v>0</v>
      </c>
      <c r="R39" s="26">
        <v>0</v>
      </c>
      <c r="S39" s="26">
        <v>0</v>
      </c>
      <c r="T39" s="26">
        <v>1</v>
      </c>
      <c r="U39" s="26">
        <v>1</v>
      </c>
      <c r="V39" s="26">
        <v>15.464286</v>
      </c>
      <c r="W39" s="26">
        <v>1</v>
      </c>
      <c r="X39" s="26">
        <v>0</v>
      </c>
      <c r="Y39" s="26">
        <v>0</v>
      </c>
      <c r="AC39" s="26">
        <v>0</v>
      </c>
      <c r="AD39" s="26">
        <v>1</v>
      </c>
      <c r="AE39" s="26">
        <v>1</v>
      </c>
      <c r="AF39" s="26">
        <v>0</v>
      </c>
      <c r="AG39" s="26">
        <v>0</v>
      </c>
      <c r="AH39" s="26">
        <v>1</v>
      </c>
      <c r="AI39" s="26">
        <v>1</v>
      </c>
      <c r="AJ39" s="26">
        <v>1</v>
      </c>
      <c r="AK39" s="26">
        <v>0</v>
      </c>
      <c r="AL39" s="26">
        <v>0</v>
      </c>
      <c r="AM39" s="26">
        <v>1</v>
      </c>
      <c r="AN39" s="26">
        <v>0</v>
      </c>
      <c r="AO39" s="26">
        <v>0</v>
      </c>
      <c r="AP39" s="26">
        <v>1</v>
      </c>
      <c r="AQ39" s="26">
        <v>1</v>
      </c>
      <c r="AR39" s="26">
        <v>0</v>
      </c>
      <c r="AS39" s="26">
        <v>0</v>
      </c>
      <c r="AT39" s="26">
        <v>0</v>
      </c>
      <c r="AU39" s="26">
        <v>1</v>
      </c>
      <c r="AV39" s="26">
        <v>1</v>
      </c>
      <c r="AW39" s="26">
        <v>1</v>
      </c>
      <c r="AX39" s="26">
        <v>1</v>
      </c>
      <c r="AY39" s="26">
        <v>0</v>
      </c>
      <c r="AZ39" s="26">
        <v>0</v>
      </c>
      <c r="BC39" s="43">
        <f t="shared" si="1"/>
        <v>0</v>
      </c>
      <c r="BD39" s="43">
        <f t="shared" si="2"/>
        <v>200</v>
      </c>
      <c r="BE39" s="43">
        <f t="shared" si="3"/>
        <v>200</v>
      </c>
      <c r="BF39" s="43">
        <f t="shared" si="4"/>
        <v>0</v>
      </c>
      <c r="BG39" s="43">
        <f t="shared" si="5"/>
        <v>0</v>
      </c>
      <c r="BH39" s="43">
        <f t="shared" si="6"/>
        <v>200</v>
      </c>
      <c r="BI39" s="43">
        <f t="shared" si="7"/>
        <v>200</v>
      </c>
      <c r="BJ39" s="43">
        <f t="shared" si="8"/>
        <v>200</v>
      </c>
      <c r="BK39" s="43">
        <f t="shared" si="9"/>
        <v>0</v>
      </c>
      <c r="BL39" s="43">
        <f t="shared" si="10"/>
        <v>0</v>
      </c>
      <c r="BM39" s="43">
        <f t="shared" si="11"/>
        <v>200</v>
      </c>
      <c r="BN39" s="43">
        <f t="shared" si="12"/>
        <v>0</v>
      </c>
      <c r="BO39" s="43">
        <f t="shared" si="13"/>
        <v>0</v>
      </c>
      <c r="BP39" s="43">
        <f t="shared" si="14"/>
        <v>200</v>
      </c>
      <c r="BQ39" s="43">
        <f t="shared" si="15"/>
        <v>200</v>
      </c>
      <c r="BR39" s="43">
        <f t="shared" si="16"/>
        <v>0</v>
      </c>
      <c r="BS39" s="43">
        <f t="shared" si="17"/>
        <v>0</v>
      </c>
      <c r="BT39" s="43">
        <f t="shared" si="18"/>
        <v>0</v>
      </c>
      <c r="BU39" s="43">
        <f t="shared" si="19"/>
        <v>200</v>
      </c>
      <c r="BV39" s="43">
        <f t="shared" si="20"/>
        <v>200</v>
      </c>
      <c r="BW39" s="43">
        <f t="shared" si="21"/>
        <v>200</v>
      </c>
      <c r="BX39" s="43">
        <f t="shared" si="22"/>
        <v>200</v>
      </c>
      <c r="BY39" s="43">
        <f t="shared" si="23"/>
        <v>0</v>
      </c>
      <c r="BZ39" s="43">
        <f t="shared" si="24"/>
        <v>0</v>
      </c>
    </row>
    <row r="40" spans="1:78">
      <c r="A40">
        <v>28</v>
      </c>
      <c r="B40" s="26">
        <v>0</v>
      </c>
      <c r="C40" s="26">
        <v>16.5</v>
      </c>
      <c r="D40" s="26">
        <v>1</v>
      </c>
      <c r="E40" s="26">
        <v>0</v>
      </c>
      <c r="F40" s="26">
        <v>0</v>
      </c>
      <c r="G40" s="26">
        <v>1</v>
      </c>
      <c r="H40" s="26">
        <v>22.5</v>
      </c>
      <c r="I40" s="26">
        <v>1</v>
      </c>
      <c r="J40" s="26">
        <v>0</v>
      </c>
      <c r="K40" s="26">
        <v>0</v>
      </c>
      <c r="L40" s="26">
        <v>1</v>
      </c>
      <c r="M40" s="26">
        <v>0</v>
      </c>
      <c r="N40" s="26">
        <v>0</v>
      </c>
      <c r="O40" s="26">
        <v>1</v>
      </c>
      <c r="P40" s="26">
        <v>101.07380999999999</v>
      </c>
      <c r="Q40" s="26">
        <v>0</v>
      </c>
      <c r="R40" s="26">
        <v>0</v>
      </c>
      <c r="S40" s="26">
        <v>0</v>
      </c>
      <c r="T40" s="26">
        <v>1</v>
      </c>
      <c r="U40" s="26">
        <v>1</v>
      </c>
      <c r="V40" s="26">
        <v>24.630952000000001</v>
      </c>
      <c r="W40" s="26">
        <v>1</v>
      </c>
      <c r="X40" s="26">
        <v>0</v>
      </c>
      <c r="Y40" s="26">
        <v>0</v>
      </c>
      <c r="AC40" s="26">
        <v>0</v>
      </c>
      <c r="AD40" s="26">
        <v>1</v>
      </c>
      <c r="AE40" s="26">
        <v>1</v>
      </c>
      <c r="AF40" s="26">
        <v>0</v>
      </c>
      <c r="AG40" s="26">
        <v>0</v>
      </c>
      <c r="AH40" s="26">
        <v>1</v>
      </c>
      <c r="AI40" s="26">
        <v>1</v>
      </c>
      <c r="AJ40" s="26">
        <v>1</v>
      </c>
      <c r="AK40" s="26">
        <v>0</v>
      </c>
      <c r="AL40" s="26">
        <v>0</v>
      </c>
      <c r="AM40" s="26">
        <v>1</v>
      </c>
      <c r="AN40" s="26">
        <v>0</v>
      </c>
      <c r="AO40" s="26">
        <v>0</v>
      </c>
      <c r="AP40" s="26">
        <v>1</v>
      </c>
      <c r="AQ40" s="26">
        <v>1</v>
      </c>
      <c r="AR40" s="26">
        <v>0</v>
      </c>
      <c r="AS40" s="26">
        <v>0</v>
      </c>
      <c r="AT40" s="26">
        <v>0</v>
      </c>
      <c r="AU40" s="26">
        <v>1</v>
      </c>
      <c r="AV40" s="26">
        <v>1</v>
      </c>
      <c r="AW40" s="26">
        <v>1</v>
      </c>
      <c r="AX40" s="26">
        <v>1</v>
      </c>
      <c r="AY40" s="26">
        <v>0</v>
      </c>
      <c r="AZ40" s="26">
        <v>0</v>
      </c>
      <c r="BC40" s="43">
        <f t="shared" si="1"/>
        <v>0</v>
      </c>
      <c r="BD40" s="43">
        <f t="shared" si="2"/>
        <v>200</v>
      </c>
      <c r="BE40" s="43">
        <f t="shared" si="3"/>
        <v>200</v>
      </c>
      <c r="BF40" s="43">
        <f t="shared" si="4"/>
        <v>0</v>
      </c>
      <c r="BG40" s="43">
        <f t="shared" si="5"/>
        <v>0</v>
      </c>
      <c r="BH40" s="43">
        <f t="shared" si="6"/>
        <v>200</v>
      </c>
      <c r="BI40" s="43">
        <f t="shared" si="7"/>
        <v>200</v>
      </c>
      <c r="BJ40" s="43">
        <f t="shared" si="8"/>
        <v>200</v>
      </c>
      <c r="BK40" s="43">
        <f t="shared" si="9"/>
        <v>0</v>
      </c>
      <c r="BL40" s="43">
        <f t="shared" si="10"/>
        <v>0</v>
      </c>
      <c r="BM40" s="43">
        <f t="shared" si="11"/>
        <v>200</v>
      </c>
      <c r="BN40" s="43">
        <f t="shared" si="12"/>
        <v>0</v>
      </c>
      <c r="BO40" s="43">
        <f t="shared" si="13"/>
        <v>0</v>
      </c>
      <c r="BP40" s="43">
        <f t="shared" si="14"/>
        <v>200</v>
      </c>
      <c r="BQ40" s="43">
        <f t="shared" si="15"/>
        <v>200</v>
      </c>
      <c r="BR40" s="43">
        <f t="shared" si="16"/>
        <v>0</v>
      </c>
      <c r="BS40" s="43">
        <f t="shared" si="17"/>
        <v>0</v>
      </c>
      <c r="BT40" s="43">
        <f t="shared" si="18"/>
        <v>0</v>
      </c>
      <c r="BU40" s="43">
        <f t="shared" si="19"/>
        <v>200</v>
      </c>
      <c r="BV40" s="43">
        <f t="shared" si="20"/>
        <v>200</v>
      </c>
      <c r="BW40" s="43">
        <f t="shared" si="21"/>
        <v>200</v>
      </c>
      <c r="BX40" s="43">
        <f t="shared" si="22"/>
        <v>200</v>
      </c>
      <c r="BY40" s="43">
        <f t="shared" si="23"/>
        <v>0</v>
      </c>
      <c r="BZ40" s="43">
        <f t="shared" si="24"/>
        <v>0</v>
      </c>
    </row>
    <row r="41" spans="1:78">
      <c r="A41">
        <v>29</v>
      </c>
      <c r="B41" s="26">
        <v>0</v>
      </c>
      <c r="C41" s="26">
        <v>16.5</v>
      </c>
      <c r="D41" s="26">
        <v>1</v>
      </c>
      <c r="E41" s="26">
        <v>0</v>
      </c>
      <c r="F41" s="26">
        <v>0</v>
      </c>
      <c r="G41" s="26">
        <v>1</v>
      </c>
      <c r="H41" s="26">
        <v>22.5</v>
      </c>
      <c r="I41" s="26">
        <v>1</v>
      </c>
      <c r="J41" s="26">
        <v>0</v>
      </c>
      <c r="K41" s="26">
        <v>0</v>
      </c>
      <c r="L41" s="26">
        <v>1</v>
      </c>
      <c r="M41" s="26">
        <v>0</v>
      </c>
      <c r="N41" s="26">
        <v>0</v>
      </c>
      <c r="O41" s="26">
        <v>1</v>
      </c>
      <c r="P41" s="26">
        <v>123.17381</v>
      </c>
      <c r="Q41" s="26">
        <v>0</v>
      </c>
      <c r="R41" s="26">
        <v>0</v>
      </c>
      <c r="S41" s="26">
        <v>0</v>
      </c>
      <c r="T41" s="26">
        <v>1</v>
      </c>
      <c r="U41" s="26">
        <v>1</v>
      </c>
      <c r="V41" s="26">
        <v>33.130952000000001</v>
      </c>
      <c r="W41" s="26">
        <v>1</v>
      </c>
      <c r="X41" s="26">
        <v>0</v>
      </c>
      <c r="Y41" s="26">
        <v>0</v>
      </c>
      <c r="AC41" s="26">
        <v>0</v>
      </c>
      <c r="AD41" s="26">
        <v>1</v>
      </c>
      <c r="AE41" s="26">
        <v>1</v>
      </c>
      <c r="AF41" s="26">
        <v>0</v>
      </c>
      <c r="AG41" s="26">
        <v>0</v>
      </c>
      <c r="AH41" s="26">
        <v>1</v>
      </c>
      <c r="AI41" s="26">
        <v>1</v>
      </c>
      <c r="AJ41" s="26">
        <v>1</v>
      </c>
      <c r="AK41" s="26">
        <v>0</v>
      </c>
      <c r="AL41" s="26">
        <v>0</v>
      </c>
      <c r="AM41" s="26">
        <v>1</v>
      </c>
      <c r="AN41" s="26">
        <v>0</v>
      </c>
      <c r="AO41" s="26">
        <v>0</v>
      </c>
      <c r="AP41" s="26">
        <v>1</v>
      </c>
      <c r="AQ41" s="26">
        <v>1</v>
      </c>
      <c r="AR41" s="26">
        <v>0</v>
      </c>
      <c r="AS41" s="26">
        <v>0</v>
      </c>
      <c r="AT41" s="26">
        <v>0</v>
      </c>
      <c r="AU41" s="26">
        <v>1</v>
      </c>
      <c r="AV41" s="26">
        <v>1</v>
      </c>
      <c r="AW41" s="26">
        <v>1</v>
      </c>
      <c r="AX41" s="26">
        <v>1</v>
      </c>
      <c r="AY41" s="26">
        <v>0</v>
      </c>
      <c r="AZ41" s="26">
        <v>0</v>
      </c>
      <c r="BC41" s="43">
        <f t="shared" si="1"/>
        <v>0</v>
      </c>
      <c r="BD41" s="43">
        <f t="shared" si="2"/>
        <v>200</v>
      </c>
      <c r="BE41" s="43">
        <f t="shared" si="3"/>
        <v>200</v>
      </c>
      <c r="BF41" s="43">
        <f t="shared" si="4"/>
        <v>0</v>
      </c>
      <c r="BG41" s="43">
        <f t="shared" si="5"/>
        <v>0</v>
      </c>
      <c r="BH41" s="43">
        <f t="shared" si="6"/>
        <v>200</v>
      </c>
      <c r="BI41" s="43">
        <f t="shared" si="7"/>
        <v>200</v>
      </c>
      <c r="BJ41" s="43">
        <f t="shared" si="8"/>
        <v>200</v>
      </c>
      <c r="BK41" s="43">
        <f t="shared" si="9"/>
        <v>0</v>
      </c>
      <c r="BL41" s="43">
        <f t="shared" si="10"/>
        <v>0</v>
      </c>
      <c r="BM41" s="43">
        <f t="shared" si="11"/>
        <v>200</v>
      </c>
      <c r="BN41" s="43">
        <f t="shared" si="12"/>
        <v>0</v>
      </c>
      <c r="BO41" s="43">
        <f t="shared" si="13"/>
        <v>0</v>
      </c>
      <c r="BP41" s="43">
        <f t="shared" si="14"/>
        <v>200</v>
      </c>
      <c r="BQ41" s="43">
        <f t="shared" si="15"/>
        <v>200</v>
      </c>
      <c r="BR41" s="43">
        <f t="shared" si="16"/>
        <v>0</v>
      </c>
      <c r="BS41" s="43">
        <f t="shared" si="17"/>
        <v>0</v>
      </c>
      <c r="BT41" s="43">
        <f t="shared" si="18"/>
        <v>0</v>
      </c>
      <c r="BU41" s="43">
        <f t="shared" si="19"/>
        <v>200</v>
      </c>
      <c r="BV41" s="43">
        <f t="shared" si="20"/>
        <v>200</v>
      </c>
      <c r="BW41" s="43">
        <f t="shared" si="21"/>
        <v>200</v>
      </c>
      <c r="BX41" s="43">
        <f t="shared" si="22"/>
        <v>200</v>
      </c>
      <c r="BY41" s="43">
        <f t="shared" si="23"/>
        <v>0</v>
      </c>
      <c r="BZ41" s="43">
        <f t="shared" si="24"/>
        <v>0</v>
      </c>
    </row>
    <row r="42" spans="1:78">
      <c r="A42">
        <v>30</v>
      </c>
      <c r="B42" s="26">
        <v>0</v>
      </c>
      <c r="C42" s="26">
        <v>16.5</v>
      </c>
      <c r="D42" s="26">
        <v>1</v>
      </c>
      <c r="E42" s="26">
        <v>0</v>
      </c>
      <c r="F42" s="26">
        <v>0</v>
      </c>
      <c r="G42" s="26">
        <v>1</v>
      </c>
      <c r="H42" s="26">
        <v>22.5</v>
      </c>
      <c r="I42" s="26">
        <v>1</v>
      </c>
      <c r="J42" s="26">
        <v>0</v>
      </c>
      <c r="K42" s="26">
        <v>0</v>
      </c>
      <c r="L42" s="26">
        <v>1</v>
      </c>
      <c r="M42" s="26">
        <v>0</v>
      </c>
      <c r="N42" s="26">
        <v>0</v>
      </c>
      <c r="O42" s="26">
        <v>1</v>
      </c>
      <c r="P42" s="26">
        <v>98.440476000000004</v>
      </c>
      <c r="Q42" s="26">
        <v>0</v>
      </c>
      <c r="R42" s="26">
        <v>0</v>
      </c>
      <c r="S42" s="26">
        <v>0</v>
      </c>
      <c r="T42" s="26">
        <v>1</v>
      </c>
      <c r="U42" s="26">
        <v>1</v>
      </c>
      <c r="V42" s="26">
        <v>23.797619000000001</v>
      </c>
      <c r="W42" s="26">
        <v>1</v>
      </c>
      <c r="X42" s="26">
        <v>0</v>
      </c>
      <c r="Y42" s="26">
        <v>0</v>
      </c>
      <c r="AC42" s="26">
        <v>0</v>
      </c>
      <c r="AD42" s="26">
        <v>1</v>
      </c>
      <c r="AE42" s="26">
        <v>1</v>
      </c>
      <c r="AF42" s="26">
        <v>0</v>
      </c>
      <c r="AG42" s="26">
        <v>0</v>
      </c>
      <c r="AH42" s="26">
        <v>1</v>
      </c>
      <c r="AI42" s="26">
        <v>1</v>
      </c>
      <c r="AJ42" s="26">
        <v>1</v>
      </c>
      <c r="AK42" s="26">
        <v>0</v>
      </c>
      <c r="AL42" s="26">
        <v>0</v>
      </c>
      <c r="AM42" s="26">
        <v>1</v>
      </c>
      <c r="AN42" s="26">
        <v>0</v>
      </c>
      <c r="AO42" s="26">
        <v>0</v>
      </c>
      <c r="AP42" s="26">
        <v>1</v>
      </c>
      <c r="AQ42" s="26">
        <v>1</v>
      </c>
      <c r="AR42" s="26">
        <v>0</v>
      </c>
      <c r="AS42" s="26">
        <v>0</v>
      </c>
      <c r="AT42" s="26">
        <v>0</v>
      </c>
      <c r="AU42" s="26">
        <v>1</v>
      </c>
      <c r="AV42" s="26">
        <v>1</v>
      </c>
      <c r="AW42" s="26">
        <v>1</v>
      </c>
      <c r="AX42" s="26">
        <v>1</v>
      </c>
      <c r="AY42" s="26">
        <v>0</v>
      </c>
      <c r="AZ42" s="26">
        <v>0</v>
      </c>
      <c r="BC42" s="43">
        <f t="shared" si="1"/>
        <v>0</v>
      </c>
      <c r="BD42" s="43">
        <f t="shared" si="2"/>
        <v>200</v>
      </c>
      <c r="BE42" s="43">
        <f t="shared" si="3"/>
        <v>200</v>
      </c>
      <c r="BF42" s="43">
        <f t="shared" si="4"/>
        <v>0</v>
      </c>
      <c r="BG42" s="43">
        <f t="shared" si="5"/>
        <v>0</v>
      </c>
      <c r="BH42" s="43">
        <f t="shared" si="6"/>
        <v>200</v>
      </c>
      <c r="BI42" s="43">
        <f t="shared" si="7"/>
        <v>200</v>
      </c>
      <c r="BJ42" s="43">
        <f t="shared" si="8"/>
        <v>200</v>
      </c>
      <c r="BK42" s="43">
        <f t="shared" si="9"/>
        <v>0</v>
      </c>
      <c r="BL42" s="43">
        <f t="shared" si="10"/>
        <v>0</v>
      </c>
      <c r="BM42" s="43">
        <f t="shared" si="11"/>
        <v>200</v>
      </c>
      <c r="BN42" s="43">
        <f t="shared" si="12"/>
        <v>0</v>
      </c>
      <c r="BO42" s="43">
        <f t="shared" si="13"/>
        <v>0</v>
      </c>
      <c r="BP42" s="43">
        <f t="shared" si="14"/>
        <v>200</v>
      </c>
      <c r="BQ42" s="43">
        <f t="shared" si="15"/>
        <v>200</v>
      </c>
      <c r="BR42" s="43">
        <f t="shared" si="16"/>
        <v>0</v>
      </c>
      <c r="BS42" s="43">
        <f t="shared" si="17"/>
        <v>0</v>
      </c>
      <c r="BT42" s="43">
        <f t="shared" si="18"/>
        <v>0</v>
      </c>
      <c r="BU42" s="43">
        <f t="shared" si="19"/>
        <v>200</v>
      </c>
      <c r="BV42" s="43">
        <f t="shared" si="20"/>
        <v>200</v>
      </c>
      <c r="BW42" s="43">
        <f t="shared" si="21"/>
        <v>200</v>
      </c>
      <c r="BX42" s="43">
        <f t="shared" si="22"/>
        <v>200</v>
      </c>
      <c r="BY42" s="43">
        <f t="shared" si="23"/>
        <v>0</v>
      </c>
      <c r="BZ42" s="43">
        <f t="shared" si="24"/>
        <v>0</v>
      </c>
    </row>
    <row r="43" spans="1:78">
      <c r="A43">
        <v>31</v>
      </c>
      <c r="B43" s="26">
        <v>0</v>
      </c>
      <c r="C43" s="26">
        <v>16.5</v>
      </c>
      <c r="D43" s="26">
        <v>1</v>
      </c>
      <c r="E43" s="26">
        <v>0</v>
      </c>
      <c r="F43" s="26">
        <v>0</v>
      </c>
      <c r="G43" s="26">
        <v>1</v>
      </c>
      <c r="H43" s="26">
        <v>22.5</v>
      </c>
      <c r="I43" s="26">
        <v>1</v>
      </c>
      <c r="J43" s="26">
        <v>0</v>
      </c>
      <c r="K43" s="26">
        <v>0</v>
      </c>
      <c r="L43" s="26">
        <v>1</v>
      </c>
      <c r="M43" s="26">
        <v>0</v>
      </c>
      <c r="N43" s="26">
        <v>0</v>
      </c>
      <c r="O43" s="26">
        <v>1</v>
      </c>
      <c r="P43" s="26">
        <v>106.30714</v>
      </c>
      <c r="Q43" s="26">
        <v>0</v>
      </c>
      <c r="R43" s="26">
        <v>0</v>
      </c>
      <c r="S43" s="26">
        <v>0</v>
      </c>
      <c r="T43" s="26">
        <v>1</v>
      </c>
      <c r="U43" s="26">
        <v>1</v>
      </c>
      <c r="V43" s="26">
        <v>26.464286000000001</v>
      </c>
      <c r="W43" s="26">
        <v>1</v>
      </c>
      <c r="X43" s="26">
        <v>0</v>
      </c>
      <c r="Y43" s="26">
        <v>0</v>
      </c>
      <c r="AC43" s="26">
        <v>0</v>
      </c>
      <c r="AD43" s="26">
        <v>1</v>
      </c>
      <c r="AE43" s="26">
        <v>1</v>
      </c>
      <c r="AF43" s="26">
        <v>0</v>
      </c>
      <c r="AG43" s="26">
        <v>0</v>
      </c>
      <c r="AH43" s="26">
        <v>1</v>
      </c>
      <c r="AI43" s="26">
        <v>1</v>
      </c>
      <c r="AJ43" s="26">
        <v>1</v>
      </c>
      <c r="AK43" s="26">
        <v>0</v>
      </c>
      <c r="AL43" s="26">
        <v>0</v>
      </c>
      <c r="AM43" s="26">
        <v>1</v>
      </c>
      <c r="AN43" s="26">
        <v>0</v>
      </c>
      <c r="AO43" s="26">
        <v>0</v>
      </c>
      <c r="AP43" s="26">
        <v>1</v>
      </c>
      <c r="AQ43" s="26">
        <v>1</v>
      </c>
      <c r="AR43" s="26">
        <v>0</v>
      </c>
      <c r="AS43" s="26">
        <v>0</v>
      </c>
      <c r="AT43" s="26">
        <v>0</v>
      </c>
      <c r="AU43" s="26">
        <v>1</v>
      </c>
      <c r="AV43" s="26">
        <v>1</v>
      </c>
      <c r="AW43" s="26">
        <v>1</v>
      </c>
      <c r="AX43" s="26">
        <v>1</v>
      </c>
      <c r="AY43" s="26">
        <v>0</v>
      </c>
      <c r="AZ43" s="26">
        <v>0</v>
      </c>
      <c r="BC43" s="43">
        <f t="shared" si="1"/>
        <v>0</v>
      </c>
      <c r="BD43" s="43">
        <f t="shared" si="2"/>
        <v>200</v>
      </c>
      <c r="BE43" s="43">
        <f t="shared" si="3"/>
        <v>200</v>
      </c>
      <c r="BF43" s="43">
        <f t="shared" si="4"/>
        <v>0</v>
      </c>
      <c r="BG43" s="43">
        <f t="shared" si="5"/>
        <v>0</v>
      </c>
      <c r="BH43" s="43">
        <f t="shared" si="6"/>
        <v>200</v>
      </c>
      <c r="BI43" s="43">
        <f t="shared" si="7"/>
        <v>200</v>
      </c>
      <c r="BJ43" s="43">
        <f t="shared" si="8"/>
        <v>200</v>
      </c>
      <c r="BK43" s="43">
        <f t="shared" si="9"/>
        <v>0</v>
      </c>
      <c r="BL43" s="43">
        <f t="shared" si="10"/>
        <v>0</v>
      </c>
      <c r="BM43" s="43">
        <f t="shared" si="11"/>
        <v>200</v>
      </c>
      <c r="BN43" s="43">
        <f t="shared" si="12"/>
        <v>0</v>
      </c>
      <c r="BO43" s="43">
        <f t="shared" si="13"/>
        <v>0</v>
      </c>
      <c r="BP43" s="43">
        <f t="shared" si="14"/>
        <v>200</v>
      </c>
      <c r="BQ43" s="43">
        <f t="shared" si="15"/>
        <v>200</v>
      </c>
      <c r="BR43" s="43">
        <f t="shared" si="16"/>
        <v>0</v>
      </c>
      <c r="BS43" s="43">
        <f t="shared" si="17"/>
        <v>0</v>
      </c>
      <c r="BT43" s="43">
        <f t="shared" si="18"/>
        <v>0</v>
      </c>
      <c r="BU43" s="43">
        <f t="shared" si="19"/>
        <v>200</v>
      </c>
      <c r="BV43" s="43">
        <f t="shared" si="20"/>
        <v>200</v>
      </c>
      <c r="BW43" s="43">
        <f t="shared" si="21"/>
        <v>200</v>
      </c>
      <c r="BX43" s="43">
        <f t="shared" si="22"/>
        <v>200</v>
      </c>
      <c r="BY43" s="43">
        <f t="shared" si="23"/>
        <v>0</v>
      </c>
      <c r="BZ43" s="43">
        <f t="shared" si="24"/>
        <v>0</v>
      </c>
    </row>
    <row r="44" spans="1:78">
      <c r="A44">
        <v>32</v>
      </c>
      <c r="B44" s="26">
        <v>0</v>
      </c>
      <c r="C44" s="26">
        <v>54.518518999999998</v>
      </c>
      <c r="D44" s="26">
        <v>1</v>
      </c>
      <c r="E44" s="26">
        <v>0</v>
      </c>
      <c r="F44" s="26">
        <v>0</v>
      </c>
      <c r="G44" s="26">
        <v>1</v>
      </c>
      <c r="H44" s="26">
        <v>22.5</v>
      </c>
      <c r="I44" s="26">
        <v>1</v>
      </c>
      <c r="J44" s="26">
        <v>0</v>
      </c>
      <c r="K44" s="26">
        <v>0</v>
      </c>
      <c r="L44" s="26">
        <v>1</v>
      </c>
      <c r="M44" s="26">
        <v>0</v>
      </c>
      <c r="N44" s="26">
        <v>0</v>
      </c>
      <c r="O44" s="26">
        <v>1</v>
      </c>
      <c r="P44" s="26">
        <v>106.8</v>
      </c>
      <c r="Q44" s="26">
        <v>0</v>
      </c>
      <c r="R44" s="26">
        <v>1</v>
      </c>
      <c r="S44" s="26">
        <v>0</v>
      </c>
      <c r="T44" s="26">
        <v>1</v>
      </c>
      <c r="U44" s="26">
        <v>1</v>
      </c>
      <c r="V44" s="26">
        <v>0</v>
      </c>
      <c r="W44" s="26">
        <v>1</v>
      </c>
      <c r="X44" s="26">
        <v>0</v>
      </c>
      <c r="Y44" s="26">
        <v>0</v>
      </c>
      <c r="AC44" s="26">
        <v>0</v>
      </c>
      <c r="AD44" s="26">
        <v>1</v>
      </c>
      <c r="AE44" s="26">
        <v>1</v>
      </c>
      <c r="AF44" s="26">
        <v>0</v>
      </c>
      <c r="AG44" s="26">
        <v>0</v>
      </c>
      <c r="AH44" s="26">
        <v>1</v>
      </c>
      <c r="AI44" s="26">
        <v>1</v>
      </c>
      <c r="AJ44" s="26">
        <v>1</v>
      </c>
      <c r="AK44" s="26">
        <v>0</v>
      </c>
      <c r="AL44" s="26">
        <v>0</v>
      </c>
      <c r="AM44" s="26">
        <v>1</v>
      </c>
      <c r="AN44" s="26">
        <v>0</v>
      </c>
      <c r="AO44" s="26">
        <v>0</v>
      </c>
      <c r="AP44" s="26">
        <v>1</v>
      </c>
      <c r="AQ44" s="26">
        <v>1</v>
      </c>
      <c r="AR44" s="26">
        <v>0</v>
      </c>
      <c r="AS44" s="26">
        <v>1</v>
      </c>
      <c r="AT44" s="26">
        <v>0</v>
      </c>
      <c r="AU44" s="26">
        <v>1</v>
      </c>
      <c r="AV44" s="26">
        <v>1</v>
      </c>
      <c r="AW44" s="26">
        <v>0</v>
      </c>
      <c r="AX44" s="26">
        <v>1</v>
      </c>
      <c r="AY44" s="26">
        <v>0</v>
      </c>
      <c r="AZ44" s="26">
        <v>0</v>
      </c>
      <c r="BC44" s="43">
        <f t="shared" si="1"/>
        <v>0</v>
      </c>
      <c r="BD44" s="43">
        <f t="shared" si="2"/>
        <v>200</v>
      </c>
      <c r="BE44" s="43">
        <f t="shared" si="3"/>
        <v>200</v>
      </c>
      <c r="BF44" s="43">
        <f t="shared" si="4"/>
        <v>0</v>
      </c>
      <c r="BG44" s="43">
        <f t="shared" si="5"/>
        <v>0</v>
      </c>
      <c r="BH44" s="43">
        <f t="shared" si="6"/>
        <v>200</v>
      </c>
      <c r="BI44" s="43">
        <f t="shared" si="7"/>
        <v>200</v>
      </c>
      <c r="BJ44" s="43">
        <f t="shared" si="8"/>
        <v>200</v>
      </c>
      <c r="BK44" s="43">
        <f t="shared" si="9"/>
        <v>0</v>
      </c>
      <c r="BL44" s="43">
        <f t="shared" si="10"/>
        <v>0</v>
      </c>
      <c r="BM44" s="43">
        <f t="shared" si="11"/>
        <v>200</v>
      </c>
      <c r="BN44" s="43">
        <f t="shared" si="12"/>
        <v>0</v>
      </c>
      <c r="BO44" s="43">
        <f t="shared" si="13"/>
        <v>0</v>
      </c>
      <c r="BP44" s="43">
        <f t="shared" si="14"/>
        <v>200</v>
      </c>
      <c r="BQ44" s="43">
        <f t="shared" si="15"/>
        <v>200</v>
      </c>
      <c r="BR44" s="43">
        <f t="shared" si="16"/>
        <v>0</v>
      </c>
      <c r="BS44" s="43">
        <f t="shared" si="17"/>
        <v>200</v>
      </c>
      <c r="BT44" s="43">
        <f t="shared" si="18"/>
        <v>0</v>
      </c>
      <c r="BU44" s="43">
        <f t="shared" si="19"/>
        <v>200</v>
      </c>
      <c r="BV44" s="43">
        <f t="shared" si="20"/>
        <v>200</v>
      </c>
      <c r="BW44" s="43">
        <f t="shared" si="21"/>
        <v>0</v>
      </c>
      <c r="BX44" s="43">
        <f t="shared" si="22"/>
        <v>200</v>
      </c>
      <c r="BY44" s="43">
        <f t="shared" si="23"/>
        <v>0</v>
      </c>
      <c r="BZ44" s="43">
        <f t="shared" si="24"/>
        <v>0</v>
      </c>
    </row>
    <row r="45" spans="1:78">
      <c r="A45">
        <v>33</v>
      </c>
      <c r="B45" s="26">
        <v>0</v>
      </c>
      <c r="C45" s="26">
        <v>16.5</v>
      </c>
      <c r="D45" s="26">
        <v>1</v>
      </c>
      <c r="E45" s="26">
        <v>0</v>
      </c>
      <c r="F45" s="26">
        <v>0</v>
      </c>
      <c r="G45" s="26">
        <v>1</v>
      </c>
      <c r="H45" s="26">
        <v>22.5</v>
      </c>
      <c r="I45" s="26">
        <v>1</v>
      </c>
      <c r="J45" s="26">
        <v>0</v>
      </c>
      <c r="K45" s="26">
        <v>0</v>
      </c>
      <c r="L45" s="26">
        <v>1</v>
      </c>
      <c r="M45" s="26">
        <v>0</v>
      </c>
      <c r="N45" s="26">
        <v>0</v>
      </c>
      <c r="O45" s="26">
        <v>1</v>
      </c>
      <c r="P45" s="26">
        <v>106.24048000000001</v>
      </c>
      <c r="Q45" s="26">
        <v>0</v>
      </c>
      <c r="R45" s="26">
        <v>0</v>
      </c>
      <c r="S45" s="26">
        <v>0</v>
      </c>
      <c r="T45" s="26">
        <v>1</v>
      </c>
      <c r="U45" s="26">
        <v>1</v>
      </c>
      <c r="V45" s="26">
        <v>26.797619000000001</v>
      </c>
      <c r="W45" s="26">
        <v>1</v>
      </c>
      <c r="X45" s="26">
        <v>0</v>
      </c>
      <c r="Y45" s="26">
        <v>0</v>
      </c>
      <c r="AC45" s="26">
        <v>0</v>
      </c>
      <c r="AD45" s="26">
        <v>1</v>
      </c>
      <c r="AE45" s="26">
        <v>1</v>
      </c>
      <c r="AF45" s="26">
        <v>0</v>
      </c>
      <c r="AG45" s="26">
        <v>0</v>
      </c>
      <c r="AH45" s="26">
        <v>1</v>
      </c>
      <c r="AI45" s="26">
        <v>1</v>
      </c>
      <c r="AJ45" s="26">
        <v>1</v>
      </c>
      <c r="AK45" s="26">
        <v>0</v>
      </c>
      <c r="AL45" s="26">
        <v>0</v>
      </c>
      <c r="AM45" s="26">
        <v>1</v>
      </c>
      <c r="AN45" s="26">
        <v>0</v>
      </c>
      <c r="AO45" s="26">
        <v>0</v>
      </c>
      <c r="AP45" s="26">
        <v>1</v>
      </c>
      <c r="AQ45" s="26">
        <v>1</v>
      </c>
      <c r="AR45" s="26">
        <v>0</v>
      </c>
      <c r="AS45" s="26">
        <v>0</v>
      </c>
      <c r="AT45" s="26">
        <v>0</v>
      </c>
      <c r="AU45" s="26">
        <v>1</v>
      </c>
      <c r="AV45" s="26">
        <v>1</v>
      </c>
      <c r="AW45" s="26">
        <v>1</v>
      </c>
      <c r="AX45" s="26">
        <v>1</v>
      </c>
      <c r="AY45" s="26">
        <v>0</v>
      </c>
      <c r="AZ45" s="26">
        <v>0</v>
      </c>
      <c r="BC45" s="43">
        <f t="shared" si="1"/>
        <v>0</v>
      </c>
      <c r="BD45" s="43">
        <f t="shared" si="2"/>
        <v>200</v>
      </c>
      <c r="BE45" s="43">
        <f t="shared" si="3"/>
        <v>200</v>
      </c>
      <c r="BF45" s="43">
        <f t="shared" si="4"/>
        <v>0</v>
      </c>
      <c r="BG45" s="43">
        <f t="shared" si="5"/>
        <v>0</v>
      </c>
      <c r="BH45" s="43">
        <f t="shared" si="6"/>
        <v>200</v>
      </c>
      <c r="BI45" s="43">
        <f t="shared" si="7"/>
        <v>200</v>
      </c>
      <c r="BJ45" s="43">
        <f t="shared" si="8"/>
        <v>200</v>
      </c>
      <c r="BK45" s="43">
        <f t="shared" si="9"/>
        <v>0</v>
      </c>
      <c r="BL45" s="43">
        <f t="shared" si="10"/>
        <v>0</v>
      </c>
      <c r="BM45" s="43">
        <f t="shared" si="11"/>
        <v>200</v>
      </c>
      <c r="BN45" s="43">
        <f t="shared" si="12"/>
        <v>0</v>
      </c>
      <c r="BO45" s="43">
        <f t="shared" si="13"/>
        <v>0</v>
      </c>
      <c r="BP45" s="43">
        <f t="shared" si="14"/>
        <v>200</v>
      </c>
      <c r="BQ45" s="43">
        <f t="shared" si="15"/>
        <v>200</v>
      </c>
      <c r="BR45" s="43">
        <f t="shared" si="16"/>
        <v>0</v>
      </c>
      <c r="BS45" s="43">
        <f t="shared" si="17"/>
        <v>0</v>
      </c>
      <c r="BT45" s="43">
        <f t="shared" si="18"/>
        <v>0</v>
      </c>
      <c r="BU45" s="43">
        <f t="shared" si="19"/>
        <v>200</v>
      </c>
      <c r="BV45" s="43">
        <f t="shared" si="20"/>
        <v>200</v>
      </c>
      <c r="BW45" s="43">
        <f t="shared" si="21"/>
        <v>200</v>
      </c>
      <c r="BX45" s="43">
        <f t="shared" si="22"/>
        <v>200</v>
      </c>
      <c r="BY45" s="43">
        <f t="shared" si="23"/>
        <v>0</v>
      </c>
      <c r="BZ45" s="43">
        <f t="shared" si="24"/>
        <v>0</v>
      </c>
    </row>
    <row r="46" spans="1:78">
      <c r="A46">
        <v>34</v>
      </c>
      <c r="B46" s="26">
        <v>0</v>
      </c>
      <c r="C46" s="26">
        <v>16.5</v>
      </c>
      <c r="D46" s="26">
        <v>1</v>
      </c>
      <c r="E46" s="26">
        <v>0</v>
      </c>
      <c r="F46" s="26">
        <v>0</v>
      </c>
      <c r="G46" s="26">
        <v>1</v>
      </c>
      <c r="H46" s="26">
        <v>22.5</v>
      </c>
      <c r="I46" s="26">
        <v>1</v>
      </c>
      <c r="J46" s="26">
        <v>0</v>
      </c>
      <c r="K46" s="26">
        <v>0</v>
      </c>
      <c r="L46" s="26">
        <v>1</v>
      </c>
      <c r="M46" s="26">
        <v>0</v>
      </c>
      <c r="N46" s="26">
        <v>0</v>
      </c>
      <c r="O46" s="26">
        <v>1.3541666999999999</v>
      </c>
      <c r="P46" s="26">
        <v>109.66070999999999</v>
      </c>
      <c r="Q46" s="26">
        <v>0</v>
      </c>
      <c r="R46" s="26">
        <v>0</v>
      </c>
      <c r="S46" s="26">
        <v>0</v>
      </c>
      <c r="T46" s="26">
        <v>1</v>
      </c>
      <c r="U46" s="26">
        <v>1</v>
      </c>
      <c r="V46" s="26">
        <v>27.863095000000001</v>
      </c>
      <c r="W46" s="26">
        <v>1</v>
      </c>
      <c r="X46" s="26">
        <v>0</v>
      </c>
      <c r="Y46" s="26">
        <v>0</v>
      </c>
      <c r="AC46" s="26">
        <v>0</v>
      </c>
      <c r="AD46" s="26">
        <v>1</v>
      </c>
      <c r="AE46" s="26">
        <v>1</v>
      </c>
      <c r="AF46" s="26">
        <v>0</v>
      </c>
      <c r="AG46" s="26">
        <v>0</v>
      </c>
      <c r="AH46" s="26">
        <v>1</v>
      </c>
      <c r="AI46" s="26">
        <v>1</v>
      </c>
      <c r="AJ46" s="26">
        <v>1</v>
      </c>
      <c r="AK46" s="26">
        <v>0</v>
      </c>
      <c r="AL46" s="26">
        <v>0</v>
      </c>
      <c r="AM46" s="26">
        <v>1</v>
      </c>
      <c r="AN46" s="26">
        <v>0</v>
      </c>
      <c r="AO46" s="26">
        <v>0</v>
      </c>
      <c r="AP46" s="26">
        <v>1</v>
      </c>
      <c r="AQ46" s="26">
        <v>1</v>
      </c>
      <c r="AR46" s="26">
        <v>0</v>
      </c>
      <c r="AS46" s="26">
        <v>0</v>
      </c>
      <c r="AT46" s="26">
        <v>0</v>
      </c>
      <c r="AU46" s="26">
        <v>1</v>
      </c>
      <c r="AV46" s="26">
        <v>1</v>
      </c>
      <c r="AW46" s="26">
        <v>1</v>
      </c>
      <c r="AX46" s="26">
        <v>1</v>
      </c>
      <c r="AY46" s="26">
        <v>0</v>
      </c>
      <c r="AZ46" s="26">
        <v>0</v>
      </c>
      <c r="BC46" s="43">
        <f t="shared" si="1"/>
        <v>0</v>
      </c>
      <c r="BD46" s="43">
        <f t="shared" si="2"/>
        <v>200</v>
      </c>
      <c r="BE46" s="43">
        <f t="shared" si="3"/>
        <v>200</v>
      </c>
      <c r="BF46" s="43">
        <f t="shared" si="4"/>
        <v>0</v>
      </c>
      <c r="BG46" s="43">
        <f t="shared" si="5"/>
        <v>0</v>
      </c>
      <c r="BH46" s="43">
        <f t="shared" si="6"/>
        <v>200</v>
      </c>
      <c r="BI46" s="43">
        <f t="shared" si="7"/>
        <v>200</v>
      </c>
      <c r="BJ46" s="43">
        <f t="shared" si="8"/>
        <v>200</v>
      </c>
      <c r="BK46" s="43">
        <f t="shared" si="9"/>
        <v>0</v>
      </c>
      <c r="BL46" s="43">
        <f t="shared" si="10"/>
        <v>0</v>
      </c>
      <c r="BM46" s="43">
        <f t="shared" si="11"/>
        <v>200</v>
      </c>
      <c r="BN46" s="43">
        <f t="shared" si="12"/>
        <v>0</v>
      </c>
      <c r="BO46" s="43">
        <f t="shared" si="13"/>
        <v>0</v>
      </c>
      <c r="BP46" s="43">
        <f t="shared" si="14"/>
        <v>200</v>
      </c>
      <c r="BQ46" s="43">
        <f t="shared" si="15"/>
        <v>200</v>
      </c>
      <c r="BR46" s="43">
        <f t="shared" si="16"/>
        <v>0</v>
      </c>
      <c r="BS46" s="43">
        <f t="shared" si="17"/>
        <v>0</v>
      </c>
      <c r="BT46" s="43">
        <f t="shared" si="18"/>
        <v>0</v>
      </c>
      <c r="BU46" s="43">
        <f t="shared" si="19"/>
        <v>200</v>
      </c>
      <c r="BV46" s="43">
        <f t="shared" si="20"/>
        <v>200</v>
      </c>
      <c r="BW46" s="43">
        <f t="shared" si="21"/>
        <v>200</v>
      </c>
      <c r="BX46" s="43">
        <f t="shared" si="22"/>
        <v>200</v>
      </c>
      <c r="BY46" s="43">
        <f t="shared" si="23"/>
        <v>0</v>
      </c>
      <c r="BZ46" s="43">
        <f t="shared" si="24"/>
        <v>0</v>
      </c>
    </row>
    <row r="47" spans="1:78">
      <c r="A47">
        <v>35</v>
      </c>
      <c r="B47" s="26">
        <v>0</v>
      </c>
      <c r="C47" s="26">
        <v>16.5</v>
      </c>
      <c r="D47" s="26">
        <v>1</v>
      </c>
      <c r="E47" s="26">
        <v>0</v>
      </c>
      <c r="F47" s="26">
        <v>0</v>
      </c>
      <c r="G47" s="26">
        <v>1</v>
      </c>
      <c r="H47" s="26">
        <v>22.5</v>
      </c>
      <c r="I47" s="26">
        <v>1</v>
      </c>
      <c r="J47" s="26">
        <v>0</v>
      </c>
      <c r="K47" s="26">
        <v>0</v>
      </c>
      <c r="L47" s="26">
        <v>1</v>
      </c>
      <c r="M47" s="26">
        <v>0</v>
      </c>
      <c r="N47" s="26">
        <v>0</v>
      </c>
      <c r="O47" s="26">
        <v>1.0625</v>
      </c>
      <c r="P47" s="26">
        <v>117.91070999999999</v>
      </c>
      <c r="Q47" s="26">
        <v>0</v>
      </c>
      <c r="R47" s="26">
        <v>0</v>
      </c>
      <c r="S47" s="26">
        <v>0</v>
      </c>
      <c r="T47" s="26">
        <v>1</v>
      </c>
      <c r="U47" s="26">
        <v>1</v>
      </c>
      <c r="V47" s="26">
        <v>30.946428999999998</v>
      </c>
      <c r="W47" s="26">
        <v>1</v>
      </c>
      <c r="X47" s="26">
        <v>0</v>
      </c>
      <c r="Y47" s="26">
        <v>0</v>
      </c>
      <c r="AC47" s="26">
        <v>0</v>
      </c>
      <c r="AD47" s="26">
        <v>1</v>
      </c>
      <c r="AE47" s="26">
        <v>1</v>
      </c>
      <c r="AF47" s="26">
        <v>0</v>
      </c>
      <c r="AG47" s="26">
        <v>0</v>
      </c>
      <c r="AH47" s="26">
        <v>1</v>
      </c>
      <c r="AI47" s="26">
        <v>1</v>
      </c>
      <c r="AJ47" s="26">
        <v>1</v>
      </c>
      <c r="AK47" s="26">
        <v>0</v>
      </c>
      <c r="AL47" s="26">
        <v>0</v>
      </c>
      <c r="AM47" s="26">
        <v>1</v>
      </c>
      <c r="AN47" s="26">
        <v>0</v>
      </c>
      <c r="AO47" s="26">
        <v>0</v>
      </c>
      <c r="AP47" s="26">
        <v>1</v>
      </c>
      <c r="AQ47" s="26">
        <v>1</v>
      </c>
      <c r="AR47" s="26">
        <v>0</v>
      </c>
      <c r="AS47" s="26">
        <v>0</v>
      </c>
      <c r="AT47" s="26">
        <v>0</v>
      </c>
      <c r="AU47" s="26">
        <v>1</v>
      </c>
      <c r="AV47" s="26">
        <v>1</v>
      </c>
      <c r="AW47" s="26">
        <v>1</v>
      </c>
      <c r="AX47" s="26">
        <v>1</v>
      </c>
      <c r="AY47" s="26">
        <v>0</v>
      </c>
      <c r="AZ47" s="26">
        <v>0</v>
      </c>
      <c r="BC47" s="43">
        <f t="shared" si="1"/>
        <v>0</v>
      </c>
      <c r="BD47" s="43">
        <f t="shared" si="2"/>
        <v>200</v>
      </c>
      <c r="BE47" s="43">
        <f t="shared" si="3"/>
        <v>200</v>
      </c>
      <c r="BF47" s="43">
        <f t="shared" si="4"/>
        <v>0</v>
      </c>
      <c r="BG47" s="43">
        <f t="shared" si="5"/>
        <v>0</v>
      </c>
      <c r="BH47" s="43">
        <f t="shared" si="6"/>
        <v>200</v>
      </c>
      <c r="BI47" s="43">
        <f t="shared" si="7"/>
        <v>200</v>
      </c>
      <c r="BJ47" s="43">
        <f t="shared" si="8"/>
        <v>200</v>
      </c>
      <c r="BK47" s="43">
        <f t="shared" si="9"/>
        <v>0</v>
      </c>
      <c r="BL47" s="43">
        <f t="shared" si="10"/>
        <v>0</v>
      </c>
      <c r="BM47" s="43">
        <f t="shared" si="11"/>
        <v>200</v>
      </c>
      <c r="BN47" s="43">
        <f t="shared" si="12"/>
        <v>0</v>
      </c>
      <c r="BO47" s="43">
        <f t="shared" si="13"/>
        <v>0</v>
      </c>
      <c r="BP47" s="43">
        <f t="shared" si="14"/>
        <v>200</v>
      </c>
      <c r="BQ47" s="43">
        <f t="shared" si="15"/>
        <v>200</v>
      </c>
      <c r="BR47" s="43">
        <f t="shared" si="16"/>
        <v>0</v>
      </c>
      <c r="BS47" s="43">
        <f t="shared" si="17"/>
        <v>0</v>
      </c>
      <c r="BT47" s="43">
        <f t="shared" si="18"/>
        <v>0</v>
      </c>
      <c r="BU47" s="43">
        <f t="shared" si="19"/>
        <v>200</v>
      </c>
      <c r="BV47" s="43">
        <f t="shared" si="20"/>
        <v>200</v>
      </c>
      <c r="BW47" s="43">
        <f t="shared" si="21"/>
        <v>200</v>
      </c>
      <c r="BX47" s="43">
        <f t="shared" si="22"/>
        <v>200</v>
      </c>
      <c r="BY47" s="43">
        <f t="shared" si="23"/>
        <v>0</v>
      </c>
      <c r="BZ47" s="43">
        <f t="shared" si="24"/>
        <v>0</v>
      </c>
    </row>
    <row r="48" spans="1:78">
      <c r="A48">
        <v>36</v>
      </c>
      <c r="B48" s="26">
        <v>0</v>
      </c>
      <c r="C48" s="26">
        <v>16.5</v>
      </c>
      <c r="D48" s="26">
        <v>1</v>
      </c>
      <c r="E48" s="26">
        <v>0</v>
      </c>
      <c r="F48" s="26">
        <v>0</v>
      </c>
      <c r="G48" s="26">
        <v>1</v>
      </c>
      <c r="H48" s="26">
        <v>22.5</v>
      </c>
      <c r="I48" s="26">
        <v>1</v>
      </c>
      <c r="J48" s="26">
        <v>0</v>
      </c>
      <c r="K48" s="26">
        <v>0</v>
      </c>
      <c r="L48" s="26">
        <v>1</v>
      </c>
      <c r="M48" s="26">
        <v>0</v>
      </c>
      <c r="N48" s="26">
        <v>0</v>
      </c>
      <c r="O48" s="26">
        <v>1</v>
      </c>
      <c r="P48" s="26">
        <v>81.507142999999999</v>
      </c>
      <c r="Q48" s="26">
        <v>0</v>
      </c>
      <c r="R48" s="26">
        <v>0</v>
      </c>
      <c r="S48" s="26">
        <v>0</v>
      </c>
      <c r="T48" s="26">
        <v>1</v>
      </c>
      <c r="U48" s="26">
        <v>1</v>
      </c>
      <c r="V48" s="26">
        <v>17.464286000000001</v>
      </c>
      <c r="W48" s="26">
        <v>1</v>
      </c>
      <c r="X48" s="26">
        <v>0</v>
      </c>
      <c r="Y48" s="26">
        <v>0</v>
      </c>
      <c r="AC48" s="26">
        <v>0</v>
      </c>
      <c r="AD48" s="26">
        <v>1</v>
      </c>
      <c r="AE48" s="26">
        <v>1</v>
      </c>
      <c r="AF48" s="26">
        <v>0</v>
      </c>
      <c r="AG48" s="26">
        <v>0</v>
      </c>
      <c r="AH48" s="26">
        <v>1</v>
      </c>
      <c r="AI48" s="26">
        <v>1</v>
      </c>
      <c r="AJ48" s="26">
        <v>1</v>
      </c>
      <c r="AK48" s="26">
        <v>0</v>
      </c>
      <c r="AL48" s="26">
        <v>0</v>
      </c>
      <c r="AM48" s="26">
        <v>1</v>
      </c>
      <c r="AN48" s="26">
        <v>0</v>
      </c>
      <c r="AO48" s="26">
        <v>0</v>
      </c>
      <c r="AP48" s="26">
        <v>1</v>
      </c>
      <c r="AQ48" s="26">
        <v>1</v>
      </c>
      <c r="AR48" s="26">
        <v>0</v>
      </c>
      <c r="AS48" s="26">
        <v>0</v>
      </c>
      <c r="AT48" s="26">
        <v>0</v>
      </c>
      <c r="AU48" s="26">
        <v>1</v>
      </c>
      <c r="AV48" s="26">
        <v>1</v>
      </c>
      <c r="AW48" s="26">
        <v>1</v>
      </c>
      <c r="AX48" s="26">
        <v>1</v>
      </c>
      <c r="AY48" s="26">
        <v>0</v>
      </c>
      <c r="AZ48" s="26">
        <v>0</v>
      </c>
      <c r="BC48" s="43">
        <f t="shared" si="1"/>
        <v>0</v>
      </c>
      <c r="BD48" s="43">
        <f t="shared" si="2"/>
        <v>200</v>
      </c>
      <c r="BE48" s="43">
        <f t="shared" si="3"/>
        <v>200</v>
      </c>
      <c r="BF48" s="43">
        <f t="shared" si="4"/>
        <v>0</v>
      </c>
      <c r="BG48" s="43">
        <f t="shared" si="5"/>
        <v>0</v>
      </c>
      <c r="BH48" s="43">
        <f t="shared" si="6"/>
        <v>200</v>
      </c>
      <c r="BI48" s="43">
        <f t="shared" si="7"/>
        <v>200</v>
      </c>
      <c r="BJ48" s="43">
        <f t="shared" si="8"/>
        <v>200</v>
      </c>
      <c r="BK48" s="43">
        <f t="shared" si="9"/>
        <v>0</v>
      </c>
      <c r="BL48" s="43">
        <f t="shared" si="10"/>
        <v>0</v>
      </c>
      <c r="BM48" s="43">
        <f t="shared" si="11"/>
        <v>200</v>
      </c>
      <c r="BN48" s="43">
        <f t="shared" si="12"/>
        <v>0</v>
      </c>
      <c r="BO48" s="43">
        <f t="shared" si="13"/>
        <v>0</v>
      </c>
      <c r="BP48" s="43">
        <f t="shared" si="14"/>
        <v>200</v>
      </c>
      <c r="BQ48" s="43">
        <f t="shared" si="15"/>
        <v>200</v>
      </c>
      <c r="BR48" s="43">
        <f t="shared" si="16"/>
        <v>0</v>
      </c>
      <c r="BS48" s="43">
        <f t="shared" si="17"/>
        <v>0</v>
      </c>
      <c r="BT48" s="43">
        <f t="shared" si="18"/>
        <v>0</v>
      </c>
      <c r="BU48" s="43">
        <f t="shared" si="19"/>
        <v>200</v>
      </c>
      <c r="BV48" s="43">
        <f t="shared" si="20"/>
        <v>200</v>
      </c>
      <c r="BW48" s="43">
        <f t="shared" si="21"/>
        <v>200</v>
      </c>
      <c r="BX48" s="43">
        <f t="shared" si="22"/>
        <v>200</v>
      </c>
      <c r="BY48" s="43">
        <f t="shared" si="23"/>
        <v>0</v>
      </c>
      <c r="BZ48" s="43">
        <f t="shared" si="24"/>
        <v>0</v>
      </c>
    </row>
    <row r="49" spans="1:78">
      <c r="A49">
        <v>37</v>
      </c>
      <c r="B49" s="26">
        <v>0</v>
      </c>
      <c r="C49" s="26">
        <v>16.5</v>
      </c>
      <c r="D49" s="26">
        <v>1</v>
      </c>
      <c r="E49" s="26">
        <v>0</v>
      </c>
      <c r="F49" s="26">
        <v>0</v>
      </c>
      <c r="G49" s="26">
        <v>1</v>
      </c>
      <c r="H49" s="26">
        <v>22.5</v>
      </c>
      <c r="I49" s="26">
        <v>1</v>
      </c>
      <c r="J49" s="26">
        <v>0</v>
      </c>
      <c r="K49" s="26">
        <v>0</v>
      </c>
      <c r="L49" s="26">
        <v>1</v>
      </c>
      <c r="M49" s="26">
        <v>0</v>
      </c>
      <c r="N49" s="26">
        <v>0</v>
      </c>
      <c r="O49" s="26">
        <v>1</v>
      </c>
      <c r="P49" s="26">
        <v>104.97381</v>
      </c>
      <c r="Q49" s="26">
        <v>0</v>
      </c>
      <c r="R49" s="26">
        <v>0</v>
      </c>
      <c r="S49" s="26">
        <v>0</v>
      </c>
      <c r="T49" s="26">
        <v>1</v>
      </c>
      <c r="U49" s="26">
        <v>1</v>
      </c>
      <c r="V49" s="26">
        <v>26.130952000000001</v>
      </c>
      <c r="W49" s="26">
        <v>1</v>
      </c>
      <c r="X49" s="26">
        <v>0</v>
      </c>
      <c r="Y49" s="26">
        <v>0</v>
      </c>
      <c r="AC49" s="26">
        <v>0</v>
      </c>
      <c r="AD49" s="26">
        <v>1</v>
      </c>
      <c r="AE49" s="26">
        <v>1</v>
      </c>
      <c r="AF49" s="26">
        <v>0</v>
      </c>
      <c r="AG49" s="26">
        <v>0</v>
      </c>
      <c r="AH49" s="26">
        <v>1</v>
      </c>
      <c r="AI49" s="26">
        <v>1</v>
      </c>
      <c r="AJ49" s="26">
        <v>1</v>
      </c>
      <c r="AK49" s="26">
        <v>0</v>
      </c>
      <c r="AL49" s="26">
        <v>0</v>
      </c>
      <c r="AM49" s="26">
        <v>1</v>
      </c>
      <c r="AN49" s="26">
        <v>0</v>
      </c>
      <c r="AO49" s="26">
        <v>0</v>
      </c>
      <c r="AP49" s="26">
        <v>1</v>
      </c>
      <c r="AQ49" s="26">
        <v>1</v>
      </c>
      <c r="AR49" s="26">
        <v>0</v>
      </c>
      <c r="AS49" s="26">
        <v>0</v>
      </c>
      <c r="AT49" s="26">
        <v>0</v>
      </c>
      <c r="AU49" s="26">
        <v>1</v>
      </c>
      <c r="AV49" s="26">
        <v>1</v>
      </c>
      <c r="AW49" s="26">
        <v>1</v>
      </c>
      <c r="AX49" s="26">
        <v>1</v>
      </c>
      <c r="AY49" s="26">
        <v>0</v>
      </c>
      <c r="AZ49" s="26">
        <v>0</v>
      </c>
      <c r="BC49" s="43">
        <f t="shared" si="1"/>
        <v>0</v>
      </c>
      <c r="BD49" s="43">
        <f t="shared" si="2"/>
        <v>200</v>
      </c>
      <c r="BE49" s="43">
        <f t="shared" si="3"/>
        <v>200</v>
      </c>
      <c r="BF49" s="43">
        <f t="shared" si="4"/>
        <v>0</v>
      </c>
      <c r="BG49" s="43">
        <f t="shared" si="5"/>
        <v>0</v>
      </c>
      <c r="BH49" s="43">
        <f t="shared" si="6"/>
        <v>200</v>
      </c>
      <c r="BI49" s="43">
        <f t="shared" si="7"/>
        <v>200</v>
      </c>
      <c r="BJ49" s="43">
        <f t="shared" si="8"/>
        <v>200</v>
      </c>
      <c r="BK49" s="43">
        <f t="shared" si="9"/>
        <v>0</v>
      </c>
      <c r="BL49" s="43">
        <f t="shared" si="10"/>
        <v>0</v>
      </c>
      <c r="BM49" s="43">
        <f t="shared" si="11"/>
        <v>200</v>
      </c>
      <c r="BN49" s="43">
        <f t="shared" si="12"/>
        <v>0</v>
      </c>
      <c r="BO49" s="43">
        <f t="shared" si="13"/>
        <v>0</v>
      </c>
      <c r="BP49" s="43">
        <f t="shared" si="14"/>
        <v>200</v>
      </c>
      <c r="BQ49" s="43">
        <f t="shared" si="15"/>
        <v>200</v>
      </c>
      <c r="BR49" s="43">
        <f t="shared" si="16"/>
        <v>0</v>
      </c>
      <c r="BS49" s="43">
        <f t="shared" si="17"/>
        <v>0</v>
      </c>
      <c r="BT49" s="43">
        <f t="shared" si="18"/>
        <v>0</v>
      </c>
      <c r="BU49" s="43">
        <f t="shared" si="19"/>
        <v>200</v>
      </c>
      <c r="BV49" s="43">
        <f t="shared" si="20"/>
        <v>200</v>
      </c>
      <c r="BW49" s="43">
        <f t="shared" si="21"/>
        <v>200</v>
      </c>
      <c r="BX49" s="43">
        <f t="shared" si="22"/>
        <v>200</v>
      </c>
      <c r="BY49" s="43">
        <f t="shared" si="23"/>
        <v>0</v>
      </c>
      <c r="BZ49" s="43">
        <f t="shared" si="24"/>
        <v>0</v>
      </c>
    </row>
    <row r="50" spans="1:78">
      <c r="A50">
        <v>38</v>
      </c>
      <c r="B50" s="26">
        <v>0</v>
      </c>
      <c r="C50" s="26">
        <v>16.5</v>
      </c>
      <c r="D50" s="26">
        <v>1</v>
      </c>
      <c r="E50" s="26">
        <v>0</v>
      </c>
      <c r="F50" s="26">
        <v>0</v>
      </c>
      <c r="G50" s="26">
        <v>1</v>
      </c>
      <c r="H50" s="26">
        <v>22.5</v>
      </c>
      <c r="I50" s="26">
        <v>1</v>
      </c>
      <c r="J50" s="26">
        <v>0</v>
      </c>
      <c r="K50" s="26">
        <v>0</v>
      </c>
      <c r="L50" s="26">
        <v>1</v>
      </c>
      <c r="M50" s="26">
        <v>0</v>
      </c>
      <c r="N50" s="26">
        <v>0</v>
      </c>
      <c r="O50" s="26">
        <v>1</v>
      </c>
      <c r="P50" s="26">
        <v>95.873810000000006</v>
      </c>
      <c r="Q50" s="26">
        <v>0</v>
      </c>
      <c r="R50" s="26">
        <v>0</v>
      </c>
      <c r="S50" s="26">
        <v>0</v>
      </c>
      <c r="T50" s="26">
        <v>1</v>
      </c>
      <c r="U50" s="26">
        <v>1</v>
      </c>
      <c r="V50" s="26">
        <v>22.630952000000001</v>
      </c>
      <c r="W50" s="26">
        <v>1</v>
      </c>
      <c r="X50" s="26">
        <v>0</v>
      </c>
      <c r="Y50" s="26">
        <v>0</v>
      </c>
      <c r="AC50" s="26">
        <v>0</v>
      </c>
      <c r="AD50" s="26">
        <v>1</v>
      </c>
      <c r="AE50" s="26">
        <v>1</v>
      </c>
      <c r="AF50" s="26">
        <v>0</v>
      </c>
      <c r="AG50" s="26">
        <v>0</v>
      </c>
      <c r="AH50" s="26">
        <v>1</v>
      </c>
      <c r="AI50" s="26">
        <v>1</v>
      </c>
      <c r="AJ50" s="26">
        <v>1</v>
      </c>
      <c r="AK50" s="26">
        <v>0</v>
      </c>
      <c r="AL50" s="26">
        <v>0</v>
      </c>
      <c r="AM50" s="26">
        <v>1</v>
      </c>
      <c r="AN50" s="26">
        <v>0</v>
      </c>
      <c r="AO50" s="26">
        <v>0</v>
      </c>
      <c r="AP50" s="26">
        <v>1</v>
      </c>
      <c r="AQ50" s="26">
        <v>1</v>
      </c>
      <c r="AR50" s="26">
        <v>0</v>
      </c>
      <c r="AS50" s="26">
        <v>0</v>
      </c>
      <c r="AT50" s="26">
        <v>0</v>
      </c>
      <c r="AU50" s="26">
        <v>1</v>
      </c>
      <c r="AV50" s="26">
        <v>1</v>
      </c>
      <c r="AW50" s="26">
        <v>1</v>
      </c>
      <c r="AX50" s="26">
        <v>1</v>
      </c>
      <c r="AY50" s="26">
        <v>0</v>
      </c>
      <c r="AZ50" s="26">
        <v>0</v>
      </c>
      <c r="BC50" s="43">
        <f t="shared" si="1"/>
        <v>0</v>
      </c>
      <c r="BD50" s="43">
        <f t="shared" si="2"/>
        <v>200</v>
      </c>
      <c r="BE50" s="43">
        <f t="shared" si="3"/>
        <v>200</v>
      </c>
      <c r="BF50" s="43">
        <f t="shared" si="4"/>
        <v>0</v>
      </c>
      <c r="BG50" s="43">
        <f t="shared" si="5"/>
        <v>0</v>
      </c>
      <c r="BH50" s="43">
        <f t="shared" si="6"/>
        <v>200</v>
      </c>
      <c r="BI50" s="43">
        <f t="shared" si="7"/>
        <v>200</v>
      </c>
      <c r="BJ50" s="43">
        <f t="shared" si="8"/>
        <v>200</v>
      </c>
      <c r="BK50" s="43">
        <f t="shared" si="9"/>
        <v>0</v>
      </c>
      <c r="BL50" s="43">
        <f t="shared" si="10"/>
        <v>0</v>
      </c>
      <c r="BM50" s="43">
        <f t="shared" si="11"/>
        <v>200</v>
      </c>
      <c r="BN50" s="43">
        <f t="shared" si="12"/>
        <v>0</v>
      </c>
      <c r="BO50" s="43">
        <f t="shared" si="13"/>
        <v>0</v>
      </c>
      <c r="BP50" s="43">
        <f t="shared" si="14"/>
        <v>200</v>
      </c>
      <c r="BQ50" s="43">
        <f t="shared" si="15"/>
        <v>200</v>
      </c>
      <c r="BR50" s="43">
        <f t="shared" si="16"/>
        <v>0</v>
      </c>
      <c r="BS50" s="43">
        <f t="shared" si="17"/>
        <v>0</v>
      </c>
      <c r="BT50" s="43">
        <f t="shared" si="18"/>
        <v>0</v>
      </c>
      <c r="BU50" s="43">
        <f t="shared" si="19"/>
        <v>200</v>
      </c>
      <c r="BV50" s="43">
        <f t="shared" si="20"/>
        <v>200</v>
      </c>
      <c r="BW50" s="43">
        <f t="shared" si="21"/>
        <v>200</v>
      </c>
      <c r="BX50" s="43">
        <f t="shared" si="22"/>
        <v>200</v>
      </c>
      <c r="BY50" s="43">
        <f t="shared" si="23"/>
        <v>0</v>
      </c>
      <c r="BZ50" s="43">
        <f t="shared" si="24"/>
        <v>0</v>
      </c>
    </row>
    <row r="51" spans="1:78">
      <c r="A51">
        <v>39</v>
      </c>
      <c r="B51" s="26">
        <v>0</v>
      </c>
      <c r="C51" s="26">
        <v>21.717949000000001</v>
      </c>
      <c r="D51" s="26">
        <v>1</v>
      </c>
      <c r="E51" s="26">
        <v>0</v>
      </c>
      <c r="F51" s="26">
        <v>0</v>
      </c>
      <c r="G51" s="26">
        <v>1</v>
      </c>
      <c r="H51" s="26">
        <v>22.5</v>
      </c>
      <c r="I51" s="26">
        <v>1</v>
      </c>
      <c r="J51" s="26">
        <v>0</v>
      </c>
      <c r="K51" s="26">
        <v>1</v>
      </c>
      <c r="L51" s="26">
        <v>1</v>
      </c>
      <c r="M51" s="26">
        <v>0</v>
      </c>
      <c r="N51" s="26">
        <v>0</v>
      </c>
      <c r="O51" s="26">
        <v>0</v>
      </c>
      <c r="P51" s="26">
        <v>121.95421</v>
      </c>
      <c r="Q51" s="26">
        <v>0</v>
      </c>
      <c r="R51" s="26">
        <v>0</v>
      </c>
      <c r="S51" s="26">
        <v>0</v>
      </c>
      <c r="T51" s="26">
        <v>1</v>
      </c>
      <c r="U51" s="26">
        <v>1</v>
      </c>
      <c r="V51" s="26">
        <v>29.228937999999999</v>
      </c>
      <c r="W51" s="26">
        <v>1</v>
      </c>
      <c r="X51" s="26">
        <v>0</v>
      </c>
      <c r="Y51" s="26">
        <v>0</v>
      </c>
      <c r="AC51" s="26">
        <v>0</v>
      </c>
      <c r="AD51" s="26">
        <v>1</v>
      </c>
      <c r="AE51" s="26">
        <v>1</v>
      </c>
      <c r="AF51" s="26">
        <v>0</v>
      </c>
      <c r="AG51" s="26">
        <v>0</v>
      </c>
      <c r="AH51" s="26">
        <v>1</v>
      </c>
      <c r="AI51" s="26">
        <v>1</v>
      </c>
      <c r="AJ51" s="26">
        <v>1</v>
      </c>
      <c r="AK51" s="26">
        <v>0</v>
      </c>
      <c r="AL51" s="26">
        <v>1</v>
      </c>
      <c r="AM51" s="26">
        <v>1</v>
      </c>
      <c r="AN51" s="26">
        <v>0</v>
      </c>
      <c r="AO51" s="26">
        <v>0</v>
      </c>
      <c r="AP51" s="26">
        <v>0</v>
      </c>
      <c r="AQ51" s="26">
        <v>1</v>
      </c>
      <c r="AR51" s="26">
        <v>0</v>
      </c>
      <c r="AS51" s="26">
        <v>0</v>
      </c>
      <c r="AT51" s="26">
        <v>0</v>
      </c>
      <c r="AU51" s="26">
        <v>1</v>
      </c>
      <c r="AV51" s="26">
        <v>1</v>
      </c>
      <c r="AW51" s="26">
        <v>1</v>
      </c>
      <c r="AX51" s="26">
        <v>1</v>
      </c>
      <c r="AY51" s="26">
        <v>0</v>
      </c>
      <c r="AZ51" s="26">
        <v>0</v>
      </c>
      <c r="BC51" s="43">
        <f t="shared" si="1"/>
        <v>0</v>
      </c>
      <c r="BD51" s="43">
        <f t="shared" si="2"/>
        <v>200</v>
      </c>
      <c r="BE51" s="43">
        <f t="shared" si="3"/>
        <v>200</v>
      </c>
      <c r="BF51" s="43">
        <f t="shared" si="4"/>
        <v>0</v>
      </c>
      <c r="BG51" s="43">
        <f t="shared" si="5"/>
        <v>0</v>
      </c>
      <c r="BH51" s="43">
        <f t="shared" si="6"/>
        <v>200</v>
      </c>
      <c r="BI51" s="43">
        <f t="shared" si="7"/>
        <v>200</v>
      </c>
      <c r="BJ51" s="43">
        <f t="shared" si="8"/>
        <v>200</v>
      </c>
      <c r="BK51" s="43">
        <f t="shared" si="9"/>
        <v>0</v>
      </c>
      <c r="BL51" s="43">
        <f t="shared" si="10"/>
        <v>200</v>
      </c>
      <c r="BM51" s="43">
        <f t="shared" si="11"/>
        <v>200</v>
      </c>
      <c r="BN51" s="43">
        <f t="shared" si="12"/>
        <v>0</v>
      </c>
      <c r="BO51" s="43">
        <f t="shared" si="13"/>
        <v>0</v>
      </c>
      <c r="BP51" s="43">
        <f t="shared" si="14"/>
        <v>0</v>
      </c>
      <c r="BQ51" s="43">
        <f t="shared" si="15"/>
        <v>200</v>
      </c>
      <c r="BR51" s="43">
        <f t="shared" si="16"/>
        <v>0</v>
      </c>
      <c r="BS51" s="43">
        <f t="shared" si="17"/>
        <v>0</v>
      </c>
      <c r="BT51" s="43">
        <f t="shared" si="18"/>
        <v>0</v>
      </c>
      <c r="BU51" s="43">
        <f t="shared" si="19"/>
        <v>200</v>
      </c>
      <c r="BV51" s="43">
        <f t="shared" si="20"/>
        <v>200</v>
      </c>
      <c r="BW51" s="43">
        <f t="shared" si="21"/>
        <v>200</v>
      </c>
      <c r="BX51" s="43">
        <f t="shared" si="22"/>
        <v>200</v>
      </c>
      <c r="BY51" s="43">
        <f t="shared" si="23"/>
        <v>0</v>
      </c>
      <c r="BZ51" s="43">
        <f t="shared" si="24"/>
        <v>0</v>
      </c>
    </row>
    <row r="52" spans="1:78">
      <c r="A52">
        <v>40</v>
      </c>
      <c r="B52" s="26">
        <v>0</v>
      </c>
      <c r="C52" s="26">
        <v>16.5</v>
      </c>
      <c r="D52" s="26">
        <v>1</v>
      </c>
      <c r="E52" s="26">
        <v>0</v>
      </c>
      <c r="F52" s="26">
        <v>0</v>
      </c>
      <c r="G52" s="26">
        <v>1</v>
      </c>
      <c r="H52" s="26">
        <v>22.5</v>
      </c>
      <c r="I52" s="26">
        <v>1</v>
      </c>
      <c r="J52" s="26">
        <v>0</v>
      </c>
      <c r="K52" s="26">
        <v>0</v>
      </c>
      <c r="L52" s="26">
        <v>1</v>
      </c>
      <c r="M52" s="26">
        <v>0</v>
      </c>
      <c r="N52" s="26">
        <v>0</v>
      </c>
      <c r="O52" s="26">
        <v>1</v>
      </c>
      <c r="P52" s="26">
        <v>118.04048</v>
      </c>
      <c r="Q52" s="26">
        <v>0</v>
      </c>
      <c r="R52" s="26">
        <v>0</v>
      </c>
      <c r="S52" s="26">
        <v>0</v>
      </c>
      <c r="T52" s="26">
        <v>1</v>
      </c>
      <c r="U52" s="26">
        <v>1</v>
      </c>
      <c r="V52" s="26">
        <v>30.797619000000001</v>
      </c>
      <c r="W52" s="26">
        <v>1</v>
      </c>
      <c r="X52" s="26">
        <v>0</v>
      </c>
      <c r="Y52" s="26">
        <v>0</v>
      </c>
      <c r="AC52" s="26">
        <v>0</v>
      </c>
      <c r="AD52" s="26">
        <v>1</v>
      </c>
      <c r="AE52" s="26">
        <v>1</v>
      </c>
      <c r="AF52" s="26">
        <v>0</v>
      </c>
      <c r="AG52" s="26">
        <v>0</v>
      </c>
      <c r="AH52" s="26">
        <v>1</v>
      </c>
      <c r="AI52" s="26">
        <v>1</v>
      </c>
      <c r="AJ52" s="26">
        <v>1</v>
      </c>
      <c r="AK52" s="26">
        <v>0</v>
      </c>
      <c r="AL52" s="26">
        <v>0</v>
      </c>
      <c r="AM52" s="26">
        <v>1</v>
      </c>
      <c r="AN52" s="26">
        <v>0</v>
      </c>
      <c r="AO52" s="26">
        <v>0</v>
      </c>
      <c r="AP52" s="26">
        <v>1</v>
      </c>
      <c r="AQ52" s="26">
        <v>1</v>
      </c>
      <c r="AR52" s="26">
        <v>0</v>
      </c>
      <c r="AS52" s="26">
        <v>0</v>
      </c>
      <c r="AT52" s="26">
        <v>0</v>
      </c>
      <c r="AU52" s="26">
        <v>1</v>
      </c>
      <c r="AV52" s="26">
        <v>1</v>
      </c>
      <c r="AW52" s="26">
        <v>1</v>
      </c>
      <c r="AX52" s="26">
        <v>1</v>
      </c>
      <c r="AY52" s="26">
        <v>0</v>
      </c>
      <c r="AZ52" s="26">
        <v>0</v>
      </c>
      <c r="BC52" s="43">
        <f t="shared" si="1"/>
        <v>0</v>
      </c>
      <c r="BD52" s="43">
        <f t="shared" si="2"/>
        <v>200</v>
      </c>
      <c r="BE52" s="43">
        <f t="shared" si="3"/>
        <v>200</v>
      </c>
      <c r="BF52" s="43">
        <f t="shared" si="4"/>
        <v>0</v>
      </c>
      <c r="BG52" s="43">
        <f t="shared" si="5"/>
        <v>0</v>
      </c>
      <c r="BH52" s="43">
        <f t="shared" si="6"/>
        <v>200</v>
      </c>
      <c r="BI52" s="43">
        <f t="shared" si="7"/>
        <v>200</v>
      </c>
      <c r="BJ52" s="43">
        <f t="shared" si="8"/>
        <v>200</v>
      </c>
      <c r="BK52" s="43">
        <f t="shared" si="9"/>
        <v>0</v>
      </c>
      <c r="BL52" s="43">
        <f t="shared" si="10"/>
        <v>0</v>
      </c>
      <c r="BM52" s="43">
        <f t="shared" si="11"/>
        <v>200</v>
      </c>
      <c r="BN52" s="43">
        <f t="shared" si="12"/>
        <v>0</v>
      </c>
      <c r="BO52" s="43">
        <f t="shared" si="13"/>
        <v>0</v>
      </c>
      <c r="BP52" s="43">
        <f t="shared" si="14"/>
        <v>200</v>
      </c>
      <c r="BQ52" s="43">
        <f t="shared" si="15"/>
        <v>200</v>
      </c>
      <c r="BR52" s="43">
        <f t="shared" si="16"/>
        <v>0</v>
      </c>
      <c r="BS52" s="43">
        <f t="shared" si="17"/>
        <v>0</v>
      </c>
      <c r="BT52" s="43">
        <f t="shared" si="18"/>
        <v>0</v>
      </c>
      <c r="BU52" s="43">
        <f t="shared" si="19"/>
        <v>200</v>
      </c>
      <c r="BV52" s="43">
        <f t="shared" si="20"/>
        <v>200</v>
      </c>
      <c r="BW52" s="43">
        <f t="shared" si="21"/>
        <v>200</v>
      </c>
      <c r="BX52" s="43">
        <f t="shared" si="22"/>
        <v>200</v>
      </c>
      <c r="BY52" s="43">
        <f t="shared" si="23"/>
        <v>0</v>
      </c>
      <c r="BZ52" s="43">
        <f t="shared" si="24"/>
        <v>0</v>
      </c>
    </row>
    <row r="53" spans="1:78">
      <c r="A53">
        <v>41</v>
      </c>
      <c r="B53" s="26">
        <v>0</v>
      </c>
      <c r="C53" s="26">
        <v>16.5</v>
      </c>
      <c r="D53" s="26">
        <v>1</v>
      </c>
      <c r="E53" s="26">
        <v>0</v>
      </c>
      <c r="F53" s="26">
        <v>0</v>
      </c>
      <c r="G53" s="26">
        <v>1</v>
      </c>
      <c r="H53" s="26">
        <v>22.5</v>
      </c>
      <c r="I53" s="26">
        <v>1</v>
      </c>
      <c r="J53" s="26">
        <v>0</v>
      </c>
      <c r="K53" s="26">
        <v>0</v>
      </c>
      <c r="L53" s="26">
        <v>1</v>
      </c>
      <c r="M53" s="26">
        <v>0</v>
      </c>
      <c r="N53" s="26">
        <v>0</v>
      </c>
      <c r="O53" s="26">
        <v>1</v>
      </c>
      <c r="P53" s="26">
        <v>117.97381</v>
      </c>
      <c r="Q53" s="26">
        <v>0</v>
      </c>
      <c r="R53" s="26">
        <v>0</v>
      </c>
      <c r="S53" s="26">
        <v>0</v>
      </c>
      <c r="T53" s="26">
        <v>1</v>
      </c>
      <c r="U53" s="26">
        <v>1</v>
      </c>
      <c r="V53" s="26">
        <v>31.130952000000001</v>
      </c>
      <c r="W53" s="26">
        <v>1</v>
      </c>
      <c r="X53" s="26">
        <v>0</v>
      </c>
      <c r="Y53" s="26">
        <v>0</v>
      </c>
      <c r="AC53" s="26">
        <v>0</v>
      </c>
      <c r="AD53" s="26">
        <v>1</v>
      </c>
      <c r="AE53" s="26">
        <v>1</v>
      </c>
      <c r="AF53" s="26">
        <v>0</v>
      </c>
      <c r="AG53" s="26">
        <v>0</v>
      </c>
      <c r="AH53" s="26">
        <v>1</v>
      </c>
      <c r="AI53" s="26">
        <v>1</v>
      </c>
      <c r="AJ53" s="26">
        <v>1</v>
      </c>
      <c r="AK53" s="26">
        <v>0</v>
      </c>
      <c r="AL53" s="26">
        <v>0</v>
      </c>
      <c r="AM53" s="26">
        <v>1</v>
      </c>
      <c r="AN53" s="26">
        <v>0</v>
      </c>
      <c r="AO53" s="26">
        <v>0</v>
      </c>
      <c r="AP53" s="26">
        <v>1</v>
      </c>
      <c r="AQ53" s="26">
        <v>1</v>
      </c>
      <c r="AR53" s="26">
        <v>0</v>
      </c>
      <c r="AS53" s="26">
        <v>0</v>
      </c>
      <c r="AT53" s="26">
        <v>0</v>
      </c>
      <c r="AU53" s="26">
        <v>1</v>
      </c>
      <c r="AV53" s="26">
        <v>1</v>
      </c>
      <c r="AW53" s="26">
        <v>1</v>
      </c>
      <c r="AX53" s="26">
        <v>1</v>
      </c>
      <c r="AY53" s="26">
        <v>0</v>
      </c>
      <c r="AZ53" s="26">
        <v>0</v>
      </c>
      <c r="BC53" s="43">
        <f t="shared" si="1"/>
        <v>0</v>
      </c>
      <c r="BD53" s="43">
        <f t="shared" si="2"/>
        <v>200</v>
      </c>
      <c r="BE53" s="43">
        <f t="shared" si="3"/>
        <v>200</v>
      </c>
      <c r="BF53" s="43">
        <f t="shared" si="4"/>
        <v>0</v>
      </c>
      <c r="BG53" s="43">
        <f t="shared" si="5"/>
        <v>0</v>
      </c>
      <c r="BH53" s="43">
        <f t="shared" si="6"/>
        <v>200</v>
      </c>
      <c r="BI53" s="43">
        <f t="shared" si="7"/>
        <v>200</v>
      </c>
      <c r="BJ53" s="43">
        <f t="shared" si="8"/>
        <v>200</v>
      </c>
      <c r="BK53" s="43">
        <f t="shared" si="9"/>
        <v>0</v>
      </c>
      <c r="BL53" s="43">
        <f t="shared" si="10"/>
        <v>0</v>
      </c>
      <c r="BM53" s="43">
        <f t="shared" si="11"/>
        <v>200</v>
      </c>
      <c r="BN53" s="43">
        <f t="shared" si="12"/>
        <v>0</v>
      </c>
      <c r="BO53" s="43">
        <f t="shared" si="13"/>
        <v>0</v>
      </c>
      <c r="BP53" s="43">
        <f t="shared" si="14"/>
        <v>200</v>
      </c>
      <c r="BQ53" s="43">
        <f t="shared" si="15"/>
        <v>200</v>
      </c>
      <c r="BR53" s="43">
        <f t="shared" si="16"/>
        <v>0</v>
      </c>
      <c r="BS53" s="43">
        <f t="shared" si="17"/>
        <v>0</v>
      </c>
      <c r="BT53" s="43">
        <f t="shared" si="18"/>
        <v>0</v>
      </c>
      <c r="BU53" s="43">
        <f t="shared" si="19"/>
        <v>200</v>
      </c>
      <c r="BV53" s="43">
        <f t="shared" si="20"/>
        <v>200</v>
      </c>
      <c r="BW53" s="43">
        <f t="shared" si="21"/>
        <v>200</v>
      </c>
      <c r="BX53" s="43">
        <f t="shared" si="22"/>
        <v>200</v>
      </c>
      <c r="BY53" s="43">
        <f t="shared" si="23"/>
        <v>0</v>
      </c>
      <c r="BZ53" s="43">
        <f t="shared" si="24"/>
        <v>0</v>
      </c>
    </row>
    <row r="54" spans="1:78">
      <c r="A54">
        <v>42</v>
      </c>
      <c r="B54" s="26">
        <v>0</v>
      </c>
      <c r="C54" s="26">
        <v>16.5</v>
      </c>
      <c r="D54" s="26">
        <v>1</v>
      </c>
      <c r="E54" s="26">
        <v>0</v>
      </c>
      <c r="F54" s="26">
        <v>0</v>
      </c>
      <c r="G54" s="26">
        <v>1</v>
      </c>
      <c r="H54" s="26">
        <v>22.5</v>
      </c>
      <c r="I54" s="26">
        <v>1</v>
      </c>
      <c r="J54" s="26">
        <v>0</v>
      </c>
      <c r="K54" s="26">
        <v>0</v>
      </c>
      <c r="L54" s="26">
        <v>1</v>
      </c>
      <c r="M54" s="26">
        <v>0</v>
      </c>
      <c r="N54" s="26">
        <v>0</v>
      </c>
      <c r="O54" s="26">
        <v>1</v>
      </c>
      <c r="P54" s="26">
        <v>85.407143000000005</v>
      </c>
      <c r="Q54" s="26">
        <v>0</v>
      </c>
      <c r="R54" s="26">
        <v>0</v>
      </c>
      <c r="S54" s="26">
        <v>0</v>
      </c>
      <c r="T54" s="26">
        <v>1</v>
      </c>
      <c r="U54" s="26">
        <v>1</v>
      </c>
      <c r="V54" s="26">
        <v>18.964286000000001</v>
      </c>
      <c r="W54" s="26">
        <v>1</v>
      </c>
      <c r="X54" s="26">
        <v>0</v>
      </c>
      <c r="Y54" s="26">
        <v>0</v>
      </c>
      <c r="AC54" s="26">
        <v>0</v>
      </c>
      <c r="AD54" s="26">
        <v>1</v>
      </c>
      <c r="AE54" s="26">
        <v>1</v>
      </c>
      <c r="AF54" s="26">
        <v>0</v>
      </c>
      <c r="AG54" s="26">
        <v>0</v>
      </c>
      <c r="AH54" s="26">
        <v>1</v>
      </c>
      <c r="AI54" s="26">
        <v>1</v>
      </c>
      <c r="AJ54" s="26">
        <v>1</v>
      </c>
      <c r="AK54" s="26">
        <v>0</v>
      </c>
      <c r="AL54" s="26">
        <v>0</v>
      </c>
      <c r="AM54" s="26">
        <v>1</v>
      </c>
      <c r="AN54" s="26">
        <v>0</v>
      </c>
      <c r="AO54" s="26">
        <v>0</v>
      </c>
      <c r="AP54" s="26">
        <v>1</v>
      </c>
      <c r="AQ54" s="26">
        <v>1</v>
      </c>
      <c r="AR54" s="26">
        <v>0</v>
      </c>
      <c r="AS54" s="26">
        <v>0</v>
      </c>
      <c r="AT54" s="26">
        <v>0</v>
      </c>
      <c r="AU54" s="26">
        <v>1</v>
      </c>
      <c r="AV54" s="26">
        <v>1</v>
      </c>
      <c r="AW54" s="26">
        <v>1</v>
      </c>
      <c r="AX54" s="26">
        <v>1</v>
      </c>
      <c r="AY54" s="26">
        <v>0</v>
      </c>
      <c r="AZ54" s="26">
        <v>0</v>
      </c>
      <c r="BC54" s="43">
        <f t="shared" si="1"/>
        <v>0</v>
      </c>
      <c r="BD54" s="43">
        <f t="shared" si="2"/>
        <v>200</v>
      </c>
      <c r="BE54" s="43">
        <f t="shared" si="3"/>
        <v>200</v>
      </c>
      <c r="BF54" s="43">
        <f t="shared" si="4"/>
        <v>0</v>
      </c>
      <c r="BG54" s="43">
        <f t="shared" si="5"/>
        <v>0</v>
      </c>
      <c r="BH54" s="43">
        <f t="shared" si="6"/>
        <v>200</v>
      </c>
      <c r="BI54" s="43">
        <f t="shared" si="7"/>
        <v>200</v>
      </c>
      <c r="BJ54" s="43">
        <f t="shared" si="8"/>
        <v>200</v>
      </c>
      <c r="BK54" s="43">
        <f t="shared" si="9"/>
        <v>0</v>
      </c>
      <c r="BL54" s="43">
        <f t="shared" si="10"/>
        <v>0</v>
      </c>
      <c r="BM54" s="43">
        <f t="shared" si="11"/>
        <v>200</v>
      </c>
      <c r="BN54" s="43">
        <f t="shared" si="12"/>
        <v>0</v>
      </c>
      <c r="BO54" s="43">
        <f t="shared" si="13"/>
        <v>0</v>
      </c>
      <c r="BP54" s="43">
        <f t="shared" si="14"/>
        <v>200</v>
      </c>
      <c r="BQ54" s="43">
        <f t="shared" si="15"/>
        <v>200</v>
      </c>
      <c r="BR54" s="43">
        <f t="shared" si="16"/>
        <v>0</v>
      </c>
      <c r="BS54" s="43">
        <f t="shared" si="17"/>
        <v>0</v>
      </c>
      <c r="BT54" s="43">
        <f t="shared" si="18"/>
        <v>0</v>
      </c>
      <c r="BU54" s="43">
        <f t="shared" si="19"/>
        <v>200</v>
      </c>
      <c r="BV54" s="43">
        <f t="shared" si="20"/>
        <v>200</v>
      </c>
      <c r="BW54" s="43">
        <f t="shared" si="21"/>
        <v>200</v>
      </c>
      <c r="BX54" s="43">
        <f t="shared" si="22"/>
        <v>200</v>
      </c>
      <c r="BY54" s="43">
        <f t="shared" si="23"/>
        <v>0</v>
      </c>
      <c r="BZ54" s="43">
        <f t="shared" si="24"/>
        <v>0</v>
      </c>
    </row>
    <row r="55" spans="1:78">
      <c r="A55">
        <v>43</v>
      </c>
      <c r="B55" s="26">
        <v>0</v>
      </c>
      <c r="C55" s="26">
        <v>16.5</v>
      </c>
      <c r="D55" s="26">
        <v>1</v>
      </c>
      <c r="E55" s="26">
        <v>0</v>
      </c>
      <c r="F55" s="26">
        <v>0</v>
      </c>
      <c r="G55" s="26">
        <v>1</v>
      </c>
      <c r="H55" s="26">
        <v>22.5</v>
      </c>
      <c r="I55" s="26">
        <v>1</v>
      </c>
      <c r="J55" s="26">
        <v>0</v>
      </c>
      <c r="K55" s="26">
        <v>0</v>
      </c>
      <c r="L55" s="26">
        <v>1</v>
      </c>
      <c r="M55" s="26">
        <v>0</v>
      </c>
      <c r="N55" s="26">
        <v>0</v>
      </c>
      <c r="O55" s="26">
        <v>1</v>
      </c>
      <c r="P55" s="26">
        <v>106.27381</v>
      </c>
      <c r="Q55" s="26">
        <v>0</v>
      </c>
      <c r="R55" s="26">
        <v>0</v>
      </c>
      <c r="S55" s="26">
        <v>0</v>
      </c>
      <c r="T55" s="26">
        <v>1</v>
      </c>
      <c r="U55" s="26">
        <v>1</v>
      </c>
      <c r="V55" s="26">
        <v>26.630952000000001</v>
      </c>
      <c r="W55" s="26">
        <v>1</v>
      </c>
      <c r="X55" s="26">
        <v>0</v>
      </c>
      <c r="Y55" s="26">
        <v>0</v>
      </c>
      <c r="AC55" s="26">
        <v>0</v>
      </c>
      <c r="AD55" s="26">
        <v>1</v>
      </c>
      <c r="AE55" s="26">
        <v>1</v>
      </c>
      <c r="AF55" s="26">
        <v>0</v>
      </c>
      <c r="AG55" s="26">
        <v>0</v>
      </c>
      <c r="AH55" s="26">
        <v>1</v>
      </c>
      <c r="AI55" s="26">
        <v>1</v>
      </c>
      <c r="AJ55" s="26">
        <v>1</v>
      </c>
      <c r="AK55" s="26">
        <v>0</v>
      </c>
      <c r="AL55" s="26">
        <v>0</v>
      </c>
      <c r="AM55" s="26">
        <v>1</v>
      </c>
      <c r="AN55" s="26">
        <v>0</v>
      </c>
      <c r="AO55" s="26">
        <v>0</v>
      </c>
      <c r="AP55" s="26">
        <v>1</v>
      </c>
      <c r="AQ55" s="26">
        <v>1</v>
      </c>
      <c r="AR55" s="26">
        <v>0</v>
      </c>
      <c r="AS55" s="26">
        <v>0</v>
      </c>
      <c r="AT55" s="26">
        <v>0</v>
      </c>
      <c r="AU55" s="26">
        <v>1</v>
      </c>
      <c r="AV55" s="26">
        <v>1</v>
      </c>
      <c r="AW55" s="26">
        <v>1</v>
      </c>
      <c r="AX55" s="26">
        <v>1</v>
      </c>
      <c r="AY55" s="26">
        <v>0</v>
      </c>
      <c r="AZ55" s="26">
        <v>0</v>
      </c>
      <c r="BC55" s="43">
        <f t="shared" si="1"/>
        <v>0</v>
      </c>
      <c r="BD55" s="43">
        <f t="shared" si="2"/>
        <v>200</v>
      </c>
      <c r="BE55" s="43">
        <f t="shared" si="3"/>
        <v>200</v>
      </c>
      <c r="BF55" s="43">
        <f t="shared" si="4"/>
        <v>0</v>
      </c>
      <c r="BG55" s="43">
        <f t="shared" si="5"/>
        <v>0</v>
      </c>
      <c r="BH55" s="43">
        <f t="shared" si="6"/>
        <v>200</v>
      </c>
      <c r="BI55" s="43">
        <f t="shared" si="7"/>
        <v>200</v>
      </c>
      <c r="BJ55" s="43">
        <f t="shared" si="8"/>
        <v>200</v>
      </c>
      <c r="BK55" s="43">
        <f t="shared" si="9"/>
        <v>0</v>
      </c>
      <c r="BL55" s="43">
        <f t="shared" si="10"/>
        <v>0</v>
      </c>
      <c r="BM55" s="43">
        <f t="shared" si="11"/>
        <v>200</v>
      </c>
      <c r="BN55" s="43">
        <f t="shared" si="12"/>
        <v>0</v>
      </c>
      <c r="BO55" s="43">
        <f t="shared" si="13"/>
        <v>0</v>
      </c>
      <c r="BP55" s="43">
        <f t="shared" si="14"/>
        <v>200</v>
      </c>
      <c r="BQ55" s="43">
        <f t="shared" si="15"/>
        <v>200</v>
      </c>
      <c r="BR55" s="43">
        <f t="shared" si="16"/>
        <v>0</v>
      </c>
      <c r="BS55" s="43">
        <f t="shared" si="17"/>
        <v>0</v>
      </c>
      <c r="BT55" s="43">
        <f t="shared" si="18"/>
        <v>0</v>
      </c>
      <c r="BU55" s="43">
        <f t="shared" si="19"/>
        <v>200</v>
      </c>
      <c r="BV55" s="43">
        <f t="shared" si="20"/>
        <v>200</v>
      </c>
      <c r="BW55" s="43">
        <f t="shared" si="21"/>
        <v>200</v>
      </c>
      <c r="BX55" s="43">
        <f t="shared" si="22"/>
        <v>200</v>
      </c>
      <c r="BY55" s="43">
        <f t="shared" si="23"/>
        <v>0</v>
      </c>
      <c r="BZ55" s="43">
        <f t="shared" si="24"/>
        <v>0</v>
      </c>
    </row>
    <row r="56" spans="1:78">
      <c r="A56">
        <v>44</v>
      </c>
      <c r="B56" s="26">
        <v>0</v>
      </c>
      <c r="C56" s="26">
        <v>16.5</v>
      </c>
      <c r="D56" s="26">
        <v>1</v>
      </c>
      <c r="E56" s="26">
        <v>0</v>
      </c>
      <c r="F56" s="26">
        <v>0</v>
      </c>
      <c r="G56" s="26">
        <v>1</v>
      </c>
      <c r="H56" s="26">
        <v>22.5</v>
      </c>
      <c r="I56" s="26">
        <v>1</v>
      </c>
      <c r="J56" s="26">
        <v>0</v>
      </c>
      <c r="K56" s="26">
        <v>0</v>
      </c>
      <c r="L56" s="26">
        <v>1</v>
      </c>
      <c r="M56" s="26">
        <v>0</v>
      </c>
      <c r="N56" s="26">
        <v>0</v>
      </c>
      <c r="O56" s="26">
        <v>1</v>
      </c>
      <c r="P56" s="26">
        <v>119.34048</v>
      </c>
      <c r="Q56" s="26">
        <v>0</v>
      </c>
      <c r="R56" s="26">
        <v>0</v>
      </c>
      <c r="S56" s="26">
        <v>0</v>
      </c>
      <c r="T56" s="26">
        <v>1</v>
      </c>
      <c r="U56" s="26">
        <v>1</v>
      </c>
      <c r="V56" s="26">
        <v>31.297619000000001</v>
      </c>
      <c r="W56" s="26">
        <v>1</v>
      </c>
      <c r="X56" s="26">
        <v>0</v>
      </c>
      <c r="Y56" s="26">
        <v>0</v>
      </c>
      <c r="AC56" s="26">
        <v>0</v>
      </c>
      <c r="AD56" s="26">
        <v>1</v>
      </c>
      <c r="AE56" s="26">
        <v>1</v>
      </c>
      <c r="AF56" s="26">
        <v>0</v>
      </c>
      <c r="AG56" s="26">
        <v>0</v>
      </c>
      <c r="AH56" s="26">
        <v>1</v>
      </c>
      <c r="AI56" s="26">
        <v>1</v>
      </c>
      <c r="AJ56" s="26">
        <v>1</v>
      </c>
      <c r="AK56" s="26">
        <v>0</v>
      </c>
      <c r="AL56" s="26">
        <v>0</v>
      </c>
      <c r="AM56" s="26">
        <v>1</v>
      </c>
      <c r="AN56" s="26">
        <v>0</v>
      </c>
      <c r="AO56" s="26">
        <v>0</v>
      </c>
      <c r="AP56" s="26">
        <v>1</v>
      </c>
      <c r="AQ56" s="26">
        <v>1</v>
      </c>
      <c r="AR56" s="26">
        <v>0</v>
      </c>
      <c r="AS56" s="26">
        <v>0</v>
      </c>
      <c r="AT56" s="26">
        <v>0</v>
      </c>
      <c r="AU56" s="26">
        <v>1</v>
      </c>
      <c r="AV56" s="26">
        <v>1</v>
      </c>
      <c r="AW56" s="26">
        <v>1</v>
      </c>
      <c r="AX56" s="26">
        <v>1</v>
      </c>
      <c r="AY56" s="26">
        <v>0</v>
      </c>
      <c r="AZ56" s="26">
        <v>0</v>
      </c>
      <c r="BC56" s="43">
        <f t="shared" si="1"/>
        <v>0</v>
      </c>
      <c r="BD56" s="43">
        <f t="shared" si="2"/>
        <v>200</v>
      </c>
      <c r="BE56" s="43">
        <f t="shared" si="3"/>
        <v>200</v>
      </c>
      <c r="BF56" s="43">
        <f t="shared" si="4"/>
        <v>0</v>
      </c>
      <c r="BG56" s="43">
        <f t="shared" si="5"/>
        <v>0</v>
      </c>
      <c r="BH56" s="43">
        <f t="shared" si="6"/>
        <v>200</v>
      </c>
      <c r="BI56" s="43">
        <f t="shared" si="7"/>
        <v>200</v>
      </c>
      <c r="BJ56" s="43">
        <f t="shared" si="8"/>
        <v>200</v>
      </c>
      <c r="BK56" s="43">
        <f t="shared" si="9"/>
        <v>0</v>
      </c>
      <c r="BL56" s="43">
        <f t="shared" si="10"/>
        <v>0</v>
      </c>
      <c r="BM56" s="43">
        <f t="shared" si="11"/>
        <v>200</v>
      </c>
      <c r="BN56" s="43">
        <f t="shared" si="12"/>
        <v>0</v>
      </c>
      <c r="BO56" s="43">
        <f t="shared" si="13"/>
        <v>0</v>
      </c>
      <c r="BP56" s="43">
        <f t="shared" si="14"/>
        <v>200</v>
      </c>
      <c r="BQ56" s="43">
        <f t="shared" si="15"/>
        <v>200</v>
      </c>
      <c r="BR56" s="43">
        <f t="shared" si="16"/>
        <v>0</v>
      </c>
      <c r="BS56" s="43">
        <f t="shared" si="17"/>
        <v>0</v>
      </c>
      <c r="BT56" s="43">
        <f t="shared" si="18"/>
        <v>0</v>
      </c>
      <c r="BU56" s="43">
        <f t="shared" si="19"/>
        <v>200</v>
      </c>
      <c r="BV56" s="43">
        <f t="shared" si="20"/>
        <v>200</v>
      </c>
      <c r="BW56" s="43">
        <f t="shared" si="21"/>
        <v>200</v>
      </c>
      <c r="BX56" s="43">
        <f t="shared" si="22"/>
        <v>200</v>
      </c>
      <c r="BY56" s="43">
        <f t="shared" si="23"/>
        <v>0</v>
      </c>
      <c r="BZ56" s="43">
        <f t="shared" si="24"/>
        <v>0</v>
      </c>
    </row>
    <row r="57" spans="1:78">
      <c r="A57">
        <v>45</v>
      </c>
      <c r="B57" s="26">
        <v>0</v>
      </c>
      <c r="C57" s="26">
        <v>16.5</v>
      </c>
      <c r="D57" s="26">
        <v>1</v>
      </c>
      <c r="E57" s="26">
        <v>0</v>
      </c>
      <c r="F57" s="26">
        <v>0</v>
      </c>
      <c r="G57" s="26">
        <v>1</v>
      </c>
      <c r="H57" s="26">
        <v>22.5</v>
      </c>
      <c r="I57" s="26">
        <v>1</v>
      </c>
      <c r="J57" s="26">
        <v>0</v>
      </c>
      <c r="K57" s="26">
        <v>0</v>
      </c>
      <c r="L57" s="26">
        <v>1</v>
      </c>
      <c r="M57" s="26">
        <v>0</v>
      </c>
      <c r="N57" s="26">
        <v>0</v>
      </c>
      <c r="O57" s="26">
        <v>1</v>
      </c>
      <c r="P57" s="26">
        <v>119.34048</v>
      </c>
      <c r="Q57" s="26">
        <v>0</v>
      </c>
      <c r="R57" s="26">
        <v>0</v>
      </c>
      <c r="S57" s="26">
        <v>0</v>
      </c>
      <c r="T57" s="26">
        <v>1</v>
      </c>
      <c r="U57" s="26">
        <v>1</v>
      </c>
      <c r="V57" s="26">
        <v>31.297619000000001</v>
      </c>
      <c r="W57" s="26">
        <v>1</v>
      </c>
      <c r="X57" s="26">
        <v>0</v>
      </c>
      <c r="Y57" s="26">
        <v>0</v>
      </c>
      <c r="AC57" s="26">
        <v>0</v>
      </c>
      <c r="AD57" s="26">
        <v>1</v>
      </c>
      <c r="AE57" s="26">
        <v>1</v>
      </c>
      <c r="AF57" s="26">
        <v>0</v>
      </c>
      <c r="AG57" s="26">
        <v>0</v>
      </c>
      <c r="AH57" s="26">
        <v>1</v>
      </c>
      <c r="AI57" s="26">
        <v>1</v>
      </c>
      <c r="AJ57" s="26">
        <v>1</v>
      </c>
      <c r="AK57" s="26">
        <v>0</v>
      </c>
      <c r="AL57" s="26">
        <v>0</v>
      </c>
      <c r="AM57" s="26">
        <v>1</v>
      </c>
      <c r="AN57" s="26">
        <v>0</v>
      </c>
      <c r="AO57" s="26">
        <v>0</v>
      </c>
      <c r="AP57" s="26">
        <v>1</v>
      </c>
      <c r="AQ57" s="26">
        <v>1</v>
      </c>
      <c r="AR57" s="26">
        <v>0</v>
      </c>
      <c r="AS57" s="26">
        <v>0</v>
      </c>
      <c r="AT57" s="26">
        <v>0</v>
      </c>
      <c r="AU57" s="26">
        <v>1</v>
      </c>
      <c r="AV57" s="26">
        <v>1</v>
      </c>
      <c r="AW57" s="26">
        <v>1</v>
      </c>
      <c r="AX57" s="26">
        <v>1</v>
      </c>
      <c r="AY57" s="26">
        <v>0</v>
      </c>
      <c r="AZ57" s="26">
        <v>0</v>
      </c>
      <c r="BC57" s="43">
        <f t="shared" si="1"/>
        <v>0</v>
      </c>
      <c r="BD57" s="43">
        <f t="shared" si="2"/>
        <v>200</v>
      </c>
      <c r="BE57" s="43">
        <f t="shared" si="3"/>
        <v>200</v>
      </c>
      <c r="BF57" s="43">
        <f t="shared" si="4"/>
        <v>0</v>
      </c>
      <c r="BG57" s="43">
        <f t="shared" si="5"/>
        <v>0</v>
      </c>
      <c r="BH57" s="43">
        <f t="shared" si="6"/>
        <v>200</v>
      </c>
      <c r="BI57" s="43">
        <f t="shared" si="7"/>
        <v>200</v>
      </c>
      <c r="BJ57" s="43">
        <f t="shared" si="8"/>
        <v>200</v>
      </c>
      <c r="BK57" s="43">
        <f t="shared" si="9"/>
        <v>0</v>
      </c>
      <c r="BL57" s="43">
        <f t="shared" si="10"/>
        <v>0</v>
      </c>
      <c r="BM57" s="43">
        <f t="shared" si="11"/>
        <v>200</v>
      </c>
      <c r="BN57" s="43">
        <f t="shared" si="12"/>
        <v>0</v>
      </c>
      <c r="BO57" s="43">
        <f t="shared" si="13"/>
        <v>0</v>
      </c>
      <c r="BP57" s="43">
        <f t="shared" si="14"/>
        <v>200</v>
      </c>
      <c r="BQ57" s="43">
        <f t="shared" si="15"/>
        <v>200</v>
      </c>
      <c r="BR57" s="43">
        <f t="shared" si="16"/>
        <v>0</v>
      </c>
      <c r="BS57" s="43">
        <f t="shared" si="17"/>
        <v>0</v>
      </c>
      <c r="BT57" s="43">
        <f t="shared" si="18"/>
        <v>0</v>
      </c>
      <c r="BU57" s="43">
        <f t="shared" si="19"/>
        <v>200</v>
      </c>
      <c r="BV57" s="43">
        <f t="shared" si="20"/>
        <v>200</v>
      </c>
      <c r="BW57" s="43">
        <f t="shared" si="21"/>
        <v>200</v>
      </c>
      <c r="BX57" s="43">
        <f t="shared" si="22"/>
        <v>200</v>
      </c>
      <c r="BY57" s="43">
        <f t="shared" si="23"/>
        <v>0</v>
      </c>
      <c r="BZ57" s="43">
        <f t="shared" si="24"/>
        <v>0</v>
      </c>
    </row>
    <row r="58" spans="1:78">
      <c r="A58">
        <v>46</v>
      </c>
      <c r="B58" s="26">
        <v>0</v>
      </c>
      <c r="C58" s="26">
        <v>16.5</v>
      </c>
      <c r="D58" s="26">
        <v>1</v>
      </c>
      <c r="E58" s="26">
        <v>0</v>
      </c>
      <c r="F58" s="26">
        <v>0</v>
      </c>
      <c r="G58" s="26">
        <v>1</v>
      </c>
      <c r="H58" s="26">
        <v>22.5</v>
      </c>
      <c r="I58" s="26">
        <v>1</v>
      </c>
      <c r="J58" s="26">
        <v>0</v>
      </c>
      <c r="K58" s="26">
        <v>0</v>
      </c>
      <c r="L58" s="26">
        <v>1</v>
      </c>
      <c r="M58" s="26">
        <v>0</v>
      </c>
      <c r="N58" s="26">
        <v>0</v>
      </c>
      <c r="O58" s="26">
        <v>1</v>
      </c>
      <c r="P58" s="26">
        <v>86.707143000000002</v>
      </c>
      <c r="Q58" s="26">
        <v>0</v>
      </c>
      <c r="R58" s="26">
        <v>0</v>
      </c>
      <c r="S58" s="26">
        <v>0</v>
      </c>
      <c r="T58" s="26">
        <v>1</v>
      </c>
      <c r="U58" s="26">
        <v>1</v>
      </c>
      <c r="V58" s="26">
        <v>19.464286000000001</v>
      </c>
      <c r="W58" s="26">
        <v>1</v>
      </c>
      <c r="X58" s="26">
        <v>0</v>
      </c>
      <c r="Y58" s="26">
        <v>0</v>
      </c>
      <c r="AC58" s="26">
        <v>0</v>
      </c>
      <c r="AD58" s="26">
        <v>1</v>
      </c>
      <c r="AE58" s="26">
        <v>1</v>
      </c>
      <c r="AF58" s="26">
        <v>0</v>
      </c>
      <c r="AG58" s="26">
        <v>0</v>
      </c>
      <c r="AH58" s="26">
        <v>1</v>
      </c>
      <c r="AI58" s="26">
        <v>1</v>
      </c>
      <c r="AJ58" s="26">
        <v>1</v>
      </c>
      <c r="AK58" s="26">
        <v>0</v>
      </c>
      <c r="AL58" s="26">
        <v>0</v>
      </c>
      <c r="AM58" s="26">
        <v>1</v>
      </c>
      <c r="AN58" s="26">
        <v>0</v>
      </c>
      <c r="AO58" s="26">
        <v>0</v>
      </c>
      <c r="AP58" s="26">
        <v>1</v>
      </c>
      <c r="AQ58" s="26">
        <v>1</v>
      </c>
      <c r="AR58" s="26">
        <v>0</v>
      </c>
      <c r="AS58" s="26">
        <v>0</v>
      </c>
      <c r="AT58" s="26">
        <v>0</v>
      </c>
      <c r="AU58" s="26">
        <v>1</v>
      </c>
      <c r="AV58" s="26">
        <v>1</v>
      </c>
      <c r="AW58" s="26">
        <v>1</v>
      </c>
      <c r="AX58" s="26">
        <v>1</v>
      </c>
      <c r="AY58" s="26">
        <v>0</v>
      </c>
      <c r="AZ58" s="26">
        <v>0</v>
      </c>
      <c r="BC58" s="43">
        <f t="shared" si="1"/>
        <v>0</v>
      </c>
      <c r="BD58" s="43">
        <f t="shared" si="2"/>
        <v>200</v>
      </c>
      <c r="BE58" s="43">
        <f t="shared" si="3"/>
        <v>200</v>
      </c>
      <c r="BF58" s="43">
        <f t="shared" si="4"/>
        <v>0</v>
      </c>
      <c r="BG58" s="43">
        <f t="shared" si="5"/>
        <v>0</v>
      </c>
      <c r="BH58" s="43">
        <f t="shared" si="6"/>
        <v>200</v>
      </c>
      <c r="BI58" s="43">
        <f t="shared" si="7"/>
        <v>200</v>
      </c>
      <c r="BJ58" s="43">
        <f t="shared" si="8"/>
        <v>200</v>
      </c>
      <c r="BK58" s="43">
        <f t="shared" si="9"/>
        <v>0</v>
      </c>
      <c r="BL58" s="43">
        <f t="shared" si="10"/>
        <v>0</v>
      </c>
      <c r="BM58" s="43">
        <f t="shared" si="11"/>
        <v>200</v>
      </c>
      <c r="BN58" s="43">
        <f t="shared" si="12"/>
        <v>0</v>
      </c>
      <c r="BO58" s="43">
        <f t="shared" si="13"/>
        <v>0</v>
      </c>
      <c r="BP58" s="43">
        <f t="shared" si="14"/>
        <v>200</v>
      </c>
      <c r="BQ58" s="43">
        <f t="shared" si="15"/>
        <v>200</v>
      </c>
      <c r="BR58" s="43">
        <f t="shared" si="16"/>
        <v>0</v>
      </c>
      <c r="BS58" s="43">
        <f t="shared" si="17"/>
        <v>0</v>
      </c>
      <c r="BT58" s="43">
        <f t="shared" si="18"/>
        <v>0</v>
      </c>
      <c r="BU58" s="43">
        <f t="shared" si="19"/>
        <v>200</v>
      </c>
      <c r="BV58" s="43">
        <f t="shared" si="20"/>
        <v>200</v>
      </c>
      <c r="BW58" s="43">
        <f t="shared" si="21"/>
        <v>200</v>
      </c>
      <c r="BX58" s="43">
        <f t="shared" si="22"/>
        <v>200</v>
      </c>
      <c r="BY58" s="43">
        <f t="shared" si="23"/>
        <v>0</v>
      </c>
      <c r="BZ58" s="43">
        <f t="shared" si="24"/>
        <v>0</v>
      </c>
    </row>
    <row r="59" spans="1:78">
      <c r="A59">
        <v>47</v>
      </c>
      <c r="B59" s="26">
        <v>0</v>
      </c>
      <c r="C59" s="26">
        <v>16.5</v>
      </c>
      <c r="D59" s="26">
        <v>1</v>
      </c>
      <c r="E59" s="26">
        <v>0</v>
      </c>
      <c r="F59" s="26">
        <v>0</v>
      </c>
      <c r="G59" s="26">
        <v>1</v>
      </c>
      <c r="H59" s="26">
        <v>22.5</v>
      </c>
      <c r="I59" s="26">
        <v>1</v>
      </c>
      <c r="J59" s="26">
        <v>0</v>
      </c>
      <c r="K59" s="26">
        <v>0</v>
      </c>
      <c r="L59" s="26">
        <v>1</v>
      </c>
      <c r="M59" s="26">
        <v>0</v>
      </c>
      <c r="N59" s="26">
        <v>0</v>
      </c>
      <c r="O59" s="26">
        <v>2.7152778</v>
      </c>
      <c r="P59" s="26">
        <v>125.82738000000001</v>
      </c>
      <c r="Q59" s="26">
        <v>0</v>
      </c>
      <c r="R59" s="26">
        <v>0</v>
      </c>
      <c r="S59" s="26">
        <v>0</v>
      </c>
      <c r="T59" s="26">
        <v>1</v>
      </c>
      <c r="U59" s="26">
        <v>1</v>
      </c>
      <c r="V59" s="26">
        <v>34.140872999999999</v>
      </c>
      <c r="W59" s="26">
        <v>1</v>
      </c>
      <c r="X59" s="26">
        <v>0</v>
      </c>
      <c r="Y59" s="26">
        <v>0</v>
      </c>
      <c r="AC59" s="26">
        <v>0</v>
      </c>
      <c r="AD59" s="26">
        <v>1</v>
      </c>
      <c r="AE59" s="26">
        <v>1</v>
      </c>
      <c r="AF59" s="26">
        <v>0</v>
      </c>
      <c r="AG59" s="26">
        <v>0</v>
      </c>
      <c r="AH59" s="26">
        <v>1</v>
      </c>
      <c r="AI59" s="26">
        <v>1</v>
      </c>
      <c r="AJ59" s="26">
        <v>1</v>
      </c>
      <c r="AK59" s="26">
        <v>0</v>
      </c>
      <c r="AL59" s="26">
        <v>0</v>
      </c>
      <c r="AM59" s="26">
        <v>1</v>
      </c>
      <c r="AN59" s="26">
        <v>0</v>
      </c>
      <c r="AO59" s="26">
        <v>0</v>
      </c>
      <c r="AP59" s="26">
        <v>1</v>
      </c>
      <c r="AQ59" s="26">
        <v>1</v>
      </c>
      <c r="AR59" s="26">
        <v>0</v>
      </c>
      <c r="AS59" s="26">
        <v>0</v>
      </c>
      <c r="AT59" s="26">
        <v>0</v>
      </c>
      <c r="AU59" s="26">
        <v>1</v>
      </c>
      <c r="AV59" s="26">
        <v>1</v>
      </c>
      <c r="AW59" s="26">
        <v>1</v>
      </c>
      <c r="AX59" s="26">
        <v>1</v>
      </c>
      <c r="AY59" s="26">
        <v>0</v>
      </c>
      <c r="AZ59" s="26">
        <v>0</v>
      </c>
      <c r="BC59" s="43">
        <f t="shared" si="1"/>
        <v>0</v>
      </c>
      <c r="BD59" s="43">
        <f t="shared" si="2"/>
        <v>200</v>
      </c>
      <c r="BE59" s="43">
        <f t="shared" si="3"/>
        <v>200</v>
      </c>
      <c r="BF59" s="43">
        <f t="shared" si="4"/>
        <v>0</v>
      </c>
      <c r="BG59" s="43">
        <f t="shared" si="5"/>
        <v>0</v>
      </c>
      <c r="BH59" s="43">
        <f t="shared" si="6"/>
        <v>200</v>
      </c>
      <c r="BI59" s="43">
        <f t="shared" si="7"/>
        <v>200</v>
      </c>
      <c r="BJ59" s="43">
        <f t="shared" si="8"/>
        <v>200</v>
      </c>
      <c r="BK59" s="43">
        <f t="shared" si="9"/>
        <v>0</v>
      </c>
      <c r="BL59" s="43">
        <f t="shared" si="10"/>
        <v>0</v>
      </c>
      <c r="BM59" s="43">
        <f t="shared" si="11"/>
        <v>200</v>
      </c>
      <c r="BN59" s="43">
        <f t="shared" si="12"/>
        <v>0</v>
      </c>
      <c r="BO59" s="43">
        <f t="shared" si="13"/>
        <v>0</v>
      </c>
      <c r="BP59" s="43">
        <f t="shared" si="14"/>
        <v>200</v>
      </c>
      <c r="BQ59" s="43">
        <f t="shared" si="15"/>
        <v>200</v>
      </c>
      <c r="BR59" s="43">
        <f t="shared" si="16"/>
        <v>0</v>
      </c>
      <c r="BS59" s="43">
        <f t="shared" si="17"/>
        <v>0</v>
      </c>
      <c r="BT59" s="43">
        <f t="shared" si="18"/>
        <v>0</v>
      </c>
      <c r="BU59" s="43">
        <f t="shared" si="19"/>
        <v>200</v>
      </c>
      <c r="BV59" s="43">
        <f t="shared" si="20"/>
        <v>200</v>
      </c>
      <c r="BW59" s="43">
        <f t="shared" si="21"/>
        <v>200</v>
      </c>
      <c r="BX59" s="43">
        <f t="shared" si="22"/>
        <v>200</v>
      </c>
      <c r="BY59" s="43">
        <f t="shared" si="23"/>
        <v>0</v>
      </c>
      <c r="BZ59" s="43">
        <f t="shared" si="24"/>
        <v>0</v>
      </c>
    </row>
    <row r="60" spans="1:78">
      <c r="A60">
        <v>48</v>
      </c>
      <c r="B60" s="26">
        <v>0</v>
      </c>
      <c r="C60" s="26">
        <v>16.5</v>
      </c>
      <c r="D60" s="26">
        <v>1</v>
      </c>
      <c r="E60" s="26">
        <v>0</v>
      </c>
      <c r="F60" s="26">
        <v>0</v>
      </c>
      <c r="G60" s="26">
        <v>1</v>
      </c>
      <c r="H60" s="26">
        <v>22.5</v>
      </c>
      <c r="I60" s="26">
        <v>1</v>
      </c>
      <c r="J60" s="26">
        <v>0</v>
      </c>
      <c r="K60" s="26">
        <v>0</v>
      </c>
      <c r="L60" s="26">
        <v>1</v>
      </c>
      <c r="M60" s="26">
        <v>0</v>
      </c>
      <c r="N60" s="26">
        <v>0</v>
      </c>
      <c r="O60" s="26">
        <v>1</v>
      </c>
      <c r="P60" s="26">
        <v>116.70714</v>
      </c>
      <c r="Q60" s="26">
        <v>0</v>
      </c>
      <c r="R60" s="26">
        <v>0</v>
      </c>
      <c r="S60" s="26">
        <v>0</v>
      </c>
      <c r="T60" s="26">
        <v>1</v>
      </c>
      <c r="U60" s="26">
        <v>1</v>
      </c>
      <c r="V60" s="26">
        <v>30.464286000000001</v>
      </c>
      <c r="W60" s="26">
        <v>1</v>
      </c>
      <c r="X60" s="26">
        <v>0</v>
      </c>
      <c r="Y60" s="26">
        <v>0</v>
      </c>
      <c r="AC60" s="26">
        <v>0</v>
      </c>
      <c r="AD60" s="26">
        <v>1</v>
      </c>
      <c r="AE60" s="26">
        <v>1</v>
      </c>
      <c r="AF60" s="26">
        <v>0</v>
      </c>
      <c r="AG60" s="26">
        <v>0</v>
      </c>
      <c r="AH60" s="26">
        <v>1</v>
      </c>
      <c r="AI60" s="26">
        <v>1</v>
      </c>
      <c r="AJ60" s="26">
        <v>1</v>
      </c>
      <c r="AK60" s="26">
        <v>0</v>
      </c>
      <c r="AL60" s="26">
        <v>0</v>
      </c>
      <c r="AM60" s="26">
        <v>1</v>
      </c>
      <c r="AN60" s="26">
        <v>0</v>
      </c>
      <c r="AO60" s="26">
        <v>0</v>
      </c>
      <c r="AP60" s="26">
        <v>1</v>
      </c>
      <c r="AQ60" s="26">
        <v>1</v>
      </c>
      <c r="AR60" s="26">
        <v>0</v>
      </c>
      <c r="AS60" s="26">
        <v>0</v>
      </c>
      <c r="AT60" s="26">
        <v>0</v>
      </c>
      <c r="AU60" s="26">
        <v>1</v>
      </c>
      <c r="AV60" s="26">
        <v>1</v>
      </c>
      <c r="AW60" s="26">
        <v>1</v>
      </c>
      <c r="AX60" s="26">
        <v>1</v>
      </c>
      <c r="AY60" s="26">
        <v>0</v>
      </c>
      <c r="AZ60" s="26">
        <v>0</v>
      </c>
      <c r="BC60" s="43">
        <f t="shared" si="1"/>
        <v>0</v>
      </c>
      <c r="BD60" s="43">
        <f t="shared" si="2"/>
        <v>200</v>
      </c>
      <c r="BE60" s="43">
        <f t="shared" si="3"/>
        <v>200</v>
      </c>
      <c r="BF60" s="43">
        <f t="shared" si="4"/>
        <v>0</v>
      </c>
      <c r="BG60" s="43">
        <f t="shared" si="5"/>
        <v>0</v>
      </c>
      <c r="BH60" s="43">
        <f t="shared" si="6"/>
        <v>200</v>
      </c>
      <c r="BI60" s="43">
        <f t="shared" si="7"/>
        <v>200</v>
      </c>
      <c r="BJ60" s="43">
        <f t="shared" si="8"/>
        <v>200</v>
      </c>
      <c r="BK60" s="43">
        <f t="shared" si="9"/>
        <v>0</v>
      </c>
      <c r="BL60" s="43">
        <f t="shared" si="10"/>
        <v>0</v>
      </c>
      <c r="BM60" s="43">
        <f t="shared" si="11"/>
        <v>200</v>
      </c>
      <c r="BN60" s="43">
        <f t="shared" si="12"/>
        <v>0</v>
      </c>
      <c r="BO60" s="43">
        <f t="shared" si="13"/>
        <v>0</v>
      </c>
      <c r="BP60" s="43">
        <f t="shared" si="14"/>
        <v>200</v>
      </c>
      <c r="BQ60" s="43">
        <f t="shared" si="15"/>
        <v>200</v>
      </c>
      <c r="BR60" s="43">
        <f t="shared" si="16"/>
        <v>0</v>
      </c>
      <c r="BS60" s="43">
        <f t="shared" si="17"/>
        <v>0</v>
      </c>
      <c r="BT60" s="43">
        <f t="shared" si="18"/>
        <v>0</v>
      </c>
      <c r="BU60" s="43">
        <f t="shared" si="19"/>
        <v>200</v>
      </c>
      <c r="BV60" s="43">
        <f t="shared" si="20"/>
        <v>200</v>
      </c>
      <c r="BW60" s="43">
        <f t="shared" si="21"/>
        <v>200</v>
      </c>
      <c r="BX60" s="43">
        <f t="shared" si="22"/>
        <v>200</v>
      </c>
      <c r="BY60" s="43">
        <f t="shared" si="23"/>
        <v>0</v>
      </c>
      <c r="BZ60" s="43">
        <f t="shared" si="24"/>
        <v>0</v>
      </c>
    </row>
    <row r="61" spans="1:78">
      <c r="A61">
        <v>49</v>
      </c>
      <c r="B61" s="26">
        <v>0</v>
      </c>
      <c r="C61" s="26">
        <v>16.5</v>
      </c>
      <c r="D61" s="26">
        <v>1</v>
      </c>
      <c r="E61" s="26">
        <v>0</v>
      </c>
      <c r="F61" s="26">
        <v>0</v>
      </c>
      <c r="G61" s="26">
        <v>1</v>
      </c>
      <c r="H61" s="26">
        <v>22.5</v>
      </c>
      <c r="I61" s="26">
        <v>1</v>
      </c>
      <c r="J61" s="26">
        <v>0</v>
      </c>
      <c r="K61" s="26">
        <v>0</v>
      </c>
      <c r="L61" s="26">
        <v>1</v>
      </c>
      <c r="M61" s="26">
        <v>0</v>
      </c>
      <c r="N61" s="26">
        <v>0</v>
      </c>
      <c r="O61" s="26">
        <v>1</v>
      </c>
      <c r="P61" s="26">
        <v>98.407143000000005</v>
      </c>
      <c r="Q61" s="26">
        <v>0</v>
      </c>
      <c r="R61" s="26">
        <v>0</v>
      </c>
      <c r="S61" s="26">
        <v>0</v>
      </c>
      <c r="T61" s="26">
        <v>1</v>
      </c>
      <c r="U61" s="26">
        <v>1</v>
      </c>
      <c r="V61" s="26">
        <v>23.964286000000001</v>
      </c>
      <c r="W61" s="26">
        <v>1</v>
      </c>
      <c r="X61" s="26">
        <v>0</v>
      </c>
      <c r="Y61" s="26">
        <v>0</v>
      </c>
      <c r="AC61" s="26">
        <v>0</v>
      </c>
      <c r="AD61" s="26">
        <v>1</v>
      </c>
      <c r="AE61" s="26">
        <v>1</v>
      </c>
      <c r="AF61" s="26">
        <v>0</v>
      </c>
      <c r="AG61" s="26">
        <v>0</v>
      </c>
      <c r="AH61" s="26">
        <v>1</v>
      </c>
      <c r="AI61" s="26">
        <v>1</v>
      </c>
      <c r="AJ61" s="26">
        <v>1</v>
      </c>
      <c r="AK61" s="26">
        <v>0</v>
      </c>
      <c r="AL61" s="26">
        <v>0</v>
      </c>
      <c r="AM61" s="26">
        <v>1</v>
      </c>
      <c r="AN61" s="26">
        <v>0</v>
      </c>
      <c r="AO61" s="26">
        <v>0</v>
      </c>
      <c r="AP61" s="26">
        <v>1</v>
      </c>
      <c r="AQ61" s="26">
        <v>1</v>
      </c>
      <c r="AR61" s="26">
        <v>0</v>
      </c>
      <c r="AS61" s="26">
        <v>0</v>
      </c>
      <c r="AT61" s="26">
        <v>0</v>
      </c>
      <c r="AU61" s="26">
        <v>1</v>
      </c>
      <c r="AV61" s="26">
        <v>1</v>
      </c>
      <c r="AW61" s="26">
        <v>1</v>
      </c>
      <c r="AX61" s="26">
        <v>1</v>
      </c>
      <c r="AY61" s="26">
        <v>0</v>
      </c>
      <c r="AZ61" s="26">
        <v>0</v>
      </c>
      <c r="BC61" s="43">
        <f t="shared" si="1"/>
        <v>0</v>
      </c>
      <c r="BD61" s="43">
        <f t="shared" si="2"/>
        <v>200</v>
      </c>
      <c r="BE61" s="43">
        <f t="shared" si="3"/>
        <v>200</v>
      </c>
      <c r="BF61" s="43">
        <f t="shared" si="4"/>
        <v>0</v>
      </c>
      <c r="BG61" s="43">
        <f t="shared" si="5"/>
        <v>0</v>
      </c>
      <c r="BH61" s="43">
        <f t="shared" si="6"/>
        <v>200</v>
      </c>
      <c r="BI61" s="43">
        <f t="shared" si="7"/>
        <v>200</v>
      </c>
      <c r="BJ61" s="43">
        <f t="shared" si="8"/>
        <v>200</v>
      </c>
      <c r="BK61" s="43">
        <f t="shared" si="9"/>
        <v>0</v>
      </c>
      <c r="BL61" s="43">
        <f t="shared" si="10"/>
        <v>0</v>
      </c>
      <c r="BM61" s="43">
        <f t="shared" si="11"/>
        <v>200</v>
      </c>
      <c r="BN61" s="43">
        <f t="shared" si="12"/>
        <v>0</v>
      </c>
      <c r="BO61" s="43">
        <f t="shared" si="13"/>
        <v>0</v>
      </c>
      <c r="BP61" s="43">
        <f t="shared" si="14"/>
        <v>200</v>
      </c>
      <c r="BQ61" s="43">
        <f t="shared" si="15"/>
        <v>200</v>
      </c>
      <c r="BR61" s="43">
        <f t="shared" si="16"/>
        <v>0</v>
      </c>
      <c r="BS61" s="43">
        <f t="shared" si="17"/>
        <v>0</v>
      </c>
      <c r="BT61" s="43">
        <f t="shared" si="18"/>
        <v>0</v>
      </c>
      <c r="BU61" s="43">
        <f t="shared" si="19"/>
        <v>200</v>
      </c>
      <c r="BV61" s="43">
        <f t="shared" si="20"/>
        <v>200</v>
      </c>
      <c r="BW61" s="43">
        <f t="shared" si="21"/>
        <v>200</v>
      </c>
      <c r="BX61" s="43">
        <f t="shared" si="22"/>
        <v>200</v>
      </c>
      <c r="BY61" s="43">
        <f t="shared" si="23"/>
        <v>0</v>
      </c>
      <c r="BZ61" s="43">
        <f t="shared" si="24"/>
        <v>0</v>
      </c>
    </row>
    <row r="62" spans="1:78">
      <c r="A62">
        <v>50</v>
      </c>
      <c r="B62" s="26">
        <v>0</v>
      </c>
      <c r="C62" s="26">
        <v>16.5</v>
      </c>
      <c r="D62" s="26">
        <v>1</v>
      </c>
      <c r="E62" s="26">
        <v>0</v>
      </c>
      <c r="F62" s="26">
        <v>0</v>
      </c>
      <c r="G62" s="26">
        <v>1</v>
      </c>
      <c r="H62" s="26">
        <v>22.5</v>
      </c>
      <c r="I62" s="26">
        <v>1</v>
      </c>
      <c r="J62" s="26">
        <v>0</v>
      </c>
      <c r="K62" s="26">
        <v>0</v>
      </c>
      <c r="L62" s="26">
        <v>1</v>
      </c>
      <c r="M62" s="26">
        <v>0</v>
      </c>
      <c r="N62" s="26">
        <v>0</v>
      </c>
      <c r="O62" s="26">
        <v>1</v>
      </c>
      <c r="P62" s="26">
        <v>99.773809999999997</v>
      </c>
      <c r="Q62" s="26">
        <v>0</v>
      </c>
      <c r="R62" s="26">
        <v>0</v>
      </c>
      <c r="S62" s="26">
        <v>0</v>
      </c>
      <c r="T62" s="26">
        <v>1</v>
      </c>
      <c r="U62" s="26">
        <v>1</v>
      </c>
      <c r="V62" s="26">
        <v>24.130952000000001</v>
      </c>
      <c r="W62" s="26">
        <v>1</v>
      </c>
      <c r="X62" s="26">
        <v>0</v>
      </c>
      <c r="Y62" s="26">
        <v>0</v>
      </c>
      <c r="AC62" s="26">
        <v>0</v>
      </c>
      <c r="AD62" s="26">
        <v>1</v>
      </c>
      <c r="AE62" s="26">
        <v>1</v>
      </c>
      <c r="AF62" s="26">
        <v>0</v>
      </c>
      <c r="AG62" s="26">
        <v>0</v>
      </c>
      <c r="AH62" s="26">
        <v>1</v>
      </c>
      <c r="AI62" s="26">
        <v>1</v>
      </c>
      <c r="AJ62" s="26">
        <v>1</v>
      </c>
      <c r="AK62" s="26">
        <v>0</v>
      </c>
      <c r="AL62" s="26">
        <v>0</v>
      </c>
      <c r="AM62" s="26">
        <v>1</v>
      </c>
      <c r="AN62" s="26">
        <v>0</v>
      </c>
      <c r="AO62" s="26">
        <v>0</v>
      </c>
      <c r="AP62" s="26">
        <v>1</v>
      </c>
      <c r="AQ62" s="26">
        <v>1</v>
      </c>
      <c r="AR62" s="26">
        <v>0</v>
      </c>
      <c r="AS62" s="26">
        <v>0</v>
      </c>
      <c r="AT62" s="26">
        <v>0</v>
      </c>
      <c r="AU62" s="26">
        <v>1</v>
      </c>
      <c r="AV62" s="26">
        <v>1</v>
      </c>
      <c r="AW62" s="26">
        <v>1</v>
      </c>
      <c r="AX62" s="26">
        <v>1</v>
      </c>
      <c r="AY62" s="26">
        <v>0</v>
      </c>
      <c r="AZ62" s="26">
        <v>0</v>
      </c>
      <c r="BC62" s="43">
        <f t="shared" si="1"/>
        <v>0</v>
      </c>
      <c r="BD62" s="43">
        <f t="shared" si="2"/>
        <v>200</v>
      </c>
      <c r="BE62" s="43">
        <f t="shared" si="3"/>
        <v>200</v>
      </c>
      <c r="BF62" s="43">
        <f t="shared" si="4"/>
        <v>0</v>
      </c>
      <c r="BG62" s="43">
        <f t="shared" si="5"/>
        <v>0</v>
      </c>
      <c r="BH62" s="43">
        <f t="shared" si="6"/>
        <v>200</v>
      </c>
      <c r="BI62" s="43">
        <f t="shared" si="7"/>
        <v>200</v>
      </c>
      <c r="BJ62" s="43">
        <f t="shared" si="8"/>
        <v>200</v>
      </c>
      <c r="BK62" s="43">
        <f t="shared" si="9"/>
        <v>0</v>
      </c>
      <c r="BL62" s="43">
        <f t="shared" si="10"/>
        <v>0</v>
      </c>
      <c r="BM62" s="43">
        <f t="shared" si="11"/>
        <v>200</v>
      </c>
      <c r="BN62" s="43">
        <f t="shared" si="12"/>
        <v>0</v>
      </c>
      <c r="BO62" s="43">
        <f t="shared" si="13"/>
        <v>0</v>
      </c>
      <c r="BP62" s="43">
        <f t="shared" si="14"/>
        <v>200</v>
      </c>
      <c r="BQ62" s="43">
        <f t="shared" si="15"/>
        <v>200</v>
      </c>
      <c r="BR62" s="43">
        <f t="shared" si="16"/>
        <v>0</v>
      </c>
      <c r="BS62" s="43">
        <f t="shared" si="17"/>
        <v>0</v>
      </c>
      <c r="BT62" s="43">
        <f t="shared" si="18"/>
        <v>0</v>
      </c>
      <c r="BU62" s="43">
        <f t="shared" si="19"/>
        <v>200</v>
      </c>
      <c r="BV62" s="43">
        <f t="shared" si="20"/>
        <v>200</v>
      </c>
      <c r="BW62" s="43">
        <f t="shared" si="21"/>
        <v>200</v>
      </c>
      <c r="BX62" s="43">
        <f t="shared" si="22"/>
        <v>200</v>
      </c>
      <c r="BY62" s="43">
        <f t="shared" si="23"/>
        <v>0</v>
      </c>
      <c r="BZ62" s="43">
        <f t="shared" si="24"/>
        <v>0</v>
      </c>
    </row>
    <row r="63" spans="1:78" ht="18">
      <c r="A63" s="41" t="s">
        <v>74</v>
      </c>
      <c r="B63" s="43">
        <f>SUM(B13:B62)</f>
        <v>0</v>
      </c>
      <c r="C63" s="43">
        <f t="shared" ref="C63:Y63" si="25">SUM(C13:C62)</f>
        <v>953.047009</v>
      </c>
      <c r="D63" s="43">
        <f t="shared" si="25"/>
        <v>50</v>
      </c>
      <c r="E63" s="43">
        <f t="shared" si="25"/>
        <v>0</v>
      </c>
      <c r="F63" s="43">
        <f t="shared" si="25"/>
        <v>0</v>
      </c>
      <c r="G63" s="43">
        <f t="shared" si="25"/>
        <v>50</v>
      </c>
      <c r="H63" s="43">
        <f t="shared" si="25"/>
        <v>1125</v>
      </c>
      <c r="I63" s="43">
        <f t="shared" si="25"/>
        <v>50</v>
      </c>
      <c r="J63" s="43">
        <f t="shared" si="25"/>
        <v>0</v>
      </c>
      <c r="K63" s="43">
        <f t="shared" si="25"/>
        <v>3</v>
      </c>
      <c r="L63" s="43">
        <f t="shared" si="25"/>
        <v>50</v>
      </c>
      <c r="M63" s="43">
        <f t="shared" si="25"/>
        <v>0</v>
      </c>
      <c r="N63" s="43">
        <f t="shared" si="25"/>
        <v>0</v>
      </c>
      <c r="O63" s="43">
        <f t="shared" si="25"/>
        <v>52.298611200000003</v>
      </c>
      <c r="P63" s="43">
        <f t="shared" si="25"/>
        <v>5428.1881719999992</v>
      </c>
      <c r="Q63" s="43">
        <f t="shared" si="25"/>
        <v>0</v>
      </c>
      <c r="R63" s="43">
        <f t="shared" si="25"/>
        <v>3</v>
      </c>
      <c r="S63" s="43">
        <f t="shared" si="25"/>
        <v>0</v>
      </c>
      <c r="T63" s="43">
        <f t="shared" si="25"/>
        <v>50</v>
      </c>
      <c r="U63" s="43">
        <f t="shared" si="25"/>
        <v>50</v>
      </c>
      <c r="V63" s="43">
        <f t="shared" si="25"/>
        <v>1286.6701769999997</v>
      </c>
      <c r="W63" s="43">
        <f t="shared" si="25"/>
        <v>50</v>
      </c>
      <c r="X63" s="43">
        <f t="shared" si="25"/>
        <v>0</v>
      </c>
      <c r="Y63" s="43">
        <f t="shared" si="25"/>
        <v>0</v>
      </c>
    </row>
    <row r="64" spans="1:78" ht="18">
      <c r="A64" s="41" t="s">
        <v>102</v>
      </c>
      <c r="B64" s="51" cm="1">
        <f t="array" ref="B64">SUMPRODUCT(B63:Y63,TRANSPOSE('Nutritional Facts'!E3:E26))</f>
        <v>3151.4510096200001</v>
      </c>
    </row>
    <row r="65" spans="1:40">
      <c r="L65" s="6"/>
      <c r="M65" s="6"/>
    </row>
    <row r="67" spans="1:40" ht="14" thickBot="1"/>
    <row r="68" spans="1:40" ht="14" thickBot="1">
      <c r="A68" s="78" t="s">
        <v>70</v>
      </c>
      <c r="B68" s="79"/>
      <c r="C68" s="79"/>
      <c r="D68" s="79"/>
      <c r="E68" s="79"/>
      <c r="F68" s="79"/>
      <c r="G68" s="79"/>
      <c r="H68" s="79"/>
      <c r="I68" s="79"/>
      <c r="J68" s="79"/>
      <c r="K68" s="80"/>
      <c r="M68" s="78" t="s">
        <v>75</v>
      </c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80"/>
      <c r="AC68" s="78" t="s">
        <v>110</v>
      </c>
      <c r="AD68" s="79"/>
      <c r="AE68" s="79"/>
      <c r="AF68" s="79"/>
      <c r="AG68" s="80"/>
      <c r="AJ68" s="94" t="s">
        <v>108</v>
      </c>
      <c r="AK68" s="95"/>
      <c r="AL68" s="95"/>
      <c r="AM68" s="95"/>
      <c r="AN68" s="96"/>
    </row>
    <row r="69" spans="1:40" ht="14" thickBot="1">
      <c r="A69" s="55" t="s">
        <v>64</v>
      </c>
      <c r="B69" s="17" t="s">
        <v>28</v>
      </c>
      <c r="C69" s="17" t="s">
        <v>29</v>
      </c>
      <c r="D69" s="17" t="s">
        <v>30</v>
      </c>
      <c r="E69" s="17" t="s">
        <v>71</v>
      </c>
      <c r="F69" s="17" t="s">
        <v>31</v>
      </c>
      <c r="G69" s="17" t="s">
        <v>32</v>
      </c>
      <c r="H69" s="17" t="s">
        <v>72</v>
      </c>
      <c r="I69" s="17" t="s">
        <v>73</v>
      </c>
      <c r="J69" s="17" t="s">
        <v>100</v>
      </c>
      <c r="K69" s="18" t="s">
        <v>101</v>
      </c>
      <c r="L69" s="5"/>
      <c r="M69" s="52" t="s">
        <v>42</v>
      </c>
      <c r="N69" s="53" t="s">
        <v>43</v>
      </c>
      <c r="O69" s="53" t="s">
        <v>49</v>
      </c>
      <c r="P69" s="53" t="s">
        <v>48</v>
      </c>
      <c r="Q69" s="53" t="s">
        <v>50</v>
      </c>
      <c r="R69" s="53" t="s">
        <v>51</v>
      </c>
      <c r="S69" s="53" t="s">
        <v>54</v>
      </c>
      <c r="T69" s="53" t="s">
        <v>55</v>
      </c>
      <c r="U69" s="53" t="s">
        <v>56</v>
      </c>
      <c r="V69" s="53" t="s">
        <v>96</v>
      </c>
      <c r="W69" s="53" t="s">
        <v>97</v>
      </c>
      <c r="X69" s="53" t="s">
        <v>76</v>
      </c>
      <c r="Y69" s="54" t="s">
        <v>77</v>
      </c>
      <c r="AC69" s="16" t="s">
        <v>90</v>
      </c>
      <c r="AD69" s="17" t="s">
        <v>91</v>
      </c>
      <c r="AE69" s="17" t="s">
        <v>92</v>
      </c>
      <c r="AF69" s="17" t="s">
        <v>107</v>
      </c>
      <c r="AG69" s="18" t="s">
        <v>94</v>
      </c>
      <c r="AJ69" s="16" t="s">
        <v>90</v>
      </c>
      <c r="AK69" s="17" t="s">
        <v>91</v>
      </c>
      <c r="AL69" s="17" t="s">
        <v>92</v>
      </c>
      <c r="AM69" s="17" t="s">
        <v>107</v>
      </c>
      <c r="AN69" s="18" t="s">
        <v>94</v>
      </c>
    </row>
    <row r="70" spans="1:40">
      <c r="A70" s="46">
        <v>1</v>
      </c>
      <c r="B70" s="43" cm="1">
        <f t="array" ref="B70">SUMPRODUCT($B13:$Y13,TRANSPOSE('Nutritional Facts'!F$3:F$26))</f>
        <v>15342</v>
      </c>
      <c r="C70" s="43" cm="1">
        <f t="array" ref="C70">SUMPRODUCT($B13:$Y13,TRANSPOSE('Nutritional Facts'!G$3:G$26))</f>
        <v>851.80000000000007</v>
      </c>
      <c r="D70" s="43" cm="1">
        <f t="array" ref="D70">SUMPRODUCT($B13:$Y13,TRANSPOSE('Nutritional Facts'!H$3:H$26))</f>
        <v>1624</v>
      </c>
      <c r="E70" s="43" cm="1">
        <f t="array" ref="E70">SUMPRODUCT($B13:$Y13,TRANSPOSE('Nutritional Facts'!I$3:I$26))</f>
        <v>560</v>
      </c>
      <c r="F70" s="43" cm="1">
        <f t="array" ref="F70">SUMPRODUCT($B13:$Y13,TRANSPOSE('Nutritional Facts'!J$3:J$26))</f>
        <v>5</v>
      </c>
      <c r="G70" s="43" cm="1">
        <f t="array" ref="G70">SUMPRODUCT($B13:$Y13,TRANSPOSE('Nutritional Facts'!K$3:K$26))</f>
        <v>187</v>
      </c>
      <c r="H70" s="43" cm="1">
        <f t="array" ref="H70">SUMPRODUCT($B13:$Y13, TRANSPOSE('Nutritional Facts'!L$3:L$26))</f>
        <v>1</v>
      </c>
      <c r="I70" s="43" cm="1">
        <f t="array" ref="I70">SUMPRODUCT($B13:$Y13, TRANSPOSE('Nutritional Facts'!M$3:M$26))</f>
        <v>0</v>
      </c>
      <c r="J70" s="43">
        <f>SUM($F13:$J13)</f>
        <v>24.5</v>
      </c>
      <c r="K70" s="47">
        <f>SUM($B13:$E13)</f>
        <v>55</v>
      </c>
      <c r="M70" s="11">
        <v>966</v>
      </c>
      <c r="N70">
        <v>581</v>
      </c>
      <c r="O70">
        <v>1806</v>
      </c>
      <c r="P70">
        <v>1624</v>
      </c>
      <c r="Q70">
        <v>644</v>
      </c>
      <c r="R70">
        <v>560</v>
      </c>
      <c r="S70">
        <v>182</v>
      </c>
      <c r="T70">
        <v>350</v>
      </c>
      <c r="U70">
        <v>35</v>
      </c>
      <c r="V70">
        <v>24.5</v>
      </c>
      <c r="W70">
        <v>17.5</v>
      </c>
      <c r="X70">
        <v>7000</v>
      </c>
      <c r="Y70" s="13">
        <v>0</v>
      </c>
      <c r="AC70" s="56">
        <f>SUM(AC13:AF13)</f>
        <v>2</v>
      </c>
      <c r="AD70" s="43">
        <f>SUM(AG13:AK13)</f>
        <v>3</v>
      </c>
      <c r="AE70" s="43">
        <f>SUM(AL13:AQ13)</f>
        <v>3</v>
      </c>
      <c r="AF70" s="43">
        <f>SUM(AR13:AW13)</f>
        <v>3</v>
      </c>
      <c r="AG70" s="57">
        <f>SUM(AX13:AZ13)</f>
        <v>1</v>
      </c>
      <c r="AJ70" s="11">
        <v>2</v>
      </c>
      <c r="AK70">
        <v>3</v>
      </c>
      <c r="AL70">
        <v>3</v>
      </c>
      <c r="AM70">
        <v>3</v>
      </c>
      <c r="AN70" s="13">
        <v>1</v>
      </c>
    </row>
    <row r="71" spans="1:40">
      <c r="A71" s="46">
        <v>2</v>
      </c>
      <c r="B71" s="43" cm="1">
        <f t="array" ref="B71">SUMPRODUCT($B14:$Y14,TRANSPOSE('Nutritional Facts'!F$3:F$26))</f>
        <v>19425.262199999997</v>
      </c>
      <c r="C71" s="43" cm="1">
        <f t="array" ref="C71">SUMPRODUCT($B14:$Y14,TRANSPOSE('Nutritional Facts'!G$3:G$26))</f>
        <v>1175.3666929999999</v>
      </c>
      <c r="D71" s="43" cm="1">
        <f t="array" ref="D71">SUMPRODUCT($B14:$Y14,TRANSPOSE('Nutritional Facts'!H$3:H$26))</f>
        <v>1980.9999979999998</v>
      </c>
      <c r="E71" s="43" cm="1">
        <f t="array" ref="E71">SUMPRODUCT($B14:$Y14,TRANSPOSE('Nutritional Facts'!I$3:I$26))</f>
        <v>686.00001900000007</v>
      </c>
      <c r="F71" s="43" cm="1">
        <f t="array" ref="F71">SUMPRODUCT($B14:$Y14,TRANSPOSE('Nutritional Facts'!J$3:J$26))</f>
        <v>38.297618999999997</v>
      </c>
      <c r="G71" s="43" cm="1">
        <f t="array" ref="G71">SUMPRODUCT($B14:$Y14,TRANSPOSE('Nutritional Facts'!K$3:K$26))</f>
        <v>171.39285699999999</v>
      </c>
      <c r="H71" s="43" cm="1">
        <f t="array" ref="H71">SUMPRODUCT($B14:$Y14, TRANSPOSE('Nutritional Facts'!L$3:L$26))</f>
        <v>1</v>
      </c>
      <c r="I71" s="43" cm="1">
        <f t="array" ref="I71">SUMPRODUCT($B14:$Y14, TRANSPOSE('Nutritional Facts'!M$3:M$26))</f>
        <v>33.297618999999997</v>
      </c>
      <c r="J71" s="43">
        <f t="shared" ref="J71:J118" si="26">SUM($F14:$J14)</f>
        <v>24.5</v>
      </c>
      <c r="K71" s="47">
        <f t="shared" ref="K71:K118" si="27">SUM($B14:$E14)</f>
        <v>17.5</v>
      </c>
      <c r="M71" s="11">
        <v>1176</v>
      </c>
      <c r="N71">
        <v>707</v>
      </c>
      <c r="O71">
        <v>2205</v>
      </c>
      <c r="P71">
        <v>1981</v>
      </c>
      <c r="Q71">
        <v>784</v>
      </c>
      <c r="R71">
        <v>686</v>
      </c>
      <c r="S71">
        <v>217</v>
      </c>
      <c r="T71">
        <v>350</v>
      </c>
      <c r="U71">
        <v>35</v>
      </c>
      <c r="V71">
        <v>24.5</v>
      </c>
      <c r="W71">
        <v>17.5</v>
      </c>
      <c r="X71">
        <v>7000</v>
      </c>
      <c r="Y71" s="13">
        <v>7000</v>
      </c>
      <c r="AC71" s="56">
        <f t="shared" ref="AC71:AC118" si="28">SUM(AC14:AF14)</f>
        <v>2</v>
      </c>
      <c r="AD71" s="43">
        <f t="shared" ref="AD71:AD119" si="29">SUM(AG14:AK14)</f>
        <v>3</v>
      </c>
      <c r="AE71" s="43">
        <f t="shared" ref="AE71:AE119" si="30">SUM(AL14:AQ14)</f>
        <v>3</v>
      </c>
      <c r="AF71" s="43">
        <f t="shared" ref="AF71:AF119" si="31">SUM(AR14:AW14)</f>
        <v>3</v>
      </c>
      <c r="AG71" s="57">
        <f t="shared" ref="AG71:AG118" si="32">SUM(AX14:AZ14)</f>
        <v>1</v>
      </c>
      <c r="AJ71" s="11">
        <v>2</v>
      </c>
      <c r="AK71">
        <v>3</v>
      </c>
      <c r="AL71">
        <v>3</v>
      </c>
      <c r="AM71">
        <v>3</v>
      </c>
      <c r="AN71" s="13">
        <v>1</v>
      </c>
    </row>
    <row r="72" spans="1:40">
      <c r="A72" s="46">
        <v>3</v>
      </c>
      <c r="B72" s="43" cm="1">
        <f t="array" ref="B72">SUMPRODUCT($B15:$Y15,TRANSPOSE('Nutritional Facts'!F$3:F$26))</f>
        <v>14243.92864</v>
      </c>
      <c r="C72" s="43" cm="1">
        <f t="array" ref="C72">SUMPRODUCT($B15:$Y15,TRANSPOSE('Nutritional Facts'!G$3:G$26))</f>
        <v>851.50000299999999</v>
      </c>
      <c r="D72" s="43" cm="1">
        <f t="array" ref="D72">SUMPRODUCT($B15:$Y15,TRANSPOSE('Nutritional Facts'!H$3:H$26))</f>
        <v>1463.000012</v>
      </c>
      <c r="E72" s="43" cm="1">
        <f t="array" ref="E72">SUMPRODUCT($B15:$Y15,TRANSPOSE('Nutritional Facts'!I$3:I$26))</f>
        <v>504.000001</v>
      </c>
      <c r="F72" s="43" cm="1">
        <f t="array" ref="F72">SUMPRODUCT($B15:$Y15,TRANSPOSE('Nutritional Facts'!J$3:J$26))</f>
        <v>25.964286000000001</v>
      </c>
      <c r="G72" s="43" cm="1">
        <f t="array" ref="G72">SUMPRODUCT($B15:$Y15,TRANSPOSE('Nutritional Facts'!K$3:K$26))</f>
        <v>134.39285799999999</v>
      </c>
      <c r="H72" s="43" cm="1">
        <f t="array" ref="H72">SUMPRODUCT($B15:$Y15, TRANSPOSE('Nutritional Facts'!L$3:L$26))</f>
        <v>1</v>
      </c>
      <c r="I72" s="43" cm="1">
        <f t="array" ref="I72">SUMPRODUCT($B15:$Y15, TRANSPOSE('Nutritional Facts'!M$3:M$26))</f>
        <v>20.964286000000001</v>
      </c>
      <c r="J72" s="43">
        <f t="shared" si="26"/>
        <v>24.5</v>
      </c>
      <c r="K72" s="47">
        <f t="shared" si="27"/>
        <v>17.5</v>
      </c>
      <c r="M72" s="11">
        <v>868</v>
      </c>
      <c r="N72">
        <v>518</v>
      </c>
      <c r="O72">
        <v>1624</v>
      </c>
      <c r="P72">
        <v>1463</v>
      </c>
      <c r="Q72">
        <v>581</v>
      </c>
      <c r="R72">
        <v>504</v>
      </c>
      <c r="S72">
        <v>161</v>
      </c>
      <c r="T72">
        <v>350</v>
      </c>
      <c r="U72">
        <v>35</v>
      </c>
      <c r="V72">
        <v>24.5</v>
      </c>
      <c r="W72">
        <v>17.5</v>
      </c>
      <c r="X72">
        <v>7000</v>
      </c>
      <c r="Y72" s="13">
        <v>7000</v>
      </c>
      <c r="AC72" s="56">
        <f t="shared" si="28"/>
        <v>2</v>
      </c>
      <c r="AD72" s="43">
        <f t="shared" si="29"/>
        <v>3</v>
      </c>
      <c r="AE72" s="43">
        <f t="shared" si="30"/>
        <v>3</v>
      </c>
      <c r="AF72" s="43">
        <f t="shared" si="31"/>
        <v>3</v>
      </c>
      <c r="AG72" s="57">
        <f t="shared" si="32"/>
        <v>1</v>
      </c>
      <c r="AJ72" s="11">
        <v>2</v>
      </c>
      <c r="AK72">
        <v>3</v>
      </c>
      <c r="AL72">
        <v>3</v>
      </c>
      <c r="AM72">
        <v>3</v>
      </c>
      <c r="AN72" s="13">
        <v>1</v>
      </c>
    </row>
    <row r="73" spans="1:40">
      <c r="A73" s="46">
        <v>4</v>
      </c>
      <c r="B73" s="43" cm="1">
        <f t="array" ref="B73">SUMPRODUCT($B16:$Y16,TRANSPOSE('Nutritional Facts'!F$3:F$26))</f>
        <v>13866.5952</v>
      </c>
      <c r="C73" s="43" cm="1">
        <f t="array" ref="C73">SUMPRODUCT($B16:$Y16,TRANSPOSE('Nutritional Facts'!G$3:G$26))</f>
        <v>827.23333400000001</v>
      </c>
      <c r="D73" s="43" cm="1">
        <f t="array" ref="D73">SUMPRODUCT($B16:$Y16,TRANSPOSE('Nutritional Facts'!H$3:H$26))</f>
        <v>1427.999984</v>
      </c>
      <c r="E73" s="43" cm="1">
        <f t="array" ref="E73">SUMPRODUCT($B16:$Y16,TRANSPOSE('Nutritional Facts'!I$3:I$26))</f>
        <v>490.00000199999999</v>
      </c>
      <c r="F73" s="43" cm="1">
        <f t="array" ref="F73">SUMPRODUCT($B16:$Y16,TRANSPOSE('Nutritional Facts'!J$3:J$26))</f>
        <v>25.130952000000001</v>
      </c>
      <c r="G73" s="43" cm="1">
        <f t="array" ref="G73">SUMPRODUCT($B16:$Y16,TRANSPOSE('Nutritional Facts'!K$3:K$26))</f>
        <v>131.89285599999999</v>
      </c>
      <c r="H73" s="43" cm="1">
        <f t="array" ref="H73">SUMPRODUCT($B16:$Y16, TRANSPOSE('Nutritional Facts'!L$3:L$26))</f>
        <v>1</v>
      </c>
      <c r="I73" s="43" cm="1">
        <f t="array" ref="I73">SUMPRODUCT($B16:$Y16, TRANSPOSE('Nutritional Facts'!M$3:M$26))</f>
        <v>20.130952000000001</v>
      </c>
      <c r="J73" s="43">
        <f t="shared" si="26"/>
        <v>24.5</v>
      </c>
      <c r="K73" s="47">
        <f t="shared" si="27"/>
        <v>17.5</v>
      </c>
      <c r="M73" s="11">
        <v>847</v>
      </c>
      <c r="N73">
        <v>504</v>
      </c>
      <c r="O73">
        <v>1582</v>
      </c>
      <c r="P73">
        <v>1428</v>
      </c>
      <c r="Q73">
        <v>560</v>
      </c>
      <c r="R73">
        <v>490</v>
      </c>
      <c r="S73">
        <v>161</v>
      </c>
      <c r="T73">
        <v>350</v>
      </c>
      <c r="U73">
        <v>35</v>
      </c>
      <c r="V73">
        <v>24.5</v>
      </c>
      <c r="W73">
        <v>17.5</v>
      </c>
      <c r="X73">
        <v>7000</v>
      </c>
      <c r="Y73" s="13">
        <v>7000</v>
      </c>
      <c r="AC73" s="56">
        <f t="shared" si="28"/>
        <v>2</v>
      </c>
      <c r="AD73" s="43">
        <f t="shared" si="29"/>
        <v>3</v>
      </c>
      <c r="AE73" s="43">
        <f t="shared" si="30"/>
        <v>3</v>
      </c>
      <c r="AF73" s="43">
        <f t="shared" si="31"/>
        <v>3</v>
      </c>
      <c r="AG73" s="57">
        <f t="shared" si="32"/>
        <v>1</v>
      </c>
      <c r="AJ73" s="11">
        <v>2</v>
      </c>
      <c r="AK73">
        <v>3</v>
      </c>
      <c r="AL73">
        <v>3</v>
      </c>
      <c r="AM73">
        <v>3</v>
      </c>
      <c r="AN73" s="13">
        <v>1</v>
      </c>
    </row>
    <row r="74" spans="1:40">
      <c r="A74" s="46">
        <v>5</v>
      </c>
      <c r="B74" s="43" cm="1">
        <f t="array" ref="B74">SUMPRODUCT($B17:$Y17,TRANSPOSE('Nutritional Facts'!F$3:F$26))</f>
        <v>17024.175775</v>
      </c>
      <c r="C74" s="43" cm="1">
        <f t="array" ref="C74">SUMPRODUCT($B17:$Y17,TRANSPOSE('Nutritional Facts'!G$3:G$26))</f>
        <v>1029.0000030000001</v>
      </c>
      <c r="D74" s="43" cm="1">
        <f t="array" ref="D74">SUMPRODUCT($B17:$Y17,TRANSPOSE('Nutritional Facts'!H$3:H$26))</f>
        <v>1735.999973</v>
      </c>
      <c r="E74" s="43" cm="1">
        <f t="array" ref="E74">SUMPRODUCT($B17:$Y17,TRANSPOSE('Nutritional Facts'!I$3:I$26))</f>
        <v>602.00000399999999</v>
      </c>
      <c r="F74" s="43" cm="1">
        <f t="array" ref="F74">SUMPRODUCT($B17:$Y17,TRANSPOSE('Nutritional Facts'!J$3:J$26))</f>
        <v>30.895603999999999</v>
      </c>
      <c r="G74" s="43" cm="1">
        <f t="array" ref="G74">SUMPRODUCT($B17:$Y17,TRANSPOSE('Nutritional Facts'!K$3:K$26))</f>
        <v>157.84065700000002</v>
      </c>
      <c r="H74" s="43" cm="1">
        <f t="array" ref="H74">SUMPRODUCT($B17:$Y17, TRANSPOSE('Nutritional Facts'!L$3:L$26))</f>
        <v>0</v>
      </c>
      <c r="I74" s="43" cm="1">
        <f t="array" ref="I74">SUMPRODUCT($B17:$Y17, TRANSPOSE('Nutritional Facts'!M$3:M$26))</f>
        <v>25.895603999999999</v>
      </c>
      <c r="J74" s="43">
        <f t="shared" si="26"/>
        <v>24.5</v>
      </c>
      <c r="K74" s="47">
        <f t="shared" si="27"/>
        <v>20.384615</v>
      </c>
      <c r="M74" s="11">
        <v>1029</v>
      </c>
      <c r="N74">
        <v>616</v>
      </c>
      <c r="O74">
        <v>1932</v>
      </c>
      <c r="P74">
        <v>1736</v>
      </c>
      <c r="Q74">
        <v>686</v>
      </c>
      <c r="R74">
        <v>602</v>
      </c>
      <c r="S74">
        <v>196</v>
      </c>
      <c r="T74">
        <v>350</v>
      </c>
      <c r="U74">
        <v>35</v>
      </c>
      <c r="V74">
        <v>24.5</v>
      </c>
      <c r="W74">
        <v>17.5</v>
      </c>
      <c r="X74">
        <v>0</v>
      </c>
      <c r="Y74" s="13">
        <v>7000</v>
      </c>
      <c r="AC74" s="56">
        <f t="shared" si="28"/>
        <v>2</v>
      </c>
      <c r="AD74" s="43">
        <f t="shared" si="29"/>
        <v>3</v>
      </c>
      <c r="AE74" s="43">
        <f t="shared" si="30"/>
        <v>3</v>
      </c>
      <c r="AF74" s="43">
        <f t="shared" si="31"/>
        <v>3</v>
      </c>
      <c r="AG74" s="57">
        <f t="shared" si="32"/>
        <v>1</v>
      </c>
      <c r="AJ74" s="11">
        <v>2</v>
      </c>
      <c r="AK74">
        <v>3</v>
      </c>
      <c r="AL74">
        <v>3</v>
      </c>
      <c r="AM74">
        <v>3</v>
      </c>
      <c r="AN74" s="13">
        <v>1</v>
      </c>
    </row>
    <row r="75" spans="1:40">
      <c r="A75" s="46">
        <v>6</v>
      </c>
      <c r="B75" s="43" cm="1">
        <f t="array" ref="B75">SUMPRODUCT($B18:$Y18,TRANSPOSE('Nutritional Facts'!F$3:F$26))</f>
        <v>19810.545740000001</v>
      </c>
      <c r="C75" s="43" cm="1">
        <f t="array" ref="C75">SUMPRODUCT($B18:$Y18,TRANSPOSE('Nutritional Facts'!G$3:G$26))</f>
        <v>1197.0000138</v>
      </c>
      <c r="D75" s="43" cm="1">
        <f t="array" ref="D75">SUMPRODUCT($B18:$Y18,TRANSPOSE('Nutritional Facts'!H$3:H$26))</f>
        <v>2022.9999812000001</v>
      </c>
      <c r="E75" s="43" cm="1">
        <f t="array" ref="E75">SUMPRODUCT($B18:$Y18,TRANSPOSE('Nutritional Facts'!I$3:I$26))</f>
        <v>700.00001180000004</v>
      </c>
      <c r="F75" s="43" cm="1">
        <f t="array" ref="F75">SUMPRODUCT($B18:$Y18,TRANSPOSE('Nutritional Facts'!J$3:J$26))</f>
        <v>39.085317000000003</v>
      </c>
      <c r="G75" s="43" cm="1">
        <f t="array" ref="G75">SUMPRODUCT($B18:$Y18,TRANSPOSE('Nutritional Facts'!K$3:K$26))</f>
        <v>173.75595100000001</v>
      </c>
      <c r="H75" s="43" cm="1">
        <f t="array" ref="H75">SUMPRODUCT($B18:$Y18, TRANSPOSE('Nutritional Facts'!L$3:L$26))</f>
        <v>1.7430555999999999</v>
      </c>
      <c r="I75" s="43" cm="1">
        <f t="array" ref="I75">SUMPRODUCT($B18:$Y18, TRANSPOSE('Nutritional Facts'!M$3:M$26))</f>
        <v>34.085317000000003</v>
      </c>
      <c r="J75" s="43">
        <f t="shared" si="26"/>
        <v>24.5</v>
      </c>
      <c r="K75" s="47">
        <f t="shared" si="27"/>
        <v>17.5</v>
      </c>
      <c r="M75" s="11">
        <v>1197</v>
      </c>
      <c r="N75">
        <v>721</v>
      </c>
      <c r="O75">
        <v>2247</v>
      </c>
      <c r="P75">
        <v>2023</v>
      </c>
      <c r="Q75">
        <v>798</v>
      </c>
      <c r="R75">
        <v>700</v>
      </c>
      <c r="S75">
        <v>224</v>
      </c>
      <c r="T75">
        <v>350</v>
      </c>
      <c r="U75">
        <v>35</v>
      </c>
      <c r="V75">
        <v>24.5</v>
      </c>
      <c r="W75">
        <v>17.5</v>
      </c>
      <c r="X75">
        <v>7000</v>
      </c>
      <c r="Y75" s="13">
        <v>7000</v>
      </c>
      <c r="AC75" s="56">
        <f t="shared" si="28"/>
        <v>2</v>
      </c>
      <c r="AD75" s="43">
        <f t="shared" si="29"/>
        <v>3</v>
      </c>
      <c r="AE75" s="43">
        <f t="shared" si="30"/>
        <v>3</v>
      </c>
      <c r="AF75" s="43">
        <f t="shared" si="31"/>
        <v>3</v>
      </c>
      <c r="AG75" s="57">
        <f t="shared" si="32"/>
        <v>1</v>
      </c>
      <c r="AJ75" s="11">
        <v>2</v>
      </c>
      <c r="AK75">
        <v>3</v>
      </c>
      <c r="AL75">
        <v>3</v>
      </c>
      <c r="AM75">
        <v>3</v>
      </c>
      <c r="AN75" s="13">
        <v>1</v>
      </c>
    </row>
    <row r="76" spans="1:40">
      <c r="A76" s="46">
        <v>7</v>
      </c>
      <c r="B76" s="43" cm="1">
        <f t="array" ref="B76">SUMPRODUCT($B19:$Y19,TRANSPOSE('Nutritional Facts'!F$3:F$26))</f>
        <v>16457.262200000001</v>
      </c>
      <c r="C76" s="43" cm="1">
        <f t="array" ref="C76">SUMPRODUCT($B19:$Y19,TRANSPOSE('Nutritional Facts'!G$3:G$26))</f>
        <v>989.16669300000001</v>
      </c>
      <c r="D76" s="43" cm="1">
        <f t="array" ref="D76">SUMPRODUCT($B19:$Y19,TRANSPOSE('Nutritional Facts'!H$3:H$26))</f>
        <v>1686.999998</v>
      </c>
      <c r="E76" s="43" cm="1">
        <f t="array" ref="E76">SUMPRODUCT($B19:$Y19,TRANSPOSE('Nutritional Facts'!I$3:I$26))</f>
        <v>581.00001900000007</v>
      </c>
      <c r="F76" s="43" cm="1">
        <f t="array" ref="F76">SUMPRODUCT($B19:$Y19,TRANSPOSE('Nutritional Facts'!J$3:J$26))</f>
        <v>31.297619000000001</v>
      </c>
      <c r="G76" s="43" cm="1">
        <f t="array" ref="G76">SUMPRODUCT($B19:$Y19,TRANSPOSE('Nutritional Facts'!K$3:K$26))</f>
        <v>150.39285699999999</v>
      </c>
      <c r="H76" s="43" cm="1">
        <f t="array" ref="H76">SUMPRODUCT($B19:$Y19, TRANSPOSE('Nutritional Facts'!L$3:L$26))</f>
        <v>1</v>
      </c>
      <c r="I76" s="43" cm="1">
        <f t="array" ref="I76">SUMPRODUCT($B19:$Y19, TRANSPOSE('Nutritional Facts'!M$3:M$26))</f>
        <v>26.297619000000001</v>
      </c>
      <c r="J76" s="43">
        <f t="shared" si="26"/>
        <v>24.5</v>
      </c>
      <c r="K76" s="47">
        <f t="shared" si="27"/>
        <v>17.5</v>
      </c>
      <c r="M76" s="11">
        <v>1001</v>
      </c>
      <c r="N76">
        <v>602</v>
      </c>
      <c r="O76">
        <v>1876</v>
      </c>
      <c r="P76">
        <v>1687</v>
      </c>
      <c r="Q76">
        <v>665</v>
      </c>
      <c r="R76">
        <v>581</v>
      </c>
      <c r="S76">
        <v>189</v>
      </c>
      <c r="T76">
        <v>350</v>
      </c>
      <c r="U76">
        <v>35</v>
      </c>
      <c r="V76">
        <v>24.5</v>
      </c>
      <c r="W76">
        <v>17.5</v>
      </c>
      <c r="X76">
        <v>7000</v>
      </c>
      <c r="Y76" s="13">
        <v>7000</v>
      </c>
      <c r="AC76" s="56">
        <f t="shared" si="28"/>
        <v>2</v>
      </c>
      <c r="AD76" s="43">
        <f t="shared" si="29"/>
        <v>3</v>
      </c>
      <c r="AE76" s="43">
        <f t="shared" si="30"/>
        <v>3</v>
      </c>
      <c r="AF76" s="43">
        <f t="shared" si="31"/>
        <v>3</v>
      </c>
      <c r="AG76" s="57">
        <f t="shared" si="32"/>
        <v>1</v>
      </c>
      <c r="AJ76" s="11">
        <v>2</v>
      </c>
      <c r="AK76">
        <v>3</v>
      </c>
      <c r="AL76">
        <v>3</v>
      </c>
      <c r="AM76">
        <v>3</v>
      </c>
      <c r="AN76" s="13">
        <v>1</v>
      </c>
    </row>
    <row r="77" spans="1:40">
      <c r="A77" s="46">
        <v>8</v>
      </c>
      <c r="B77" s="43" cm="1">
        <f t="array" ref="B77">SUMPRODUCT($B20:$Y20,TRANSPOSE('Nutritional Facts'!F$3:F$26))</f>
        <v>17242.5952</v>
      </c>
      <c r="C77" s="43" cm="1">
        <f t="array" ref="C77">SUMPRODUCT($B20:$Y20,TRANSPOSE('Nutritional Facts'!G$3:G$26))</f>
        <v>1038.6333340000001</v>
      </c>
      <c r="D77" s="43" cm="1">
        <f t="array" ref="D77">SUMPRODUCT($B20:$Y20,TRANSPOSE('Nutritional Facts'!H$3:H$26))</f>
        <v>1763.999984</v>
      </c>
      <c r="E77" s="43" cm="1">
        <f t="array" ref="E77">SUMPRODUCT($B20:$Y20,TRANSPOSE('Nutritional Facts'!I$3:I$26))</f>
        <v>609.00000199999999</v>
      </c>
      <c r="F77" s="43" cm="1">
        <f t="array" ref="F77">SUMPRODUCT($B20:$Y20,TRANSPOSE('Nutritional Facts'!J$3:J$26))</f>
        <v>33.130952000000001</v>
      </c>
      <c r="G77" s="43" cm="1">
        <f t="array" ref="G77">SUMPRODUCT($B20:$Y20,TRANSPOSE('Nutritional Facts'!K$3:K$26))</f>
        <v>155.89285599999999</v>
      </c>
      <c r="H77" s="43" cm="1">
        <f t="array" ref="H77">SUMPRODUCT($B20:$Y20, TRANSPOSE('Nutritional Facts'!L$3:L$26))</f>
        <v>1</v>
      </c>
      <c r="I77" s="43" cm="1">
        <f t="array" ref="I77">SUMPRODUCT($B20:$Y20, TRANSPOSE('Nutritional Facts'!M$3:M$26))</f>
        <v>28.130952000000001</v>
      </c>
      <c r="J77" s="43">
        <f t="shared" si="26"/>
        <v>24.5</v>
      </c>
      <c r="K77" s="47">
        <f t="shared" si="27"/>
        <v>17.5</v>
      </c>
      <c r="M77" s="11">
        <v>1043</v>
      </c>
      <c r="N77">
        <v>630</v>
      </c>
      <c r="O77">
        <v>1960</v>
      </c>
      <c r="P77">
        <v>1764</v>
      </c>
      <c r="Q77">
        <v>700</v>
      </c>
      <c r="R77">
        <v>609</v>
      </c>
      <c r="S77">
        <v>196</v>
      </c>
      <c r="T77">
        <v>350</v>
      </c>
      <c r="U77">
        <v>35</v>
      </c>
      <c r="V77">
        <v>24.5</v>
      </c>
      <c r="W77">
        <v>17.5</v>
      </c>
      <c r="X77">
        <v>7000</v>
      </c>
      <c r="Y77" s="13">
        <v>7000</v>
      </c>
      <c r="AC77" s="56">
        <f t="shared" si="28"/>
        <v>2</v>
      </c>
      <c r="AD77" s="43">
        <f t="shared" si="29"/>
        <v>3</v>
      </c>
      <c r="AE77" s="43">
        <f t="shared" si="30"/>
        <v>3</v>
      </c>
      <c r="AF77" s="43">
        <f t="shared" si="31"/>
        <v>3</v>
      </c>
      <c r="AG77" s="57">
        <f t="shared" si="32"/>
        <v>1</v>
      </c>
      <c r="AJ77" s="11">
        <v>2</v>
      </c>
      <c r="AK77">
        <v>3</v>
      </c>
      <c r="AL77">
        <v>3</v>
      </c>
      <c r="AM77">
        <v>3</v>
      </c>
      <c r="AN77" s="13">
        <v>1</v>
      </c>
    </row>
    <row r="78" spans="1:40">
      <c r="A78" s="46">
        <v>9</v>
      </c>
      <c r="B78" s="43" cm="1">
        <f t="array" ref="B78">SUMPRODUCT($B21:$Y21,TRANSPOSE('Nutritional Facts'!F$3:F$26))</f>
        <v>14009.26188</v>
      </c>
      <c r="C78" s="43" cm="1">
        <f t="array" ref="C78">SUMPRODUCT($B21:$Y21,TRANSPOSE('Nutritional Facts'!G$3:G$26))</f>
        <v>837.96666500000003</v>
      </c>
      <c r="D78" s="43" cm="1">
        <f t="array" ref="D78">SUMPRODUCT($B21:$Y21,TRANSPOSE('Nutritional Facts'!H$3:H$26))</f>
        <v>1434.999998</v>
      </c>
      <c r="E78" s="43" cm="1">
        <f t="array" ref="E78">SUMPRODUCT($B21:$Y21,TRANSPOSE('Nutritional Facts'!I$3:I$26))</f>
        <v>496.99999899999995</v>
      </c>
      <c r="F78" s="43" cm="1">
        <f t="array" ref="F78">SUMPRODUCT($B21:$Y21,TRANSPOSE('Nutritional Facts'!J$3:J$26))</f>
        <v>25.297619000000001</v>
      </c>
      <c r="G78" s="43" cm="1">
        <f t="array" ref="G78">SUMPRODUCT($B21:$Y21,TRANSPOSE('Nutritional Facts'!K$3:K$26))</f>
        <v>132.39285699999999</v>
      </c>
      <c r="H78" s="43" cm="1">
        <f t="array" ref="H78">SUMPRODUCT($B21:$Y21, TRANSPOSE('Nutritional Facts'!L$3:L$26))</f>
        <v>1</v>
      </c>
      <c r="I78" s="43" cm="1">
        <f t="array" ref="I78">SUMPRODUCT($B21:$Y21, TRANSPOSE('Nutritional Facts'!M$3:M$26))</f>
        <v>20.297619000000001</v>
      </c>
      <c r="J78" s="43">
        <f t="shared" si="26"/>
        <v>24.5</v>
      </c>
      <c r="K78" s="47">
        <f t="shared" si="27"/>
        <v>17.5</v>
      </c>
      <c r="M78" s="11">
        <v>854</v>
      </c>
      <c r="N78">
        <v>511</v>
      </c>
      <c r="O78">
        <v>1596</v>
      </c>
      <c r="P78">
        <v>1435</v>
      </c>
      <c r="Q78">
        <v>567</v>
      </c>
      <c r="R78">
        <v>497</v>
      </c>
      <c r="S78">
        <v>161</v>
      </c>
      <c r="T78">
        <v>350</v>
      </c>
      <c r="U78">
        <v>35</v>
      </c>
      <c r="V78">
        <v>24.5</v>
      </c>
      <c r="W78">
        <v>17.5</v>
      </c>
      <c r="X78">
        <v>7000</v>
      </c>
      <c r="Y78" s="13">
        <v>7000</v>
      </c>
      <c r="AC78" s="56">
        <f t="shared" si="28"/>
        <v>2</v>
      </c>
      <c r="AD78" s="43">
        <f t="shared" si="29"/>
        <v>3</v>
      </c>
      <c r="AE78" s="43">
        <f t="shared" si="30"/>
        <v>3</v>
      </c>
      <c r="AF78" s="43">
        <f t="shared" si="31"/>
        <v>3</v>
      </c>
      <c r="AG78" s="57">
        <f t="shared" si="32"/>
        <v>1</v>
      </c>
      <c r="AJ78" s="11">
        <v>2</v>
      </c>
      <c r="AK78">
        <v>3</v>
      </c>
      <c r="AL78">
        <v>3</v>
      </c>
      <c r="AM78">
        <v>3</v>
      </c>
      <c r="AN78" s="13">
        <v>1</v>
      </c>
    </row>
    <row r="79" spans="1:40">
      <c r="A79" s="46">
        <v>10</v>
      </c>
      <c r="B79" s="43" cm="1">
        <f t="array" ref="B79">SUMPRODUCT($B22:$Y22,TRANSPOSE('Nutritional Facts'!F$3:F$26))</f>
        <v>18434.017599999999</v>
      </c>
      <c r="C79" s="43" cm="1">
        <f t="array" ref="C79">SUMPRODUCT($B22:$Y22,TRANSPOSE('Nutritional Facts'!G$3:G$26))</f>
        <v>1112.999973</v>
      </c>
      <c r="D79" s="43" cm="1">
        <f t="array" ref="D79">SUMPRODUCT($B22:$Y22,TRANSPOSE('Nutritional Facts'!H$3:H$26))</f>
        <v>1883.000018</v>
      </c>
      <c r="E79" s="43" cm="1">
        <f t="array" ref="E79">SUMPRODUCT($B22:$Y22,TRANSPOSE('Nutritional Facts'!I$3:I$26))</f>
        <v>650.99997899999994</v>
      </c>
      <c r="F79" s="43" cm="1">
        <f t="array" ref="F79">SUMPRODUCT($B22:$Y22,TRANSPOSE('Nutritional Facts'!J$3:J$26))</f>
        <v>35.946428999999995</v>
      </c>
      <c r="G79" s="43" cm="1">
        <f t="array" ref="G79">SUMPRODUCT($B22:$Y22,TRANSPOSE('Nutritional Facts'!K$3:K$26))</f>
        <v>164.33928700000001</v>
      </c>
      <c r="H79" s="43" cm="1">
        <f t="array" ref="H79">SUMPRODUCT($B22:$Y22, TRANSPOSE('Nutritional Facts'!L$3:L$26))</f>
        <v>1.0625</v>
      </c>
      <c r="I79" s="43" cm="1">
        <f t="array" ref="I79">SUMPRODUCT($B22:$Y22, TRANSPOSE('Nutritional Facts'!M$3:M$26))</f>
        <v>30.946428999999998</v>
      </c>
      <c r="J79" s="43">
        <f t="shared" si="26"/>
        <v>24.5</v>
      </c>
      <c r="K79" s="47">
        <f t="shared" si="27"/>
        <v>17.5</v>
      </c>
      <c r="M79" s="11">
        <v>1113</v>
      </c>
      <c r="N79">
        <v>672</v>
      </c>
      <c r="O79">
        <v>2093</v>
      </c>
      <c r="P79">
        <v>1883</v>
      </c>
      <c r="Q79">
        <v>742</v>
      </c>
      <c r="R79">
        <v>651</v>
      </c>
      <c r="S79">
        <v>210</v>
      </c>
      <c r="T79">
        <v>350</v>
      </c>
      <c r="U79">
        <v>35</v>
      </c>
      <c r="V79">
        <v>24.5</v>
      </c>
      <c r="W79">
        <v>17.5</v>
      </c>
      <c r="X79">
        <v>7000</v>
      </c>
      <c r="Y79" s="13">
        <v>7000</v>
      </c>
      <c r="AC79" s="56">
        <f t="shared" si="28"/>
        <v>2</v>
      </c>
      <c r="AD79" s="43">
        <f t="shared" si="29"/>
        <v>3</v>
      </c>
      <c r="AE79" s="43">
        <f t="shared" si="30"/>
        <v>3</v>
      </c>
      <c r="AF79" s="43">
        <f t="shared" si="31"/>
        <v>3</v>
      </c>
      <c r="AG79" s="57">
        <f t="shared" si="32"/>
        <v>1</v>
      </c>
      <c r="AJ79" s="11">
        <v>2</v>
      </c>
      <c r="AK79">
        <v>3</v>
      </c>
      <c r="AL79">
        <v>3</v>
      </c>
      <c r="AM79">
        <v>3</v>
      </c>
      <c r="AN79" s="13">
        <v>1</v>
      </c>
    </row>
    <row r="80" spans="1:40">
      <c r="A80" s="46">
        <v>11</v>
      </c>
      <c r="B80" s="43" cm="1">
        <f t="array" ref="B80">SUMPRODUCT($B23:$Y23,TRANSPOSE('Nutritional Facts'!F$3:F$26))</f>
        <v>16803.928400000001</v>
      </c>
      <c r="C80" s="43" cm="1">
        <f t="array" ref="C80">SUMPRODUCT($B23:$Y23,TRANSPOSE('Nutritional Facts'!G$3:G$26))</f>
        <v>1012.499982</v>
      </c>
      <c r="D80" s="43" cm="1">
        <f t="array" ref="D80">SUMPRODUCT($B23:$Y23,TRANSPOSE('Nutritional Facts'!H$3:H$26))</f>
        <v>1715.000012</v>
      </c>
      <c r="E80" s="43" cm="1">
        <f t="array" ref="E80">SUMPRODUCT($B23:$Y23,TRANSPOSE('Nutritional Facts'!I$3:I$26))</f>
        <v>594.99998600000004</v>
      </c>
      <c r="F80" s="43" cm="1">
        <f t="array" ref="F80">SUMPRODUCT($B23:$Y23,TRANSPOSE('Nutritional Facts'!J$3:J$26))</f>
        <v>31.964286000000001</v>
      </c>
      <c r="G80" s="43" cm="1">
        <f t="array" ref="G80">SUMPRODUCT($B23:$Y23,TRANSPOSE('Nutritional Facts'!K$3:K$26))</f>
        <v>152.39285799999999</v>
      </c>
      <c r="H80" s="43" cm="1">
        <f t="array" ref="H80">SUMPRODUCT($B23:$Y23, TRANSPOSE('Nutritional Facts'!L$3:L$26))</f>
        <v>1</v>
      </c>
      <c r="I80" s="43" cm="1">
        <f t="array" ref="I80">SUMPRODUCT($B23:$Y23, TRANSPOSE('Nutritional Facts'!M$3:M$26))</f>
        <v>26.964286000000001</v>
      </c>
      <c r="J80" s="43">
        <f t="shared" si="26"/>
        <v>24.5</v>
      </c>
      <c r="K80" s="47">
        <f t="shared" si="27"/>
        <v>17.5</v>
      </c>
      <c r="M80" s="11">
        <v>1015</v>
      </c>
      <c r="N80">
        <v>609</v>
      </c>
      <c r="O80">
        <v>1911</v>
      </c>
      <c r="P80">
        <v>1715</v>
      </c>
      <c r="Q80">
        <v>679</v>
      </c>
      <c r="R80">
        <v>595</v>
      </c>
      <c r="S80">
        <v>189</v>
      </c>
      <c r="T80">
        <v>350</v>
      </c>
      <c r="U80">
        <v>35</v>
      </c>
      <c r="V80">
        <v>24.5</v>
      </c>
      <c r="W80">
        <v>17.5</v>
      </c>
      <c r="X80">
        <v>7000</v>
      </c>
      <c r="Y80" s="13">
        <v>7000</v>
      </c>
      <c r="AC80" s="56">
        <f t="shared" si="28"/>
        <v>2</v>
      </c>
      <c r="AD80" s="43">
        <f t="shared" si="29"/>
        <v>3</v>
      </c>
      <c r="AE80" s="43">
        <f t="shared" si="30"/>
        <v>3</v>
      </c>
      <c r="AF80" s="43">
        <f t="shared" si="31"/>
        <v>3</v>
      </c>
      <c r="AG80" s="57">
        <f t="shared" si="32"/>
        <v>1</v>
      </c>
      <c r="AJ80" s="11">
        <v>2</v>
      </c>
      <c r="AK80">
        <v>3</v>
      </c>
      <c r="AL80">
        <v>3</v>
      </c>
      <c r="AM80">
        <v>3</v>
      </c>
      <c r="AN80" s="13">
        <v>1</v>
      </c>
    </row>
    <row r="81" spans="1:40">
      <c r="A81" s="46">
        <v>12</v>
      </c>
      <c r="B81" s="43" cm="1">
        <f t="array" ref="B81">SUMPRODUCT($B24:$Y24,TRANSPOSE('Nutritional Facts'!F$3:F$26))</f>
        <v>20067.928400000001</v>
      </c>
      <c r="C81" s="43" cm="1">
        <f t="array" ref="C81">SUMPRODUCT($B24:$Y24,TRANSPOSE('Nutritional Facts'!G$3:G$26))</f>
        <v>1214.099982</v>
      </c>
      <c r="D81" s="43" cm="1">
        <f t="array" ref="D81">SUMPRODUCT($B24:$Y24,TRANSPOSE('Nutritional Facts'!H$3:H$26))</f>
        <v>2051.000012</v>
      </c>
      <c r="E81" s="43" cm="1">
        <f t="array" ref="E81">SUMPRODUCT($B24:$Y24,TRANSPOSE('Nutritional Facts'!I$3:I$26))</f>
        <v>706.99998600000004</v>
      </c>
      <c r="F81" s="43" cm="1">
        <f t="array" ref="F81">SUMPRODUCT($B24:$Y24,TRANSPOSE('Nutritional Facts'!J$3:J$26))</f>
        <v>39.964286000000001</v>
      </c>
      <c r="G81" s="43" cm="1">
        <f t="array" ref="G81">SUMPRODUCT($B24:$Y24,TRANSPOSE('Nutritional Facts'!K$3:K$26))</f>
        <v>176.39285799999999</v>
      </c>
      <c r="H81" s="43" cm="1">
        <f t="array" ref="H81">SUMPRODUCT($B24:$Y24, TRANSPOSE('Nutritional Facts'!L$3:L$26))</f>
        <v>1</v>
      </c>
      <c r="I81" s="43" cm="1">
        <f t="array" ref="I81">SUMPRODUCT($B24:$Y24, TRANSPOSE('Nutritional Facts'!M$3:M$26))</f>
        <v>34.964286000000001</v>
      </c>
      <c r="J81" s="43">
        <f t="shared" si="26"/>
        <v>24.5</v>
      </c>
      <c r="K81" s="47">
        <f t="shared" si="27"/>
        <v>17.5</v>
      </c>
      <c r="M81" s="11">
        <v>1218</v>
      </c>
      <c r="N81">
        <v>728</v>
      </c>
      <c r="O81">
        <v>2282</v>
      </c>
      <c r="P81">
        <v>2051</v>
      </c>
      <c r="Q81">
        <v>812</v>
      </c>
      <c r="R81">
        <v>707</v>
      </c>
      <c r="S81">
        <v>231</v>
      </c>
      <c r="T81">
        <v>350</v>
      </c>
      <c r="U81">
        <v>35</v>
      </c>
      <c r="V81">
        <v>24.5</v>
      </c>
      <c r="W81">
        <v>17.5</v>
      </c>
      <c r="X81">
        <v>7000</v>
      </c>
      <c r="Y81" s="13">
        <v>7000</v>
      </c>
      <c r="AC81" s="56">
        <f t="shared" si="28"/>
        <v>2</v>
      </c>
      <c r="AD81" s="43">
        <f t="shared" si="29"/>
        <v>3</v>
      </c>
      <c r="AE81" s="43">
        <f t="shared" si="30"/>
        <v>3</v>
      </c>
      <c r="AF81" s="43">
        <f t="shared" si="31"/>
        <v>3</v>
      </c>
      <c r="AG81" s="57">
        <f t="shared" si="32"/>
        <v>1</v>
      </c>
      <c r="AJ81" s="11">
        <v>2</v>
      </c>
      <c r="AK81">
        <v>3</v>
      </c>
      <c r="AL81">
        <v>3</v>
      </c>
      <c r="AM81">
        <v>3</v>
      </c>
      <c r="AN81" s="13">
        <v>1</v>
      </c>
    </row>
    <row r="82" spans="1:40">
      <c r="A82" s="46">
        <v>13</v>
      </c>
      <c r="B82" s="43" cm="1">
        <f t="array" ref="B82">SUMPRODUCT($B25:$Y25,TRANSPOSE('Nutritional Facts'!F$3:F$26))</f>
        <v>16803.928400000001</v>
      </c>
      <c r="C82" s="43" cm="1">
        <f t="array" ref="C82">SUMPRODUCT($B25:$Y25,TRANSPOSE('Nutritional Facts'!G$3:G$26))</f>
        <v>1012.499982</v>
      </c>
      <c r="D82" s="43" cm="1">
        <f t="array" ref="D82">SUMPRODUCT($B25:$Y25,TRANSPOSE('Nutritional Facts'!H$3:H$26))</f>
        <v>1715.000012</v>
      </c>
      <c r="E82" s="43" cm="1">
        <f t="array" ref="E82">SUMPRODUCT($B25:$Y25,TRANSPOSE('Nutritional Facts'!I$3:I$26))</f>
        <v>594.99998600000004</v>
      </c>
      <c r="F82" s="43" cm="1">
        <f t="array" ref="F82">SUMPRODUCT($B25:$Y25,TRANSPOSE('Nutritional Facts'!J$3:J$26))</f>
        <v>31.964286000000001</v>
      </c>
      <c r="G82" s="43" cm="1">
        <f t="array" ref="G82">SUMPRODUCT($B25:$Y25,TRANSPOSE('Nutritional Facts'!K$3:K$26))</f>
        <v>152.39285799999999</v>
      </c>
      <c r="H82" s="43" cm="1">
        <f t="array" ref="H82">SUMPRODUCT($B25:$Y25, TRANSPOSE('Nutritional Facts'!L$3:L$26))</f>
        <v>1</v>
      </c>
      <c r="I82" s="43" cm="1">
        <f t="array" ref="I82">SUMPRODUCT($B25:$Y25, TRANSPOSE('Nutritional Facts'!M$3:M$26))</f>
        <v>26.964286000000001</v>
      </c>
      <c r="J82" s="43">
        <f t="shared" si="26"/>
        <v>24.5</v>
      </c>
      <c r="K82" s="47">
        <f t="shared" si="27"/>
        <v>17.5</v>
      </c>
      <c r="M82" s="11">
        <v>1015</v>
      </c>
      <c r="N82">
        <v>609</v>
      </c>
      <c r="O82">
        <v>1911</v>
      </c>
      <c r="P82">
        <v>1715</v>
      </c>
      <c r="Q82">
        <v>679</v>
      </c>
      <c r="R82">
        <v>595</v>
      </c>
      <c r="S82">
        <v>189</v>
      </c>
      <c r="T82">
        <v>350</v>
      </c>
      <c r="U82">
        <v>35</v>
      </c>
      <c r="V82">
        <v>24.5</v>
      </c>
      <c r="W82">
        <v>17.5</v>
      </c>
      <c r="X82">
        <v>7000</v>
      </c>
      <c r="Y82" s="13">
        <v>7000</v>
      </c>
      <c r="AC82" s="56">
        <f t="shared" si="28"/>
        <v>2</v>
      </c>
      <c r="AD82" s="43">
        <f t="shared" si="29"/>
        <v>3</v>
      </c>
      <c r="AE82" s="43">
        <f t="shared" si="30"/>
        <v>3</v>
      </c>
      <c r="AF82" s="43">
        <f t="shared" si="31"/>
        <v>3</v>
      </c>
      <c r="AG82" s="57">
        <f t="shared" si="32"/>
        <v>1</v>
      </c>
      <c r="AJ82" s="11">
        <v>2</v>
      </c>
      <c r="AK82">
        <v>3</v>
      </c>
      <c r="AL82">
        <v>3</v>
      </c>
      <c r="AM82">
        <v>3</v>
      </c>
      <c r="AN82" s="13">
        <v>1</v>
      </c>
    </row>
    <row r="83" spans="1:40">
      <c r="A83" s="46">
        <v>14</v>
      </c>
      <c r="B83" s="43" cm="1">
        <f t="array" ref="B83">SUMPRODUCT($B26:$Y26,TRANSPOSE('Nutritional Facts'!F$3:F$26))</f>
        <v>18874.5952</v>
      </c>
      <c r="C83" s="43" cm="1">
        <f t="array" ref="C83">SUMPRODUCT($B26:$Y26,TRANSPOSE('Nutritional Facts'!G$3:G$26))</f>
        <v>1139.4333340000001</v>
      </c>
      <c r="D83" s="43" cm="1">
        <f t="array" ref="D83">SUMPRODUCT($B26:$Y26,TRANSPOSE('Nutritional Facts'!H$3:H$26))</f>
        <v>1931.999984</v>
      </c>
      <c r="E83" s="43" cm="1">
        <f t="array" ref="E83">SUMPRODUCT($B26:$Y26,TRANSPOSE('Nutritional Facts'!I$3:I$26))</f>
        <v>665.00000199999999</v>
      </c>
      <c r="F83" s="43" cm="1">
        <f t="array" ref="F83">SUMPRODUCT($B26:$Y26,TRANSPOSE('Nutritional Facts'!J$3:J$26))</f>
        <v>37.130952000000001</v>
      </c>
      <c r="G83" s="43" cm="1">
        <f t="array" ref="G83">SUMPRODUCT($B26:$Y26,TRANSPOSE('Nutritional Facts'!K$3:K$26))</f>
        <v>167.89285599999999</v>
      </c>
      <c r="H83" s="43" cm="1">
        <f t="array" ref="H83">SUMPRODUCT($B26:$Y26, TRANSPOSE('Nutritional Facts'!L$3:L$26))</f>
        <v>1</v>
      </c>
      <c r="I83" s="43" cm="1">
        <f t="array" ref="I83">SUMPRODUCT($B26:$Y26, TRANSPOSE('Nutritional Facts'!M$3:M$26))</f>
        <v>32.130952000000001</v>
      </c>
      <c r="J83" s="43">
        <f t="shared" si="26"/>
        <v>24.5</v>
      </c>
      <c r="K83" s="47">
        <f t="shared" si="27"/>
        <v>17.5</v>
      </c>
      <c r="M83" s="11">
        <v>1141</v>
      </c>
      <c r="N83">
        <v>686</v>
      </c>
      <c r="O83">
        <v>2142</v>
      </c>
      <c r="P83">
        <v>1932</v>
      </c>
      <c r="Q83">
        <v>763</v>
      </c>
      <c r="R83">
        <v>665</v>
      </c>
      <c r="S83">
        <v>217</v>
      </c>
      <c r="T83">
        <v>350</v>
      </c>
      <c r="U83">
        <v>35</v>
      </c>
      <c r="V83">
        <v>24.5</v>
      </c>
      <c r="W83">
        <v>17.5</v>
      </c>
      <c r="X83">
        <v>7000</v>
      </c>
      <c r="Y83" s="13">
        <v>7000</v>
      </c>
      <c r="AC83" s="56">
        <f t="shared" si="28"/>
        <v>2</v>
      </c>
      <c r="AD83" s="43">
        <f t="shared" si="29"/>
        <v>3</v>
      </c>
      <c r="AE83" s="43">
        <f t="shared" si="30"/>
        <v>3</v>
      </c>
      <c r="AF83" s="43">
        <f t="shared" si="31"/>
        <v>3</v>
      </c>
      <c r="AG83" s="57">
        <f t="shared" si="32"/>
        <v>1</v>
      </c>
      <c r="AJ83" s="11">
        <v>2</v>
      </c>
      <c r="AK83">
        <v>3</v>
      </c>
      <c r="AL83">
        <v>3</v>
      </c>
      <c r="AM83">
        <v>3</v>
      </c>
      <c r="AN83" s="13">
        <v>1</v>
      </c>
    </row>
    <row r="84" spans="1:40">
      <c r="A84" s="46">
        <v>15</v>
      </c>
      <c r="B84" s="43" cm="1">
        <f t="array" ref="B84">SUMPRODUCT($B27:$Y27,TRANSPOSE('Nutritional Facts'!F$3:F$26))</f>
        <v>19572.90667</v>
      </c>
      <c r="C84" s="43" cm="1">
        <f t="array" ref="C84">SUMPRODUCT($B27:$Y27,TRANSPOSE('Nutritional Facts'!G$3:G$26))</f>
        <v>1182.9999934</v>
      </c>
      <c r="D84" s="43" cm="1">
        <f t="array" ref="D84">SUMPRODUCT($B27:$Y27,TRANSPOSE('Nutritional Facts'!H$3:H$26))</f>
        <v>1994.9999996000001</v>
      </c>
      <c r="E84" s="43" cm="1">
        <f t="array" ref="E84">SUMPRODUCT($B27:$Y27,TRANSPOSE('Nutritional Facts'!I$3:I$26))</f>
        <v>692.99999539999999</v>
      </c>
      <c r="F84" s="43" cm="1">
        <f t="array" ref="F84">SUMPRODUCT($B27:$Y27,TRANSPOSE('Nutritional Facts'!J$3:J$26))</f>
        <v>38.390872999999999</v>
      </c>
      <c r="G84" s="43" cm="1">
        <f t="array" ref="G84">SUMPRODUCT($B27:$Y27,TRANSPOSE('Nutritional Facts'!K$3:K$26))</f>
        <v>171.672619</v>
      </c>
      <c r="H84" s="43" cm="1">
        <f t="array" ref="H84">SUMPRODUCT($B27:$Y27, TRANSPOSE('Nutritional Facts'!L$3:L$26))</f>
        <v>1.8402778</v>
      </c>
      <c r="I84" s="43" cm="1">
        <f t="array" ref="I84">SUMPRODUCT($B27:$Y27, TRANSPOSE('Nutritional Facts'!M$3:M$26))</f>
        <v>33.390872999999999</v>
      </c>
      <c r="J84" s="43">
        <f t="shared" si="26"/>
        <v>24.5</v>
      </c>
      <c r="K84" s="47">
        <f t="shared" si="27"/>
        <v>17.5</v>
      </c>
      <c r="M84" s="11">
        <v>1183</v>
      </c>
      <c r="N84">
        <v>707</v>
      </c>
      <c r="O84">
        <v>2219</v>
      </c>
      <c r="P84">
        <v>1995</v>
      </c>
      <c r="Q84">
        <v>791</v>
      </c>
      <c r="R84">
        <v>693</v>
      </c>
      <c r="S84">
        <v>224</v>
      </c>
      <c r="T84">
        <v>350</v>
      </c>
      <c r="U84">
        <v>35</v>
      </c>
      <c r="V84">
        <v>24.5</v>
      </c>
      <c r="W84">
        <v>17.5</v>
      </c>
      <c r="X84">
        <v>7000</v>
      </c>
      <c r="Y84" s="13">
        <v>7000</v>
      </c>
      <c r="AC84" s="56">
        <f t="shared" si="28"/>
        <v>2</v>
      </c>
      <c r="AD84" s="43">
        <f t="shared" si="29"/>
        <v>3</v>
      </c>
      <c r="AE84" s="43">
        <f t="shared" si="30"/>
        <v>3</v>
      </c>
      <c r="AF84" s="43">
        <f t="shared" si="31"/>
        <v>3</v>
      </c>
      <c r="AG84" s="57">
        <f t="shared" si="32"/>
        <v>1</v>
      </c>
      <c r="AJ84" s="11">
        <v>2</v>
      </c>
      <c r="AK84">
        <v>3</v>
      </c>
      <c r="AL84">
        <v>3</v>
      </c>
      <c r="AM84">
        <v>3</v>
      </c>
      <c r="AN84" s="13">
        <v>1</v>
      </c>
    </row>
    <row r="85" spans="1:40">
      <c r="A85" s="46">
        <v>16</v>
      </c>
      <c r="B85" s="43" cm="1">
        <f t="array" ref="B85">SUMPRODUCT($B28:$Y28,TRANSPOSE('Nutritional Facts'!F$3:F$26))</f>
        <v>15783.928400000001</v>
      </c>
      <c r="C85" s="43" cm="1">
        <f t="array" ref="C85">SUMPRODUCT($B28:$Y28,TRANSPOSE('Nutritional Facts'!G$3:G$26))</f>
        <v>949.49998200000005</v>
      </c>
      <c r="D85" s="43" cm="1">
        <f t="array" ref="D85">SUMPRODUCT($B28:$Y28,TRANSPOSE('Nutritional Facts'!H$3:H$26))</f>
        <v>1610.000012</v>
      </c>
      <c r="E85" s="43" cm="1">
        <f t="array" ref="E85">SUMPRODUCT($B28:$Y28,TRANSPOSE('Nutritional Facts'!I$3:I$26))</f>
        <v>559.99998600000004</v>
      </c>
      <c r="F85" s="43" cm="1">
        <f t="array" ref="F85">SUMPRODUCT($B28:$Y28,TRANSPOSE('Nutritional Facts'!J$3:J$26))</f>
        <v>29.464286000000001</v>
      </c>
      <c r="G85" s="43" cm="1">
        <f t="array" ref="G85">SUMPRODUCT($B28:$Y28,TRANSPOSE('Nutritional Facts'!K$3:K$26))</f>
        <v>144.89285799999999</v>
      </c>
      <c r="H85" s="43" cm="1">
        <f t="array" ref="H85">SUMPRODUCT($B28:$Y28, TRANSPOSE('Nutritional Facts'!L$3:L$26))</f>
        <v>1</v>
      </c>
      <c r="I85" s="43" cm="1">
        <f t="array" ref="I85">SUMPRODUCT($B28:$Y28, TRANSPOSE('Nutritional Facts'!M$3:M$26))</f>
        <v>24.464286000000001</v>
      </c>
      <c r="J85" s="43">
        <f t="shared" si="26"/>
        <v>24.5</v>
      </c>
      <c r="K85" s="47">
        <f t="shared" si="27"/>
        <v>17.5</v>
      </c>
      <c r="M85" s="11">
        <v>952</v>
      </c>
      <c r="N85">
        <v>574</v>
      </c>
      <c r="O85">
        <v>1792</v>
      </c>
      <c r="P85">
        <v>1610</v>
      </c>
      <c r="Q85">
        <v>637</v>
      </c>
      <c r="R85">
        <v>560</v>
      </c>
      <c r="S85">
        <v>182</v>
      </c>
      <c r="T85">
        <v>350</v>
      </c>
      <c r="U85">
        <v>35</v>
      </c>
      <c r="V85">
        <v>24.5</v>
      </c>
      <c r="W85">
        <v>17.5</v>
      </c>
      <c r="X85">
        <v>7000</v>
      </c>
      <c r="Y85" s="13">
        <v>7000</v>
      </c>
      <c r="AC85" s="56">
        <f t="shared" si="28"/>
        <v>2</v>
      </c>
      <c r="AD85" s="43">
        <f t="shared" si="29"/>
        <v>3</v>
      </c>
      <c r="AE85" s="43">
        <f t="shared" si="30"/>
        <v>3</v>
      </c>
      <c r="AF85" s="43">
        <f t="shared" si="31"/>
        <v>3</v>
      </c>
      <c r="AG85" s="57">
        <f t="shared" si="32"/>
        <v>1</v>
      </c>
      <c r="AJ85" s="11">
        <v>2</v>
      </c>
      <c r="AK85">
        <v>3</v>
      </c>
      <c r="AL85">
        <v>3</v>
      </c>
      <c r="AM85">
        <v>3</v>
      </c>
      <c r="AN85" s="13">
        <v>1</v>
      </c>
    </row>
    <row r="86" spans="1:40">
      <c r="A86" s="46">
        <v>17</v>
      </c>
      <c r="B86" s="43" cm="1">
        <f t="array" ref="B86">SUMPRODUCT($B29:$Y29,TRANSPOSE('Nutritional Facts'!F$3:F$26))</f>
        <v>17650.5952</v>
      </c>
      <c r="C86" s="43" cm="1">
        <f t="array" ref="C86">SUMPRODUCT($B29:$Y29,TRANSPOSE('Nutritional Facts'!G$3:G$26))</f>
        <v>1063.8333339999999</v>
      </c>
      <c r="D86" s="43" cm="1">
        <f t="array" ref="D86">SUMPRODUCT($B29:$Y29,TRANSPOSE('Nutritional Facts'!H$3:H$26))</f>
        <v>1805.999984</v>
      </c>
      <c r="E86" s="43" cm="1">
        <f t="array" ref="E86">SUMPRODUCT($B29:$Y29,TRANSPOSE('Nutritional Facts'!I$3:I$26))</f>
        <v>623.00000199999999</v>
      </c>
      <c r="F86" s="43" cm="1">
        <f t="array" ref="F86">SUMPRODUCT($B29:$Y29,TRANSPOSE('Nutritional Facts'!J$3:J$26))</f>
        <v>34.130952000000001</v>
      </c>
      <c r="G86" s="43" cm="1">
        <f t="array" ref="G86">SUMPRODUCT($B29:$Y29,TRANSPOSE('Nutritional Facts'!K$3:K$26))</f>
        <v>158.89285599999999</v>
      </c>
      <c r="H86" s="43" cm="1">
        <f t="array" ref="H86">SUMPRODUCT($B29:$Y29, TRANSPOSE('Nutritional Facts'!L$3:L$26))</f>
        <v>1</v>
      </c>
      <c r="I86" s="43" cm="1">
        <f t="array" ref="I86">SUMPRODUCT($B29:$Y29, TRANSPOSE('Nutritional Facts'!M$3:M$26))</f>
        <v>29.130952000000001</v>
      </c>
      <c r="J86" s="43">
        <f t="shared" si="26"/>
        <v>24.5</v>
      </c>
      <c r="K86" s="47">
        <f t="shared" si="27"/>
        <v>17.5</v>
      </c>
      <c r="M86" s="11">
        <v>1071</v>
      </c>
      <c r="N86">
        <v>644</v>
      </c>
      <c r="O86">
        <v>2002</v>
      </c>
      <c r="P86">
        <v>1806</v>
      </c>
      <c r="Q86">
        <v>714</v>
      </c>
      <c r="R86">
        <v>623</v>
      </c>
      <c r="S86">
        <v>203</v>
      </c>
      <c r="T86">
        <v>350</v>
      </c>
      <c r="U86">
        <v>35</v>
      </c>
      <c r="V86">
        <v>24.5</v>
      </c>
      <c r="W86">
        <v>17.5</v>
      </c>
      <c r="X86">
        <v>7000</v>
      </c>
      <c r="Y86" s="13">
        <v>7000</v>
      </c>
      <c r="AC86" s="56">
        <f t="shared" si="28"/>
        <v>2</v>
      </c>
      <c r="AD86" s="43">
        <f t="shared" si="29"/>
        <v>3</v>
      </c>
      <c r="AE86" s="43">
        <f t="shared" si="30"/>
        <v>3</v>
      </c>
      <c r="AF86" s="43">
        <f t="shared" si="31"/>
        <v>3</v>
      </c>
      <c r="AG86" s="57">
        <f t="shared" si="32"/>
        <v>1</v>
      </c>
      <c r="AJ86" s="11">
        <v>2</v>
      </c>
      <c r="AK86">
        <v>3</v>
      </c>
      <c r="AL86">
        <v>3</v>
      </c>
      <c r="AM86">
        <v>3</v>
      </c>
      <c r="AN86" s="13">
        <v>1</v>
      </c>
    </row>
    <row r="87" spans="1:40">
      <c r="A87" s="46">
        <v>18</v>
      </c>
      <c r="B87" s="43" cm="1">
        <f t="array" ref="B87">SUMPRODUCT($B30:$Y30,TRANSPOSE('Nutritional Facts'!F$3:F$26))</f>
        <v>17079.222229999999</v>
      </c>
      <c r="C87" s="43" cm="1">
        <f t="array" ref="C87">SUMPRODUCT($B30:$Y30,TRANSPOSE('Nutritional Facts'!G$3:G$26))</f>
        <v>956.72592600000007</v>
      </c>
      <c r="D87" s="43" cm="1">
        <f t="array" ref="D87">SUMPRODUCT($B30:$Y30,TRANSPOSE('Nutritional Facts'!H$3:H$26))</f>
        <v>1799.000002</v>
      </c>
      <c r="E87" s="43" cm="1">
        <f t="array" ref="E87">SUMPRODUCT($B30:$Y30,TRANSPOSE('Nutritional Facts'!I$3:I$26))</f>
        <v>623</v>
      </c>
      <c r="F87" s="43" cm="1">
        <f t="array" ref="F87">SUMPRODUCT($B30:$Y30,TRANSPOSE('Nutritional Facts'!J$3:J$26))</f>
        <v>5</v>
      </c>
      <c r="G87" s="43" cm="1">
        <f t="array" ref="G87">SUMPRODUCT($B30:$Y30,TRANSPOSE('Nutritional Facts'!K$3:K$26))</f>
        <v>207.77777799999998</v>
      </c>
      <c r="H87" s="43" cm="1">
        <f t="array" ref="H87">SUMPRODUCT($B30:$Y30, TRANSPOSE('Nutritional Facts'!L$3:L$26))</f>
        <v>0</v>
      </c>
      <c r="I87" s="43" cm="1">
        <f t="array" ref="I87">SUMPRODUCT($B30:$Y30, TRANSPOSE('Nutritional Facts'!M$3:M$26))</f>
        <v>0</v>
      </c>
      <c r="J87" s="43">
        <f t="shared" si="26"/>
        <v>24.5</v>
      </c>
      <c r="K87" s="47">
        <f t="shared" si="27"/>
        <v>61.925925999999997</v>
      </c>
      <c r="M87" s="11">
        <v>1064</v>
      </c>
      <c r="N87">
        <v>637</v>
      </c>
      <c r="O87">
        <v>1995</v>
      </c>
      <c r="P87">
        <v>1799</v>
      </c>
      <c r="Q87">
        <v>707</v>
      </c>
      <c r="R87">
        <v>623</v>
      </c>
      <c r="S87">
        <v>203</v>
      </c>
      <c r="T87">
        <v>350</v>
      </c>
      <c r="U87">
        <v>35</v>
      </c>
      <c r="V87">
        <v>24.5</v>
      </c>
      <c r="W87">
        <v>17.5</v>
      </c>
      <c r="X87">
        <v>0</v>
      </c>
      <c r="Y87" s="13">
        <v>0</v>
      </c>
      <c r="AC87" s="56">
        <f t="shared" si="28"/>
        <v>2</v>
      </c>
      <c r="AD87" s="43">
        <f t="shared" si="29"/>
        <v>3</v>
      </c>
      <c r="AE87" s="43">
        <f t="shared" si="30"/>
        <v>3</v>
      </c>
      <c r="AF87" s="43">
        <f t="shared" si="31"/>
        <v>3</v>
      </c>
      <c r="AG87" s="57">
        <f t="shared" si="32"/>
        <v>1</v>
      </c>
      <c r="AJ87" s="11">
        <v>2</v>
      </c>
      <c r="AK87">
        <v>3</v>
      </c>
      <c r="AL87">
        <v>3</v>
      </c>
      <c r="AM87">
        <v>3</v>
      </c>
      <c r="AN87" s="13">
        <v>1</v>
      </c>
    </row>
    <row r="88" spans="1:40">
      <c r="A88" s="46">
        <v>19</v>
      </c>
      <c r="B88" s="43" cm="1">
        <f t="array" ref="B88">SUMPRODUCT($B31:$Y31,TRANSPOSE('Nutritional Facts'!F$3:F$26))</f>
        <v>12061.261879999998</v>
      </c>
      <c r="C88" s="43" cm="1">
        <f t="array" ref="C88">SUMPRODUCT($B31:$Y31,TRANSPOSE('Nutritional Facts'!G$3:G$26))</f>
        <v>714.7666650000001</v>
      </c>
      <c r="D88" s="43" cm="1">
        <f t="array" ref="D88">SUMPRODUCT($B31:$Y31,TRANSPOSE('Nutritional Facts'!H$3:H$26))</f>
        <v>1245.999998</v>
      </c>
      <c r="E88" s="43" cm="1">
        <f t="array" ref="E88">SUMPRODUCT($B31:$Y31,TRANSPOSE('Nutritional Facts'!I$3:I$26))</f>
        <v>426.999999</v>
      </c>
      <c r="F88" s="43" cm="1">
        <f t="array" ref="F88">SUMPRODUCT($B31:$Y31,TRANSPOSE('Nutritional Facts'!J$3:J$26))</f>
        <v>20.797618999999997</v>
      </c>
      <c r="G88" s="43" cm="1">
        <f t="array" ref="G88">SUMPRODUCT($B31:$Y31,TRANSPOSE('Nutritional Facts'!K$3:K$26))</f>
        <v>118.89285699999999</v>
      </c>
      <c r="H88" s="43" cm="1">
        <f t="array" ref="H88">SUMPRODUCT($B31:$Y31, TRANSPOSE('Nutritional Facts'!L$3:L$26))</f>
        <v>1</v>
      </c>
      <c r="I88" s="43" cm="1">
        <f t="array" ref="I88">SUMPRODUCT($B31:$Y31, TRANSPOSE('Nutritional Facts'!M$3:M$26))</f>
        <v>15.797618999999999</v>
      </c>
      <c r="J88" s="43">
        <f t="shared" si="26"/>
        <v>24.5</v>
      </c>
      <c r="K88" s="47">
        <f t="shared" si="27"/>
        <v>17.5</v>
      </c>
      <c r="M88" s="11">
        <v>735</v>
      </c>
      <c r="N88">
        <v>441</v>
      </c>
      <c r="O88">
        <v>1386</v>
      </c>
      <c r="P88">
        <v>1246</v>
      </c>
      <c r="Q88">
        <v>490</v>
      </c>
      <c r="R88">
        <v>427</v>
      </c>
      <c r="S88">
        <v>140</v>
      </c>
      <c r="T88">
        <v>350</v>
      </c>
      <c r="U88">
        <v>35</v>
      </c>
      <c r="V88">
        <v>24.5</v>
      </c>
      <c r="W88">
        <v>17.5</v>
      </c>
      <c r="X88">
        <v>7000</v>
      </c>
      <c r="Y88" s="13">
        <v>7000</v>
      </c>
      <c r="AC88" s="56">
        <f t="shared" si="28"/>
        <v>2</v>
      </c>
      <c r="AD88" s="43">
        <f t="shared" si="29"/>
        <v>3</v>
      </c>
      <c r="AE88" s="43">
        <f t="shared" si="30"/>
        <v>3</v>
      </c>
      <c r="AF88" s="43">
        <f t="shared" si="31"/>
        <v>3</v>
      </c>
      <c r="AG88" s="57">
        <f t="shared" si="32"/>
        <v>1</v>
      </c>
      <c r="AJ88" s="11">
        <v>2</v>
      </c>
      <c r="AK88">
        <v>3</v>
      </c>
      <c r="AL88">
        <v>3</v>
      </c>
      <c r="AM88">
        <v>3</v>
      </c>
      <c r="AN88" s="13">
        <v>1</v>
      </c>
    </row>
    <row r="89" spans="1:40">
      <c r="A89" s="46">
        <v>20</v>
      </c>
      <c r="B89" s="43" cm="1">
        <f t="array" ref="B89">SUMPRODUCT($B32:$Y32,TRANSPOSE('Nutritional Facts'!F$3:F$26))</f>
        <v>19863.928400000001</v>
      </c>
      <c r="C89" s="43" cm="1">
        <f t="array" ref="C89">SUMPRODUCT($B32:$Y32,TRANSPOSE('Nutritional Facts'!G$3:G$26))</f>
        <v>1201.499982</v>
      </c>
      <c r="D89" s="43" cm="1">
        <f t="array" ref="D89">SUMPRODUCT($B32:$Y32,TRANSPOSE('Nutritional Facts'!H$3:H$26))</f>
        <v>2030.000012</v>
      </c>
      <c r="E89" s="43" cm="1">
        <f t="array" ref="E89">SUMPRODUCT($B32:$Y32,TRANSPOSE('Nutritional Facts'!I$3:I$26))</f>
        <v>699.99998600000004</v>
      </c>
      <c r="F89" s="43" cm="1">
        <f t="array" ref="F89">SUMPRODUCT($B32:$Y32,TRANSPOSE('Nutritional Facts'!J$3:J$26))</f>
        <v>39.464286000000001</v>
      </c>
      <c r="G89" s="43" cm="1">
        <f t="array" ref="G89">SUMPRODUCT($B32:$Y32,TRANSPOSE('Nutritional Facts'!K$3:K$26))</f>
        <v>174.89285799999999</v>
      </c>
      <c r="H89" s="43" cm="1">
        <f t="array" ref="H89">SUMPRODUCT($B32:$Y32, TRANSPOSE('Nutritional Facts'!L$3:L$26))</f>
        <v>1</v>
      </c>
      <c r="I89" s="43" cm="1">
        <f t="array" ref="I89">SUMPRODUCT($B32:$Y32, TRANSPOSE('Nutritional Facts'!M$3:M$26))</f>
        <v>34.464286000000001</v>
      </c>
      <c r="J89" s="43">
        <f t="shared" si="26"/>
        <v>24.5</v>
      </c>
      <c r="K89" s="47">
        <f t="shared" si="27"/>
        <v>17.5</v>
      </c>
      <c r="M89" s="11">
        <v>1204</v>
      </c>
      <c r="N89">
        <v>721</v>
      </c>
      <c r="O89">
        <v>2254</v>
      </c>
      <c r="P89">
        <v>2030</v>
      </c>
      <c r="Q89">
        <v>798</v>
      </c>
      <c r="R89">
        <v>700</v>
      </c>
      <c r="S89">
        <v>224</v>
      </c>
      <c r="T89">
        <v>350</v>
      </c>
      <c r="U89">
        <v>35</v>
      </c>
      <c r="V89">
        <v>24.5</v>
      </c>
      <c r="W89">
        <v>17.5</v>
      </c>
      <c r="X89">
        <v>7000</v>
      </c>
      <c r="Y89" s="13">
        <v>7000</v>
      </c>
      <c r="AC89" s="56">
        <f t="shared" si="28"/>
        <v>2</v>
      </c>
      <c r="AD89" s="43">
        <f t="shared" si="29"/>
        <v>3</v>
      </c>
      <c r="AE89" s="43">
        <f t="shared" si="30"/>
        <v>3</v>
      </c>
      <c r="AF89" s="43">
        <f t="shared" si="31"/>
        <v>3</v>
      </c>
      <c r="AG89" s="57">
        <f t="shared" si="32"/>
        <v>1</v>
      </c>
      <c r="AJ89" s="11">
        <v>2</v>
      </c>
      <c r="AK89">
        <v>3</v>
      </c>
      <c r="AL89">
        <v>3</v>
      </c>
      <c r="AM89">
        <v>3</v>
      </c>
      <c r="AN89" s="13">
        <v>1</v>
      </c>
    </row>
    <row r="90" spans="1:40">
      <c r="A90" s="46">
        <v>21</v>
      </c>
      <c r="B90" s="43" cm="1">
        <f t="array" ref="B90">SUMPRODUCT($B33:$Y33,TRANSPOSE('Nutritional Facts'!F$3:F$26))</f>
        <v>18639.928400000001</v>
      </c>
      <c r="C90" s="43" cm="1">
        <f t="array" ref="C90">SUMPRODUCT($B33:$Y33,TRANSPOSE('Nutritional Facts'!G$3:G$26))</f>
        <v>1125.8999819999999</v>
      </c>
      <c r="D90" s="43" cm="1">
        <f t="array" ref="D90">SUMPRODUCT($B33:$Y33,TRANSPOSE('Nutritional Facts'!H$3:H$26))</f>
        <v>1904.000012</v>
      </c>
      <c r="E90" s="43" cm="1">
        <f t="array" ref="E90">SUMPRODUCT($B33:$Y33,TRANSPOSE('Nutritional Facts'!I$3:I$26))</f>
        <v>657.99998600000004</v>
      </c>
      <c r="F90" s="43" cm="1">
        <f t="array" ref="F90">SUMPRODUCT($B33:$Y33,TRANSPOSE('Nutritional Facts'!J$3:J$26))</f>
        <v>36.464286000000001</v>
      </c>
      <c r="G90" s="43" cm="1">
        <f t="array" ref="G90">SUMPRODUCT($B33:$Y33,TRANSPOSE('Nutritional Facts'!K$3:K$26))</f>
        <v>165.89285799999999</v>
      </c>
      <c r="H90" s="43" cm="1">
        <f t="array" ref="H90">SUMPRODUCT($B33:$Y33, TRANSPOSE('Nutritional Facts'!L$3:L$26))</f>
        <v>1</v>
      </c>
      <c r="I90" s="43" cm="1">
        <f t="array" ref="I90">SUMPRODUCT($B33:$Y33, TRANSPOSE('Nutritional Facts'!M$3:M$26))</f>
        <v>31.464286000000001</v>
      </c>
      <c r="J90" s="43">
        <f t="shared" si="26"/>
        <v>24.5</v>
      </c>
      <c r="K90" s="47">
        <f t="shared" si="27"/>
        <v>17.5</v>
      </c>
      <c r="M90" s="11">
        <v>1127</v>
      </c>
      <c r="N90">
        <v>679</v>
      </c>
      <c r="O90">
        <v>2121</v>
      </c>
      <c r="P90">
        <v>1904</v>
      </c>
      <c r="Q90">
        <v>756</v>
      </c>
      <c r="R90">
        <v>658</v>
      </c>
      <c r="S90">
        <v>210</v>
      </c>
      <c r="T90">
        <v>350</v>
      </c>
      <c r="U90">
        <v>35</v>
      </c>
      <c r="V90">
        <v>24.5</v>
      </c>
      <c r="W90">
        <v>17.5</v>
      </c>
      <c r="X90">
        <v>7000</v>
      </c>
      <c r="Y90" s="13">
        <v>7000</v>
      </c>
      <c r="AC90" s="56">
        <f t="shared" si="28"/>
        <v>2</v>
      </c>
      <c r="AD90" s="43">
        <f t="shared" si="29"/>
        <v>3</v>
      </c>
      <c r="AE90" s="43">
        <f t="shared" si="30"/>
        <v>3</v>
      </c>
      <c r="AF90" s="43">
        <f t="shared" si="31"/>
        <v>3</v>
      </c>
      <c r="AG90" s="57">
        <f t="shared" si="32"/>
        <v>1</v>
      </c>
      <c r="AJ90" s="11">
        <v>2</v>
      </c>
      <c r="AK90">
        <v>3</v>
      </c>
      <c r="AL90">
        <v>3</v>
      </c>
      <c r="AM90">
        <v>3</v>
      </c>
      <c r="AN90" s="13">
        <v>1</v>
      </c>
    </row>
    <row r="91" spans="1:40">
      <c r="A91" s="46">
        <v>22</v>
      </c>
      <c r="B91" s="43" cm="1">
        <f t="array" ref="B91">SUMPRODUCT($B34:$Y34,TRANSPOSE('Nutritional Facts'!F$3:F$26))</f>
        <v>15029.261879999998</v>
      </c>
      <c r="C91" s="43" cm="1">
        <f t="array" ref="C91">SUMPRODUCT($B34:$Y34,TRANSPOSE('Nutritional Facts'!G$3:G$26))</f>
        <v>900.96666500000003</v>
      </c>
      <c r="D91" s="43" cm="1">
        <f t="array" ref="D91">SUMPRODUCT($B34:$Y34,TRANSPOSE('Nutritional Facts'!H$3:H$26))</f>
        <v>1539.999998</v>
      </c>
      <c r="E91" s="43" cm="1">
        <f t="array" ref="E91">SUMPRODUCT($B34:$Y34,TRANSPOSE('Nutritional Facts'!I$3:I$26))</f>
        <v>531.999999</v>
      </c>
      <c r="F91" s="43" cm="1">
        <f t="array" ref="F91">SUMPRODUCT($B34:$Y34,TRANSPOSE('Nutritional Facts'!J$3:J$26))</f>
        <v>27.797619000000001</v>
      </c>
      <c r="G91" s="43" cm="1">
        <f t="array" ref="G91">SUMPRODUCT($B34:$Y34,TRANSPOSE('Nutritional Facts'!K$3:K$26))</f>
        <v>139.89285699999999</v>
      </c>
      <c r="H91" s="43" cm="1">
        <f t="array" ref="H91">SUMPRODUCT($B34:$Y34, TRANSPOSE('Nutritional Facts'!L$3:L$26))</f>
        <v>1</v>
      </c>
      <c r="I91" s="43" cm="1">
        <f t="array" ref="I91">SUMPRODUCT($B34:$Y34, TRANSPOSE('Nutritional Facts'!M$3:M$26))</f>
        <v>22.797619000000001</v>
      </c>
      <c r="J91" s="43">
        <f t="shared" si="26"/>
        <v>24.5</v>
      </c>
      <c r="K91" s="47">
        <f t="shared" si="27"/>
        <v>17.5</v>
      </c>
      <c r="M91" s="11">
        <v>910</v>
      </c>
      <c r="N91">
        <v>546</v>
      </c>
      <c r="O91">
        <v>1708</v>
      </c>
      <c r="P91">
        <v>1540</v>
      </c>
      <c r="Q91">
        <v>609</v>
      </c>
      <c r="R91">
        <v>532</v>
      </c>
      <c r="S91">
        <v>168</v>
      </c>
      <c r="T91">
        <v>350</v>
      </c>
      <c r="U91">
        <v>35</v>
      </c>
      <c r="V91">
        <v>24.5</v>
      </c>
      <c r="W91">
        <v>17.5</v>
      </c>
      <c r="X91">
        <v>7000</v>
      </c>
      <c r="Y91" s="13">
        <v>7000</v>
      </c>
      <c r="AC91" s="56">
        <f t="shared" si="28"/>
        <v>2</v>
      </c>
      <c r="AD91" s="43">
        <f t="shared" si="29"/>
        <v>3</v>
      </c>
      <c r="AE91" s="43">
        <f t="shared" si="30"/>
        <v>3</v>
      </c>
      <c r="AF91" s="43">
        <f t="shared" si="31"/>
        <v>3</v>
      </c>
      <c r="AG91" s="57">
        <f t="shared" si="32"/>
        <v>1</v>
      </c>
      <c r="AJ91" s="11">
        <v>2</v>
      </c>
      <c r="AK91">
        <v>3</v>
      </c>
      <c r="AL91">
        <v>3</v>
      </c>
      <c r="AM91">
        <v>3</v>
      </c>
      <c r="AN91" s="13">
        <v>1</v>
      </c>
    </row>
    <row r="92" spans="1:40">
      <c r="A92" s="46">
        <v>23</v>
      </c>
      <c r="B92" s="43" cm="1">
        <f t="array" ref="B92">SUMPRODUCT($B35:$Y35,TRANSPOSE('Nutritional Facts'!F$3:F$26))</f>
        <v>19047.928400000001</v>
      </c>
      <c r="C92" s="43" cm="1">
        <f t="array" ref="C92">SUMPRODUCT($B35:$Y35,TRANSPOSE('Nutritional Facts'!G$3:G$26))</f>
        <v>1151.099982</v>
      </c>
      <c r="D92" s="43" cm="1">
        <f t="array" ref="D92">SUMPRODUCT($B35:$Y35,TRANSPOSE('Nutritional Facts'!H$3:H$26))</f>
        <v>1946.000012</v>
      </c>
      <c r="E92" s="43" cm="1">
        <f t="array" ref="E92">SUMPRODUCT($B35:$Y35,TRANSPOSE('Nutritional Facts'!I$3:I$26))</f>
        <v>671.99998600000004</v>
      </c>
      <c r="F92" s="43" cm="1">
        <f t="array" ref="F92">SUMPRODUCT($B35:$Y35,TRANSPOSE('Nutritional Facts'!J$3:J$26))</f>
        <v>37.464286000000001</v>
      </c>
      <c r="G92" s="43" cm="1">
        <f t="array" ref="G92">SUMPRODUCT($B35:$Y35,TRANSPOSE('Nutritional Facts'!K$3:K$26))</f>
        <v>168.89285799999999</v>
      </c>
      <c r="H92" s="43" cm="1">
        <f t="array" ref="H92">SUMPRODUCT($B35:$Y35, TRANSPOSE('Nutritional Facts'!L$3:L$26))</f>
        <v>1</v>
      </c>
      <c r="I92" s="43" cm="1">
        <f t="array" ref="I92">SUMPRODUCT($B35:$Y35, TRANSPOSE('Nutritional Facts'!M$3:M$26))</f>
        <v>32.464286000000001</v>
      </c>
      <c r="J92" s="43">
        <f t="shared" si="26"/>
        <v>24.5</v>
      </c>
      <c r="K92" s="47">
        <f t="shared" si="27"/>
        <v>17.5</v>
      </c>
      <c r="M92" s="11">
        <v>1155</v>
      </c>
      <c r="N92">
        <v>693</v>
      </c>
      <c r="O92">
        <v>2163</v>
      </c>
      <c r="P92">
        <v>1946</v>
      </c>
      <c r="Q92">
        <v>770</v>
      </c>
      <c r="R92">
        <v>672</v>
      </c>
      <c r="S92">
        <v>217</v>
      </c>
      <c r="T92">
        <v>350</v>
      </c>
      <c r="U92">
        <v>35</v>
      </c>
      <c r="V92">
        <v>24.5</v>
      </c>
      <c r="W92">
        <v>17.5</v>
      </c>
      <c r="X92">
        <v>7000</v>
      </c>
      <c r="Y92" s="13">
        <v>7000</v>
      </c>
      <c r="AC92" s="56">
        <f t="shared" si="28"/>
        <v>2</v>
      </c>
      <c r="AD92" s="43">
        <f t="shared" si="29"/>
        <v>3</v>
      </c>
      <c r="AE92" s="43">
        <f t="shared" si="30"/>
        <v>3</v>
      </c>
      <c r="AF92" s="43">
        <f t="shared" si="31"/>
        <v>3</v>
      </c>
      <c r="AG92" s="57">
        <f t="shared" si="32"/>
        <v>1</v>
      </c>
      <c r="AJ92" s="11">
        <v>2</v>
      </c>
      <c r="AK92">
        <v>3</v>
      </c>
      <c r="AL92">
        <v>3</v>
      </c>
      <c r="AM92">
        <v>3</v>
      </c>
      <c r="AN92" s="13">
        <v>1</v>
      </c>
    </row>
    <row r="93" spans="1:40">
      <c r="A93" s="46">
        <v>24</v>
      </c>
      <c r="B93" s="43" cm="1">
        <f t="array" ref="B93">SUMPRODUCT($B36:$Y36,TRANSPOSE('Nutritional Facts'!F$3:F$26))</f>
        <v>20949.434194999998</v>
      </c>
      <c r="C93" s="43" cm="1">
        <f t="array" ref="C93">SUMPRODUCT($B36:$Y36,TRANSPOSE('Nutritional Facts'!G$3:G$26))</f>
        <v>1266.9999703999999</v>
      </c>
      <c r="D93" s="43" cm="1">
        <f t="array" ref="D93">SUMPRODUCT($B36:$Y36,TRANSPOSE('Nutritional Facts'!H$3:H$26))</f>
        <v>2135.0000036000001</v>
      </c>
      <c r="E93" s="43" cm="1">
        <f t="array" ref="E93">SUMPRODUCT($B36:$Y36,TRANSPOSE('Nutritional Facts'!I$3:I$26))</f>
        <v>741.99997840000003</v>
      </c>
      <c r="F93" s="43" cm="1">
        <f t="array" ref="F93">SUMPRODUCT($B36:$Y36,TRANSPOSE('Nutritional Facts'!J$3:J$26))</f>
        <v>41.529761999999998</v>
      </c>
      <c r="G93" s="43" cm="1">
        <f t="array" ref="G93">SUMPRODUCT($B36:$Y36,TRANSPOSE('Nutritional Facts'!K$3:K$26))</f>
        <v>181.08928599999999</v>
      </c>
      <c r="H93" s="43" cm="1">
        <f t="array" ref="H93">SUMPRODUCT($B36:$Y36, TRANSPOSE('Nutritional Facts'!L$3:L$26))</f>
        <v>2.5208333000000001</v>
      </c>
      <c r="I93" s="43" cm="1">
        <f t="array" ref="I93">SUMPRODUCT($B36:$Y36, TRANSPOSE('Nutritional Facts'!M$3:M$26))</f>
        <v>36.529761999999998</v>
      </c>
      <c r="J93" s="43">
        <f t="shared" si="26"/>
        <v>24.5</v>
      </c>
      <c r="K93" s="47">
        <f t="shared" si="27"/>
        <v>17.5</v>
      </c>
      <c r="M93" s="11">
        <v>1267</v>
      </c>
      <c r="N93">
        <v>763</v>
      </c>
      <c r="O93">
        <v>2373</v>
      </c>
      <c r="P93">
        <v>2135</v>
      </c>
      <c r="Q93">
        <v>847</v>
      </c>
      <c r="R93">
        <v>742</v>
      </c>
      <c r="S93">
        <v>238</v>
      </c>
      <c r="T93">
        <v>350</v>
      </c>
      <c r="U93">
        <v>35</v>
      </c>
      <c r="V93">
        <v>24.5</v>
      </c>
      <c r="W93">
        <v>17.5</v>
      </c>
      <c r="X93">
        <v>7000</v>
      </c>
      <c r="Y93" s="13">
        <v>7000</v>
      </c>
      <c r="AC93" s="56">
        <f t="shared" si="28"/>
        <v>2</v>
      </c>
      <c r="AD93" s="43">
        <f t="shared" si="29"/>
        <v>3</v>
      </c>
      <c r="AE93" s="43">
        <f t="shared" si="30"/>
        <v>3</v>
      </c>
      <c r="AF93" s="43">
        <f t="shared" si="31"/>
        <v>3</v>
      </c>
      <c r="AG93" s="57">
        <f t="shared" si="32"/>
        <v>1</v>
      </c>
      <c r="AJ93" s="11">
        <v>2</v>
      </c>
      <c r="AK93">
        <v>3</v>
      </c>
      <c r="AL93">
        <v>3</v>
      </c>
      <c r="AM93">
        <v>3</v>
      </c>
      <c r="AN93" s="13">
        <v>1</v>
      </c>
    </row>
    <row r="94" spans="1:40">
      <c r="A94" s="46">
        <v>25</v>
      </c>
      <c r="B94" s="43" cm="1">
        <f t="array" ref="B94">SUMPRODUCT($B37:$Y37,TRANSPOSE('Nutritional Facts'!F$3:F$26))</f>
        <v>17273.262200000001</v>
      </c>
      <c r="C94" s="43" cm="1">
        <f t="array" ref="C94">SUMPRODUCT($B37:$Y37,TRANSPOSE('Nutritional Facts'!G$3:G$26))</f>
        <v>1039.566693</v>
      </c>
      <c r="D94" s="43" cm="1">
        <f t="array" ref="D94">SUMPRODUCT($B37:$Y37,TRANSPOSE('Nutritional Facts'!H$3:H$26))</f>
        <v>1770.999998</v>
      </c>
      <c r="E94" s="43" cm="1">
        <f t="array" ref="E94">SUMPRODUCT($B37:$Y37,TRANSPOSE('Nutritional Facts'!I$3:I$26))</f>
        <v>609.00001900000007</v>
      </c>
      <c r="F94" s="43" cm="1">
        <f t="array" ref="F94">SUMPRODUCT($B37:$Y37,TRANSPOSE('Nutritional Facts'!J$3:J$26))</f>
        <v>33.297618999999997</v>
      </c>
      <c r="G94" s="43" cm="1">
        <f t="array" ref="G94">SUMPRODUCT($B37:$Y37,TRANSPOSE('Nutritional Facts'!K$3:K$26))</f>
        <v>156.39285699999999</v>
      </c>
      <c r="H94" s="43" cm="1">
        <f t="array" ref="H94">SUMPRODUCT($B37:$Y37, TRANSPOSE('Nutritional Facts'!L$3:L$26))</f>
        <v>1</v>
      </c>
      <c r="I94" s="43" cm="1">
        <f t="array" ref="I94">SUMPRODUCT($B37:$Y37, TRANSPOSE('Nutritional Facts'!M$3:M$26))</f>
        <v>28.297619000000001</v>
      </c>
      <c r="J94" s="43">
        <f t="shared" si="26"/>
        <v>24.5</v>
      </c>
      <c r="K94" s="47">
        <f t="shared" si="27"/>
        <v>17.5</v>
      </c>
      <c r="M94" s="11">
        <v>1050</v>
      </c>
      <c r="N94">
        <v>630</v>
      </c>
      <c r="O94">
        <v>1967</v>
      </c>
      <c r="P94">
        <v>1771</v>
      </c>
      <c r="Q94">
        <v>700</v>
      </c>
      <c r="R94">
        <v>609</v>
      </c>
      <c r="S94">
        <v>196</v>
      </c>
      <c r="T94">
        <v>350</v>
      </c>
      <c r="U94">
        <v>35</v>
      </c>
      <c r="V94">
        <v>24.5</v>
      </c>
      <c r="W94">
        <v>17.5</v>
      </c>
      <c r="X94">
        <v>7000</v>
      </c>
      <c r="Y94" s="13">
        <v>7000</v>
      </c>
      <c r="AC94" s="56">
        <f t="shared" si="28"/>
        <v>2</v>
      </c>
      <c r="AD94" s="43">
        <f t="shared" si="29"/>
        <v>3</v>
      </c>
      <c r="AE94" s="43">
        <f t="shared" si="30"/>
        <v>3</v>
      </c>
      <c r="AF94" s="43">
        <f t="shared" si="31"/>
        <v>3</v>
      </c>
      <c r="AG94" s="57">
        <f t="shared" si="32"/>
        <v>1</v>
      </c>
      <c r="AJ94" s="11">
        <v>2</v>
      </c>
      <c r="AK94">
        <v>3</v>
      </c>
      <c r="AL94">
        <v>3</v>
      </c>
      <c r="AM94">
        <v>3</v>
      </c>
      <c r="AN94" s="13">
        <v>1</v>
      </c>
    </row>
    <row r="95" spans="1:40">
      <c r="A95" s="46">
        <v>26</v>
      </c>
      <c r="B95" s="43" cm="1">
        <f t="array" ref="B95">SUMPRODUCT($B38:$Y38,TRANSPOSE('Nutritional Facts'!F$3:F$26))</f>
        <v>18027.928400000001</v>
      </c>
      <c r="C95" s="43" cm="1">
        <f t="array" ref="C95">SUMPRODUCT($B38:$Y38,TRANSPOSE('Nutritional Facts'!G$3:G$26))</f>
        <v>1088.099982</v>
      </c>
      <c r="D95" s="43" cm="1">
        <f t="array" ref="D95">SUMPRODUCT($B38:$Y38,TRANSPOSE('Nutritional Facts'!H$3:H$26))</f>
        <v>1841.000012</v>
      </c>
      <c r="E95" s="43" cm="1">
        <f t="array" ref="E95">SUMPRODUCT($B38:$Y38,TRANSPOSE('Nutritional Facts'!I$3:I$26))</f>
        <v>636.99998600000004</v>
      </c>
      <c r="F95" s="43" cm="1">
        <f t="array" ref="F95">SUMPRODUCT($B38:$Y38,TRANSPOSE('Nutritional Facts'!J$3:J$26))</f>
        <v>34.964286000000001</v>
      </c>
      <c r="G95" s="43" cm="1">
        <f t="array" ref="G95">SUMPRODUCT($B38:$Y38,TRANSPOSE('Nutritional Facts'!K$3:K$26))</f>
        <v>161.39285799999999</v>
      </c>
      <c r="H95" s="43" cm="1">
        <f t="array" ref="H95">SUMPRODUCT($B38:$Y38, TRANSPOSE('Nutritional Facts'!L$3:L$26))</f>
        <v>1</v>
      </c>
      <c r="I95" s="43" cm="1">
        <f t="array" ref="I95">SUMPRODUCT($B38:$Y38, TRANSPOSE('Nutritional Facts'!M$3:M$26))</f>
        <v>29.964286000000001</v>
      </c>
      <c r="J95" s="43">
        <f t="shared" si="26"/>
        <v>24.5</v>
      </c>
      <c r="K95" s="47">
        <f t="shared" si="27"/>
        <v>17.5</v>
      </c>
      <c r="M95" s="11">
        <v>1092</v>
      </c>
      <c r="N95">
        <v>658</v>
      </c>
      <c r="O95">
        <v>2051</v>
      </c>
      <c r="P95">
        <v>1841</v>
      </c>
      <c r="Q95">
        <v>728</v>
      </c>
      <c r="R95">
        <v>637</v>
      </c>
      <c r="S95">
        <v>203</v>
      </c>
      <c r="T95">
        <v>350</v>
      </c>
      <c r="U95">
        <v>35</v>
      </c>
      <c r="V95">
        <v>24.5</v>
      </c>
      <c r="W95">
        <v>17.5</v>
      </c>
      <c r="X95">
        <v>7000</v>
      </c>
      <c r="Y95" s="13">
        <v>7000</v>
      </c>
      <c r="AC95" s="56">
        <f t="shared" si="28"/>
        <v>2</v>
      </c>
      <c r="AD95" s="43">
        <f t="shared" si="29"/>
        <v>3</v>
      </c>
      <c r="AE95" s="43">
        <f t="shared" si="30"/>
        <v>3</v>
      </c>
      <c r="AF95" s="43">
        <f t="shared" si="31"/>
        <v>3</v>
      </c>
      <c r="AG95" s="57">
        <f t="shared" si="32"/>
        <v>1</v>
      </c>
      <c r="AJ95" s="11">
        <v>2</v>
      </c>
      <c r="AK95">
        <v>3</v>
      </c>
      <c r="AL95">
        <v>3</v>
      </c>
      <c r="AM95">
        <v>3</v>
      </c>
      <c r="AN95" s="13">
        <v>1</v>
      </c>
    </row>
    <row r="96" spans="1:40">
      <c r="A96" s="46">
        <v>27</v>
      </c>
      <c r="B96" s="43" cm="1">
        <f t="array" ref="B96">SUMPRODUCT($B39:$Y39,TRANSPOSE('Nutritional Facts'!F$3:F$26))</f>
        <v>11999.92864</v>
      </c>
      <c r="C96" s="43" cm="1">
        <f t="array" ref="C96">SUMPRODUCT($B39:$Y39,TRANSPOSE('Nutritional Facts'!G$3:G$26))</f>
        <v>712.90000299999997</v>
      </c>
      <c r="D96" s="43" cm="1">
        <f t="array" ref="D96">SUMPRODUCT($B39:$Y39,TRANSPOSE('Nutritional Facts'!H$3:H$26))</f>
        <v>1232.000012</v>
      </c>
      <c r="E96" s="43" cm="1">
        <f t="array" ref="E96">SUMPRODUCT($B39:$Y39,TRANSPOSE('Nutritional Facts'!I$3:I$26))</f>
        <v>427.000001</v>
      </c>
      <c r="F96" s="43" cm="1">
        <f t="array" ref="F96">SUMPRODUCT($B39:$Y39,TRANSPOSE('Nutritional Facts'!J$3:J$26))</f>
        <v>20.464286000000001</v>
      </c>
      <c r="G96" s="43" cm="1">
        <f t="array" ref="G96">SUMPRODUCT($B39:$Y39,TRANSPOSE('Nutritional Facts'!K$3:K$26))</f>
        <v>117.89285799999999</v>
      </c>
      <c r="H96" s="43" cm="1">
        <f t="array" ref="H96">SUMPRODUCT($B39:$Y39, TRANSPOSE('Nutritional Facts'!L$3:L$26))</f>
        <v>1</v>
      </c>
      <c r="I96" s="43" cm="1">
        <f t="array" ref="I96">SUMPRODUCT($B39:$Y39, TRANSPOSE('Nutritional Facts'!M$3:M$26))</f>
        <v>15.464286</v>
      </c>
      <c r="J96" s="43">
        <f t="shared" si="26"/>
        <v>24.5</v>
      </c>
      <c r="K96" s="47">
        <f t="shared" si="27"/>
        <v>17.5</v>
      </c>
      <c r="M96" s="11">
        <v>728</v>
      </c>
      <c r="N96">
        <v>441</v>
      </c>
      <c r="O96">
        <v>1372</v>
      </c>
      <c r="P96">
        <v>1232</v>
      </c>
      <c r="Q96">
        <v>490</v>
      </c>
      <c r="R96">
        <v>427</v>
      </c>
      <c r="S96">
        <v>140</v>
      </c>
      <c r="T96">
        <v>350</v>
      </c>
      <c r="U96">
        <v>35</v>
      </c>
      <c r="V96">
        <v>24.5</v>
      </c>
      <c r="W96">
        <v>17.5</v>
      </c>
      <c r="X96">
        <v>7000</v>
      </c>
      <c r="Y96" s="13">
        <v>7000</v>
      </c>
      <c r="AC96" s="56">
        <f t="shared" si="28"/>
        <v>2</v>
      </c>
      <c r="AD96" s="43">
        <f t="shared" si="29"/>
        <v>3</v>
      </c>
      <c r="AE96" s="43">
        <f t="shared" si="30"/>
        <v>3</v>
      </c>
      <c r="AF96" s="43">
        <f t="shared" si="31"/>
        <v>3</v>
      </c>
      <c r="AG96" s="57">
        <f t="shared" si="32"/>
        <v>1</v>
      </c>
      <c r="AJ96" s="11">
        <v>2</v>
      </c>
      <c r="AK96">
        <v>3</v>
      </c>
      <c r="AL96">
        <v>3</v>
      </c>
      <c r="AM96">
        <v>3</v>
      </c>
      <c r="AN96" s="13">
        <v>1</v>
      </c>
    </row>
    <row r="97" spans="1:40">
      <c r="A97" s="46">
        <v>28</v>
      </c>
      <c r="B97" s="43" cm="1">
        <f t="array" ref="B97">SUMPRODUCT($B40:$Y40,TRANSPOSE('Nutritional Facts'!F$3:F$26))</f>
        <v>15814.5952</v>
      </c>
      <c r="C97" s="43" cm="1">
        <f t="array" ref="C97">SUMPRODUCT($B40:$Y40,TRANSPOSE('Nutritional Facts'!G$3:G$26))</f>
        <v>950.43333399999995</v>
      </c>
      <c r="D97" s="43" cm="1">
        <f t="array" ref="D97">SUMPRODUCT($B40:$Y40,TRANSPOSE('Nutritional Facts'!H$3:H$26))</f>
        <v>1616.999984</v>
      </c>
      <c r="E97" s="43" cm="1">
        <f t="array" ref="E97">SUMPRODUCT($B40:$Y40,TRANSPOSE('Nutritional Facts'!I$3:I$26))</f>
        <v>560.00000199999999</v>
      </c>
      <c r="F97" s="43" cm="1">
        <f t="array" ref="F97">SUMPRODUCT($B40:$Y40,TRANSPOSE('Nutritional Facts'!J$3:J$26))</f>
        <v>29.630952000000001</v>
      </c>
      <c r="G97" s="43" cm="1">
        <f t="array" ref="G97">SUMPRODUCT($B40:$Y40,TRANSPOSE('Nutritional Facts'!K$3:K$26))</f>
        <v>145.39285599999999</v>
      </c>
      <c r="H97" s="43" cm="1">
        <f t="array" ref="H97">SUMPRODUCT($B40:$Y40, TRANSPOSE('Nutritional Facts'!L$3:L$26))</f>
        <v>1</v>
      </c>
      <c r="I97" s="43" cm="1">
        <f t="array" ref="I97">SUMPRODUCT($B40:$Y40, TRANSPOSE('Nutritional Facts'!M$3:M$26))</f>
        <v>24.630952000000001</v>
      </c>
      <c r="J97" s="43">
        <f t="shared" si="26"/>
        <v>24.5</v>
      </c>
      <c r="K97" s="47">
        <f t="shared" si="27"/>
        <v>17.5</v>
      </c>
      <c r="M97" s="11">
        <v>959</v>
      </c>
      <c r="N97">
        <v>574</v>
      </c>
      <c r="O97">
        <v>1799</v>
      </c>
      <c r="P97">
        <v>1617</v>
      </c>
      <c r="Q97">
        <v>637</v>
      </c>
      <c r="R97">
        <v>560</v>
      </c>
      <c r="S97">
        <v>182</v>
      </c>
      <c r="T97">
        <v>350</v>
      </c>
      <c r="U97">
        <v>35</v>
      </c>
      <c r="V97">
        <v>24.5</v>
      </c>
      <c r="W97">
        <v>17.5</v>
      </c>
      <c r="X97">
        <v>7000</v>
      </c>
      <c r="Y97" s="13">
        <v>7000</v>
      </c>
      <c r="AC97" s="56">
        <f t="shared" si="28"/>
        <v>2</v>
      </c>
      <c r="AD97" s="43">
        <f t="shared" si="29"/>
        <v>3</v>
      </c>
      <c r="AE97" s="43">
        <f t="shared" si="30"/>
        <v>3</v>
      </c>
      <c r="AF97" s="43">
        <f t="shared" si="31"/>
        <v>3</v>
      </c>
      <c r="AG97" s="57">
        <f t="shared" si="32"/>
        <v>1</v>
      </c>
      <c r="AJ97" s="11">
        <v>2</v>
      </c>
      <c r="AK97">
        <v>3</v>
      </c>
      <c r="AL97">
        <v>3</v>
      </c>
      <c r="AM97">
        <v>3</v>
      </c>
      <c r="AN97" s="13">
        <v>1</v>
      </c>
    </row>
    <row r="98" spans="1:40">
      <c r="A98" s="46">
        <v>29</v>
      </c>
      <c r="B98" s="43" cm="1">
        <f t="array" ref="B98">SUMPRODUCT($B41:$Y41,TRANSPOSE('Nutritional Facts'!F$3:F$26))</f>
        <v>19282.5952</v>
      </c>
      <c r="C98" s="43" cm="1">
        <f t="array" ref="C98">SUMPRODUCT($B41:$Y41,TRANSPOSE('Nutritional Facts'!G$3:G$26))</f>
        <v>1164.6333340000001</v>
      </c>
      <c r="D98" s="43" cm="1">
        <f t="array" ref="D98">SUMPRODUCT($B41:$Y41,TRANSPOSE('Nutritional Facts'!H$3:H$26))</f>
        <v>1973.999984</v>
      </c>
      <c r="E98" s="43" cm="1">
        <f t="array" ref="E98">SUMPRODUCT($B41:$Y41,TRANSPOSE('Nutritional Facts'!I$3:I$26))</f>
        <v>679.00000199999999</v>
      </c>
      <c r="F98" s="43" cm="1">
        <f t="array" ref="F98">SUMPRODUCT($B41:$Y41,TRANSPOSE('Nutritional Facts'!J$3:J$26))</f>
        <v>38.130952000000001</v>
      </c>
      <c r="G98" s="43" cm="1">
        <f t="array" ref="G98">SUMPRODUCT($B41:$Y41,TRANSPOSE('Nutritional Facts'!K$3:K$26))</f>
        <v>170.89285599999999</v>
      </c>
      <c r="H98" s="43" cm="1">
        <f t="array" ref="H98">SUMPRODUCT($B41:$Y41, TRANSPOSE('Nutritional Facts'!L$3:L$26))</f>
        <v>1</v>
      </c>
      <c r="I98" s="43" cm="1">
        <f t="array" ref="I98">SUMPRODUCT($B41:$Y41, TRANSPOSE('Nutritional Facts'!M$3:M$26))</f>
        <v>33.130952000000001</v>
      </c>
      <c r="J98" s="43">
        <f t="shared" si="26"/>
        <v>24.5</v>
      </c>
      <c r="K98" s="47">
        <f t="shared" si="27"/>
        <v>17.5</v>
      </c>
      <c r="M98" s="11">
        <v>1169</v>
      </c>
      <c r="N98">
        <v>700</v>
      </c>
      <c r="O98">
        <v>2191</v>
      </c>
      <c r="P98">
        <v>1974</v>
      </c>
      <c r="Q98">
        <v>777</v>
      </c>
      <c r="R98">
        <v>679</v>
      </c>
      <c r="S98">
        <v>217</v>
      </c>
      <c r="T98">
        <v>350</v>
      </c>
      <c r="U98">
        <v>35</v>
      </c>
      <c r="V98">
        <v>24.5</v>
      </c>
      <c r="W98">
        <v>17.5</v>
      </c>
      <c r="X98">
        <v>7000</v>
      </c>
      <c r="Y98" s="13">
        <v>7000</v>
      </c>
      <c r="AC98" s="56">
        <f t="shared" si="28"/>
        <v>2</v>
      </c>
      <c r="AD98" s="43">
        <f t="shared" si="29"/>
        <v>3</v>
      </c>
      <c r="AE98" s="43">
        <f t="shared" si="30"/>
        <v>3</v>
      </c>
      <c r="AF98" s="43">
        <f t="shared" si="31"/>
        <v>3</v>
      </c>
      <c r="AG98" s="57">
        <f t="shared" si="32"/>
        <v>1</v>
      </c>
      <c r="AJ98" s="11">
        <v>2</v>
      </c>
      <c r="AK98">
        <v>3</v>
      </c>
      <c r="AL98">
        <v>3</v>
      </c>
      <c r="AM98">
        <v>3</v>
      </c>
      <c r="AN98" s="13">
        <v>1</v>
      </c>
    </row>
    <row r="99" spans="1:40">
      <c r="A99" s="46">
        <v>30</v>
      </c>
      <c r="B99" s="43" cm="1">
        <f t="array" ref="B99">SUMPRODUCT($B42:$Y42,TRANSPOSE('Nutritional Facts'!F$3:F$26))</f>
        <v>15437.261879999998</v>
      </c>
      <c r="C99" s="43" cm="1">
        <f t="array" ref="C99">SUMPRODUCT($B42:$Y42,TRANSPOSE('Nutritional Facts'!G$3:G$26))</f>
        <v>926.16666500000008</v>
      </c>
      <c r="D99" s="43" cm="1">
        <f t="array" ref="D99">SUMPRODUCT($B42:$Y42,TRANSPOSE('Nutritional Facts'!H$3:H$26))</f>
        <v>1581.999998</v>
      </c>
      <c r="E99" s="43" cm="1">
        <f t="array" ref="E99">SUMPRODUCT($B42:$Y42,TRANSPOSE('Nutritional Facts'!I$3:I$26))</f>
        <v>545.999999</v>
      </c>
      <c r="F99" s="43" cm="1">
        <f t="array" ref="F99">SUMPRODUCT($B42:$Y42,TRANSPOSE('Nutritional Facts'!J$3:J$26))</f>
        <v>28.797619000000001</v>
      </c>
      <c r="G99" s="43" cm="1">
        <f t="array" ref="G99">SUMPRODUCT($B42:$Y42,TRANSPOSE('Nutritional Facts'!K$3:K$26))</f>
        <v>142.89285699999999</v>
      </c>
      <c r="H99" s="43" cm="1">
        <f t="array" ref="H99">SUMPRODUCT($B42:$Y42, TRANSPOSE('Nutritional Facts'!L$3:L$26))</f>
        <v>1</v>
      </c>
      <c r="I99" s="43" cm="1">
        <f t="array" ref="I99">SUMPRODUCT($B42:$Y42, TRANSPOSE('Nutritional Facts'!M$3:M$26))</f>
        <v>23.797619000000001</v>
      </c>
      <c r="J99" s="43">
        <f t="shared" si="26"/>
        <v>24.5</v>
      </c>
      <c r="K99" s="47">
        <f t="shared" si="27"/>
        <v>17.5</v>
      </c>
      <c r="M99" s="11">
        <v>938</v>
      </c>
      <c r="N99">
        <v>560</v>
      </c>
      <c r="O99">
        <v>1764</v>
      </c>
      <c r="P99">
        <v>1582</v>
      </c>
      <c r="Q99">
        <v>623</v>
      </c>
      <c r="R99">
        <v>546</v>
      </c>
      <c r="S99">
        <v>175</v>
      </c>
      <c r="T99">
        <v>350</v>
      </c>
      <c r="U99">
        <v>35</v>
      </c>
      <c r="V99">
        <v>24.5</v>
      </c>
      <c r="W99">
        <v>17.5</v>
      </c>
      <c r="X99">
        <v>7000</v>
      </c>
      <c r="Y99" s="13">
        <v>7000</v>
      </c>
      <c r="AC99" s="56">
        <f t="shared" si="28"/>
        <v>2</v>
      </c>
      <c r="AD99" s="43">
        <f t="shared" si="29"/>
        <v>3</v>
      </c>
      <c r="AE99" s="43">
        <f t="shared" si="30"/>
        <v>3</v>
      </c>
      <c r="AF99" s="43">
        <f t="shared" si="31"/>
        <v>3</v>
      </c>
      <c r="AG99" s="57">
        <f t="shared" si="32"/>
        <v>1</v>
      </c>
      <c r="AJ99" s="11">
        <v>2</v>
      </c>
      <c r="AK99">
        <v>3</v>
      </c>
      <c r="AL99">
        <v>3</v>
      </c>
      <c r="AM99">
        <v>3</v>
      </c>
      <c r="AN99" s="13">
        <v>1</v>
      </c>
    </row>
    <row r="100" spans="1:40">
      <c r="A100" s="46">
        <v>31</v>
      </c>
      <c r="B100" s="43" cm="1">
        <f t="array" ref="B100">SUMPRODUCT($B43:$Y43,TRANSPOSE('Nutritional Facts'!F$3:F$26))</f>
        <v>16599.928400000001</v>
      </c>
      <c r="C100" s="43" cm="1">
        <f t="array" ref="C100">SUMPRODUCT($B43:$Y43,TRANSPOSE('Nutritional Facts'!G$3:G$26))</f>
        <v>999.89998200000002</v>
      </c>
      <c r="D100" s="43" cm="1">
        <f t="array" ref="D100">SUMPRODUCT($B43:$Y43,TRANSPOSE('Nutritional Facts'!H$3:H$26))</f>
        <v>1694.000012</v>
      </c>
      <c r="E100" s="43" cm="1">
        <f t="array" ref="E100">SUMPRODUCT($B43:$Y43,TRANSPOSE('Nutritional Facts'!I$3:I$26))</f>
        <v>587.99998600000004</v>
      </c>
      <c r="F100" s="43" cm="1">
        <f t="array" ref="F100">SUMPRODUCT($B43:$Y43,TRANSPOSE('Nutritional Facts'!J$3:J$26))</f>
        <v>31.464286000000001</v>
      </c>
      <c r="G100" s="43" cm="1">
        <f t="array" ref="G100">SUMPRODUCT($B43:$Y43,TRANSPOSE('Nutritional Facts'!K$3:K$26))</f>
        <v>150.89285799999999</v>
      </c>
      <c r="H100" s="43" cm="1">
        <f t="array" ref="H100">SUMPRODUCT($B43:$Y43, TRANSPOSE('Nutritional Facts'!L$3:L$26))</f>
        <v>1</v>
      </c>
      <c r="I100" s="43" cm="1">
        <f t="array" ref="I100">SUMPRODUCT($B43:$Y43, TRANSPOSE('Nutritional Facts'!M$3:M$26))</f>
        <v>26.464286000000001</v>
      </c>
      <c r="J100" s="43">
        <f t="shared" si="26"/>
        <v>24.5</v>
      </c>
      <c r="K100" s="47">
        <f t="shared" si="27"/>
        <v>17.5</v>
      </c>
      <c r="M100" s="11">
        <v>1001</v>
      </c>
      <c r="N100">
        <v>602</v>
      </c>
      <c r="O100">
        <v>1883</v>
      </c>
      <c r="P100">
        <v>1694</v>
      </c>
      <c r="Q100">
        <v>665</v>
      </c>
      <c r="R100">
        <v>588</v>
      </c>
      <c r="S100">
        <v>189</v>
      </c>
      <c r="T100">
        <v>350</v>
      </c>
      <c r="U100">
        <v>35</v>
      </c>
      <c r="V100">
        <v>24.5</v>
      </c>
      <c r="W100">
        <v>17.5</v>
      </c>
      <c r="X100">
        <v>7000</v>
      </c>
      <c r="Y100" s="13">
        <v>7000</v>
      </c>
      <c r="AC100" s="56">
        <f t="shared" si="28"/>
        <v>2</v>
      </c>
      <c r="AD100" s="43">
        <f t="shared" si="29"/>
        <v>3</v>
      </c>
      <c r="AE100" s="43">
        <f t="shared" si="30"/>
        <v>3</v>
      </c>
      <c r="AF100" s="43">
        <f t="shared" si="31"/>
        <v>3</v>
      </c>
      <c r="AG100" s="57">
        <f t="shared" si="32"/>
        <v>1</v>
      </c>
      <c r="AJ100" s="11">
        <v>2</v>
      </c>
      <c r="AK100">
        <v>3</v>
      </c>
      <c r="AL100">
        <v>3</v>
      </c>
      <c r="AM100">
        <v>3</v>
      </c>
      <c r="AN100" s="13">
        <v>1</v>
      </c>
    </row>
    <row r="101" spans="1:40">
      <c r="A101" s="46">
        <v>32</v>
      </c>
      <c r="B101" s="43" cm="1">
        <f t="array" ref="B101">SUMPRODUCT($B44:$Y44,TRANSPOSE('Nutritional Facts'!F$3:F$26))</f>
        <v>15508.444495</v>
      </c>
      <c r="C101" s="43" cm="1">
        <f t="array" ref="C101">SUMPRODUCT($B44:$Y44,TRANSPOSE('Nutritional Facts'!G$3:G$26))</f>
        <v>862.11851899999999</v>
      </c>
      <c r="D101" s="43" cm="1">
        <f t="array" ref="D101">SUMPRODUCT($B44:$Y44,TRANSPOSE('Nutritional Facts'!H$3:H$26))</f>
        <v>1638.0000129999999</v>
      </c>
      <c r="E101" s="43" cm="1">
        <f t="array" ref="E101">SUMPRODUCT($B44:$Y44,TRANSPOSE('Nutritional Facts'!I$3:I$26))</f>
        <v>567</v>
      </c>
      <c r="F101" s="43" cm="1">
        <f t="array" ref="F101">SUMPRODUCT($B44:$Y44,TRANSPOSE('Nutritional Facts'!J$3:J$26))</f>
        <v>5</v>
      </c>
      <c r="G101" s="43" cm="1">
        <f t="array" ref="G101">SUMPRODUCT($B44:$Y44,TRANSPOSE('Nutritional Facts'!K$3:K$26))</f>
        <v>188.55555699999999</v>
      </c>
      <c r="H101" s="43" cm="1">
        <f t="array" ref="H101">SUMPRODUCT($B44:$Y44, TRANSPOSE('Nutritional Facts'!L$3:L$26))</f>
        <v>1</v>
      </c>
      <c r="I101" s="43" cm="1">
        <f t="array" ref="I101">SUMPRODUCT($B44:$Y44, TRANSPOSE('Nutritional Facts'!M$3:M$26))</f>
        <v>0</v>
      </c>
      <c r="J101" s="43">
        <f t="shared" si="26"/>
        <v>24.5</v>
      </c>
      <c r="K101" s="47">
        <f t="shared" si="27"/>
        <v>55.518518999999998</v>
      </c>
      <c r="M101" s="11">
        <v>973</v>
      </c>
      <c r="N101">
        <v>581</v>
      </c>
      <c r="O101">
        <v>1820</v>
      </c>
      <c r="P101">
        <v>1638</v>
      </c>
      <c r="Q101">
        <v>644</v>
      </c>
      <c r="R101">
        <v>567</v>
      </c>
      <c r="S101">
        <v>182</v>
      </c>
      <c r="T101">
        <v>350</v>
      </c>
      <c r="U101">
        <v>35</v>
      </c>
      <c r="V101">
        <v>24.5</v>
      </c>
      <c r="W101">
        <v>17.5</v>
      </c>
      <c r="X101">
        <v>7000</v>
      </c>
      <c r="Y101" s="13">
        <v>0</v>
      </c>
      <c r="AC101" s="56">
        <f t="shared" si="28"/>
        <v>2</v>
      </c>
      <c r="AD101" s="43">
        <f t="shared" si="29"/>
        <v>3</v>
      </c>
      <c r="AE101" s="43">
        <f t="shared" si="30"/>
        <v>3</v>
      </c>
      <c r="AF101" s="43">
        <f t="shared" si="31"/>
        <v>3</v>
      </c>
      <c r="AG101" s="57">
        <f t="shared" si="32"/>
        <v>1</v>
      </c>
      <c r="AJ101" s="11">
        <v>2</v>
      </c>
      <c r="AK101">
        <v>3</v>
      </c>
      <c r="AL101">
        <v>3</v>
      </c>
      <c r="AM101">
        <v>3</v>
      </c>
      <c r="AN101" s="13">
        <v>1</v>
      </c>
    </row>
    <row r="102" spans="1:40">
      <c r="A102" s="46">
        <v>33</v>
      </c>
      <c r="B102" s="43" cm="1">
        <f t="array" ref="B102">SUMPRODUCT($B45:$Y45,TRANSPOSE('Nutritional Facts'!F$3:F$26))</f>
        <v>16661.262200000001</v>
      </c>
      <c r="C102" s="43" cm="1">
        <f t="array" ref="C102">SUMPRODUCT($B45:$Y45,TRANSPOSE('Nutritional Facts'!G$3:G$26))</f>
        <v>1001.766693</v>
      </c>
      <c r="D102" s="43" cm="1">
        <f t="array" ref="D102">SUMPRODUCT($B45:$Y45,TRANSPOSE('Nutritional Facts'!H$3:H$26))</f>
        <v>1707.999998</v>
      </c>
      <c r="E102" s="43" cm="1">
        <f t="array" ref="E102">SUMPRODUCT($B45:$Y45,TRANSPOSE('Nutritional Facts'!I$3:I$26))</f>
        <v>588.00001900000007</v>
      </c>
      <c r="F102" s="43" cm="1">
        <f t="array" ref="F102">SUMPRODUCT($B45:$Y45,TRANSPOSE('Nutritional Facts'!J$3:J$26))</f>
        <v>31.797619000000001</v>
      </c>
      <c r="G102" s="43" cm="1">
        <f t="array" ref="G102">SUMPRODUCT($B45:$Y45,TRANSPOSE('Nutritional Facts'!K$3:K$26))</f>
        <v>151.89285699999999</v>
      </c>
      <c r="H102" s="43" cm="1">
        <f t="array" ref="H102">SUMPRODUCT($B45:$Y45, TRANSPOSE('Nutritional Facts'!L$3:L$26))</f>
        <v>1</v>
      </c>
      <c r="I102" s="43" cm="1">
        <f t="array" ref="I102">SUMPRODUCT($B45:$Y45, TRANSPOSE('Nutritional Facts'!M$3:M$26))</f>
        <v>26.797619000000001</v>
      </c>
      <c r="J102" s="43">
        <f t="shared" si="26"/>
        <v>24.5</v>
      </c>
      <c r="K102" s="47">
        <f t="shared" si="27"/>
        <v>17.5</v>
      </c>
      <c r="M102" s="11">
        <v>1015</v>
      </c>
      <c r="N102">
        <v>609</v>
      </c>
      <c r="O102">
        <v>1897</v>
      </c>
      <c r="P102">
        <v>1708</v>
      </c>
      <c r="Q102">
        <v>672</v>
      </c>
      <c r="R102">
        <v>588</v>
      </c>
      <c r="S102">
        <v>189</v>
      </c>
      <c r="T102">
        <v>350</v>
      </c>
      <c r="U102">
        <v>35</v>
      </c>
      <c r="V102">
        <v>24.5</v>
      </c>
      <c r="W102">
        <v>17.5</v>
      </c>
      <c r="X102">
        <v>7000</v>
      </c>
      <c r="Y102" s="13">
        <v>7000</v>
      </c>
      <c r="AC102" s="56">
        <f t="shared" si="28"/>
        <v>2</v>
      </c>
      <c r="AD102" s="43">
        <f t="shared" si="29"/>
        <v>3</v>
      </c>
      <c r="AE102" s="43">
        <f t="shared" si="30"/>
        <v>3</v>
      </c>
      <c r="AF102" s="43">
        <f t="shared" si="31"/>
        <v>3</v>
      </c>
      <c r="AG102" s="57">
        <f t="shared" si="32"/>
        <v>1</v>
      </c>
      <c r="AJ102" s="11">
        <v>2</v>
      </c>
      <c r="AK102">
        <v>3</v>
      </c>
      <c r="AL102">
        <v>3</v>
      </c>
      <c r="AM102">
        <v>3</v>
      </c>
      <c r="AN102" s="13">
        <v>1</v>
      </c>
    </row>
    <row r="103" spans="1:40">
      <c r="A103" s="46">
        <v>34</v>
      </c>
      <c r="B103" s="43" cm="1">
        <f t="array" ref="B103">SUMPRODUCT($B46:$Y46,TRANSPOSE('Nutritional Facts'!F$3:F$26))</f>
        <v>17201.100805000002</v>
      </c>
      <c r="C103" s="43" cm="1">
        <f t="array" ref="C103">SUMPRODUCT($B46:$Y46,TRANSPOSE('Nutritional Facts'!G$3:G$26))</f>
        <v>1035.9999685999999</v>
      </c>
      <c r="D103" s="43" cm="1">
        <f t="array" ref="D103">SUMPRODUCT($B46:$Y46,TRANSPOSE('Nutritional Facts'!H$3:H$26))</f>
        <v>1756.9999904000001</v>
      </c>
      <c r="E103" s="43" cm="1">
        <f t="array" ref="E103">SUMPRODUCT($B46:$Y46,TRANSPOSE('Nutritional Facts'!I$3:I$26))</f>
        <v>608.99997859999996</v>
      </c>
      <c r="F103" s="43" cm="1">
        <f t="array" ref="F103">SUMPRODUCT($B46:$Y46,TRANSPOSE('Nutritional Facts'!J$3:J$26))</f>
        <v>32.863095000000001</v>
      </c>
      <c r="G103" s="43" cm="1">
        <f t="array" ref="G103">SUMPRODUCT($B46:$Y46,TRANSPOSE('Nutritional Facts'!K$3:K$26))</f>
        <v>155.08928500000002</v>
      </c>
      <c r="H103" s="43" cm="1">
        <f t="array" ref="H103">SUMPRODUCT($B46:$Y46, TRANSPOSE('Nutritional Facts'!L$3:L$26))</f>
        <v>1.3541666999999999</v>
      </c>
      <c r="I103" s="43" cm="1">
        <f t="array" ref="I103">SUMPRODUCT($B46:$Y46, TRANSPOSE('Nutritional Facts'!M$3:M$26))</f>
        <v>27.863095000000001</v>
      </c>
      <c r="J103" s="43">
        <f t="shared" si="26"/>
        <v>24.5</v>
      </c>
      <c r="K103" s="47">
        <f t="shared" si="27"/>
        <v>17.5</v>
      </c>
      <c r="M103" s="11">
        <v>1036</v>
      </c>
      <c r="N103">
        <v>623</v>
      </c>
      <c r="O103">
        <v>1946</v>
      </c>
      <c r="P103">
        <v>1757</v>
      </c>
      <c r="Q103">
        <v>693</v>
      </c>
      <c r="R103">
        <v>609</v>
      </c>
      <c r="S103">
        <v>196</v>
      </c>
      <c r="T103">
        <v>350</v>
      </c>
      <c r="U103">
        <v>35</v>
      </c>
      <c r="V103">
        <v>24.5</v>
      </c>
      <c r="W103">
        <v>17.5</v>
      </c>
      <c r="X103">
        <v>7000</v>
      </c>
      <c r="Y103" s="13">
        <v>7000</v>
      </c>
      <c r="AC103" s="56">
        <f t="shared" si="28"/>
        <v>2</v>
      </c>
      <c r="AD103" s="43">
        <f t="shared" si="29"/>
        <v>3</v>
      </c>
      <c r="AE103" s="43">
        <f t="shared" si="30"/>
        <v>3</v>
      </c>
      <c r="AF103" s="43">
        <f t="shared" si="31"/>
        <v>3</v>
      </c>
      <c r="AG103" s="57">
        <f t="shared" si="32"/>
        <v>1</v>
      </c>
      <c r="AJ103" s="11">
        <v>2</v>
      </c>
      <c r="AK103">
        <v>3</v>
      </c>
      <c r="AL103">
        <v>3</v>
      </c>
      <c r="AM103">
        <v>3</v>
      </c>
      <c r="AN103" s="13">
        <v>1</v>
      </c>
    </row>
    <row r="104" spans="1:40">
      <c r="A104" s="46">
        <v>35</v>
      </c>
      <c r="B104" s="43" cm="1">
        <f t="array" ref="B104">SUMPRODUCT($B47:$Y47,TRANSPOSE('Nutritional Facts'!F$3:F$26))</f>
        <v>18434.017599999999</v>
      </c>
      <c r="C104" s="43" cm="1">
        <f t="array" ref="C104">SUMPRODUCT($B47:$Y47,TRANSPOSE('Nutritional Facts'!G$3:G$26))</f>
        <v>1112.999973</v>
      </c>
      <c r="D104" s="43" cm="1">
        <f t="array" ref="D104">SUMPRODUCT($B47:$Y47,TRANSPOSE('Nutritional Facts'!H$3:H$26))</f>
        <v>1883.000018</v>
      </c>
      <c r="E104" s="43" cm="1">
        <f t="array" ref="E104">SUMPRODUCT($B47:$Y47,TRANSPOSE('Nutritional Facts'!I$3:I$26))</f>
        <v>650.99997899999994</v>
      </c>
      <c r="F104" s="43" cm="1">
        <f t="array" ref="F104">SUMPRODUCT($B47:$Y47,TRANSPOSE('Nutritional Facts'!J$3:J$26))</f>
        <v>35.946428999999995</v>
      </c>
      <c r="G104" s="43" cm="1">
        <f t="array" ref="G104">SUMPRODUCT($B47:$Y47,TRANSPOSE('Nutritional Facts'!K$3:K$26))</f>
        <v>164.33928700000001</v>
      </c>
      <c r="H104" s="43" cm="1">
        <f t="array" ref="H104">SUMPRODUCT($B47:$Y47, TRANSPOSE('Nutritional Facts'!L$3:L$26))</f>
        <v>1.0625</v>
      </c>
      <c r="I104" s="43" cm="1">
        <f t="array" ref="I104">SUMPRODUCT($B47:$Y47, TRANSPOSE('Nutritional Facts'!M$3:M$26))</f>
        <v>30.946428999999998</v>
      </c>
      <c r="J104" s="43">
        <f t="shared" si="26"/>
        <v>24.5</v>
      </c>
      <c r="K104" s="47">
        <f t="shared" si="27"/>
        <v>17.5</v>
      </c>
      <c r="M104" s="11">
        <v>1113</v>
      </c>
      <c r="N104">
        <v>672</v>
      </c>
      <c r="O104">
        <v>2093</v>
      </c>
      <c r="P104">
        <v>1883</v>
      </c>
      <c r="Q104">
        <v>742</v>
      </c>
      <c r="R104">
        <v>651</v>
      </c>
      <c r="S104">
        <v>210</v>
      </c>
      <c r="T104">
        <v>350</v>
      </c>
      <c r="U104">
        <v>35</v>
      </c>
      <c r="V104">
        <v>24.5</v>
      </c>
      <c r="W104">
        <v>17.5</v>
      </c>
      <c r="X104">
        <v>7000</v>
      </c>
      <c r="Y104" s="13">
        <v>7000</v>
      </c>
      <c r="AC104" s="56">
        <f t="shared" si="28"/>
        <v>2</v>
      </c>
      <c r="AD104" s="43">
        <f t="shared" si="29"/>
        <v>3</v>
      </c>
      <c r="AE104" s="43">
        <f t="shared" si="30"/>
        <v>3</v>
      </c>
      <c r="AF104" s="43">
        <f t="shared" si="31"/>
        <v>3</v>
      </c>
      <c r="AG104" s="57">
        <f t="shared" si="32"/>
        <v>1</v>
      </c>
      <c r="AJ104" s="11">
        <v>2</v>
      </c>
      <c r="AK104">
        <v>3</v>
      </c>
      <c r="AL104">
        <v>3</v>
      </c>
      <c r="AM104">
        <v>3</v>
      </c>
      <c r="AN104" s="13">
        <v>1</v>
      </c>
    </row>
    <row r="105" spans="1:40">
      <c r="A105" s="46">
        <v>36</v>
      </c>
      <c r="B105" s="43" cm="1">
        <f t="array" ref="B105">SUMPRODUCT($B48:$Y48,TRANSPOSE('Nutritional Facts'!F$3:F$26))</f>
        <v>12815.92864</v>
      </c>
      <c r="C105" s="43" cm="1">
        <f t="array" ref="C105">SUMPRODUCT($B48:$Y48,TRANSPOSE('Nutritional Facts'!G$3:G$26))</f>
        <v>763.30000299999995</v>
      </c>
      <c r="D105" s="43" cm="1">
        <f t="array" ref="D105">SUMPRODUCT($B48:$Y48,TRANSPOSE('Nutritional Facts'!H$3:H$26))</f>
        <v>1316.000012</v>
      </c>
      <c r="E105" s="43" cm="1">
        <f t="array" ref="E105">SUMPRODUCT($B48:$Y48,TRANSPOSE('Nutritional Facts'!I$3:I$26))</f>
        <v>455.000001</v>
      </c>
      <c r="F105" s="43" cm="1">
        <f t="array" ref="F105">SUMPRODUCT($B48:$Y48,TRANSPOSE('Nutritional Facts'!J$3:J$26))</f>
        <v>22.464286000000001</v>
      </c>
      <c r="G105" s="43" cm="1">
        <f t="array" ref="G105">SUMPRODUCT($B48:$Y48,TRANSPOSE('Nutritional Facts'!K$3:K$26))</f>
        <v>123.892858</v>
      </c>
      <c r="H105" s="43" cm="1">
        <f t="array" ref="H105">SUMPRODUCT($B48:$Y48, TRANSPOSE('Nutritional Facts'!L$3:L$26))</f>
        <v>1</v>
      </c>
      <c r="I105" s="43" cm="1">
        <f t="array" ref="I105">SUMPRODUCT($B48:$Y48, TRANSPOSE('Nutritional Facts'!M$3:M$26))</f>
        <v>17.464286000000001</v>
      </c>
      <c r="J105" s="43">
        <f t="shared" si="26"/>
        <v>24.5</v>
      </c>
      <c r="K105" s="47">
        <f t="shared" si="27"/>
        <v>17.5</v>
      </c>
      <c r="M105" s="11">
        <v>777</v>
      </c>
      <c r="N105">
        <v>469</v>
      </c>
      <c r="O105">
        <v>1456</v>
      </c>
      <c r="P105">
        <v>1316</v>
      </c>
      <c r="Q105">
        <v>518</v>
      </c>
      <c r="R105">
        <v>455</v>
      </c>
      <c r="S105">
        <v>147</v>
      </c>
      <c r="T105">
        <v>350</v>
      </c>
      <c r="U105">
        <v>35</v>
      </c>
      <c r="V105">
        <v>24.5</v>
      </c>
      <c r="W105">
        <v>17.5</v>
      </c>
      <c r="X105">
        <v>7000</v>
      </c>
      <c r="Y105" s="13">
        <v>7000</v>
      </c>
      <c r="AC105" s="56">
        <f t="shared" si="28"/>
        <v>2</v>
      </c>
      <c r="AD105" s="43">
        <f t="shared" si="29"/>
        <v>3</v>
      </c>
      <c r="AE105" s="43">
        <f t="shared" si="30"/>
        <v>3</v>
      </c>
      <c r="AF105" s="43">
        <f t="shared" si="31"/>
        <v>3</v>
      </c>
      <c r="AG105" s="57">
        <f t="shared" si="32"/>
        <v>1</v>
      </c>
      <c r="AJ105" s="11">
        <v>2</v>
      </c>
      <c r="AK105">
        <v>3</v>
      </c>
      <c r="AL105">
        <v>3</v>
      </c>
      <c r="AM105">
        <v>3</v>
      </c>
      <c r="AN105" s="13">
        <v>1</v>
      </c>
    </row>
    <row r="106" spans="1:40">
      <c r="A106" s="46">
        <v>37</v>
      </c>
      <c r="B106" s="43" cm="1">
        <f t="array" ref="B106">SUMPRODUCT($B49:$Y49,TRANSPOSE('Nutritional Facts'!F$3:F$26))</f>
        <v>16426.5952</v>
      </c>
      <c r="C106" s="43" cm="1">
        <f t="array" ref="C106">SUMPRODUCT($B49:$Y49,TRANSPOSE('Nutritional Facts'!G$3:G$26))</f>
        <v>988.23333400000001</v>
      </c>
      <c r="D106" s="43" cm="1">
        <f t="array" ref="D106">SUMPRODUCT($B49:$Y49,TRANSPOSE('Nutritional Facts'!H$3:H$26))</f>
        <v>1679.999984</v>
      </c>
      <c r="E106" s="43" cm="1">
        <f t="array" ref="E106">SUMPRODUCT($B49:$Y49,TRANSPOSE('Nutritional Facts'!I$3:I$26))</f>
        <v>581.00000199999999</v>
      </c>
      <c r="F106" s="43" cm="1">
        <f t="array" ref="F106">SUMPRODUCT($B49:$Y49,TRANSPOSE('Nutritional Facts'!J$3:J$26))</f>
        <v>31.130952000000001</v>
      </c>
      <c r="G106" s="43" cm="1">
        <f t="array" ref="G106">SUMPRODUCT($B49:$Y49,TRANSPOSE('Nutritional Facts'!K$3:K$26))</f>
        <v>149.89285599999999</v>
      </c>
      <c r="H106" s="43" cm="1">
        <f t="array" ref="H106">SUMPRODUCT($B49:$Y49, TRANSPOSE('Nutritional Facts'!L$3:L$26))</f>
        <v>1</v>
      </c>
      <c r="I106" s="43" cm="1">
        <f t="array" ref="I106">SUMPRODUCT($B49:$Y49, TRANSPOSE('Nutritional Facts'!M$3:M$26))</f>
        <v>26.130952000000001</v>
      </c>
      <c r="J106" s="43">
        <f t="shared" si="26"/>
        <v>24.5</v>
      </c>
      <c r="K106" s="47">
        <f t="shared" si="27"/>
        <v>17.5</v>
      </c>
      <c r="M106" s="11">
        <v>994</v>
      </c>
      <c r="N106">
        <v>595</v>
      </c>
      <c r="O106">
        <v>1869</v>
      </c>
      <c r="P106">
        <v>1680</v>
      </c>
      <c r="Q106">
        <v>665</v>
      </c>
      <c r="R106">
        <v>581</v>
      </c>
      <c r="S106">
        <v>189</v>
      </c>
      <c r="T106">
        <v>350</v>
      </c>
      <c r="U106">
        <v>35</v>
      </c>
      <c r="V106">
        <v>24.5</v>
      </c>
      <c r="W106">
        <v>17.5</v>
      </c>
      <c r="X106">
        <v>7000</v>
      </c>
      <c r="Y106" s="13">
        <v>7000</v>
      </c>
      <c r="AC106" s="56">
        <f t="shared" si="28"/>
        <v>2</v>
      </c>
      <c r="AD106" s="43">
        <f t="shared" si="29"/>
        <v>3</v>
      </c>
      <c r="AE106" s="43">
        <f t="shared" si="30"/>
        <v>3</v>
      </c>
      <c r="AF106" s="43">
        <f t="shared" si="31"/>
        <v>3</v>
      </c>
      <c r="AG106" s="57">
        <f t="shared" si="32"/>
        <v>1</v>
      </c>
      <c r="AJ106" s="11">
        <v>2</v>
      </c>
      <c r="AK106">
        <v>3</v>
      </c>
      <c r="AL106">
        <v>3</v>
      </c>
      <c r="AM106">
        <v>3</v>
      </c>
      <c r="AN106" s="13">
        <v>1</v>
      </c>
    </row>
    <row r="107" spans="1:40">
      <c r="A107" s="46">
        <v>38</v>
      </c>
      <c r="B107" s="43" cm="1">
        <f t="array" ref="B107">SUMPRODUCT($B50:$Y50,TRANSPOSE('Nutritional Facts'!F$3:F$26))</f>
        <v>14998.5952</v>
      </c>
      <c r="C107" s="43" cm="1">
        <f t="array" ref="C107">SUMPRODUCT($B50:$Y50,TRANSPOSE('Nutritional Facts'!G$3:G$26))</f>
        <v>900.03333399999997</v>
      </c>
      <c r="D107" s="43" cm="1">
        <f t="array" ref="D107">SUMPRODUCT($B50:$Y50,TRANSPOSE('Nutritional Facts'!H$3:H$26))</f>
        <v>1532.999984</v>
      </c>
      <c r="E107" s="43" cm="1">
        <f t="array" ref="E107">SUMPRODUCT($B50:$Y50,TRANSPOSE('Nutritional Facts'!I$3:I$26))</f>
        <v>532.00000199999999</v>
      </c>
      <c r="F107" s="43" cm="1">
        <f t="array" ref="F107">SUMPRODUCT($B50:$Y50,TRANSPOSE('Nutritional Facts'!J$3:J$26))</f>
        <v>27.630952000000001</v>
      </c>
      <c r="G107" s="43" cm="1">
        <f t="array" ref="G107">SUMPRODUCT($B50:$Y50,TRANSPOSE('Nutritional Facts'!K$3:K$26))</f>
        <v>139.39285599999999</v>
      </c>
      <c r="H107" s="43" cm="1">
        <f t="array" ref="H107">SUMPRODUCT($B50:$Y50, TRANSPOSE('Nutritional Facts'!L$3:L$26))</f>
        <v>1</v>
      </c>
      <c r="I107" s="43" cm="1">
        <f t="array" ref="I107">SUMPRODUCT($B50:$Y50, TRANSPOSE('Nutritional Facts'!M$3:M$26))</f>
        <v>22.630952000000001</v>
      </c>
      <c r="J107" s="43">
        <f t="shared" si="26"/>
        <v>24.5</v>
      </c>
      <c r="K107" s="47">
        <f t="shared" si="27"/>
        <v>17.5</v>
      </c>
      <c r="M107" s="11">
        <v>910</v>
      </c>
      <c r="N107">
        <v>546</v>
      </c>
      <c r="O107">
        <v>1708</v>
      </c>
      <c r="P107">
        <v>1533</v>
      </c>
      <c r="Q107">
        <v>609</v>
      </c>
      <c r="R107">
        <v>532</v>
      </c>
      <c r="S107">
        <v>168</v>
      </c>
      <c r="T107">
        <v>350</v>
      </c>
      <c r="U107">
        <v>35</v>
      </c>
      <c r="V107">
        <v>24.5</v>
      </c>
      <c r="W107">
        <v>17.5</v>
      </c>
      <c r="X107">
        <v>7000</v>
      </c>
      <c r="Y107" s="13">
        <v>7000</v>
      </c>
      <c r="AC107" s="56">
        <f t="shared" si="28"/>
        <v>2</v>
      </c>
      <c r="AD107" s="43">
        <f t="shared" si="29"/>
        <v>3</v>
      </c>
      <c r="AE107" s="43">
        <f t="shared" si="30"/>
        <v>3</v>
      </c>
      <c r="AF107" s="43">
        <f t="shared" si="31"/>
        <v>3</v>
      </c>
      <c r="AG107" s="57">
        <f t="shared" si="32"/>
        <v>1</v>
      </c>
      <c r="AJ107" s="11">
        <v>2</v>
      </c>
      <c r="AK107">
        <v>3</v>
      </c>
      <c r="AL107">
        <v>3</v>
      </c>
      <c r="AM107">
        <v>3</v>
      </c>
      <c r="AN107" s="13">
        <v>1</v>
      </c>
    </row>
    <row r="108" spans="1:40">
      <c r="A108" s="46">
        <v>39</v>
      </c>
      <c r="B108" s="43" cm="1">
        <f t="array" ref="B108">SUMPRODUCT($B51:$Y51,TRANSPOSE('Nutritional Facts'!F$3:F$26))</f>
        <v>19002.509044999999</v>
      </c>
      <c r="C108" s="43" cm="1">
        <f t="array" ref="C108">SUMPRODUCT($B51:$Y51,TRANSPOSE('Nutritional Facts'!G$3:G$26))</f>
        <v>1147.9999849999999</v>
      </c>
      <c r="D108" s="43" cm="1">
        <f t="array" ref="D108">SUMPRODUCT($B51:$Y51,TRANSPOSE('Nutritional Facts'!H$3:H$26))</f>
        <v>1939.0000190000001</v>
      </c>
      <c r="E108" s="43" cm="1">
        <f t="array" ref="E108">SUMPRODUCT($B51:$Y51,TRANSPOSE('Nutritional Facts'!I$3:I$26))</f>
        <v>671.99998800000003</v>
      </c>
      <c r="F108" s="43" cm="1">
        <f t="array" ref="F108">SUMPRODUCT($B51:$Y51,TRANSPOSE('Nutritional Facts'!J$3:J$26))</f>
        <v>34.228937999999999</v>
      </c>
      <c r="G108" s="43" cm="1">
        <f t="array" ref="G108">SUMPRODUCT($B51:$Y51,TRANSPOSE('Nutritional Facts'!K$3:K$26))</f>
        <v>174.84066100000001</v>
      </c>
      <c r="H108" s="43" cm="1">
        <f t="array" ref="H108">SUMPRODUCT($B51:$Y51, TRANSPOSE('Nutritional Facts'!L$3:L$26))</f>
        <v>0</v>
      </c>
      <c r="I108" s="43" cm="1">
        <f t="array" ref="I108">SUMPRODUCT($B51:$Y51, TRANSPOSE('Nutritional Facts'!M$3:M$26))</f>
        <v>29.228937999999999</v>
      </c>
      <c r="J108" s="43">
        <f t="shared" si="26"/>
        <v>24.5</v>
      </c>
      <c r="K108" s="47">
        <f t="shared" si="27"/>
        <v>22.717949000000001</v>
      </c>
      <c r="M108" s="11">
        <v>1148</v>
      </c>
      <c r="N108">
        <v>693</v>
      </c>
      <c r="O108">
        <v>2156</v>
      </c>
      <c r="P108">
        <v>1939</v>
      </c>
      <c r="Q108">
        <v>763</v>
      </c>
      <c r="R108">
        <v>672</v>
      </c>
      <c r="S108">
        <v>217</v>
      </c>
      <c r="T108">
        <v>350</v>
      </c>
      <c r="U108">
        <v>35</v>
      </c>
      <c r="V108">
        <v>24.5</v>
      </c>
      <c r="W108">
        <v>17.5</v>
      </c>
      <c r="X108">
        <v>0</v>
      </c>
      <c r="Y108" s="13">
        <v>7000</v>
      </c>
      <c r="AC108" s="56">
        <f t="shared" si="28"/>
        <v>2</v>
      </c>
      <c r="AD108" s="43">
        <f t="shared" si="29"/>
        <v>3</v>
      </c>
      <c r="AE108" s="43">
        <f t="shared" si="30"/>
        <v>3</v>
      </c>
      <c r="AF108" s="43">
        <f t="shared" si="31"/>
        <v>3</v>
      </c>
      <c r="AG108" s="57">
        <f t="shared" si="32"/>
        <v>1</v>
      </c>
      <c r="AJ108" s="11">
        <v>2</v>
      </c>
      <c r="AK108">
        <v>3</v>
      </c>
      <c r="AL108">
        <v>3</v>
      </c>
      <c r="AM108">
        <v>3</v>
      </c>
      <c r="AN108" s="13">
        <v>1</v>
      </c>
    </row>
    <row r="109" spans="1:40">
      <c r="A109" s="46">
        <v>40</v>
      </c>
      <c r="B109" s="43" cm="1">
        <f t="array" ref="B109">SUMPRODUCT($B52:$Y52,TRANSPOSE('Nutritional Facts'!F$3:F$26))</f>
        <v>18405.262200000001</v>
      </c>
      <c r="C109" s="43" cm="1">
        <f t="array" ref="C109">SUMPRODUCT($B52:$Y52,TRANSPOSE('Nutritional Facts'!G$3:G$26))</f>
        <v>1112.3666929999999</v>
      </c>
      <c r="D109" s="43" cm="1">
        <f t="array" ref="D109">SUMPRODUCT($B52:$Y52,TRANSPOSE('Nutritional Facts'!H$3:H$26))</f>
        <v>1875.999998</v>
      </c>
      <c r="E109" s="43" cm="1">
        <f t="array" ref="E109">SUMPRODUCT($B52:$Y52,TRANSPOSE('Nutritional Facts'!I$3:I$26))</f>
        <v>651.00001900000007</v>
      </c>
      <c r="F109" s="43" cm="1">
        <f t="array" ref="F109">SUMPRODUCT($B52:$Y52,TRANSPOSE('Nutritional Facts'!J$3:J$26))</f>
        <v>35.797618999999997</v>
      </c>
      <c r="G109" s="43" cm="1">
        <f t="array" ref="G109">SUMPRODUCT($B52:$Y52,TRANSPOSE('Nutritional Facts'!K$3:K$26))</f>
        <v>163.89285699999999</v>
      </c>
      <c r="H109" s="43" cm="1">
        <f t="array" ref="H109">SUMPRODUCT($B52:$Y52, TRANSPOSE('Nutritional Facts'!L$3:L$26))</f>
        <v>1</v>
      </c>
      <c r="I109" s="43" cm="1">
        <f t="array" ref="I109">SUMPRODUCT($B52:$Y52, TRANSPOSE('Nutritional Facts'!M$3:M$26))</f>
        <v>30.797619000000001</v>
      </c>
      <c r="J109" s="43">
        <f t="shared" si="26"/>
        <v>24.5</v>
      </c>
      <c r="K109" s="47">
        <f t="shared" si="27"/>
        <v>17.5</v>
      </c>
      <c r="M109" s="11">
        <v>1113</v>
      </c>
      <c r="N109">
        <v>665</v>
      </c>
      <c r="O109">
        <v>2086</v>
      </c>
      <c r="P109">
        <v>1876</v>
      </c>
      <c r="Q109">
        <v>742</v>
      </c>
      <c r="R109">
        <v>651</v>
      </c>
      <c r="S109">
        <v>210</v>
      </c>
      <c r="T109">
        <v>350</v>
      </c>
      <c r="U109">
        <v>35</v>
      </c>
      <c r="V109">
        <v>24.5</v>
      </c>
      <c r="W109">
        <v>17.5</v>
      </c>
      <c r="X109">
        <v>7000</v>
      </c>
      <c r="Y109" s="13">
        <v>7000</v>
      </c>
      <c r="AC109" s="56">
        <f t="shared" si="28"/>
        <v>2</v>
      </c>
      <c r="AD109" s="43">
        <f t="shared" si="29"/>
        <v>3</v>
      </c>
      <c r="AE109" s="43">
        <f t="shared" si="30"/>
        <v>3</v>
      </c>
      <c r="AF109" s="43">
        <f t="shared" si="31"/>
        <v>3</v>
      </c>
      <c r="AG109" s="57">
        <f t="shared" si="32"/>
        <v>1</v>
      </c>
      <c r="AJ109" s="11">
        <v>2</v>
      </c>
      <c r="AK109">
        <v>3</v>
      </c>
      <c r="AL109">
        <v>3</v>
      </c>
      <c r="AM109">
        <v>3</v>
      </c>
      <c r="AN109" s="13">
        <v>1</v>
      </c>
    </row>
    <row r="110" spans="1:40">
      <c r="A110" s="46">
        <v>41</v>
      </c>
      <c r="B110" s="43" cm="1">
        <f t="array" ref="B110">SUMPRODUCT($B53:$Y53,TRANSPOSE('Nutritional Facts'!F$3:F$26))</f>
        <v>18466.5952</v>
      </c>
      <c r="C110" s="43" cm="1">
        <f t="array" ref="C110">SUMPRODUCT($B53:$Y53,TRANSPOSE('Nutritional Facts'!G$3:G$26))</f>
        <v>1114.233334</v>
      </c>
      <c r="D110" s="43" cm="1">
        <f t="array" ref="D110">SUMPRODUCT($B53:$Y53,TRANSPOSE('Nutritional Facts'!H$3:H$26))</f>
        <v>1889.999984</v>
      </c>
      <c r="E110" s="43" cm="1">
        <f t="array" ref="E110">SUMPRODUCT($B53:$Y53,TRANSPOSE('Nutritional Facts'!I$3:I$26))</f>
        <v>651.00000199999999</v>
      </c>
      <c r="F110" s="43" cm="1">
        <f t="array" ref="F110">SUMPRODUCT($B53:$Y53,TRANSPOSE('Nutritional Facts'!J$3:J$26))</f>
        <v>36.130952000000001</v>
      </c>
      <c r="G110" s="43" cm="1">
        <f t="array" ref="G110">SUMPRODUCT($B53:$Y53,TRANSPOSE('Nutritional Facts'!K$3:K$26))</f>
        <v>164.89285599999999</v>
      </c>
      <c r="H110" s="43" cm="1">
        <f t="array" ref="H110">SUMPRODUCT($B53:$Y53, TRANSPOSE('Nutritional Facts'!L$3:L$26))</f>
        <v>1</v>
      </c>
      <c r="I110" s="43" cm="1">
        <f t="array" ref="I110">SUMPRODUCT($B53:$Y53, TRANSPOSE('Nutritional Facts'!M$3:M$26))</f>
        <v>31.130952000000001</v>
      </c>
      <c r="J110" s="43">
        <f t="shared" si="26"/>
        <v>24.5</v>
      </c>
      <c r="K110" s="47">
        <f t="shared" si="27"/>
        <v>17.5</v>
      </c>
      <c r="M110" s="11">
        <v>1120</v>
      </c>
      <c r="N110">
        <v>672</v>
      </c>
      <c r="O110">
        <v>2100</v>
      </c>
      <c r="P110">
        <v>1890</v>
      </c>
      <c r="Q110">
        <v>749</v>
      </c>
      <c r="R110">
        <v>651</v>
      </c>
      <c r="S110">
        <v>210</v>
      </c>
      <c r="T110">
        <v>350</v>
      </c>
      <c r="U110">
        <v>35</v>
      </c>
      <c r="V110">
        <v>24.5</v>
      </c>
      <c r="W110">
        <v>17.5</v>
      </c>
      <c r="X110">
        <v>7000</v>
      </c>
      <c r="Y110" s="13">
        <v>7000</v>
      </c>
      <c r="AC110" s="56">
        <f t="shared" si="28"/>
        <v>2</v>
      </c>
      <c r="AD110" s="43">
        <f t="shared" si="29"/>
        <v>3</v>
      </c>
      <c r="AE110" s="43">
        <f t="shared" si="30"/>
        <v>3</v>
      </c>
      <c r="AF110" s="43">
        <f t="shared" si="31"/>
        <v>3</v>
      </c>
      <c r="AG110" s="57">
        <f t="shared" si="32"/>
        <v>1</v>
      </c>
      <c r="AJ110" s="11">
        <v>2</v>
      </c>
      <c r="AK110">
        <v>3</v>
      </c>
      <c r="AL110">
        <v>3</v>
      </c>
      <c r="AM110">
        <v>3</v>
      </c>
      <c r="AN110" s="13">
        <v>1</v>
      </c>
    </row>
    <row r="111" spans="1:40">
      <c r="A111" s="46">
        <v>42</v>
      </c>
      <c r="B111" s="43" cm="1">
        <f t="array" ref="B111">SUMPRODUCT($B54:$Y54,TRANSPOSE('Nutritional Facts'!F$3:F$26))</f>
        <v>13427.92864</v>
      </c>
      <c r="C111" s="43" cm="1">
        <f t="array" ref="C111">SUMPRODUCT($B54:$Y54,TRANSPOSE('Nutritional Facts'!G$3:G$26))</f>
        <v>801.10000300000002</v>
      </c>
      <c r="D111" s="43" cm="1">
        <f t="array" ref="D111">SUMPRODUCT($B54:$Y54,TRANSPOSE('Nutritional Facts'!H$3:H$26))</f>
        <v>1379.000012</v>
      </c>
      <c r="E111" s="43" cm="1">
        <f t="array" ref="E111">SUMPRODUCT($B54:$Y54,TRANSPOSE('Nutritional Facts'!I$3:I$26))</f>
        <v>476.00000100000005</v>
      </c>
      <c r="F111" s="43" cm="1">
        <f t="array" ref="F111">SUMPRODUCT($B54:$Y54,TRANSPOSE('Nutritional Facts'!J$3:J$26))</f>
        <v>23.964286000000001</v>
      </c>
      <c r="G111" s="43" cm="1">
        <f t="array" ref="G111">SUMPRODUCT($B54:$Y54,TRANSPOSE('Nutritional Facts'!K$3:K$26))</f>
        <v>128.39285799999999</v>
      </c>
      <c r="H111" s="43" cm="1">
        <f t="array" ref="H111">SUMPRODUCT($B54:$Y54, TRANSPOSE('Nutritional Facts'!L$3:L$26))</f>
        <v>1</v>
      </c>
      <c r="I111" s="43" cm="1">
        <f t="array" ref="I111">SUMPRODUCT($B54:$Y54, TRANSPOSE('Nutritional Facts'!M$3:M$26))</f>
        <v>18.964286000000001</v>
      </c>
      <c r="J111" s="43">
        <f t="shared" si="26"/>
        <v>24.5</v>
      </c>
      <c r="K111" s="47">
        <f t="shared" si="27"/>
        <v>17.5</v>
      </c>
      <c r="M111" s="11">
        <v>819</v>
      </c>
      <c r="N111">
        <v>490</v>
      </c>
      <c r="O111">
        <v>1533</v>
      </c>
      <c r="P111">
        <v>1379</v>
      </c>
      <c r="Q111">
        <v>546</v>
      </c>
      <c r="R111">
        <v>476</v>
      </c>
      <c r="S111">
        <v>154</v>
      </c>
      <c r="T111">
        <v>350</v>
      </c>
      <c r="U111">
        <v>35</v>
      </c>
      <c r="V111">
        <v>24.5</v>
      </c>
      <c r="W111">
        <v>17.5</v>
      </c>
      <c r="X111">
        <v>7000</v>
      </c>
      <c r="Y111" s="13">
        <v>7000</v>
      </c>
      <c r="AC111" s="56">
        <f t="shared" si="28"/>
        <v>2</v>
      </c>
      <c r="AD111" s="43">
        <f t="shared" si="29"/>
        <v>3</v>
      </c>
      <c r="AE111" s="43">
        <f t="shared" si="30"/>
        <v>3</v>
      </c>
      <c r="AF111" s="43">
        <f t="shared" si="31"/>
        <v>3</v>
      </c>
      <c r="AG111" s="57">
        <f t="shared" si="32"/>
        <v>1</v>
      </c>
      <c r="AJ111" s="11">
        <v>2</v>
      </c>
      <c r="AK111">
        <v>3</v>
      </c>
      <c r="AL111">
        <v>3</v>
      </c>
      <c r="AM111">
        <v>3</v>
      </c>
      <c r="AN111" s="13">
        <v>1</v>
      </c>
    </row>
    <row r="112" spans="1:40">
      <c r="A112" s="46">
        <v>43</v>
      </c>
      <c r="B112" s="43" cm="1">
        <f t="array" ref="B112">SUMPRODUCT($B55:$Y55,TRANSPOSE('Nutritional Facts'!F$3:F$26))</f>
        <v>16630.5952</v>
      </c>
      <c r="C112" s="43" cm="1">
        <f t="array" ref="C112">SUMPRODUCT($B55:$Y55,TRANSPOSE('Nutritional Facts'!G$3:G$26))</f>
        <v>1000.8333339999999</v>
      </c>
      <c r="D112" s="43" cm="1">
        <f t="array" ref="D112">SUMPRODUCT($B55:$Y55,TRANSPOSE('Nutritional Facts'!H$3:H$26))</f>
        <v>1700.999984</v>
      </c>
      <c r="E112" s="43" cm="1">
        <f t="array" ref="E112">SUMPRODUCT($B55:$Y55,TRANSPOSE('Nutritional Facts'!I$3:I$26))</f>
        <v>588.00000199999999</v>
      </c>
      <c r="F112" s="43" cm="1">
        <f t="array" ref="F112">SUMPRODUCT($B55:$Y55,TRANSPOSE('Nutritional Facts'!J$3:J$26))</f>
        <v>31.630952000000001</v>
      </c>
      <c r="G112" s="43" cm="1">
        <f t="array" ref="G112">SUMPRODUCT($B55:$Y55,TRANSPOSE('Nutritional Facts'!K$3:K$26))</f>
        <v>151.39285599999999</v>
      </c>
      <c r="H112" s="43" cm="1">
        <f t="array" ref="H112">SUMPRODUCT($B55:$Y55, TRANSPOSE('Nutritional Facts'!L$3:L$26))</f>
        <v>1</v>
      </c>
      <c r="I112" s="43" cm="1">
        <f t="array" ref="I112">SUMPRODUCT($B55:$Y55, TRANSPOSE('Nutritional Facts'!M$3:M$26))</f>
        <v>26.630952000000001</v>
      </c>
      <c r="J112" s="43">
        <f t="shared" si="26"/>
        <v>24.5</v>
      </c>
      <c r="K112" s="47">
        <f t="shared" si="27"/>
        <v>17.5</v>
      </c>
      <c r="M112" s="11">
        <v>1008</v>
      </c>
      <c r="N112">
        <v>602</v>
      </c>
      <c r="O112">
        <v>1890</v>
      </c>
      <c r="P112">
        <v>1701</v>
      </c>
      <c r="Q112">
        <v>672</v>
      </c>
      <c r="R112">
        <v>588</v>
      </c>
      <c r="S112">
        <v>189</v>
      </c>
      <c r="T112">
        <v>350</v>
      </c>
      <c r="U112">
        <v>35</v>
      </c>
      <c r="V112">
        <v>24.5</v>
      </c>
      <c r="W112">
        <v>17.5</v>
      </c>
      <c r="X112">
        <v>7000</v>
      </c>
      <c r="Y112" s="13">
        <v>7000</v>
      </c>
      <c r="AC112" s="56">
        <f t="shared" si="28"/>
        <v>2</v>
      </c>
      <c r="AD112" s="43">
        <f t="shared" si="29"/>
        <v>3</v>
      </c>
      <c r="AE112" s="43">
        <f t="shared" si="30"/>
        <v>3</v>
      </c>
      <c r="AF112" s="43">
        <f t="shared" si="31"/>
        <v>3</v>
      </c>
      <c r="AG112" s="57">
        <f t="shared" si="32"/>
        <v>1</v>
      </c>
      <c r="AJ112" s="11">
        <v>2</v>
      </c>
      <c r="AK112">
        <v>3</v>
      </c>
      <c r="AL112">
        <v>3</v>
      </c>
      <c r="AM112">
        <v>3</v>
      </c>
      <c r="AN112" s="13">
        <v>1</v>
      </c>
    </row>
    <row r="113" spans="1:40">
      <c r="A113" s="46">
        <v>44</v>
      </c>
      <c r="B113" s="43" cm="1">
        <f t="array" ref="B113">SUMPRODUCT($B56:$Y56,TRANSPOSE('Nutritional Facts'!F$3:F$26))</f>
        <v>18609.262200000001</v>
      </c>
      <c r="C113" s="43" cm="1">
        <f t="array" ref="C113">SUMPRODUCT($B56:$Y56,TRANSPOSE('Nutritional Facts'!G$3:G$26))</f>
        <v>1124.9666930000001</v>
      </c>
      <c r="D113" s="43" cm="1">
        <f t="array" ref="D113">SUMPRODUCT($B56:$Y56,TRANSPOSE('Nutritional Facts'!H$3:H$26))</f>
        <v>1896.999998</v>
      </c>
      <c r="E113" s="43" cm="1">
        <f t="array" ref="E113">SUMPRODUCT($B56:$Y56,TRANSPOSE('Nutritional Facts'!I$3:I$26))</f>
        <v>658.00001900000007</v>
      </c>
      <c r="F113" s="43" cm="1">
        <f t="array" ref="F113">SUMPRODUCT($B56:$Y56,TRANSPOSE('Nutritional Facts'!J$3:J$26))</f>
        <v>36.297618999999997</v>
      </c>
      <c r="G113" s="43" cm="1">
        <f t="array" ref="G113">SUMPRODUCT($B56:$Y56,TRANSPOSE('Nutritional Facts'!K$3:K$26))</f>
        <v>165.39285699999999</v>
      </c>
      <c r="H113" s="43" cm="1">
        <f t="array" ref="H113">SUMPRODUCT($B56:$Y56, TRANSPOSE('Nutritional Facts'!L$3:L$26))</f>
        <v>1</v>
      </c>
      <c r="I113" s="43" cm="1">
        <f t="array" ref="I113">SUMPRODUCT($B56:$Y56, TRANSPOSE('Nutritional Facts'!M$3:M$26))</f>
        <v>31.297619000000001</v>
      </c>
      <c r="J113" s="43">
        <f t="shared" si="26"/>
        <v>24.5</v>
      </c>
      <c r="K113" s="47">
        <f t="shared" si="27"/>
        <v>17.5</v>
      </c>
      <c r="M113" s="11">
        <v>1127</v>
      </c>
      <c r="N113">
        <v>679</v>
      </c>
      <c r="O113">
        <v>2114</v>
      </c>
      <c r="P113">
        <v>1897</v>
      </c>
      <c r="Q113">
        <v>749</v>
      </c>
      <c r="R113">
        <v>658</v>
      </c>
      <c r="S113">
        <v>210</v>
      </c>
      <c r="T113">
        <v>350</v>
      </c>
      <c r="U113">
        <v>35</v>
      </c>
      <c r="V113">
        <v>24.5</v>
      </c>
      <c r="W113">
        <v>17.5</v>
      </c>
      <c r="X113">
        <v>7000</v>
      </c>
      <c r="Y113" s="13">
        <v>7000</v>
      </c>
      <c r="AC113" s="56">
        <f t="shared" si="28"/>
        <v>2</v>
      </c>
      <c r="AD113" s="43">
        <f>SUM(AG56:AK56)</f>
        <v>3</v>
      </c>
      <c r="AE113" s="43">
        <f t="shared" si="30"/>
        <v>3</v>
      </c>
      <c r="AF113" s="43">
        <f t="shared" si="31"/>
        <v>3</v>
      </c>
      <c r="AG113" s="57">
        <f t="shared" si="32"/>
        <v>1</v>
      </c>
      <c r="AJ113" s="11">
        <v>2</v>
      </c>
      <c r="AK113">
        <v>3</v>
      </c>
      <c r="AL113">
        <v>3</v>
      </c>
      <c r="AM113">
        <v>3</v>
      </c>
      <c r="AN113" s="13">
        <v>1</v>
      </c>
    </row>
    <row r="114" spans="1:40">
      <c r="A114" s="46">
        <v>45</v>
      </c>
      <c r="B114" s="43" cm="1">
        <f t="array" ref="B114">SUMPRODUCT($B57:$Y57,TRANSPOSE('Nutritional Facts'!F$3:F$26))</f>
        <v>18609.262200000001</v>
      </c>
      <c r="C114" s="43" cm="1">
        <f t="array" ref="C114">SUMPRODUCT($B57:$Y57,TRANSPOSE('Nutritional Facts'!G$3:G$26))</f>
        <v>1124.9666930000001</v>
      </c>
      <c r="D114" s="43" cm="1">
        <f t="array" ref="D114">SUMPRODUCT($B57:$Y57,TRANSPOSE('Nutritional Facts'!H$3:H$26))</f>
        <v>1896.999998</v>
      </c>
      <c r="E114" s="43" cm="1">
        <f t="array" ref="E114">SUMPRODUCT($B57:$Y57,TRANSPOSE('Nutritional Facts'!I$3:I$26))</f>
        <v>658.00001900000007</v>
      </c>
      <c r="F114" s="43" cm="1">
        <f t="array" ref="F114">SUMPRODUCT($B57:$Y57,TRANSPOSE('Nutritional Facts'!J$3:J$26))</f>
        <v>36.297618999999997</v>
      </c>
      <c r="G114" s="43" cm="1">
        <f t="array" ref="G114">SUMPRODUCT($B57:$Y57,TRANSPOSE('Nutritional Facts'!K$3:K$26))</f>
        <v>165.39285699999999</v>
      </c>
      <c r="H114" s="43" cm="1">
        <f t="array" ref="H114">SUMPRODUCT($B57:$Y57, TRANSPOSE('Nutritional Facts'!L$3:L$26))</f>
        <v>1</v>
      </c>
      <c r="I114" s="43" cm="1">
        <f t="array" ref="I114">SUMPRODUCT($B57:$Y57, TRANSPOSE('Nutritional Facts'!M$3:M$26))</f>
        <v>31.297619000000001</v>
      </c>
      <c r="J114" s="43">
        <f t="shared" si="26"/>
        <v>24.5</v>
      </c>
      <c r="K114" s="47">
        <f t="shared" si="27"/>
        <v>17.5</v>
      </c>
      <c r="M114" s="11">
        <v>1127</v>
      </c>
      <c r="N114">
        <v>672</v>
      </c>
      <c r="O114">
        <v>2114</v>
      </c>
      <c r="P114">
        <v>1897</v>
      </c>
      <c r="Q114">
        <v>749</v>
      </c>
      <c r="R114">
        <v>658</v>
      </c>
      <c r="S114">
        <v>210</v>
      </c>
      <c r="T114">
        <v>350</v>
      </c>
      <c r="U114">
        <v>35</v>
      </c>
      <c r="V114">
        <v>24.5</v>
      </c>
      <c r="W114">
        <v>17.5</v>
      </c>
      <c r="X114">
        <v>7000</v>
      </c>
      <c r="Y114" s="13">
        <v>7000</v>
      </c>
      <c r="AC114" s="56">
        <f>SUM(AC57:AF57)</f>
        <v>2</v>
      </c>
      <c r="AD114" s="43">
        <f t="shared" si="29"/>
        <v>3</v>
      </c>
      <c r="AE114" s="43">
        <f t="shared" si="30"/>
        <v>3</v>
      </c>
      <c r="AF114" s="43">
        <f t="shared" si="31"/>
        <v>3</v>
      </c>
      <c r="AG114" s="57">
        <f t="shared" si="32"/>
        <v>1</v>
      </c>
      <c r="AJ114" s="11">
        <v>2</v>
      </c>
      <c r="AK114">
        <v>3</v>
      </c>
      <c r="AL114">
        <v>3</v>
      </c>
      <c r="AM114">
        <v>3</v>
      </c>
      <c r="AN114" s="13">
        <v>1</v>
      </c>
    </row>
    <row r="115" spans="1:40">
      <c r="A115" s="46">
        <v>46</v>
      </c>
      <c r="B115" s="43" cm="1">
        <f t="array" ref="B115">SUMPRODUCT($B58:$Y58,TRANSPOSE('Nutritional Facts'!F$3:F$26))</f>
        <v>13631.92864</v>
      </c>
      <c r="C115" s="43" cm="1">
        <f t="array" ref="C115">SUMPRODUCT($B58:$Y58,TRANSPOSE('Nutritional Facts'!G$3:G$26))</f>
        <v>813.70000300000004</v>
      </c>
      <c r="D115" s="43" cm="1">
        <f t="array" ref="D115">SUMPRODUCT($B58:$Y58,TRANSPOSE('Nutritional Facts'!H$3:H$26))</f>
        <v>1400.000012</v>
      </c>
      <c r="E115" s="43" cm="1">
        <f t="array" ref="E115">SUMPRODUCT($B58:$Y58,TRANSPOSE('Nutritional Facts'!I$3:I$26))</f>
        <v>483.000001</v>
      </c>
      <c r="F115" s="43" cm="1">
        <f t="array" ref="F115">SUMPRODUCT($B58:$Y58,TRANSPOSE('Nutritional Facts'!J$3:J$26))</f>
        <v>24.464286000000001</v>
      </c>
      <c r="G115" s="43" cm="1">
        <f t="array" ref="G115">SUMPRODUCT($B58:$Y58,TRANSPOSE('Nutritional Facts'!K$3:K$26))</f>
        <v>129.89285799999999</v>
      </c>
      <c r="H115" s="43" cm="1">
        <f t="array" ref="H115">SUMPRODUCT($B58:$Y58, TRANSPOSE('Nutritional Facts'!L$3:L$26))</f>
        <v>1</v>
      </c>
      <c r="I115" s="43" cm="1">
        <f t="array" ref="I115">SUMPRODUCT($B58:$Y58, TRANSPOSE('Nutritional Facts'!M$3:M$26))</f>
        <v>19.464286000000001</v>
      </c>
      <c r="J115" s="43">
        <f t="shared" si="26"/>
        <v>24.5</v>
      </c>
      <c r="K115" s="47">
        <f t="shared" si="27"/>
        <v>17.5</v>
      </c>
      <c r="M115" s="11">
        <v>826</v>
      </c>
      <c r="N115">
        <v>497</v>
      </c>
      <c r="O115">
        <v>1554</v>
      </c>
      <c r="P115">
        <v>1400</v>
      </c>
      <c r="Q115">
        <v>553</v>
      </c>
      <c r="R115">
        <v>483</v>
      </c>
      <c r="S115">
        <v>154</v>
      </c>
      <c r="T115">
        <v>350</v>
      </c>
      <c r="U115">
        <v>35</v>
      </c>
      <c r="V115">
        <v>24.5</v>
      </c>
      <c r="W115">
        <v>17.5</v>
      </c>
      <c r="X115">
        <v>7000</v>
      </c>
      <c r="Y115" s="13">
        <v>7000</v>
      </c>
      <c r="AC115" s="56">
        <f t="shared" si="28"/>
        <v>2</v>
      </c>
      <c r="AD115" s="43">
        <f t="shared" si="29"/>
        <v>3</v>
      </c>
      <c r="AE115" s="43">
        <f t="shared" si="30"/>
        <v>3</v>
      </c>
      <c r="AF115" s="43">
        <f t="shared" si="31"/>
        <v>3</v>
      </c>
      <c r="AG115" s="57">
        <f t="shared" si="32"/>
        <v>1</v>
      </c>
      <c r="AJ115" s="11">
        <v>2</v>
      </c>
      <c r="AK115">
        <v>3</v>
      </c>
      <c r="AL115">
        <v>3</v>
      </c>
      <c r="AM115">
        <v>3</v>
      </c>
      <c r="AN115" s="13">
        <v>1</v>
      </c>
    </row>
    <row r="116" spans="1:40">
      <c r="A116" s="46">
        <v>47</v>
      </c>
      <c r="B116" s="43" cm="1">
        <f t="array" ref="B116">SUMPRODUCT($B59:$Y59,TRANSPOSE('Nutritional Facts'!F$3:F$26))</f>
        <v>19954.15667</v>
      </c>
      <c r="C116" s="43" cm="1">
        <f t="array" ref="C116">SUMPRODUCT($B59:$Y59,TRANSPOSE('Nutritional Facts'!G$3:G$26))</f>
        <v>1203.9999934</v>
      </c>
      <c r="D116" s="43" cm="1">
        <f t="array" ref="D116">SUMPRODUCT($B59:$Y59,TRANSPOSE('Nutritional Facts'!H$3:H$26))</f>
        <v>2036.9999996000001</v>
      </c>
      <c r="E116" s="43" cm="1">
        <f t="array" ref="E116">SUMPRODUCT($B59:$Y59,TRANSPOSE('Nutritional Facts'!I$3:I$26))</f>
        <v>706.99999539999999</v>
      </c>
      <c r="F116" s="43" cm="1">
        <f t="array" ref="F116">SUMPRODUCT($B59:$Y59,TRANSPOSE('Nutritional Facts'!J$3:J$26))</f>
        <v>39.140872999999999</v>
      </c>
      <c r="G116" s="43" cm="1">
        <f t="array" ref="G116">SUMPRODUCT($B59:$Y59,TRANSPOSE('Nutritional Facts'!K$3:K$26))</f>
        <v>173.922619</v>
      </c>
      <c r="H116" s="43" cm="1">
        <f t="array" ref="H116">SUMPRODUCT($B59:$Y59, TRANSPOSE('Nutritional Facts'!L$3:L$26))</f>
        <v>2.7152778</v>
      </c>
      <c r="I116" s="43" cm="1">
        <f t="array" ref="I116">SUMPRODUCT($B59:$Y59, TRANSPOSE('Nutritional Facts'!M$3:M$26))</f>
        <v>34.140872999999999</v>
      </c>
      <c r="J116" s="43">
        <f t="shared" si="26"/>
        <v>24.5</v>
      </c>
      <c r="K116" s="47">
        <f t="shared" si="27"/>
        <v>17.5</v>
      </c>
      <c r="M116" s="11">
        <v>1204</v>
      </c>
      <c r="N116">
        <v>721</v>
      </c>
      <c r="O116">
        <v>2261</v>
      </c>
      <c r="P116">
        <v>2037</v>
      </c>
      <c r="Q116">
        <v>805</v>
      </c>
      <c r="R116">
        <v>707</v>
      </c>
      <c r="S116">
        <v>224</v>
      </c>
      <c r="T116">
        <v>350</v>
      </c>
      <c r="U116">
        <v>35</v>
      </c>
      <c r="V116">
        <v>24.5</v>
      </c>
      <c r="W116">
        <v>17.5</v>
      </c>
      <c r="X116">
        <v>7000</v>
      </c>
      <c r="Y116" s="13">
        <v>7000</v>
      </c>
      <c r="AC116" s="56">
        <f t="shared" si="28"/>
        <v>2</v>
      </c>
      <c r="AD116" s="43">
        <f t="shared" si="29"/>
        <v>3</v>
      </c>
      <c r="AE116" s="43">
        <f t="shared" si="30"/>
        <v>3</v>
      </c>
      <c r="AF116" s="43">
        <f t="shared" si="31"/>
        <v>3</v>
      </c>
      <c r="AG116" s="57">
        <f t="shared" si="32"/>
        <v>1</v>
      </c>
      <c r="AJ116" s="11">
        <v>2</v>
      </c>
      <c r="AK116">
        <v>3</v>
      </c>
      <c r="AL116">
        <v>3</v>
      </c>
      <c r="AM116">
        <v>3</v>
      </c>
      <c r="AN116" s="13">
        <v>1</v>
      </c>
    </row>
    <row r="117" spans="1:40">
      <c r="A117" s="46">
        <v>48</v>
      </c>
      <c r="B117" s="43" cm="1">
        <f t="array" ref="B117">SUMPRODUCT($B60:$Y60,TRANSPOSE('Nutritional Facts'!F$3:F$26))</f>
        <v>18231.928400000001</v>
      </c>
      <c r="C117" s="43" cm="1">
        <f t="array" ref="C117">SUMPRODUCT($B60:$Y60,TRANSPOSE('Nutritional Facts'!G$3:G$26))</f>
        <v>1100.6999820000001</v>
      </c>
      <c r="D117" s="43" cm="1">
        <f t="array" ref="D117">SUMPRODUCT($B60:$Y60,TRANSPOSE('Nutritional Facts'!H$3:H$26))</f>
        <v>1862.000012</v>
      </c>
      <c r="E117" s="43" cm="1">
        <f t="array" ref="E117">SUMPRODUCT($B60:$Y60,TRANSPOSE('Nutritional Facts'!I$3:I$26))</f>
        <v>643.99998600000004</v>
      </c>
      <c r="F117" s="43" cm="1">
        <f t="array" ref="F117">SUMPRODUCT($B60:$Y60,TRANSPOSE('Nutritional Facts'!J$3:J$26))</f>
        <v>35.464286000000001</v>
      </c>
      <c r="G117" s="43" cm="1">
        <f t="array" ref="G117">SUMPRODUCT($B60:$Y60,TRANSPOSE('Nutritional Facts'!K$3:K$26))</f>
        <v>162.89285799999999</v>
      </c>
      <c r="H117" s="43" cm="1">
        <f t="array" ref="H117">SUMPRODUCT($B60:$Y60, TRANSPOSE('Nutritional Facts'!L$3:L$26))</f>
        <v>1</v>
      </c>
      <c r="I117" s="43" cm="1">
        <f t="array" ref="I117">SUMPRODUCT($B60:$Y60, TRANSPOSE('Nutritional Facts'!M$3:M$26))</f>
        <v>30.464286000000001</v>
      </c>
      <c r="J117" s="43">
        <f t="shared" si="26"/>
        <v>24.5</v>
      </c>
      <c r="K117" s="47">
        <f t="shared" si="27"/>
        <v>17.5</v>
      </c>
      <c r="M117" s="11">
        <v>1106</v>
      </c>
      <c r="N117">
        <v>665</v>
      </c>
      <c r="O117">
        <v>2072</v>
      </c>
      <c r="P117">
        <v>1862</v>
      </c>
      <c r="Q117">
        <v>735</v>
      </c>
      <c r="R117">
        <v>644</v>
      </c>
      <c r="S117">
        <v>210</v>
      </c>
      <c r="T117">
        <v>350</v>
      </c>
      <c r="U117">
        <v>35</v>
      </c>
      <c r="V117">
        <v>24.5</v>
      </c>
      <c r="W117">
        <v>17.5</v>
      </c>
      <c r="X117">
        <v>7000</v>
      </c>
      <c r="Y117" s="13">
        <v>7000</v>
      </c>
      <c r="AC117" s="56">
        <f t="shared" si="28"/>
        <v>2</v>
      </c>
      <c r="AD117" s="43">
        <f t="shared" si="29"/>
        <v>3</v>
      </c>
      <c r="AE117" s="43">
        <f t="shared" si="30"/>
        <v>3</v>
      </c>
      <c r="AF117" s="43">
        <f t="shared" si="31"/>
        <v>3</v>
      </c>
      <c r="AG117" s="57">
        <f t="shared" si="32"/>
        <v>1</v>
      </c>
      <c r="AJ117" s="11">
        <v>2</v>
      </c>
      <c r="AK117">
        <v>3</v>
      </c>
      <c r="AL117">
        <v>3</v>
      </c>
      <c r="AM117">
        <v>3</v>
      </c>
      <c r="AN117" s="13">
        <v>1</v>
      </c>
    </row>
    <row r="118" spans="1:40">
      <c r="A118" s="46">
        <v>49</v>
      </c>
      <c r="B118" s="43" cm="1">
        <f t="array" ref="B118">SUMPRODUCT($B61:$Y61,TRANSPOSE('Nutritional Facts'!F$3:F$26))</f>
        <v>15467.92864</v>
      </c>
      <c r="C118" s="43" cm="1">
        <f t="array" ref="C118">SUMPRODUCT($B61:$Y61,TRANSPOSE('Nutritional Facts'!G$3:G$26))</f>
        <v>927.10000300000002</v>
      </c>
      <c r="D118" s="43" cm="1">
        <f t="array" ref="D118">SUMPRODUCT($B61:$Y61,TRANSPOSE('Nutritional Facts'!H$3:H$26))</f>
        <v>1589.000012</v>
      </c>
      <c r="E118" s="43" cm="1">
        <f t="array" ref="E118">SUMPRODUCT($B61:$Y61,TRANSPOSE('Nutritional Facts'!I$3:I$26))</f>
        <v>546.000001</v>
      </c>
      <c r="F118" s="43" cm="1">
        <f t="array" ref="F118">SUMPRODUCT($B61:$Y61,TRANSPOSE('Nutritional Facts'!J$3:J$26))</f>
        <v>28.964286000000001</v>
      </c>
      <c r="G118" s="43" cm="1">
        <f t="array" ref="G118">SUMPRODUCT($B61:$Y61,TRANSPOSE('Nutritional Facts'!K$3:K$26))</f>
        <v>143.39285799999999</v>
      </c>
      <c r="H118" s="43" cm="1">
        <f t="array" ref="H118">SUMPRODUCT($B61:$Y61, TRANSPOSE('Nutritional Facts'!L$3:L$26))</f>
        <v>1</v>
      </c>
      <c r="I118" s="43" cm="1">
        <f t="array" ref="I118">SUMPRODUCT($B61:$Y61, TRANSPOSE('Nutritional Facts'!M$3:M$26))</f>
        <v>23.964286000000001</v>
      </c>
      <c r="J118" s="43">
        <f t="shared" si="26"/>
        <v>24.5</v>
      </c>
      <c r="K118" s="47">
        <f t="shared" si="27"/>
        <v>17.5</v>
      </c>
      <c r="M118" s="11">
        <v>938</v>
      </c>
      <c r="N118">
        <v>567</v>
      </c>
      <c r="O118">
        <v>1764</v>
      </c>
      <c r="P118">
        <v>1589</v>
      </c>
      <c r="Q118">
        <v>630</v>
      </c>
      <c r="R118">
        <v>546</v>
      </c>
      <c r="S118">
        <v>175</v>
      </c>
      <c r="T118">
        <v>350</v>
      </c>
      <c r="U118">
        <v>35</v>
      </c>
      <c r="V118">
        <v>24.5</v>
      </c>
      <c r="W118">
        <v>17.5</v>
      </c>
      <c r="X118">
        <v>7000</v>
      </c>
      <c r="Y118" s="13">
        <v>7000</v>
      </c>
      <c r="AC118" s="56">
        <f t="shared" si="28"/>
        <v>2</v>
      </c>
      <c r="AD118" s="43">
        <f t="shared" si="29"/>
        <v>3</v>
      </c>
      <c r="AE118" s="43">
        <f t="shared" si="30"/>
        <v>3</v>
      </c>
      <c r="AF118" s="43">
        <f t="shared" si="31"/>
        <v>3</v>
      </c>
      <c r="AG118" s="57">
        <f t="shared" si="32"/>
        <v>1</v>
      </c>
      <c r="AJ118" s="11">
        <v>2</v>
      </c>
      <c r="AK118">
        <v>3</v>
      </c>
      <c r="AL118">
        <v>3</v>
      </c>
      <c r="AM118">
        <v>3</v>
      </c>
      <c r="AN118" s="13">
        <v>1</v>
      </c>
    </row>
    <row r="119" spans="1:40" ht="14" thickBot="1">
      <c r="A119" s="48">
        <v>50</v>
      </c>
      <c r="B119" s="49" cm="1">
        <f t="array" ref="B119">SUMPRODUCT($B62:$Y62,TRANSPOSE('Nutritional Facts'!F$3:F$26))</f>
        <v>15610.5952</v>
      </c>
      <c r="C119" s="49" cm="1">
        <f t="array" ref="C119">SUMPRODUCT($B62:$Y62,TRANSPOSE('Nutritional Facts'!G$3:G$26))</f>
        <v>937.83333399999992</v>
      </c>
      <c r="D119" s="49" cm="1">
        <f t="array" ref="D119">SUMPRODUCT($B62:$Y62,TRANSPOSE('Nutritional Facts'!H$3:H$26))</f>
        <v>1595.999984</v>
      </c>
      <c r="E119" s="49" cm="1">
        <f t="array" ref="E119">SUMPRODUCT($B62:$Y62,TRANSPOSE('Nutritional Facts'!I$3:I$26))</f>
        <v>553.00000199999999</v>
      </c>
      <c r="F119" s="49" cm="1">
        <f t="array" ref="F119">SUMPRODUCT($B62:$Y62,TRANSPOSE('Nutritional Facts'!J$3:J$26))</f>
        <v>29.130952000000001</v>
      </c>
      <c r="G119" s="49" cm="1">
        <f t="array" ref="G119">SUMPRODUCT($B62:$Y62,TRANSPOSE('Nutritional Facts'!K$3:K$26))</f>
        <v>143.89285599999999</v>
      </c>
      <c r="H119" s="49" cm="1">
        <f t="array" ref="H119">SUMPRODUCT($B62:$Y62, TRANSPOSE('Nutritional Facts'!L$3:L$26))</f>
        <v>1</v>
      </c>
      <c r="I119" s="49" cm="1">
        <f t="array" ref="I119">SUMPRODUCT($B62:$Y62, TRANSPOSE('Nutritional Facts'!M$3:M$26))</f>
        <v>24.130952000000001</v>
      </c>
      <c r="J119" s="49">
        <f>SUM($F62:$J62)</f>
        <v>24.5</v>
      </c>
      <c r="K119" s="50">
        <f>SUM($B62:$E62)</f>
        <v>17.5</v>
      </c>
      <c r="M119" s="22">
        <v>945</v>
      </c>
      <c r="N119" s="14">
        <v>567</v>
      </c>
      <c r="O119" s="14">
        <v>1771</v>
      </c>
      <c r="P119" s="14">
        <v>1596</v>
      </c>
      <c r="Q119" s="14">
        <v>630</v>
      </c>
      <c r="R119" s="14">
        <v>553</v>
      </c>
      <c r="S119" s="14">
        <v>175</v>
      </c>
      <c r="T119" s="14">
        <v>350</v>
      </c>
      <c r="U119" s="14">
        <v>35</v>
      </c>
      <c r="V119" s="14">
        <v>24.5</v>
      </c>
      <c r="W119" s="14">
        <v>17.5</v>
      </c>
      <c r="X119" s="14">
        <v>7000</v>
      </c>
      <c r="Y119" s="15">
        <v>7000</v>
      </c>
      <c r="AC119" s="58">
        <f>SUM(AC62:AF62)</f>
        <v>2</v>
      </c>
      <c r="AD119" s="49">
        <f t="shared" si="29"/>
        <v>3</v>
      </c>
      <c r="AE119" s="49">
        <f t="shared" si="30"/>
        <v>3</v>
      </c>
      <c r="AF119" s="49">
        <f t="shared" si="31"/>
        <v>3</v>
      </c>
      <c r="AG119" s="59">
        <f>SUM(AX62:AZ62)</f>
        <v>1</v>
      </c>
      <c r="AJ119" s="22">
        <v>2</v>
      </c>
      <c r="AK119" s="14">
        <v>3</v>
      </c>
      <c r="AL119" s="14">
        <v>3</v>
      </c>
      <c r="AM119" s="14">
        <v>3</v>
      </c>
      <c r="AN119" s="15">
        <v>1</v>
      </c>
    </row>
  </sheetData>
  <mergeCells count="24">
    <mergeCell ref="A1:Z1"/>
    <mergeCell ref="A3:B3"/>
    <mergeCell ref="B10:Y10"/>
    <mergeCell ref="B11:E11"/>
    <mergeCell ref="F11:J11"/>
    <mergeCell ref="K11:P11"/>
    <mergeCell ref="Q11:V11"/>
    <mergeCell ref="W11:Y11"/>
    <mergeCell ref="A68:K68"/>
    <mergeCell ref="AC10:AZ10"/>
    <mergeCell ref="AC11:AF11"/>
    <mergeCell ref="AG11:AK11"/>
    <mergeCell ref="AL11:AQ11"/>
    <mergeCell ref="AR11:AW11"/>
    <mergeCell ref="AX11:AZ11"/>
    <mergeCell ref="M68:Y68"/>
    <mergeCell ref="AJ68:AN68"/>
    <mergeCell ref="AC68:AG68"/>
    <mergeCell ref="BC10:BZ10"/>
    <mergeCell ref="BC11:BF11"/>
    <mergeCell ref="BG11:BK11"/>
    <mergeCell ref="BL11:BQ11"/>
    <mergeCell ref="BR11:BW11"/>
    <mergeCell ref="BX11:BZ11"/>
  </mergeCells>
  <pageMargins left="0.7" right="0.7" top="0.75" bottom="0.75" header="0.3" footer="0.3"/>
  <ignoredErrors>
    <ignoredError sqref="AC70:AG118 AC119:AF119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D01C-5495-A84F-A2C6-E6E2D61A452F}">
  <dimension ref="A1:DH119"/>
  <sheetViews>
    <sheetView zoomScale="63" zoomScaleNormal="60" workbookViewId="0">
      <selection sqref="A1:Z1"/>
    </sheetView>
  </sheetViews>
  <sheetFormatPr baseColWidth="10" defaultColWidth="8.83203125" defaultRowHeight="13"/>
  <cols>
    <col min="1" max="1" width="28" customWidth="1"/>
    <col min="2" max="2" width="15.5" bestFit="1" customWidth="1"/>
    <col min="3" max="3" width="12.5" bestFit="1" customWidth="1"/>
    <col min="4" max="4" width="15.1640625" bestFit="1" customWidth="1"/>
    <col min="5" max="5" width="12.5" bestFit="1" customWidth="1"/>
    <col min="6" max="6" width="15" bestFit="1" customWidth="1"/>
    <col min="7" max="7" width="11.5" bestFit="1" customWidth="1"/>
    <col min="8" max="8" width="13.5" bestFit="1" customWidth="1"/>
    <col min="9" max="9" width="11.5" bestFit="1" customWidth="1"/>
    <col min="10" max="10" width="17.6640625" bestFit="1" customWidth="1"/>
    <col min="11" max="11" width="12.5" bestFit="1" customWidth="1"/>
    <col min="13" max="13" width="11" bestFit="1" customWidth="1"/>
    <col min="14" max="14" width="19.83203125" customWidth="1"/>
    <col min="15" max="15" width="13.33203125" bestFit="1" customWidth="1"/>
    <col min="16" max="16" width="18.5" bestFit="1" customWidth="1"/>
    <col min="17" max="18" width="18.1640625" bestFit="1" customWidth="1"/>
    <col min="19" max="19" width="12.1640625" bestFit="1" customWidth="1"/>
    <col min="20" max="20" width="11.5" bestFit="1" customWidth="1"/>
    <col min="21" max="21" width="18.1640625" bestFit="1" customWidth="1"/>
    <col min="22" max="22" width="11.6640625" bestFit="1" customWidth="1"/>
    <col min="23" max="23" width="12.1640625" bestFit="1" customWidth="1"/>
    <col min="24" max="24" width="11.83203125" bestFit="1" customWidth="1"/>
    <col min="25" max="25" width="17.1640625" bestFit="1" customWidth="1"/>
    <col min="26" max="26" width="12.5" bestFit="1" customWidth="1"/>
    <col min="30" max="30" width="11.33203125" customWidth="1"/>
    <col min="31" max="31" width="15.1640625" bestFit="1" customWidth="1"/>
    <col min="32" max="32" width="20" bestFit="1" customWidth="1"/>
    <col min="34" max="34" width="9.5" customWidth="1"/>
    <col min="36" max="36" width="29.1640625" customWidth="1"/>
    <col min="37" max="37" width="11.33203125" bestFit="1" customWidth="1"/>
    <col min="38" max="38" width="15.1640625" bestFit="1" customWidth="1"/>
    <col min="39" max="39" width="19.1640625" bestFit="1" customWidth="1"/>
  </cols>
  <sheetData>
    <row r="1" spans="1:112" ht="26" thickBot="1">
      <c r="A1" s="82" t="s">
        <v>114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4"/>
    </row>
    <row r="3" spans="1:112">
      <c r="A3" s="81" t="s">
        <v>66</v>
      </c>
      <c r="B3" s="81"/>
      <c r="D3" s="98" t="s">
        <v>113</v>
      </c>
      <c r="E3" s="99"/>
      <c r="F3" s="99"/>
      <c r="G3" s="99"/>
    </row>
    <row r="4" spans="1:112">
      <c r="A4" s="5" t="s">
        <v>67</v>
      </c>
      <c r="B4" s="23"/>
      <c r="D4" s="99"/>
      <c r="E4" s="99"/>
      <c r="F4" s="99"/>
      <c r="G4" s="99"/>
    </row>
    <row r="5" spans="1:112">
      <c r="A5" s="5" t="s">
        <v>68</v>
      </c>
      <c r="B5" s="24"/>
      <c r="D5" s="99"/>
      <c r="E5" s="99"/>
      <c r="F5" s="99"/>
      <c r="G5" s="99"/>
    </row>
    <row r="6" spans="1:112">
      <c r="A6" s="5" t="s">
        <v>69</v>
      </c>
      <c r="B6" s="25"/>
      <c r="D6" s="99"/>
      <c r="E6" s="99"/>
      <c r="F6" s="99"/>
      <c r="G6" s="99"/>
    </row>
    <row r="7" spans="1:112" ht="37" customHeight="1">
      <c r="A7" s="5"/>
      <c r="D7" s="99"/>
      <c r="E7" s="99"/>
      <c r="F7" s="99"/>
      <c r="G7" s="99"/>
    </row>
    <row r="8" spans="1:112">
      <c r="A8" s="5"/>
    </row>
    <row r="9" spans="1:112" ht="14" thickBot="1">
      <c r="A9" s="5"/>
    </row>
    <row r="10" spans="1:112" ht="21" customHeight="1" thickBot="1">
      <c r="B10" s="91" t="s">
        <v>103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3"/>
      <c r="Z10" s="40"/>
      <c r="AC10" s="91" t="s">
        <v>106</v>
      </c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3"/>
      <c r="BC10" s="91" t="s">
        <v>109</v>
      </c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3"/>
      <c r="CC10" s="91" t="s">
        <v>111</v>
      </c>
      <c r="CD10" s="92"/>
      <c r="CE10" s="92"/>
      <c r="CF10" s="92"/>
      <c r="CG10" s="92"/>
      <c r="CH10" s="92"/>
      <c r="CI10" s="92"/>
      <c r="CJ10" s="92"/>
      <c r="CK10" s="92"/>
      <c r="CL10" s="92"/>
      <c r="CM10" s="92"/>
      <c r="CN10" s="92"/>
      <c r="CO10" s="92"/>
      <c r="CP10" s="92"/>
      <c r="CQ10" s="92"/>
      <c r="CR10" s="92"/>
      <c r="CS10" s="92"/>
      <c r="CT10" s="92"/>
      <c r="CU10" s="92"/>
      <c r="CV10" s="92"/>
      <c r="CW10" s="92"/>
      <c r="CX10" s="92"/>
      <c r="CY10" s="92"/>
      <c r="CZ10" s="93"/>
      <c r="DB10" s="97" t="s">
        <v>112</v>
      </c>
      <c r="DC10" s="97"/>
      <c r="DD10" s="97"/>
      <c r="DE10" s="97"/>
      <c r="DF10" s="97"/>
      <c r="DG10" s="97"/>
      <c r="DH10" s="97"/>
    </row>
    <row r="11" spans="1:112">
      <c r="A11" s="28"/>
      <c r="B11" s="85" t="s">
        <v>90</v>
      </c>
      <c r="C11" s="85"/>
      <c r="D11" s="85"/>
      <c r="E11" s="85"/>
      <c r="F11" s="86" t="s">
        <v>91</v>
      </c>
      <c r="G11" s="86"/>
      <c r="H11" s="86"/>
      <c r="I11" s="86"/>
      <c r="J11" s="86"/>
      <c r="K11" s="87" t="s">
        <v>92</v>
      </c>
      <c r="L11" s="87"/>
      <c r="M11" s="87"/>
      <c r="N11" s="87"/>
      <c r="O11" s="87"/>
      <c r="P11" s="87"/>
      <c r="Q11" s="88" t="s">
        <v>93</v>
      </c>
      <c r="R11" s="88"/>
      <c r="S11" s="88"/>
      <c r="T11" s="88"/>
      <c r="U11" s="88"/>
      <c r="V11" s="88"/>
      <c r="W11" s="89" t="s">
        <v>94</v>
      </c>
      <c r="X11" s="89"/>
      <c r="Y11" s="89"/>
      <c r="AB11" s="28"/>
      <c r="AC11" s="85" t="s">
        <v>90</v>
      </c>
      <c r="AD11" s="85"/>
      <c r="AE11" s="85"/>
      <c r="AF11" s="85"/>
      <c r="AG11" s="86" t="s">
        <v>91</v>
      </c>
      <c r="AH11" s="86"/>
      <c r="AI11" s="86"/>
      <c r="AJ11" s="86"/>
      <c r="AK11" s="86"/>
      <c r="AL11" s="87" t="s">
        <v>92</v>
      </c>
      <c r="AM11" s="87"/>
      <c r="AN11" s="87"/>
      <c r="AO11" s="87"/>
      <c r="AP11" s="87"/>
      <c r="AQ11" s="87"/>
      <c r="AR11" s="88" t="s">
        <v>93</v>
      </c>
      <c r="AS11" s="88"/>
      <c r="AT11" s="88"/>
      <c r="AU11" s="88"/>
      <c r="AV11" s="88"/>
      <c r="AW11" s="88"/>
      <c r="AX11" s="89" t="s">
        <v>94</v>
      </c>
      <c r="AY11" s="89"/>
      <c r="AZ11" s="89"/>
      <c r="BC11" s="85" t="s">
        <v>90</v>
      </c>
      <c r="BD11" s="85"/>
      <c r="BE11" s="85"/>
      <c r="BF11" s="85"/>
      <c r="BG11" s="86" t="s">
        <v>91</v>
      </c>
      <c r="BH11" s="86"/>
      <c r="BI11" s="86"/>
      <c r="BJ11" s="86"/>
      <c r="BK11" s="86"/>
      <c r="BL11" s="87" t="s">
        <v>92</v>
      </c>
      <c r="BM11" s="87"/>
      <c r="BN11" s="87"/>
      <c r="BO11" s="87"/>
      <c r="BP11" s="87"/>
      <c r="BQ11" s="87"/>
      <c r="BR11" s="88" t="s">
        <v>93</v>
      </c>
      <c r="BS11" s="88"/>
      <c r="BT11" s="88"/>
      <c r="BU11" s="88"/>
      <c r="BV11" s="88"/>
      <c r="BW11" s="88"/>
      <c r="BX11" s="89" t="s">
        <v>94</v>
      </c>
      <c r="BY11" s="89"/>
      <c r="BZ11" s="89"/>
      <c r="CC11" s="85" t="s">
        <v>90</v>
      </c>
      <c r="CD11" s="85"/>
      <c r="CE11" s="85"/>
      <c r="CF11" s="85"/>
      <c r="CG11" s="86" t="s">
        <v>91</v>
      </c>
      <c r="CH11" s="86"/>
      <c r="CI11" s="86"/>
      <c r="CJ11" s="86"/>
      <c r="CK11" s="86"/>
      <c r="CL11" s="87" t="s">
        <v>92</v>
      </c>
      <c r="CM11" s="87"/>
      <c r="CN11" s="87"/>
      <c r="CO11" s="87"/>
      <c r="CP11" s="87"/>
      <c r="CQ11" s="87"/>
      <c r="CR11" s="88" t="s">
        <v>93</v>
      </c>
      <c r="CS11" s="88"/>
      <c r="CT11" s="88"/>
      <c r="CU11" s="88"/>
      <c r="CV11" s="88"/>
      <c r="CW11" s="88"/>
      <c r="CX11" s="89" t="s">
        <v>94</v>
      </c>
      <c r="CY11" s="89"/>
      <c r="CZ11" s="89"/>
      <c r="DB11" s="97"/>
      <c r="DC11" s="97"/>
      <c r="DD11" s="97"/>
      <c r="DE11" s="97"/>
      <c r="DF11" s="97"/>
      <c r="DG11" s="97"/>
      <c r="DH11" s="97"/>
    </row>
    <row r="12" spans="1:112">
      <c r="A12" s="27" t="s">
        <v>64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  <c r="N12" s="5">
        <v>13</v>
      </c>
      <c r="O12" s="5">
        <v>14</v>
      </c>
      <c r="P12" s="5">
        <v>15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>
        <v>22</v>
      </c>
      <c r="X12" s="5">
        <v>23</v>
      </c>
      <c r="Y12" s="5">
        <v>24</v>
      </c>
      <c r="Z12" s="5"/>
      <c r="AB12" s="27"/>
      <c r="AC12" s="5">
        <v>1</v>
      </c>
      <c r="AD12" s="5">
        <v>2</v>
      </c>
      <c r="AE12" s="5">
        <v>3</v>
      </c>
      <c r="AF12" s="5">
        <v>4</v>
      </c>
      <c r="AG12" s="5">
        <v>5</v>
      </c>
      <c r="AH12" s="5">
        <v>6</v>
      </c>
      <c r="AI12" s="5">
        <v>7</v>
      </c>
      <c r="AJ12" s="5">
        <v>8</v>
      </c>
      <c r="AK12" s="5">
        <v>9</v>
      </c>
      <c r="AL12" s="5">
        <v>10</v>
      </c>
      <c r="AM12" s="5">
        <v>11</v>
      </c>
      <c r="AN12" s="5">
        <v>12</v>
      </c>
      <c r="AO12" s="5">
        <v>13</v>
      </c>
      <c r="AP12" s="5">
        <v>14</v>
      </c>
      <c r="AQ12" s="5">
        <v>15</v>
      </c>
      <c r="AR12" s="5">
        <v>16</v>
      </c>
      <c r="AS12" s="5">
        <v>17</v>
      </c>
      <c r="AT12" s="5">
        <v>18</v>
      </c>
      <c r="AU12" s="5">
        <v>19</v>
      </c>
      <c r="AV12" s="5">
        <v>20</v>
      </c>
      <c r="AW12" s="5">
        <v>21</v>
      </c>
      <c r="AX12" s="5">
        <v>22</v>
      </c>
      <c r="AY12" s="5">
        <v>23</v>
      </c>
      <c r="AZ12" s="5">
        <v>24</v>
      </c>
      <c r="BC12" s="5">
        <v>1</v>
      </c>
      <c r="BD12" s="5">
        <v>2</v>
      </c>
      <c r="BE12" s="5">
        <v>3</v>
      </c>
      <c r="BF12" s="5">
        <v>4</v>
      </c>
      <c r="BG12" s="5">
        <v>5</v>
      </c>
      <c r="BH12" s="5">
        <v>6</v>
      </c>
      <c r="BI12" s="5">
        <v>7</v>
      </c>
      <c r="BJ12" s="5">
        <v>8</v>
      </c>
      <c r="BK12" s="5">
        <v>9</v>
      </c>
      <c r="BL12" s="5">
        <v>10</v>
      </c>
      <c r="BM12" s="5">
        <v>11</v>
      </c>
      <c r="BN12" s="5">
        <v>12</v>
      </c>
      <c r="BO12" s="5">
        <v>13</v>
      </c>
      <c r="BP12" s="5">
        <v>14</v>
      </c>
      <c r="BQ12" s="5">
        <v>15</v>
      </c>
      <c r="BR12" s="5">
        <v>16</v>
      </c>
      <c r="BS12" s="5">
        <v>17</v>
      </c>
      <c r="BT12" s="5">
        <v>18</v>
      </c>
      <c r="BU12" s="5">
        <v>19</v>
      </c>
      <c r="BV12" s="5">
        <v>20</v>
      </c>
      <c r="BW12" s="5">
        <v>21</v>
      </c>
      <c r="BX12" s="5">
        <v>22</v>
      </c>
      <c r="BY12" s="5">
        <v>23</v>
      </c>
      <c r="BZ12" s="5">
        <v>24</v>
      </c>
      <c r="DB12" s="97"/>
      <c r="DC12" s="97"/>
      <c r="DD12" s="97"/>
      <c r="DE12" s="97"/>
      <c r="DF12" s="97"/>
      <c r="DG12" s="97"/>
      <c r="DH12" s="97"/>
    </row>
    <row r="13" spans="1:112">
      <c r="A13">
        <v>1</v>
      </c>
      <c r="B13" s="26">
        <v>0</v>
      </c>
      <c r="C13" s="26">
        <v>7</v>
      </c>
      <c r="D13" s="26">
        <v>7</v>
      </c>
      <c r="E13" s="26">
        <v>3.5</v>
      </c>
      <c r="F13" s="26">
        <v>0</v>
      </c>
      <c r="G13" s="26">
        <v>7</v>
      </c>
      <c r="H13" s="26">
        <v>7</v>
      </c>
      <c r="I13" s="26">
        <v>7</v>
      </c>
      <c r="J13" s="26">
        <v>3.5</v>
      </c>
      <c r="K13" s="26">
        <v>7</v>
      </c>
      <c r="L13" s="26">
        <v>14</v>
      </c>
      <c r="M13" s="26">
        <v>0</v>
      </c>
      <c r="N13" s="26">
        <v>0</v>
      </c>
      <c r="O13" s="26">
        <v>14</v>
      </c>
      <c r="P13" s="26">
        <v>14</v>
      </c>
      <c r="Q13" s="26">
        <v>0</v>
      </c>
      <c r="R13" s="26">
        <v>7</v>
      </c>
      <c r="S13" s="26">
        <v>2.8194444000000001</v>
      </c>
      <c r="T13" s="26">
        <v>7</v>
      </c>
      <c r="U13" s="26">
        <v>7</v>
      </c>
      <c r="V13" s="26">
        <v>0</v>
      </c>
      <c r="W13" s="26">
        <v>7</v>
      </c>
      <c r="X13" s="26">
        <v>0</v>
      </c>
      <c r="Y13" s="26">
        <v>0</v>
      </c>
      <c r="AC13" s="26">
        <v>0</v>
      </c>
      <c r="AD13" s="26">
        <v>1</v>
      </c>
      <c r="AE13" s="26">
        <v>1</v>
      </c>
      <c r="AF13" s="26">
        <v>1</v>
      </c>
      <c r="AG13" s="26">
        <v>0</v>
      </c>
      <c r="AH13" s="26">
        <v>1</v>
      </c>
      <c r="AI13" s="26">
        <v>1</v>
      </c>
      <c r="AJ13" s="26">
        <v>1</v>
      </c>
      <c r="AK13" s="26">
        <v>1</v>
      </c>
      <c r="AL13" s="26">
        <v>1</v>
      </c>
      <c r="AM13" s="26">
        <v>1</v>
      </c>
      <c r="AN13" s="26">
        <v>0</v>
      </c>
      <c r="AO13" s="26">
        <v>0</v>
      </c>
      <c r="AP13" s="26">
        <v>1</v>
      </c>
      <c r="AQ13" s="26">
        <v>1</v>
      </c>
      <c r="AR13" s="26">
        <v>0</v>
      </c>
      <c r="AS13" s="26">
        <v>1</v>
      </c>
      <c r="AT13" s="26">
        <v>1</v>
      </c>
      <c r="AU13" s="26">
        <v>1</v>
      </c>
      <c r="AV13" s="26">
        <v>1</v>
      </c>
      <c r="AW13" s="26">
        <v>0</v>
      </c>
      <c r="AX13" s="26">
        <v>1</v>
      </c>
      <c r="AY13" s="26">
        <v>0</v>
      </c>
      <c r="AZ13" s="26">
        <v>0</v>
      </c>
      <c r="BC13" s="43">
        <f>AC13*200</f>
        <v>0</v>
      </c>
      <c r="BD13" s="43">
        <f t="shared" ref="BD13:BZ24" si="0">AD13*200</f>
        <v>200</v>
      </c>
      <c r="BE13" s="43">
        <f t="shared" si="0"/>
        <v>200</v>
      </c>
      <c r="BF13" s="43">
        <f t="shared" si="0"/>
        <v>200</v>
      </c>
      <c r="BG13" s="43">
        <f t="shared" si="0"/>
        <v>0</v>
      </c>
      <c r="BH13" s="43">
        <f t="shared" si="0"/>
        <v>200</v>
      </c>
      <c r="BI13" s="43">
        <f t="shared" si="0"/>
        <v>200</v>
      </c>
      <c r="BJ13" s="43">
        <f t="shared" si="0"/>
        <v>200</v>
      </c>
      <c r="BK13" s="43">
        <f t="shared" si="0"/>
        <v>200</v>
      </c>
      <c r="BL13" s="43">
        <f t="shared" si="0"/>
        <v>200</v>
      </c>
      <c r="BM13" s="43">
        <f t="shared" si="0"/>
        <v>200</v>
      </c>
      <c r="BN13" s="43">
        <f t="shared" si="0"/>
        <v>0</v>
      </c>
      <c r="BO13" s="43">
        <f t="shared" si="0"/>
        <v>0</v>
      </c>
      <c r="BP13" s="43">
        <f t="shared" si="0"/>
        <v>200</v>
      </c>
      <c r="BQ13" s="43">
        <f t="shared" si="0"/>
        <v>200</v>
      </c>
      <c r="BR13" s="43">
        <f t="shared" si="0"/>
        <v>0</v>
      </c>
      <c r="BS13" s="43">
        <f t="shared" si="0"/>
        <v>200</v>
      </c>
      <c r="BT13" s="43">
        <f t="shared" si="0"/>
        <v>200</v>
      </c>
      <c r="BU13" s="43">
        <f t="shared" si="0"/>
        <v>200</v>
      </c>
      <c r="BV13" s="43">
        <f t="shared" si="0"/>
        <v>200</v>
      </c>
      <c r="BW13" s="43">
        <f t="shared" si="0"/>
        <v>0</v>
      </c>
      <c r="BX13" s="43">
        <f t="shared" si="0"/>
        <v>200</v>
      </c>
      <c r="BY13" s="43">
        <f t="shared" si="0"/>
        <v>0</v>
      </c>
      <c r="BZ13" s="43">
        <f t="shared" si="0"/>
        <v>0</v>
      </c>
      <c r="CC13">
        <v>7</v>
      </c>
      <c r="CD13">
        <v>7</v>
      </c>
      <c r="CE13">
        <v>7</v>
      </c>
      <c r="CF13">
        <v>7</v>
      </c>
      <c r="CG13">
        <v>7</v>
      </c>
      <c r="CH13">
        <v>7</v>
      </c>
      <c r="CI13">
        <v>7</v>
      </c>
      <c r="CJ13">
        <v>7</v>
      </c>
      <c r="CK13">
        <v>7</v>
      </c>
      <c r="CL13">
        <v>14</v>
      </c>
      <c r="CM13">
        <v>14</v>
      </c>
      <c r="CN13">
        <v>14</v>
      </c>
      <c r="CO13">
        <v>14</v>
      </c>
      <c r="CP13">
        <v>14</v>
      </c>
      <c r="CQ13">
        <v>14</v>
      </c>
      <c r="CR13">
        <v>7</v>
      </c>
      <c r="CS13">
        <v>7</v>
      </c>
      <c r="CT13">
        <v>7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B13" s="97"/>
      <c r="DC13" s="97"/>
      <c r="DD13" s="97"/>
      <c r="DE13" s="97"/>
      <c r="DF13" s="97"/>
      <c r="DG13" s="97"/>
      <c r="DH13" s="97"/>
    </row>
    <row r="14" spans="1:112">
      <c r="A14">
        <v>2</v>
      </c>
      <c r="B14" s="26">
        <v>0</v>
      </c>
      <c r="C14" s="26">
        <v>7</v>
      </c>
      <c r="D14" s="26">
        <v>7</v>
      </c>
      <c r="E14" s="26">
        <v>3.5</v>
      </c>
      <c r="F14" s="26">
        <v>1.4777777999999999</v>
      </c>
      <c r="G14" s="26">
        <v>7</v>
      </c>
      <c r="H14" s="26">
        <v>7</v>
      </c>
      <c r="I14" s="26">
        <v>7</v>
      </c>
      <c r="J14" s="26">
        <v>2.0222221999999999</v>
      </c>
      <c r="K14" s="26">
        <v>14</v>
      </c>
      <c r="L14" s="26">
        <v>14</v>
      </c>
      <c r="M14" s="26">
        <v>2.8</v>
      </c>
      <c r="N14" s="26">
        <v>0</v>
      </c>
      <c r="O14" s="26">
        <v>14</v>
      </c>
      <c r="P14" s="26">
        <v>14</v>
      </c>
      <c r="Q14" s="26">
        <v>0</v>
      </c>
      <c r="R14" s="26">
        <v>7</v>
      </c>
      <c r="S14" s="26">
        <v>4.6925926000000002</v>
      </c>
      <c r="T14" s="26">
        <v>7</v>
      </c>
      <c r="U14" s="26">
        <v>7</v>
      </c>
      <c r="V14" s="26">
        <v>7</v>
      </c>
      <c r="W14" s="26">
        <v>7</v>
      </c>
      <c r="X14" s="26">
        <v>0</v>
      </c>
      <c r="Y14" s="26">
        <v>0</v>
      </c>
      <c r="AC14" s="26">
        <v>0</v>
      </c>
      <c r="AD14" s="26">
        <v>1</v>
      </c>
      <c r="AE14" s="26">
        <v>1</v>
      </c>
      <c r="AF14" s="26">
        <v>1</v>
      </c>
      <c r="AG14" s="26">
        <v>1</v>
      </c>
      <c r="AH14" s="26">
        <v>1</v>
      </c>
      <c r="AI14" s="26">
        <v>1</v>
      </c>
      <c r="AJ14" s="26">
        <v>1</v>
      </c>
      <c r="AK14" s="26">
        <v>1</v>
      </c>
      <c r="AL14" s="26">
        <v>1</v>
      </c>
      <c r="AM14" s="26">
        <v>1</v>
      </c>
      <c r="AN14" s="26">
        <v>1</v>
      </c>
      <c r="AO14" s="26">
        <v>0</v>
      </c>
      <c r="AP14" s="26">
        <v>1</v>
      </c>
      <c r="AQ14" s="26">
        <v>1</v>
      </c>
      <c r="AR14" s="26">
        <v>0</v>
      </c>
      <c r="AS14" s="26">
        <v>1</v>
      </c>
      <c r="AT14" s="26">
        <v>1</v>
      </c>
      <c r="AU14" s="26">
        <v>1</v>
      </c>
      <c r="AV14" s="26">
        <v>1</v>
      </c>
      <c r="AW14" s="26">
        <v>1</v>
      </c>
      <c r="AX14" s="26">
        <v>1</v>
      </c>
      <c r="AY14" s="26">
        <v>0</v>
      </c>
      <c r="AZ14" s="26">
        <v>0</v>
      </c>
      <c r="BC14" s="43">
        <f t="shared" ref="BC14:BR52" si="1">AC14*200</f>
        <v>0</v>
      </c>
      <c r="BD14" s="43">
        <f t="shared" si="0"/>
        <v>200</v>
      </c>
      <c r="BE14" s="43">
        <f t="shared" si="0"/>
        <v>200</v>
      </c>
      <c r="BF14" s="43">
        <f t="shared" si="0"/>
        <v>200</v>
      </c>
      <c r="BG14" s="43">
        <f t="shared" si="0"/>
        <v>200</v>
      </c>
      <c r="BH14" s="43">
        <f t="shared" si="0"/>
        <v>200</v>
      </c>
      <c r="BI14" s="43">
        <f t="shared" si="0"/>
        <v>200</v>
      </c>
      <c r="BJ14" s="43">
        <f t="shared" si="0"/>
        <v>200</v>
      </c>
      <c r="BK14" s="43">
        <f t="shared" si="0"/>
        <v>200</v>
      </c>
      <c r="BL14" s="43">
        <f t="shared" si="0"/>
        <v>200</v>
      </c>
      <c r="BM14" s="43">
        <f t="shared" si="0"/>
        <v>200</v>
      </c>
      <c r="BN14" s="43">
        <f t="shared" si="0"/>
        <v>200</v>
      </c>
      <c r="BO14" s="43">
        <f t="shared" si="0"/>
        <v>0</v>
      </c>
      <c r="BP14" s="43">
        <f t="shared" si="0"/>
        <v>200</v>
      </c>
      <c r="BQ14" s="43">
        <f t="shared" si="0"/>
        <v>200</v>
      </c>
      <c r="BR14" s="43">
        <f t="shared" si="0"/>
        <v>0</v>
      </c>
      <c r="BS14" s="43">
        <f t="shared" si="0"/>
        <v>200</v>
      </c>
      <c r="BT14" s="43">
        <f t="shared" si="0"/>
        <v>200</v>
      </c>
      <c r="BU14" s="43">
        <f t="shared" si="0"/>
        <v>200</v>
      </c>
      <c r="BV14" s="43">
        <f t="shared" si="0"/>
        <v>200</v>
      </c>
      <c r="BW14" s="43">
        <f t="shared" si="0"/>
        <v>200</v>
      </c>
      <c r="BX14" s="43">
        <f t="shared" si="0"/>
        <v>200</v>
      </c>
      <c r="BY14" s="43">
        <f t="shared" si="0"/>
        <v>0</v>
      </c>
      <c r="BZ14" s="43">
        <f t="shared" si="0"/>
        <v>0</v>
      </c>
      <c r="CC14">
        <v>7</v>
      </c>
      <c r="CD14">
        <v>7</v>
      </c>
      <c r="CE14">
        <v>7</v>
      </c>
      <c r="CF14">
        <v>7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14</v>
      </c>
      <c r="CM14">
        <v>14</v>
      </c>
      <c r="CN14">
        <v>14</v>
      </c>
      <c r="CO14">
        <v>14</v>
      </c>
      <c r="CP14">
        <v>14</v>
      </c>
      <c r="CQ14">
        <v>14</v>
      </c>
      <c r="CR14">
        <v>7</v>
      </c>
      <c r="CS14">
        <v>7</v>
      </c>
      <c r="CT14">
        <v>7</v>
      </c>
      <c r="CU14">
        <v>7</v>
      </c>
      <c r="CV14">
        <v>7</v>
      </c>
      <c r="CW14">
        <v>7</v>
      </c>
      <c r="CX14">
        <v>7</v>
      </c>
      <c r="CY14">
        <v>7</v>
      </c>
      <c r="CZ14">
        <v>7</v>
      </c>
      <c r="DB14" s="97"/>
      <c r="DC14" s="97"/>
      <c r="DD14" s="97"/>
      <c r="DE14" s="97"/>
      <c r="DF14" s="97"/>
      <c r="DG14" s="97"/>
      <c r="DH14" s="97"/>
    </row>
    <row r="15" spans="1:112">
      <c r="A15">
        <v>3</v>
      </c>
      <c r="B15" s="26">
        <v>0</v>
      </c>
      <c r="C15" s="26">
        <v>7</v>
      </c>
      <c r="D15" s="26">
        <v>7</v>
      </c>
      <c r="E15" s="26">
        <v>3.5</v>
      </c>
      <c r="F15" s="26">
        <v>3.5</v>
      </c>
      <c r="G15" s="26">
        <v>7</v>
      </c>
      <c r="H15" s="26">
        <v>7</v>
      </c>
      <c r="I15" s="26">
        <v>7</v>
      </c>
      <c r="J15" s="26">
        <v>0</v>
      </c>
      <c r="K15" s="26">
        <v>3.1818181999999999</v>
      </c>
      <c r="L15" s="26">
        <v>14</v>
      </c>
      <c r="M15" s="26">
        <v>0</v>
      </c>
      <c r="N15" s="26">
        <v>0</v>
      </c>
      <c r="O15" s="26">
        <v>14</v>
      </c>
      <c r="P15" s="26">
        <v>14</v>
      </c>
      <c r="Q15" s="26">
        <v>0</v>
      </c>
      <c r="R15" s="26">
        <v>0</v>
      </c>
      <c r="S15" s="26">
        <v>0</v>
      </c>
      <c r="T15" s="26">
        <v>7</v>
      </c>
      <c r="U15" s="26">
        <v>3.2162161999999999</v>
      </c>
      <c r="V15" s="26">
        <v>7</v>
      </c>
      <c r="W15" s="26">
        <v>7</v>
      </c>
      <c r="X15" s="26">
        <v>0</v>
      </c>
      <c r="Y15" s="26">
        <v>0</v>
      </c>
      <c r="AC15" s="26">
        <v>0</v>
      </c>
      <c r="AD15" s="26">
        <v>1</v>
      </c>
      <c r="AE15" s="26">
        <v>1</v>
      </c>
      <c r="AF15" s="26">
        <v>1</v>
      </c>
      <c r="AG15" s="26">
        <v>1</v>
      </c>
      <c r="AH15" s="26">
        <v>1</v>
      </c>
      <c r="AI15" s="26">
        <v>1</v>
      </c>
      <c r="AJ15" s="26">
        <v>1</v>
      </c>
      <c r="AK15" s="26">
        <v>0</v>
      </c>
      <c r="AL15" s="26">
        <v>1</v>
      </c>
      <c r="AM15" s="26">
        <v>1</v>
      </c>
      <c r="AN15" s="26">
        <v>0</v>
      </c>
      <c r="AO15" s="26">
        <v>0</v>
      </c>
      <c r="AP15" s="26">
        <v>1</v>
      </c>
      <c r="AQ15" s="26">
        <v>1</v>
      </c>
      <c r="AR15" s="26">
        <v>0</v>
      </c>
      <c r="AS15" s="26">
        <v>0</v>
      </c>
      <c r="AT15" s="26">
        <v>0</v>
      </c>
      <c r="AU15" s="26">
        <v>1</v>
      </c>
      <c r="AV15" s="26">
        <v>1</v>
      </c>
      <c r="AW15" s="26">
        <v>1</v>
      </c>
      <c r="AX15" s="26">
        <v>1</v>
      </c>
      <c r="AY15" s="26">
        <v>0</v>
      </c>
      <c r="AZ15" s="26">
        <v>0</v>
      </c>
      <c r="BC15" s="43">
        <f t="shared" si="1"/>
        <v>0</v>
      </c>
      <c r="BD15" s="43">
        <f t="shared" si="0"/>
        <v>200</v>
      </c>
      <c r="BE15" s="43">
        <f t="shared" si="0"/>
        <v>200</v>
      </c>
      <c r="BF15" s="43">
        <f t="shared" si="0"/>
        <v>200</v>
      </c>
      <c r="BG15" s="43">
        <f t="shared" si="0"/>
        <v>200</v>
      </c>
      <c r="BH15" s="43">
        <f t="shared" si="0"/>
        <v>200</v>
      </c>
      <c r="BI15" s="43">
        <f t="shared" si="0"/>
        <v>200</v>
      </c>
      <c r="BJ15" s="43">
        <f t="shared" si="0"/>
        <v>200</v>
      </c>
      <c r="BK15" s="43">
        <f t="shared" si="0"/>
        <v>0</v>
      </c>
      <c r="BL15" s="43">
        <f t="shared" si="0"/>
        <v>200</v>
      </c>
      <c r="BM15" s="43">
        <f t="shared" si="0"/>
        <v>200</v>
      </c>
      <c r="BN15" s="43">
        <f t="shared" si="0"/>
        <v>0</v>
      </c>
      <c r="BO15" s="43">
        <f t="shared" si="0"/>
        <v>0</v>
      </c>
      <c r="BP15" s="43">
        <f t="shared" si="0"/>
        <v>200</v>
      </c>
      <c r="BQ15" s="43">
        <f t="shared" si="0"/>
        <v>200</v>
      </c>
      <c r="BR15" s="43">
        <f t="shared" si="0"/>
        <v>0</v>
      </c>
      <c r="BS15" s="43">
        <f t="shared" si="0"/>
        <v>0</v>
      </c>
      <c r="BT15" s="43">
        <f t="shared" si="0"/>
        <v>0</v>
      </c>
      <c r="BU15" s="43">
        <f t="shared" si="0"/>
        <v>200</v>
      </c>
      <c r="BV15" s="43">
        <f t="shared" si="0"/>
        <v>200</v>
      </c>
      <c r="BW15" s="43">
        <f t="shared" si="0"/>
        <v>200</v>
      </c>
      <c r="BX15" s="43">
        <f t="shared" si="0"/>
        <v>200</v>
      </c>
      <c r="BY15" s="43">
        <f t="shared" si="0"/>
        <v>0</v>
      </c>
      <c r="BZ15" s="43">
        <f t="shared" si="0"/>
        <v>0</v>
      </c>
      <c r="CC15">
        <v>7</v>
      </c>
      <c r="CD15">
        <v>7</v>
      </c>
      <c r="CE15">
        <v>7</v>
      </c>
      <c r="CF15">
        <v>7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7</v>
      </c>
      <c r="CS15">
        <v>7</v>
      </c>
      <c r="CT15">
        <v>7</v>
      </c>
      <c r="CU15">
        <v>7</v>
      </c>
      <c r="CV15">
        <v>7</v>
      </c>
      <c r="CW15">
        <v>7</v>
      </c>
      <c r="CX15">
        <v>7</v>
      </c>
      <c r="CY15">
        <v>7</v>
      </c>
      <c r="CZ15">
        <v>7</v>
      </c>
      <c r="DB15" s="97"/>
      <c r="DC15" s="97"/>
      <c r="DD15" s="97"/>
      <c r="DE15" s="97"/>
      <c r="DF15" s="97"/>
      <c r="DG15" s="97"/>
      <c r="DH15" s="97"/>
    </row>
    <row r="16" spans="1:112">
      <c r="A16">
        <v>4</v>
      </c>
      <c r="B16" s="26">
        <v>0</v>
      </c>
      <c r="C16" s="26">
        <v>7</v>
      </c>
      <c r="D16" s="26">
        <v>7</v>
      </c>
      <c r="E16" s="26">
        <v>3.5</v>
      </c>
      <c r="F16" s="26">
        <v>3.5</v>
      </c>
      <c r="G16" s="26">
        <v>7</v>
      </c>
      <c r="H16" s="26">
        <v>7</v>
      </c>
      <c r="I16" s="26">
        <v>7</v>
      </c>
      <c r="J16" s="26">
        <v>0</v>
      </c>
      <c r="K16" s="26">
        <v>1.9090909</v>
      </c>
      <c r="L16" s="26">
        <v>14</v>
      </c>
      <c r="M16" s="26">
        <v>0</v>
      </c>
      <c r="N16" s="26">
        <v>0</v>
      </c>
      <c r="O16" s="26">
        <v>14</v>
      </c>
      <c r="P16" s="26">
        <v>14</v>
      </c>
      <c r="Q16" s="26">
        <v>0</v>
      </c>
      <c r="R16" s="26">
        <v>0</v>
      </c>
      <c r="S16" s="26">
        <v>0</v>
      </c>
      <c r="T16" s="26">
        <v>7</v>
      </c>
      <c r="U16" s="26">
        <v>2.2702703</v>
      </c>
      <c r="V16" s="26">
        <v>7</v>
      </c>
      <c r="W16" s="26">
        <v>7</v>
      </c>
      <c r="X16" s="26">
        <v>0</v>
      </c>
      <c r="Y16" s="26">
        <v>0</v>
      </c>
      <c r="AC16" s="26">
        <v>0</v>
      </c>
      <c r="AD16" s="26">
        <v>1</v>
      </c>
      <c r="AE16" s="26">
        <v>1</v>
      </c>
      <c r="AF16" s="26">
        <v>1</v>
      </c>
      <c r="AG16" s="26">
        <v>1</v>
      </c>
      <c r="AH16" s="26">
        <v>1</v>
      </c>
      <c r="AI16" s="26">
        <v>1</v>
      </c>
      <c r="AJ16" s="26">
        <v>1</v>
      </c>
      <c r="AK16" s="26">
        <v>0</v>
      </c>
      <c r="AL16" s="26">
        <v>1</v>
      </c>
      <c r="AM16" s="26">
        <v>1</v>
      </c>
      <c r="AN16" s="26">
        <v>0</v>
      </c>
      <c r="AO16" s="26">
        <v>0</v>
      </c>
      <c r="AP16" s="26">
        <v>1</v>
      </c>
      <c r="AQ16" s="26">
        <v>1</v>
      </c>
      <c r="AR16" s="26">
        <v>0</v>
      </c>
      <c r="AS16" s="26">
        <v>0</v>
      </c>
      <c r="AT16" s="26">
        <v>0</v>
      </c>
      <c r="AU16" s="26">
        <v>1</v>
      </c>
      <c r="AV16" s="26">
        <v>1</v>
      </c>
      <c r="AW16" s="26">
        <v>1</v>
      </c>
      <c r="AX16" s="26">
        <v>1</v>
      </c>
      <c r="AY16" s="26">
        <v>0</v>
      </c>
      <c r="AZ16" s="26">
        <v>0</v>
      </c>
      <c r="BC16" s="43">
        <f t="shared" si="1"/>
        <v>0</v>
      </c>
      <c r="BD16" s="43">
        <f t="shared" si="0"/>
        <v>200</v>
      </c>
      <c r="BE16" s="43">
        <f t="shared" si="0"/>
        <v>200</v>
      </c>
      <c r="BF16" s="43">
        <f t="shared" si="0"/>
        <v>200</v>
      </c>
      <c r="BG16" s="43">
        <f t="shared" si="0"/>
        <v>200</v>
      </c>
      <c r="BH16" s="43">
        <f t="shared" si="0"/>
        <v>200</v>
      </c>
      <c r="BI16" s="43">
        <f t="shared" si="0"/>
        <v>200</v>
      </c>
      <c r="BJ16" s="43">
        <f t="shared" si="0"/>
        <v>200</v>
      </c>
      <c r="BK16" s="43">
        <f t="shared" si="0"/>
        <v>0</v>
      </c>
      <c r="BL16" s="43">
        <f t="shared" si="0"/>
        <v>200</v>
      </c>
      <c r="BM16" s="43">
        <f t="shared" si="0"/>
        <v>200</v>
      </c>
      <c r="BN16" s="43">
        <f t="shared" si="0"/>
        <v>0</v>
      </c>
      <c r="BO16" s="43">
        <f t="shared" si="0"/>
        <v>0</v>
      </c>
      <c r="BP16" s="43">
        <f t="shared" si="0"/>
        <v>200</v>
      </c>
      <c r="BQ16" s="43">
        <f t="shared" si="0"/>
        <v>200</v>
      </c>
      <c r="BR16" s="43">
        <f t="shared" si="0"/>
        <v>0</v>
      </c>
      <c r="BS16" s="43">
        <f t="shared" si="0"/>
        <v>0</v>
      </c>
      <c r="BT16" s="43">
        <f t="shared" si="0"/>
        <v>0</v>
      </c>
      <c r="BU16" s="43">
        <f t="shared" si="0"/>
        <v>200</v>
      </c>
      <c r="BV16" s="43">
        <f t="shared" si="0"/>
        <v>200</v>
      </c>
      <c r="BW16" s="43">
        <f t="shared" si="0"/>
        <v>200</v>
      </c>
      <c r="BX16" s="43">
        <f t="shared" si="0"/>
        <v>200</v>
      </c>
      <c r="BY16" s="43">
        <f t="shared" si="0"/>
        <v>0</v>
      </c>
      <c r="BZ16" s="43">
        <f t="shared" si="0"/>
        <v>0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B16" s="97"/>
      <c r="DC16" s="97"/>
      <c r="DD16" s="97"/>
      <c r="DE16" s="97"/>
      <c r="DF16" s="97"/>
      <c r="DG16" s="97"/>
      <c r="DH16" s="97"/>
    </row>
    <row r="17" spans="1:108">
      <c r="A17">
        <v>5</v>
      </c>
      <c r="B17" s="26">
        <v>0</v>
      </c>
      <c r="C17" s="26">
        <v>7</v>
      </c>
      <c r="D17" s="26">
        <v>7</v>
      </c>
      <c r="E17" s="26">
        <v>6.9335443000000003</v>
      </c>
      <c r="F17" s="26">
        <v>3.5</v>
      </c>
      <c r="G17" s="26">
        <v>7</v>
      </c>
      <c r="H17" s="26">
        <v>7</v>
      </c>
      <c r="I17" s="26">
        <v>7</v>
      </c>
      <c r="J17" s="26">
        <v>0</v>
      </c>
      <c r="K17" s="26">
        <v>1.302359</v>
      </c>
      <c r="L17" s="26">
        <v>14</v>
      </c>
      <c r="M17" s="26">
        <v>14</v>
      </c>
      <c r="N17" s="26">
        <v>0</v>
      </c>
      <c r="O17" s="26">
        <v>0</v>
      </c>
      <c r="P17" s="26">
        <v>14</v>
      </c>
      <c r="Q17" s="26">
        <v>0</v>
      </c>
      <c r="R17" s="26">
        <v>7</v>
      </c>
      <c r="S17" s="26">
        <v>1</v>
      </c>
      <c r="T17" s="26">
        <v>7</v>
      </c>
      <c r="U17" s="26">
        <v>7</v>
      </c>
      <c r="V17" s="26">
        <v>7</v>
      </c>
      <c r="W17" s="26">
        <v>6.6740506000000002</v>
      </c>
      <c r="X17" s="26">
        <v>0</v>
      </c>
      <c r="Y17" s="26">
        <v>0</v>
      </c>
      <c r="AC17" s="26">
        <v>0</v>
      </c>
      <c r="AD17" s="26">
        <v>1</v>
      </c>
      <c r="AE17" s="26">
        <v>1</v>
      </c>
      <c r="AF17" s="26">
        <v>1</v>
      </c>
      <c r="AG17" s="26">
        <v>1</v>
      </c>
      <c r="AH17" s="26">
        <v>1</v>
      </c>
      <c r="AI17" s="26">
        <v>1</v>
      </c>
      <c r="AJ17" s="26">
        <v>1</v>
      </c>
      <c r="AK17" s="26">
        <v>0</v>
      </c>
      <c r="AL17" s="26">
        <v>1</v>
      </c>
      <c r="AM17" s="26">
        <v>1</v>
      </c>
      <c r="AN17" s="26">
        <v>1</v>
      </c>
      <c r="AO17" s="26">
        <v>0</v>
      </c>
      <c r="AP17" s="26">
        <v>0</v>
      </c>
      <c r="AQ17" s="26">
        <v>1</v>
      </c>
      <c r="AR17" s="26">
        <v>0</v>
      </c>
      <c r="AS17" s="26">
        <v>1</v>
      </c>
      <c r="AT17" s="26">
        <v>1</v>
      </c>
      <c r="AU17" s="26">
        <v>1</v>
      </c>
      <c r="AV17" s="26">
        <v>1</v>
      </c>
      <c r="AW17" s="26">
        <v>1</v>
      </c>
      <c r="AX17" s="26">
        <v>1</v>
      </c>
      <c r="AY17" s="26">
        <v>0</v>
      </c>
      <c r="AZ17" s="26">
        <v>0</v>
      </c>
      <c r="BC17" s="43">
        <f t="shared" si="1"/>
        <v>0</v>
      </c>
      <c r="BD17" s="43">
        <f t="shared" si="0"/>
        <v>200</v>
      </c>
      <c r="BE17" s="43">
        <f t="shared" si="0"/>
        <v>200</v>
      </c>
      <c r="BF17" s="43">
        <f t="shared" si="0"/>
        <v>200</v>
      </c>
      <c r="BG17" s="43">
        <f t="shared" si="0"/>
        <v>200</v>
      </c>
      <c r="BH17" s="43">
        <f t="shared" si="0"/>
        <v>200</v>
      </c>
      <c r="BI17" s="43">
        <f t="shared" si="0"/>
        <v>200</v>
      </c>
      <c r="BJ17" s="43">
        <f t="shared" si="0"/>
        <v>200</v>
      </c>
      <c r="BK17" s="43">
        <f t="shared" si="0"/>
        <v>0</v>
      </c>
      <c r="BL17" s="43">
        <f t="shared" si="0"/>
        <v>200</v>
      </c>
      <c r="BM17" s="43">
        <f t="shared" si="0"/>
        <v>200</v>
      </c>
      <c r="BN17" s="43">
        <f t="shared" si="0"/>
        <v>200</v>
      </c>
      <c r="BO17" s="43">
        <f t="shared" si="0"/>
        <v>0</v>
      </c>
      <c r="BP17" s="43">
        <f t="shared" si="0"/>
        <v>0</v>
      </c>
      <c r="BQ17" s="43">
        <f t="shared" si="0"/>
        <v>200</v>
      </c>
      <c r="BR17" s="43">
        <f t="shared" si="0"/>
        <v>0</v>
      </c>
      <c r="BS17" s="43">
        <f t="shared" si="0"/>
        <v>200</v>
      </c>
      <c r="BT17" s="43">
        <f t="shared" si="0"/>
        <v>200</v>
      </c>
      <c r="BU17" s="43">
        <f t="shared" si="0"/>
        <v>200</v>
      </c>
      <c r="BV17" s="43">
        <f t="shared" si="0"/>
        <v>200</v>
      </c>
      <c r="BW17" s="43">
        <f t="shared" si="0"/>
        <v>200</v>
      </c>
      <c r="BX17" s="43">
        <f t="shared" si="0"/>
        <v>200</v>
      </c>
      <c r="BY17" s="43">
        <f t="shared" si="0"/>
        <v>0</v>
      </c>
      <c r="BZ17" s="43">
        <f t="shared" si="0"/>
        <v>0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B17" s="60"/>
      <c r="DC17" s="60"/>
      <c r="DD17" s="60"/>
    </row>
    <row r="18" spans="1:108">
      <c r="A18">
        <v>6</v>
      </c>
      <c r="B18" s="26">
        <v>0</v>
      </c>
      <c r="C18" s="26">
        <v>7</v>
      </c>
      <c r="D18" s="26">
        <v>7</v>
      </c>
      <c r="E18" s="26">
        <v>3.5</v>
      </c>
      <c r="F18" s="26">
        <v>3.5</v>
      </c>
      <c r="G18" s="26">
        <v>7</v>
      </c>
      <c r="H18" s="26">
        <v>7</v>
      </c>
      <c r="I18" s="26">
        <v>7</v>
      </c>
      <c r="J18" s="26">
        <v>0</v>
      </c>
      <c r="K18" s="26">
        <v>13.522727</v>
      </c>
      <c r="L18" s="26">
        <v>14</v>
      </c>
      <c r="M18" s="26">
        <v>4.0833332999999996</v>
      </c>
      <c r="N18" s="26">
        <v>0</v>
      </c>
      <c r="O18" s="26">
        <v>14</v>
      </c>
      <c r="P18" s="26">
        <v>14</v>
      </c>
      <c r="Q18" s="26">
        <v>0</v>
      </c>
      <c r="R18" s="26">
        <v>7</v>
      </c>
      <c r="S18" s="26">
        <v>6.0277778</v>
      </c>
      <c r="T18" s="26">
        <v>7</v>
      </c>
      <c r="U18" s="26">
        <v>7</v>
      </c>
      <c r="V18" s="26">
        <v>7</v>
      </c>
      <c r="W18" s="26">
        <v>7</v>
      </c>
      <c r="X18" s="26">
        <v>0</v>
      </c>
      <c r="Y18" s="26">
        <v>0</v>
      </c>
      <c r="AC18" s="26">
        <v>0</v>
      </c>
      <c r="AD18" s="26">
        <v>1</v>
      </c>
      <c r="AE18" s="26">
        <v>1</v>
      </c>
      <c r="AF18" s="26">
        <v>1</v>
      </c>
      <c r="AG18" s="26">
        <v>1</v>
      </c>
      <c r="AH18" s="26">
        <v>1</v>
      </c>
      <c r="AI18" s="26">
        <v>1</v>
      </c>
      <c r="AJ18" s="26">
        <v>1</v>
      </c>
      <c r="AK18" s="26">
        <v>0</v>
      </c>
      <c r="AL18" s="26">
        <v>1</v>
      </c>
      <c r="AM18" s="26">
        <v>1</v>
      </c>
      <c r="AN18" s="26">
        <v>1</v>
      </c>
      <c r="AO18" s="26">
        <v>0</v>
      </c>
      <c r="AP18" s="26">
        <v>1</v>
      </c>
      <c r="AQ18" s="26">
        <v>1</v>
      </c>
      <c r="AR18" s="26">
        <v>0</v>
      </c>
      <c r="AS18" s="26">
        <v>1</v>
      </c>
      <c r="AT18" s="26">
        <v>1</v>
      </c>
      <c r="AU18" s="26">
        <v>1</v>
      </c>
      <c r="AV18" s="26">
        <v>1</v>
      </c>
      <c r="AW18" s="26">
        <v>1</v>
      </c>
      <c r="AX18" s="26">
        <v>1</v>
      </c>
      <c r="AY18" s="26">
        <v>0</v>
      </c>
      <c r="AZ18" s="26">
        <v>0</v>
      </c>
      <c r="BC18" s="43">
        <f t="shared" si="1"/>
        <v>0</v>
      </c>
      <c r="BD18" s="43">
        <f t="shared" si="0"/>
        <v>200</v>
      </c>
      <c r="BE18" s="43">
        <f t="shared" si="0"/>
        <v>200</v>
      </c>
      <c r="BF18" s="43">
        <f t="shared" si="0"/>
        <v>200</v>
      </c>
      <c r="BG18" s="43">
        <f t="shared" si="0"/>
        <v>200</v>
      </c>
      <c r="BH18" s="43">
        <f t="shared" si="0"/>
        <v>200</v>
      </c>
      <c r="BI18" s="43">
        <f t="shared" si="0"/>
        <v>200</v>
      </c>
      <c r="BJ18" s="43">
        <f t="shared" si="0"/>
        <v>200</v>
      </c>
      <c r="BK18" s="43">
        <f t="shared" si="0"/>
        <v>0</v>
      </c>
      <c r="BL18" s="43">
        <f t="shared" si="0"/>
        <v>200</v>
      </c>
      <c r="BM18" s="43">
        <f t="shared" si="0"/>
        <v>200</v>
      </c>
      <c r="BN18" s="43">
        <f t="shared" si="0"/>
        <v>200</v>
      </c>
      <c r="BO18" s="43">
        <f t="shared" si="0"/>
        <v>0</v>
      </c>
      <c r="BP18" s="43">
        <f t="shared" si="0"/>
        <v>200</v>
      </c>
      <c r="BQ18" s="43">
        <f t="shared" si="0"/>
        <v>200</v>
      </c>
      <c r="BR18" s="43">
        <f t="shared" si="0"/>
        <v>0</v>
      </c>
      <c r="BS18" s="43">
        <f t="shared" si="0"/>
        <v>200</v>
      </c>
      <c r="BT18" s="43">
        <f t="shared" si="0"/>
        <v>200</v>
      </c>
      <c r="BU18" s="43">
        <f t="shared" si="0"/>
        <v>200</v>
      </c>
      <c r="BV18" s="43">
        <f t="shared" si="0"/>
        <v>200</v>
      </c>
      <c r="BW18" s="43">
        <f t="shared" si="0"/>
        <v>200</v>
      </c>
      <c r="BX18" s="43">
        <f t="shared" si="0"/>
        <v>200</v>
      </c>
      <c r="BY18" s="43">
        <f t="shared" si="0"/>
        <v>0</v>
      </c>
      <c r="BZ18" s="43">
        <f t="shared" si="0"/>
        <v>0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14</v>
      </c>
      <c r="CM18">
        <v>14</v>
      </c>
      <c r="CN18">
        <v>14</v>
      </c>
      <c r="CO18">
        <v>14</v>
      </c>
      <c r="CP18">
        <v>14</v>
      </c>
      <c r="CQ18">
        <v>14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B18" s="60"/>
      <c r="DC18" s="60"/>
      <c r="DD18" s="60"/>
    </row>
    <row r="19" spans="1:108">
      <c r="A19">
        <v>7</v>
      </c>
      <c r="B19" s="26">
        <v>0</v>
      </c>
      <c r="C19" s="26">
        <v>7</v>
      </c>
      <c r="D19" s="26">
        <v>7</v>
      </c>
      <c r="E19" s="26">
        <v>3.5</v>
      </c>
      <c r="F19" s="26">
        <v>3.5</v>
      </c>
      <c r="G19" s="26">
        <v>7</v>
      </c>
      <c r="H19" s="26">
        <v>7</v>
      </c>
      <c r="I19" s="26">
        <v>7</v>
      </c>
      <c r="J19" s="26">
        <v>0</v>
      </c>
      <c r="K19" s="26">
        <v>9.3918494999999993</v>
      </c>
      <c r="L19" s="26">
        <v>14</v>
      </c>
      <c r="M19" s="26">
        <v>0</v>
      </c>
      <c r="N19" s="26">
        <v>0</v>
      </c>
      <c r="O19" s="26">
        <v>14</v>
      </c>
      <c r="P19" s="26">
        <v>14</v>
      </c>
      <c r="Q19" s="26">
        <v>0</v>
      </c>
      <c r="R19" s="26">
        <v>2.8965516999999998</v>
      </c>
      <c r="S19" s="26">
        <v>0</v>
      </c>
      <c r="T19" s="26">
        <v>7</v>
      </c>
      <c r="U19" s="26">
        <v>7</v>
      </c>
      <c r="V19" s="26">
        <v>7</v>
      </c>
      <c r="W19" s="26">
        <v>7</v>
      </c>
      <c r="X19" s="26">
        <v>0</v>
      </c>
      <c r="Y19" s="26">
        <v>0</v>
      </c>
      <c r="AC19" s="26">
        <v>0</v>
      </c>
      <c r="AD19" s="26">
        <v>1</v>
      </c>
      <c r="AE19" s="26">
        <v>1</v>
      </c>
      <c r="AF19" s="26">
        <v>1</v>
      </c>
      <c r="AG19" s="26">
        <v>1</v>
      </c>
      <c r="AH19" s="26">
        <v>1</v>
      </c>
      <c r="AI19" s="26">
        <v>1</v>
      </c>
      <c r="AJ19" s="26">
        <v>1</v>
      </c>
      <c r="AK19" s="26">
        <v>0</v>
      </c>
      <c r="AL19" s="26">
        <v>1</v>
      </c>
      <c r="AM19" s="26">
        <v>1</v>
      </c>
      <c r="AN19" s="26">
        <v>0</v>
      </c>
      <c r="AO19" s="26">
        <v>0</v>
      </c>
      <c r="AP19" s="26">
        <v>1</v>
      </c>
      <c r="AQ19" s="26">
        <v>1</v>
      </c>
      <c r="AR19" s="26">
        <v>0</v>
      </c>
      <c r="AS19" s="26">
        <v>1</v>
      </c>
      <c r="AT19" s="26">
        <v>0</v>
      </c>
      <c r="AU19" s="26">
        <v>1</v>
      </c>
      <c r="AV19" s="26">
        <v>1</v>
      </c>
      <c r="AW19" s="26">
        <v>1</v>
      </c>
      <c r="AX19" s="26">
        <v>1</v>
      </c>
      <c r="AY19" s="26">
        <v>0</v>
      </c>
      <c r="AZ19" s="26">
        <v>0</v>
      </c>
      <c r="BC19" s="43">
        <f t="shared" si="1"/>
        <v>0</v>
      </c>
      <c r="BD19" s="43">
        <f t="shared" si="0"/>
        <v>200</v>
      </c>
      <c r="BE19" s="43">
        <f t="shared" si="0"/>
        <v>200</v>
      </c>
      <c r="BF19" s="43">
        <f t="shared" si="0"/>
        <v>200</v>
      </c>
      <c r="BG19" s="43">
        <f t="shared" si="0"/>
        <v>200</v>
      </c>
      <c r="BH19" s="43">
        <f t="shared" si="0"/>
        <v>200</v>
      </c>
      <c r="BI19" s="43">
        <f t="shared" si="0"/>
        <v>200</v>
      </c>
      <c r="BJ19" s="43">
        <f t="shared" si="0"/>
        <v>200</v>
      </c>
      <c r="BK19" s="43">
        <f t="shared" si="0"/>
        <v>0</v>
      </c>
      <c r="BL19" s="43">
        <f t="shared" si="0"/>
        <v>200</v>
      </c>
      <c r="BM19" s="43">
        <f t="shared" si="0"/>
        <v>200</v>
      </c>
      <c r="BN19" s="43">
        <f t="shared" si="0"/>
        <v>0</v>
      </c>
      <c r="BO19" s="43">
        <f t="shared" si="0"/>
        <v>0</v>
      </c>
      <c r="BP19" s="43">
        <f t="shared" si="0"/>
        <v>200</v>
      </c>
      <c r="BQ19" s="43">
        <f t="shared" si="0"/>
        <v>200</v>
      </c>
      <c r="BR19" s="43">
        <f t="shared" si="0"/>
        <v>0</v>
      </c>
      <c r="BS19" s="43">
        <f t="shared" si="0"/>
        <v>200</v>
      </c>
      <c r="BT19" s="43">
        <f t="shared" si="0"/>
        <v>0</v>
      </c>
      <c r="BU19" s="43">
        <f t="shared" si="0"/>
        <v>200</v>
      </c>
      <c r="BV19" s="43">
        <f t="shared" si="0"/>
        <v>200</v>
      </c>
      <c r="BW19" s="43">
        <f t="shared" si="0"/>
        <v>200</v>
      </c>
      <c r="BX19" s="43">
        <f t="shared" si="0"/>
        <v>200</v>
      </c>
      <c r="BY19" s="43">
        <f t="shared" si="0"/>
        <v>0</v>
      </c>
      <c r="BZ19" s="43">
        <f t="shared" si="0"/>
        <v>0</v>
      </c>
      <c r="CC19">
        <v>7</v>
      </c>
      <c r="CD19">
        <v>7</v>
      </c>
      <c r="CE19">
        <v>7</v>
      </c>
      <c r="CF19">
        <v>7</v>
      </c>
      <c r="CG19">
        <v>7</v>
      </c>
      <c r="CH19">
        <v>7</v>
      </c>
      <c r="CI19">
        <v>7</v>
      </c>
      <c r="CJ19">
        <v>7</v>
      </c>
      <c r="CK19">
        <v>7</v>
      </c>
      <c r="CL19">
        <v>14</v>
      </c>
      <c r="CM19">
        <v>14</v>
      </c>
      <c r="CN19">
        <v>14</v>
      </c>
      <c r="CO19">
        <v>14</v>
      </c>
      <c r="CP19">
        <v>14</v>
      </c>
      <c r="CQ19">
        <v>14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B19" s="60"/>
      <c r="DC19" s="60"/>
      <c r="DD19" s="60"/>
    </row>
    <row r="20" spans="1:108">
      <c r="A20">
        <v>8</v>
      </c>
      <c r="B20" s="26">
        <v>0</v>
      </c>
      <c r="C20" s="26">
        <v>7</v>
      </c>
      <c r="D20" s="26">
        <v>7</v>
      </c>
      <c r="E20" s="26">
        <v>3.5</v>
      </c>
      <c r="F20" s="26">
        <v>3.5</v>
      </c>
      <c r="G20" s="26">
        <v>7</v>
      </c>
      <c r="H20" s="26">
        <v>7</v>
      </c>
      <c r="I20" s="26">
        <v>7</v>
      </c>
      <c r="J20" s="26">
        <v>0</v>
      </c>
      <c r="K20" s="26">
        <v>11.213165999999999</v>
      </c>
      <c r="L20" s="26">
        <v>14</v>
      </c>
      <c r="M20" s="26">
        <v>0</v>
      </c>
      <c r="N20" s="26">
        <v>0</v>
      </c>
      <c r="O20" s="26">
        <v>14</v>
      </c>
      <c r="P20" s="26">
        <v>14</v>
      </c>
      <c r="Q20" s="26">
        <v>0</v>
      </c>
      <c r="R20" s="26">
        <v>5.5517241000000004</v>
      </c>
      <c r="S20" s="26">
        <v>0</v>
      </c>
      <c r="T20" s="26">
        <v>7</v>
      </c>
      <c r="U20" s="26">
        <v>7</v>
      </c>
      <c r="V20" s="26">
        <v>7</v>
      </c>
      <c r="W20" s="26">
        <v>7</v>
      </c>
      <c r="X20" s="26">
        <v>0</v>
      </c>
      <c r="Y20" s="26">
        <v>0</v>
      </c>
      <c r="AC20" s="26">
        <v>0</v>
      </c>
      <c r="AD20" s="26">
        <v>1</v>
      </c>
      <c r="AE20" s="26">
        <v>1</v>
      </c>
      <c r="AF20" s="26">
        <v>1</v>
      </c>
      <c r="AG20" s="26">
        <v>1</v>
      </c>
      <c r="AH20" s="26">
        <v>1</v>
      </c>
      <c r="AI20" s="26">
        <v>1</v>
      </c>
      <c r="AJ20" s="26">
        <v>1</v>
      </c>
      <c r="AK20" s="26">
        <v>0</v>
      </c>
      <c r="AL20" s="26">
        <v>1</v>
      </c>
      <c r="AM20" s="26">
        <v>1</v>
      </c>
      <c r="AN20" s="26">
        <v>0</v>
      </c>
      <c r="AO20" s="26">
        <v>0</v>
      </c>
      <c r="AP20" s="26">
        <v>1</v>
      </c>
      <c r="AQ20" s="26">
        <v>1</v>
      </c>
      <c r="AR20" s="26">
        <v>0</v>
      </c>
      <c r="AS20" s="26">
        <v>1</v>
      </c>
      <c r="AT20" s="26">
        <v>0</v>
      </c>
      <c r="AU20" s="26">
        <v>1</v>
      </c>
      <c r="AV20" s="26">
        <v>1</v>
      </c>
      <c r="AW20" s="26">
        <v>1</v>
      </c>
      <c r="AX20" s="26">
        <v>1</v>
      </c>
      <c r="AY20" s="26">
        <v>0</v>
      </c>
      <c r="AZ20" s="26">
        <v>0</v>
      </c>
      <c r="BC20" s="43">
        <f t="shared" si="1"/>
        <v>0</v>
      </c>
      <c r="BD20" s="43">
        <f t="shared" si="0"/>
        <v>200</v>
      </c>
      <c r="BE20" s="43">
        <f t="shared" si="0"/>
        <v>200</v>
      </c>
      <c r="BF20" s="43">
        <f t="shared" si="0"/>
        <v>200</v>
      </c>
      <c r="BG20" s="43">
        <f t="shared" si="0"/>
        <v>200</v>
      </c>
      <c r="BH20" s="43">
        <f t="shared" si="0"/>
        <v>200</v>
      </c>
      <c r="BI20" s="43">
        <f t="shared" si="0"/>
        <v>200</v>
      </c>
      <c r="BJ20" s="43">
        <f t="shared" si="0"/>
        <v>200</v>
      </c>
      <c r="BK20" s="43">
        <f t="shared" si="0"/>
        <v>0</v>
      </c>
      <c r="BL20" s="43">
        <f t="shared" si="0"/>
        <v>200</v>
      </c>
      <c r="BM20" s="43">
        <f t="shared" si="0"/>
        <v>200</v>
      </c>
      <c r="BN20" s="43">
        <f t="shared" si="0"/>
        <v>0</v>
      </c>
      <c r="BO20" s="43">
        <f t="shared" si="0"/>
        <v>0</v>
      </c>
      <c r="BP20" s="43">
        <f t="shared" si="0"/>
        <v>200</v>
      </c>
      <c r="BQ20" s="43">
        <f t="shared" si="0"/>
        <v>200</v>
      </c>
      <c r="BR20" s="43">
        <f t="shared" si="0"/>
        <v>0</v>
      </c>
      <c r="BS20" s="43">
        <f t="shared" si="0"/>
        <v>200</v>
      </c>
      <c r="BT20" s="43">
        <f t="shared" si="0"/>
        <v>0</v>
      </c>
      <c r="BU20" s="43">
        <f t="shared" si="0"/>
        <v>200</v>
      </c>
      <c r="BV20" s="43">
        <f t="shared" si="0"/>
        <v>200</v>
      </c>
      <c r="BW20" s="43">
        <f t="shared" si="0"/>
        <v>200</v>
      </c>
      <c r="BX20" s="43">
        <f t="shared" si="0"/>
        <v>200</v>
      </c>
      <c r="BY20" s="43">
        <f t="shared" si="0"/>
        <v>0</v>
      </c>
      <c r="BZ20" s="43">
        <f t="shared" si="0"/>
        <v>0</v>
      </c>
      <c r="CC20">
        <v>7</v>
      </c>
      <c r="CD20">
        <v>7</v>
      </c>
      <c r="CE20">
        <v>7</v>
      </c>
      <c r="CF20">
        <v>7</v>
      </c>
      <c r="CG20">
        <v>7</v>
      </c>
      <c r="CH20">
        <v>7</v>
      </c>
      <c r="CI20">
        <v>7</v>
      </c>
      <c r="CJ20">
        <v>7</v>
      </c>
      <c r="CK20">
        <v>7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7</v>
      </c>
      <c r="CS20">
        <v>7</v>
      </c>
      <c r="CT20">
        <v>7</v>
      </c>
      <c r="CU20">
        <v>7</v>
      </c>
      <c r="CV20">
        <v>7</v>
      </c>
      <c r="CW20">
        <v>7</v>
      </c>
      <c r="CX20">
        <v>7</v>
      </c>
      <c r="CY20">
        <v>7</v>
      </c>
      <c r="CZ20">
        <v>7</v>
      </c>
    </row>
    <row r="21" spans="1:108">
      <c r="A21">
        <v>9</v>
      </c>
      <c r="B21" s="26">
        <v>0</v>
      </c>
      <c r="C21" s="26">
        <v>7</v>
      </c>
      <c r="D21" s="26">
        <v>7</v>
      </c>
      <c r="E21" s="26">
        <v>3.5</v>
      </c>
      <c r="F21" s="26">
        <v>3.5</v>
      </c>
      <c r="G21" s="26">
        <v>7</v>
      </c>
      <c r="H21" s="26">
        <v>7</v>
      </c>
      <c r="I21" s="26">
        <v>7</v>
      </c>
      <c r="J21" s="26">
        <v>0</v>
      </c>
      <c r="K21" s="26">
        <v>2.5454545</v>
      </c>
      <c r="L21" s="26">
        <v>14</v>
      </c>
      <c r="M21" s="26">
        <v>0</v>
      </c>
      <c r="N21" s="26">
        <v>0</v>
      </c>
      <c r="O21" s="26">
        <v>14</v>
      </c>
      <c r="P21" s="26">
        <v>14</v>
      </c>
      <c r="Q21" s="26">
        <v>0</v>
      </c>
      <c r="R21" s="26">
        <v>0</v>
      </c>
      <c r="S21" s="26">
        <v>0</v>
      </c>
      <c r="T21" s="26">
        <v>7</v>
      </c>
      <c r="U21" s="26">
        <v>2.4594594999999999</v>
      </c>
      <c r="V21" s="26">
        <v>7</v>
      </c>
      <c r="W21" s="26">
        <v>7</v>
      </c>
      <c r="X21" s="26">
        <v>0</v>
      </c>
      <c r="Y21" s="26">
        <v>0</v>
      </c>
      <c r="AC21" s="26">
        <v>0</v>
      </c>
      <c r="AD21" s="26">
        <v>1</v>
      </c>
      <c r="AE21" s="26">
        <v>1</v>
      </c>
      <c r="AF21" s="26">
        <v>1</v>
      </c>
      <c r="AG21" s="26">
        <v>1</v>
      </c>
      <c r="AH21" s="26">
        <v>1</v>
      </c>
      <c r="AI21" s="26">
        <v>1</v>
      </c>
      <c r="AJ21" s="26">
        <v>1</v>
      </c>
      <c r="AK21" s="26">
        <v>0</v>
      </c>
      <c r="AL21" s="26">
        <v>1</v>
      </c>
      <c r="AM21" s="26">
        <v>1</v>
      </c>
      <c r="AN21" s="26">
        <v>0</v>
      </c>
      <c r="AO21" s="26">
        <v>0</v>
      </c>
      <c r="AP21" s="26">
        <v>1</v>
      </c>
      <c r="AQ21" s="26">
        <v>1</v>
      </c>
      <c r="AR21" s="26">
        <v>0</v>
      </c>
      <c r="AS21" s="26">
        <v>0</v>
      </c>
      <c r="AT21" s="26">
        <v>0</v>
      </c>
      <c r="AU21" s="26">
        <v>1</v>
      </c>
      <c r="AV21" s="26">
        <v>1</v>
      </c>
      <c r="AW21" s="26">
        <v>1</v>
      </c>
      <c r="AX21" s="26">
        <v>1</v>
      </c>
      <c r="AY21" s="26">
        <v>0</v>
      </c>
      <c r="AZ21" s="26">
        <v>0</v>
      </c>
      <c r="BC21" s="43">
        <f t="shared" si="1"/>
        <v>0</v>
      </c>
      <c r="BD21" s="43">
        <f t="shared" si="0"/>
        <v>200</v>
      </c>
      <c r="BE21" s="43">
        <f t="shared" si="0"/>
        <v>200</v>
      </c>
      <c r="BF21" s="43">
        <f t="shared" si="0"/>
        <v>200</v>
      </c>
      <c r="BG21" s="43">
        <f t="shared" si="0"/>
        <v>200</v>
      </c>
      <c r="BH21" s="43">
        <f t="shared" si="0"/>
        <v>200</v>
      </c>
      <c r="BI21" s="43">
        <f t="shared" si="0"/>
        <v>200</v>
      </c>
      <c r="BJ21" s="43">
        <f t="shared" si="0"/>
        <v>200</v>
      </c>
      <c r="BK21" s="43">
        <f t="shared" si="0"/>
        <v>0</v>
      </c>
      <c r="BL21" s="43">
        <f t="shared" si="0"/>
        <v>200</v>
      </c>
      <c r="BM21" s="43">
        <f t="shared" si="0"/>
        <v>200</v>
      </c>
      <c r="BN21" s="43">
        <f t="shared" si="0"/>
        <v>0</v>
      </c>
      <c r="BO21" s="43">
        <f t="shared" si="0"/>
        <v>0</v>
      </c>
      <c r="BP21" s="43">
        <f t="shared" si="0"/>
        <v>200</v>
      </c>
      <c r="BQ21" s="43">
        <f t="shared" si="0"/>
        <v>200</v>
      </c>
      <c r="BR21" s="43">
        <f t="shared" si="0"/>
        <v>0</v>
      </c>
      <c r="BS21" s="43">
        <f t="shared" si="0"/>
        <v>0</v>
      </c>
      <c r="BT21" s="43">
        <f t="shared" si="0"/>
        <v>0</v>
      </c>
      <c r="BU21" s="43">
        <f t="shared" si="0"/>
        <v>200</v>
      </c>
      <c r="BV21" s="43">
        <f t="shared" si="0"/>
        <v>200</v>
      </c>
      <c r="BW21" s="43">
        <f t="shared" si="0"/>
        <v>200</v>
      </c>
      <c r="BX21" s="43">
        <f t="shared" si="0"/>
        <v>200</v>
      </c>
      <c r="BY21" s="43">
        <f t="shared" si="0"/>
        <v>0</v>
      </c>
      <c r="BZ21" s="43">
        <f t="shared" si="0"/>
        <v>0</v>
      </c>
      <c r="CC21">
        <v>7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7</v>
      </c>
      <c r="CJ21">
        <v>7</v>
      </c>
      <c r="CK21">
        <v>7</v>
      </c>
      <c r="CL21">
        <v>14</v>
      </c>
      <c r="CM21">
        <v>14</v>
      </c>
      <c r="CN21">
        <v>14</v>
      </c>
      <c r="CO21">
        <v>14</v>
      </c>
      <c r="CP21">
        <v>14</v>
      </c>
      <c r="CQ21">
        <v>14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</row>
    <row r="22" spans="1:108">
      <c r="A22">
        <v>10</v>
      </c>
      <c r="B22" s="26">
        <v>0</v>
      </c>
      <c r="C22" s="26">
        <v>7</v>
      </c>
      <c r="D22" s="26">
        <v>7</v>
      </c>
      <c r="E22" s="26">
        <v>3.5</v>
      </c>
      <c r="F22" s="26">
        <v>0</v>
      </c>
      <c r="G22" s="26">
        <v>7</v>
      </c>
      <c r="H22" s="26">
        <v>7</v>
      </c>
      <c r="I22" s="26">
        <v>7</v>
      </c>
      <c r="J22" s="26">
        <v>3.5</v>
      </c>
      <c r="K22" s="26">
        <v>13.272727</v>
      </c>
      <c r="L22" s="26">
        <v>14</v>
      </c>
      <c r="M22" s="26">
        <v>1</v>
      </c>
      <c r="N22" s="26">
        <v>0</v>
      </c>
      <c r="O22" s="26">
        <v>14</v>
      </c>
      <c r="P22" s="26">
        <v>14</v>
      </c>
      <c r="Q22" s="26">
        <v>0</v>
      </c>
      <c r="R22" s="26">
        <v>7</v>
      </c>
      <c r="S22" s="26">
        <v>1.8472222</v>
      </c>
      <c r="T22" s="26">
        <v>7</v>
      </c>
      <c r="U22" s="26">
        <v>7</v>
      </c>
      <c r="V22" s="26">
        <v>7</v>
      </c>
      <c r="W22" s="26">
        <v>7</v>
      </c>
      <c r="X22" s="26">
        <v>0</v>
      </c>
      <c r="Y22" s="26">
        <v>0</v>
      </c>
      <c r="AC22" s="26">
        <v>0</v>
      </c>
      <c r="AD22" s="26">
        <v>1</v>
      </c>
      <c r="AE22" s="26">
        <v>1</v>
      </c>
      <c r="AF22" s="26">
        <v>1</v>
      </c>
      <c r="AG22" s="26">
        <v>0</v>
      </c>
      <c r="AH22" s="26">
        <v>1</v>
      </c>
      <c r="AI22" s="26">
        <v>1</v>
      </c>
      <c r="AJ22" s="26">
        <v>1</v>
      </c>
      <c r="AK22" s="26">
        <v>1</v>
      </c>
      <c r="AL22" s="26">
        <v>1</v>
      </c>
      <c r="AM22" s="26">
        <v>1</v>
      </c>
      <c r="AN22" s="26">
        <v>1</v>
      </c>
      <c r="AO22" s="26">
        <v>0</v>
      </c>
      <c r="AP22" s="26">
        <v>1</v>
      </c>
      <c r="AQ22" s="26">
        <v>1</v>
      </c>
      <c r="AR22" s="26">
        <v>0</v>
      </c>
      <c r="AS22" s="26">
        <v>1</v>
      </c>
      <c r="AT22" s="26">
        <v>1</v>
      </c>
      <c r="AU22" s="26">
        <v>1</v>
      </c>
      <c r="AV22" s="26">
        <v>1</v>
      </c>
      <c r="AW22" s="26">
        <v>1</v>
      </c>
      <c r="AX22" s="26">
        <v>1</v>
      </c>
      <c r="AY22" s="26">
        <v>0</v>
      </c>
      <c r="AZ22" s="26">
        <v>0</v>
      </c>
      <c r="BC22" s="43">
        <f t="shared" si="1"/>
        <v>0</v>
      </c>
      <c r="BD22" s="43">
        <f t="shared" si="0"/>
        <v>200</v>
      </c>
      <c r="BE22" s="43">
        <f t="shared" si="0"/>
        <v>200</v>
      </c>
      <c r="BF22" s="43">
        <f t="shared" si="0"/>
        <v>200</v>
      </c>
      <c r="BG22" s="43">
        <f t="shared" si="0"/>
        <v>0</v>
      </c>
      <c r="BH22" s="43">
        <f t="shared" si="0"/>
        <v>200</v>
      </c>
      <c r="BI22" s="43">
        <f t="shared" si="0"/>
        <v>200</v>
      </c>
      <c r="BJ22" s="43">
        <f t="shared" si="0"/>
        <v>200</v>
      </c>
      <c r="BK22" s="43">
        <f t="shared" si="0"/>
        <v>200</v>
      </c>
      <c r="BL22" s="43">
        <f t="shared" si="0"/>
        <v>200</v>
      </c>
      <c r="BM22" s="43">
        <f t="shared" si="0"/>
        <v>200</v>
      </c>
      <c r="BN22" s="43">
        <f t="shared" si="0"/>
        <v>200</v>
      </c>
      <c r="BO22" s="43">
        <f t="shared" si="0"/>
        <v>0</v>
      </c>
      <c r="BP22" s="43">
        <f t="shared" si="0"/>
        <v>200</v>
      </c>
      <c r="BQ22" s="43">
        <f t="shared" si="0"/>
        <v>200</v>
      </c>
      <c r="BR22" s="43">
        <f t="shared" si="0"/>
        <v>0</v>
      </c>
      <c r="BS22" s="43">
        <f t="shared" si="0"/>
        <v>200</v>
      </c>
      <c r="BT22" s="43">
        <f t="shared" si="0"/>
        <v>200</v>
      </c>
      <c r="BU22" s="43">
        <f t="shared" si="0"/>
        <v>200</v>
      </c>
      <c r="BV22" s="43">
        <f t="shared" si="0"/>
        <v>200</v>
      </c>
      <c r="BW22" s="43">
        <f t="shared" si="0"/>
        <v>200</v>
      </c>
      <c r="BX22" s="43">
        <f t="shared" si="0"/>
        <v>200</v>
      </c>
      <c r="BY22" s="43">
        <f t="shared" si="0"/>
        <v>0</v>
      </c>
      <c r="BZ22" s="43">
        <f t="shared" si="0"/>
        <v>0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7</v>
      </c>
      <c r="CS22">
        <v>7</v>
      </c>
      <c r="CT22">
        <v>7</v>
      </c>
      <c r="CU22">
        <v>7</v>
      </c>
      <c r="CV22">
        <v>7</v>
      </c>
      <c r="CW22">
        <v>7</v>
      </c>
      <c r="CX22">
        <v>7</v>
      </c>
      <c r="CY22">
        <v>7</v>
      </c>
      <c r="CZ22">
        <v>7</v>
      </c>
    </row>
    <row r="23" spans="1:108">
      <c r="A23">
        <v>11</v>
      </c>
      <c r="B23" s="26">
        <v>0</v>
      </c>
      <c r="C23" s="26">
        <v>7</v>
      </c>
      <c r="D23" s="26">
        <v>7</v>
      </c>
      <c r="E23" s="26">
        <v>3.5</v>
      </c>
      <c r="F23" s="26">
        <v>3.5</v>
      </c>
      <c r="G23" s="26">
        <v>7</v>
      </c>
      <c r="H23" s="26">
        <v>7</v>
      </c>
      <c r="I23" s="26">
        <v>7</v>
      </c>
      <c r="J23" s="26">
        <v>0</v>
      </c>
      <c r="K23" s="26">
        <v>10.401254</v>
      </c>
      <c r="L23" s="26">
        <v>14</v>
      </c>
      <c r="M23" s="26">
        <v>0</v>
      </c>
      <c r="N23" s="26">
        <v>0</v>
      </c>
      <c r="O23" s="26">
        <v>14</v>
      </c>
      <c r="P23" s="26">
        <v>14</v>
      </c>
      <c r="Q23" s="26">
        <v>0</v>
      </c>
      <c r="R23" s="26">
        <v>3.862069</v>
      </c>
      <c r="S23" s="26">
        <v>0</v>
      </c>
      <c r="T23" s="26">
        <v>7</v>
      </c>
      <c r="U23" s="26">
        <v>7</v>
      </c>
      <c r="V23" s="26">
        <v>7</v>
      </c>
      <c r="W23" s="26">
        <v>7</v>
      </c>
      <c r="X23" s="26">
        <v>0</v>
      </c>
      <c r="Y23" s="26">
        <v>0</v>
      </c>
      <c r="AC23" s="26">
        <v>0</v>
      </c>
      <c r="AD23" s="26">
        <v>1</v>
      </c>
      <c r="AE23" s="26">
        <v>1</v>
      </c>
      <c r="AF23" s="26">
        <v>1</v>
      </c>
      <c r="AG23" s="26">
        <v>1</v>
      </c>
      <c r="AH23" s="26">
        <v>1</v>
      </c>
      <c r="AI23" s="26">
        <v>1</v>
      </c>
      <c r="AJ23" s="26">
        <v>1</v>
      </c>
      <c r="AK23" s="26">
        <v>0</v>
      </c>
      <c r="AL23" s="26">
        <v>1</v>
      </c>
      <c r="AM23" s="26">
        <v>1</v>
      </c>
      <c r="AN23" s="26">
        <v>0</v>
      </c>
      <c r="AO23" s="26">
        <v>0</v>
      </c>
      <c r="AP23" s="26">
        <v>1</v>
      </c>
      <c r="AQ23" s="26">
        <v>1</v>
      </c>
      <c r="AR23" s="26">
        <v>0</v>
      </c>
      <c r="AS23" s="26">
        <v>1</v>
      </c>
      <c r="AT23" s="26">
        <v>0</v>
      </c>
      <c r="AU23" s="26">
        <v>1</v>
      </c>
      <c r="AV23" s="26">
        <v>1</v>
      </c>
      <c r="AW23" s="26">
        <v>1</v>
      </c>
      <c r="AX23" s="26">
        <v>1</v>
      </c>
      <c r="AY23" s="26">
        <v>0</v>
      </c>
      <c r="AZ23" s="26">
        <v>0</v>
      </c>
      <c r="BC23" s="43">
        <f t="shared" si="1"/>
        <v>0</v>
      </c>
      <c r="BD23" s="43">
        <f t="shared" si="0"/>
        <v>200</v>
      </c>
      <c r="BE23" s="43">
        <f t="shared" si="0"/>
        <v>200</v>
      </c>
      <c r="BF23" s="43">
        <f t="shared" si="0"/>
        <v>200</v>
      </c>
      <c r="BG23" s="43">
        <f t="shared" si="0"/>
        <v>200</v>
      </c>
      <c r="BH23" s="43">
        <f t="shared" si="0"/>
        <v>200</v>
      </c>
      <c r="BI23" s="43">
        <f t="shared" si="0"/>
        <v>200</v>
      </c>
      <c r="BJ23" s="43">
        <f t="shared" si="0"/>
        <v>200</v>
      </c>
      <c r="BK23" s="43">
        <f t="shared" si="0"/>
        <v>0</v>
      </c>
      <c r="BL23" s="43">
        <f t="shared" si="0"/>
        <v>200</v>
      </c>
      <c r="BM23" s="43">
        <f t="shared" si="0"/>
        <v>200</v>
      </c>
      <c r="BN23" s="43">
        <f t="shared" si="0"/>
        <v>0</v>
      </c>
      <c r="BO23" s="43">
        <f t="shared" si="0"/>
        <v>0</v>
      </c>
      <c r="BP23" s="43">
        <f t="shared" si="0"/>
        <v>200</v>
      </c>
      <c r="BQ23" s="43">
        <f t="shared" si="0"/>
        <v>200</v>
      </c>
      <c r="BR23" s="43">
        <f t="shared" si="0"/>
        <v>0</v>
      </c>
      <c r="BS23" s="43">
        <f t="shared" si="0"/>
        <v>200</v>
      </c>
      <c r="BT23" s="43">
        <f t="shared" si="0"/>
        <v>0</v>
      </c>
      <c r="BU23" s="43">
        <f t="shared" si="0"/>
        <v>200</v>
      </c>
      <c r="BV23" s="43">
        <f t="shared" si="0"/>
        <v>200</v>
      </c>
      <c r="BW23" s="43">
        <f t="shared" si="0"/>
        <v>200</v>
      </c>
      <c r="BX23" s="43">
        <f t="shared" si="0"/>
        <v>200</v>
      </c>
      <c r="BY23" s="43">
        <f t="shared" si="0"/>
        <v>0</v>
      </c>
      <c r="BZ23" s="43">
        <f t="shared" si="0"/>
        <v>0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14</v>
      </c>
      <c r="CM23">
        <v>14</v>
      </c>
      <c r="CN23">
        <v>14</v>
      </c>
      <c r="CO23">
        <v>14</v>
      </c>
      <c r="CP23">
        <v>14</v>
      </c>
      <c r="CQ23">
        <v>14</v>
      </c>
      <c r="CR23">
        <v>7</v>
      </c>
      <c r="CS23">
        <v>7</v>
      </c>
      <c r="CT23">
        <v>7</v>
      </c>
      <c r="CU23">
        <v>7</v>
      </c>
      <c r="CV23">
        <v>7</v>
      </c>
      <c r="CW23">
        <v>7</v>
      </c>
      <c r="CX23">
        <v>7</v>
      </c>
      <c r="CY23">
        <v>7</v>
      </c>
      <c r="CZ23">
        <v>7</v>
      </c>
    </row>
    <row r="24" spans="1:108">
      <c r="A24">
        <v>12</v>
      </c>
      <c r="B24" s="26">
        <v>0</v>
      </c>
      <c r="C24" s="26">
        <v>7</v>
      </c>
      <c r="D24" s="26">
        <v>7</v>
      </c>
      <c r="E24" s="26">
        <v>3.5</v>
      </c>
      <c r="F24" s="26">
        <v>0</v>
      </c>
      <c r="G24" s="26">
        <v>7</v>
      </c>
      <c r="H24" s="26">
        <v>7</v>
      </c>
      <c r="I24" s="26">
        <v>7</v>
      </c>
      <c r="J24" s="26">
        <v>3.5</v>
      </c>
      <c r="K24" s="26">
        <v>14</v>
      </c>
      <c r="L24" s="26">
        <v>14</v>
      </c>
      <c r="M24" s="26">
        <v>4.2</v>
      </c>
      <c r="N24" s="26">
        <v>0</v>
      </c>
      <c r="O24" s="26">
        <v>14</v>
      </c>
      <c r="P24" s="26">
        <v>14</v>
      </c>
      <c r="Q24" s="26">
        <v>0</v>
      </c>
      <c r="R24" s="26">
        <v>7</v>
      </c>
      <c r="S24" s="26">
        <v>6.5138889000000004</v>
      </c>
      <c r="T24" s="26">
        <v>7</v>
      </c>
      <c r="U24" s="26">
        <v>7</v>
      </c>
      <c r="V24" s="26">
        <v>7</v>
      </c>
      <c r="W24" s="26">
        <v>7</v>
      </c>
      <c r="X24" s="26">
        <v>0</v>
      </c>
      <c r="Y24" s="26">
        <v>0</v>
      </c>
      <c r="AC24" s="26">
        <v>0</v>
      </c>
      <c r="AD24" s="26">
        <v>1</v>
      </c>
      <c r="AE24" s="26">
        <v>1</v>
      </c>
      <c r="AF24" s="26">
        <v>1</v>
      </c>
      <c r="AG24" s="26">
        <v>0</v>
      </c>
      <c r="AH24" s="26">
        <v>1</v>
      </c>
      <c r="AI24" s="26">
        <v>1</v>
      </c>
      <c r="AJ24" s="26">
        <v>1</v>
      </c>
      <c r="AK24" s="26">
        <v>1</v>
      </c>
      <c r="AL24" s="26">
        <v>1</v>
      </c>
      <c r="AM24" s="26">
        <v>1</v>
      </c>
      <c r="AN24" s="26">
        <v>1</v>
      </c>
      <c r="AO24" s="26">
        <v>0</v>
      </c>
      <c r="AP24" s="26">
        <v>1</v>
      </c>
      <c r="AQ24" s="26">
        <v>1</v>
      </c>
      <c r="AR24" s="26">
        <v>0</v>
      </c>
      <c r="AS24" s="26">
        <v>1</v>
      </c>
      <c r="AT24" s="26">
        <v>1</v>
      </c>
      <c r="AU24" s="26">
        <v>1</v>
      </c>
      <c r="AV24" s="26">
        <v>1</v>
      </c>
      <c r="AW24" s="26">
        <v>1</v>
      </c>
      <c r="AX24" s="26">
        <v>1</v>
      </c>
      <c r="AY24" s="26">
        <v>0</v>
      </c>
      <c r="AZ24" s="26">
        <v>0</v>
      </c>
      <c r="BC24" s="43">
        <f t="shared" si="1"/>
        <v>0</v>
      </c>
      <c r="BD24" s="43">
        <f t="shared" si="0"/>
        <v>200</v>
      </c>
      <c r="BE24" s="43">
        <f t="shared" si="0"/>
        <v>200</v>
      </c>
      <c r="BF24" s="43">
        <f t="shared" ref="BF24:BU39" si="2">AF24*200</f>
        <v>200</v>
      </c>
      <c r="BG24" s="43">
        <f t="shared" si="2"/>
        <v>0</v>
      </c>
      <c r="BH24" s="43">
        <f t="shared" si="2"/>
        <v>200</v>
      </c>
      <c r="BI24" s="43">
        <f t="shared" si="2"/>
        <v>200</v>
      </c>
      <c r="BJ24" s="43">
        <f t="shared" si="2"/>
        <v>200</v>
      </c>
      <c r="BK24" s="43">
        <f t="shared" si="2"/>
        <v>200</v>
      </c>
      <c r="BL24" s="43">
        <f t="shared" si="2"/>
        <v>200</v>
      </c>
      <c r="BM24" s="43">
        <f t="shared" si="2"/>
        <v>200</v>
      </c>
      <c r="BN24" s="43">
        <f t="shared" si="2"/>
        <v>200</v>
      </c>
      <c r="BO24" s="43">
        <f t="shared" si="2"/>
        <v>0</v>
      </c>
      <c r="BP24" s="43">
        <f t="shared" si="2"/>
        <v>200</v>
      </c>
      <c r="BQ24" s="43">
        <f t="shared" si="2"/>
        <v>200</v>
      </c>
      <c r="BR24" s="43">
        <f t="shared" si="2"/>
        <v>0</v>
      </c>
      <c r="BS24" s="43">
        <f t="shared" si="2"/>
        <v>200</v>
      </c>
      <c r="BT24" s="43">
        <f t="shared" si="2"/>
        <v>200</v>
      </c>
      <c r="BU24" s="43">
        <f t="shared" si="2"/>
        <v>200</v>
      </c>
      <c r="BV24" s="43">
        <f t="shared" ref="BV24:BZ62" si="3">AV24*200</f>
        <v>200</v>
      </c>
      <c r="BW24" s="43">
        <f t="shared" si="3"/>
        <v>200</v>
      </c>
      <c r="BX24" s="43">
        <f t="shared" si="3"/>
        <v>200</v>
      </c>
      <c r="BY24" s="43">
        <f t="shared" si="3"/>
        <v>0</v>
      </c>
      <c r="BZ24" s="43">
        <f t="shared" si="3"/>
        <v>0</v>
      </c>
      <c r="CC24">
        <v>7</v>
      </c>
      <c r="CD24">
        <v>7</v>
      </c>
      <c r="CE24">
        <v>7</v>
      </c>
      <c r="CF24">
        <v>7</v>
      </c>
      <c r="CG24">
        <v>7</v>
      </c>
      <c r="CH24">
        <v>7</v>
      </c>
      <c r="CI24">
        <v>7</v>
      </c>
      <c r="CJ24">
        <v>7</v>
      </c>
      <c r="CK24">
        <v>7</v>
      </c>
      <c r="CL24">
        <v>14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7</v>
      </c>
      <c r="CS24">
        <v>7</v>
      </c>
      <c r="CT24">
        <v>7</v>
      </c>
      <c r="CU24">
        <v>7</v>
      </c>
      <c r="CV24">
        <v>7</v>
      </c>
      <c r="CW24">
        <v>7</v>
      </c>
      <c r="CX24">
        <v>7</v>
      </c>
      <c r="CY24">
        <v>7</v>
      </c>
      <c r="CZ24">
        <v>7</v>
      </c>
    </row>
    <row r="25" spans="1:108">
      <c r="A25">
        <v>13</v>
      </c>
      <c r="B25" s="26">
        <v>0</v>
      </c>
      <c r="C25" s="26">
        <v>7</v>
      </c>
      <c r="D25" s="26">
        <v>7</v>
      </c>
      <c r="E25" s="26">
        <v>3.5</v>
      </c>
      <c r="F25" s="26">
        <v>3.5</v>
      </c>
      <c r="G25" s="26">
        <v>7</v>
      </c>
      <c r="H25" s="26">
        <v>7</v>
      </c>
      <c r="I25" s="26">
        <v>7</v>
      </c>
      <c r="J25" s="26">
        <v>0</v>
      </c>
      <c r="K25" s="26">
        <v>10.401254</v>
      </c>
      <c r="L25" s="26">
        <v>14</v>
      </c>
      <c r="M25" s="26">
        <v>0</v>
      </c>
      <c r="N25" s="26">
        <v>0</v>
      </c>
      <c r="O25" s="26">
        <v>14</v>
      </c>
      <c r="P25" s="26">
        <v>14</v>
      </c>
      <c r="Q25" s="26">
        <v>0</v>
      </c>
      <c r="R25" s="26">
        <v>3.862069</v>
      </c>
      <c r="S25" s="26">
        <v>0</v>
      </c>
      <c r="T25" s="26">
        <v>7</v>
      </c>
      <c r="U25" s="26">
        <v>7</v>
      </c>
      <c r="V25" s="26">
        <v>7</v>
      </c>
      <c r="W25" s="26">
        <v>7</v>
      </c>
      <c r="X25" s="26">
        <v>0</v>
      </c>
      <c r="Y25" s="26">
        <v>0</v>
      </c>
      <c r="AC25" s="26">
        <v>0</v>
      </c>
      <c r="AD25" s="26">
        <v>1</v>
      </c>
      <c r="AE25" s="26">
        <v>1</v>
      </c>
      <c r="AF25" s="26">
        <v>1</v>
      </c>
      <c r="AG25" s="26">
        <v>1</v>
      </c>
      <c r="AH25" s="26">
        <v>1</v>
      </c>
      <c r="AI25" s="26">
        <v>1</v>
      </c>
      <c r="AJ25" s="26">
        <v>1</v>
      </c>
      <c r="AK25" s="26">
        <v>0</v>
      </c>
      <c r="AL25" s="26">
        <v>1</v>
      </c>
      <c r="AM25" s="26">
        <v>1</v>
      </c>
      <c r="AN25" s="26">
        <v>0</v>
      </c>
      <c r="AO25" s="26">
        <v>0</v>
      </c>
      <c r="AP25" s="26">
        <v>1</v>
      </c>
      <c r="AQ25" s="26">
        <v>1</v>
      </c>
      <c r="AR25" s="26">
        <v>0</v>
      </c>
      <c r="AS25" s="26">
        <v>1</v>
      </c>
      <c r="AT25" s="26">
        <v>0</v>
      </c>
      <c r="AU25" s="26">
        <v>1</v>
      </c>
      <c r="AV25" s="26">
        <v>1</v>
      </c>
      <c r="AW25" s="26">
        <v>1</v>
      </c>
      <c r="AX25" s="26">
        <v>1</v>
      </c>
      <c r="AY25" s="26">
        <v>0</v>
      </c>
      <c r="AZ25" s="26">
        <v>0</v>
      </c>
      <c r="BC25" s="43">
        <f t="shared" si="1"/>
        <v>0</v>
      </c>
      <c r="BD25" s="43">
        <f t="shared" si="1"/>
        <v>200</v>
      </c>
      <c r="BE25" s="43">
        <f t="shared" si="1"/>
        <v>200</v>
      </c>
      <c r="BF25" s="43">
        <f t="shared" si="2"/>
        <v>200</v>
      </c>
      <c r="BG25" s="43">
        <f t="shared" si="2"/>
        <v>200</v>
      </c>
      <c r="BH25" s="43">
        <f t="shared" si="2"/>
        <v>200</v>
      </c>
      <c r="BI25" s="43">
        <f t="shared" si="2"/>
        <v>200</v>
      </c>
      <c r="BJ25" s="43">
        <f t="shared" si="2"/>
        <v>200</v>
      </c>
      <c r="BK25" s="43">
        <f t="shared" si="2"/>
        <v>0</v>
      </c>
      <c r="BL25" s="43">
        <f t="shared" si="2"/>
        <v>200</v>
      </c>
      <c r="BM25" s="43">
        <f t="shared" si="2"/>
        <v>200</v>
      </c>
      <c r="BN25" s="43">
        <f t="shared" si="2"/>
        <v>0</v>
      </c>
      <c r="BO25" s="43">
        <f t="shared" si="2"/>
        <v>0</v>
      </c>
      <c r="BP25" s="43">
        <f t="shared" si="2"/>
        <v>200</v>
      </c>
      <c r="BQ25" s="43">
        <f t="shared" si="2"/>
        <v>200</v>
      </c>
      <c r="BR25" s="43">
        <f t="shared" si="2"/>
        <v>0</v>
      </c>
      <c r="BS25" s="43">
        <f t="shared" si="2"/>
        <v>200</v>
      </c>
      <c r="BT25" s="43">
        <f t="shared" si="2"/>
        <v>0</v>
      </c>
      <c r="BU25" s="43">
        <f t="shared" si="2"/>
        <v>200</v>
      </c>
      <c r="BV25" s="43">
        <f t="shared" si="3"/>
        <v>200</v>
      </c>
      <c r="BW25" s="43">
        <f t="shared" si="3"/>
        <v>200</v>
      </c>
      <c r="BX25" s="43">
        <f t="shared" si="3"/>
        <v>200</v>
      </c>
      <c r="BY25" s="43">
        <f t="shared" si="3"/>
        <v>0</v>
      </c>
      <c r="BZ25" s="43">
        <f t="shared" si="3"/>
        <v>0</v>
      </c>
      <c r="CC25">
        <v>7</v>
      </c>
      <c r="CD25">
        <v>7</v>
      </c>
      <c r="CE25">
        <v>7</v>
      </c>
      <c r="CF25">
        <v>7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14</v>
      </c>
      <c r="CM25">
        <v>14</v>
      </c>
      <c r="CN25">
        <v>14</v>
      </c>
      <c r="CO25">
        <v>14</v>
      </c>
      <c r="CP25">
        <v>14</v>
      </c>
      <c r="CQ25">
        <v>14</v>
      </c>
      <c r="CR25">
        <v>7</v>
      </c>
      <c r="CS25">
        <v>7</v>
      </c>
      <c r="CT25">
        <v>7</v>
      </c>
      <c r="CU25">
        <v>7</v>
      </c>
      <c r="CV25">
        <v>7</v>
      </c>
      <c r="CW25">
        <v>7</v>
      </c>
      <c r="CX25">
        <v>7</v>
      </c>
      <c r="CY25">
        <v>7</v>
      </c>
      <c r="CZ25">
        <v>7</v>
      </c>
    </row>
    <row r="26" spans="1:108">
      <c r="A26">
        <v>14</v>
      </c>
      <c r="B26" s="26">
        <v>0</v>
      </c>
      <c r="C26" s="26">
        <v>7</v>
      </c>
      <c r="D26" s="26">
        <v>7</v>
      </c>
      <c r="E26" s="26">
        <v>3.5</v>
      </c>
      <c r="F26" s="26">
        <v>0</v>
      </c>
      <c r="G26" s="26">
        <v>7</v>
      </c>
      <c r="H26" s="26">
        <v>7</v>
      </c>
      <c r="I26" s="26">
        <v>7</v>
      </c>
      <c r="J26" s="26">
        <v>3.5</v>
      </c>
      <c r="K26" s="26">
        <v>14</v>
      </c>
      <c r="L26" s="26">
        <v>14</v>
      </c>
      <c r="M26" s="26">
        <v>1.4</v>
      </c>
      <c r="N26" s="26">
        <v>0</v>
      </c>
      <c r="O26" s="26">
        <v>14</v>
      </c>
      <c r="P26" s="26">
        <v>14</v>
      </c>
      <c r="Q26" s="26">
        <v>0</v>
      </c>
      <c r="R26" s="26">
        <v>7</v>
      </c>
      <c r="S26" s="26">
        <v>3.2083333000000001</v>
      </c>
      <c r="T26" s="26">
        <v>7</v>
      </c>
      <c r="U26" s="26">
        <v>7</v>
      </c>
      <c r="V26" s="26">
        <v>7</v>
      </c>
      <c r="W26" s="26">
        <v>7</v>
      </c>
      <c r="X26" s="26">
        <v>0</v>
      </c>
      <c r="Y26" s="26">
        <v>0</v>
      </c>
      <c r="AC26" s="26">
        <v>0</v>
      </c>
      <c r="AD26" s="26">
        <v>1</v>
      </c>
      <c r="AE26" s="26">
        <v>1</v>
      </c>
      <c r="AF26" s="26">
        <v>1</v>
      </c>
      <c r="AG26" s="26">
        <v>0</v>
      </c>
      <c r="AH26" s="26">
        <v>1</v>
      </c>
      <c r="AI26" s="26">
        <v>1</v>
      </c>
      <c r="AJ26" s="26">
        <v>1</v>
      </c>
      <c r="AK26" s="26">
        <v>1</v>
      </c>
      <c r="AL26" s="26">
        <v>1</v>
      </c>
      <c r="AM26" s="26">
        <v>1</v>
      </c>
      <c r="AN26" s="26">
        <v>1</v>
      </c>
      <c r="AO26" s="26">
        <v>0</v>
      </c>
      <c r="AP26" s="26">
        <v>1</v>
      </c>
      <c r="AQ26" s="26">
        <v>1</v>
      </c>
      <c r="AR26" s="26">
        <v>0</v>
      </c>
      <c r="AS26" s="26">
        <v>1</v>
      </c>
      <c r="AT26" s="26">
        <v>1</v>
      </c>
      <c r="AU26" s="26">
        <v>1</v>
      </c>
      <c r="AV26" s="26">
        <v>1</v>
      </c>
      <c r="AW26" s="26">
        <v>1</v>
      </c>
      <c r="AX26" s="26">
        <v>1</v>
      </c>
      <c r="AY26" s="26">
        <v>0</v>
      </c>
      <c r="AZ26" s="26">
        <v>0</v>
      </c>
      <c r="BC26" s="43">
        <f t="shared" si="1"/>
        <v>0</v>
      </c>
      <c r="BD26" s="43">
        <f t="shared" si="1"/>
        <v>200</v>
      </c>
      <c r="BE26" s="43">
        <f t="shared" si="1"/>
        <v>200</v>
      </c>
      <c r="BF26" s="43">
        <f t="shared" si="2"/>
        <v>200</v>
      </c>
      <c r="BG26" s="43">
        <f t="shared" si="2"/>
        <v>0</v>
      </c>
      <c r="BH26" s="43">
        <f t="shared" si="2"/>
        <v>200</v>
      </c>
      <c r="BI26" s="43">
        <f t="shared" si="2"/>
        <v>200</v>
      </c>
      <c r="BJ26" s="43">
        <f t="shared" si="2"/>
        <v>200</v>
      </c>
      <c r="BK26" s="43">
        <f t="shared" si="2"/>
        <v>200</v>
      </c>
      <c r="BL26" s="43">
        <f t="shared" si="2"/>
        <v>200</v>
      </c>
      <c r="BM26" s="43">
        <f t="shared" si="2"/>
        <v>200</v>
      </c>
      <c r="BN26" s="43">
        <f t="shared" si="2"/>
        <v>200</v>
      </c>
      <c r="BO26" s="43">
        <f t="shared" si="2"/>
        <v>0</v>
      </c>
      <c r="BP26" s="43">
        <f t="shared" si="2"/>
        <v>200</v>
      </c>
      <c r="BQ26" s="43">
        <f t="shared" si="2"/>
        <v>200</v>
      </c>
      <c r="BR26" s="43">
        <f t="shared" si="2"/>
        <v>0</v>
      </c>
      <c r="BS26" s="43">
        <f t="shared" si="2"/>
        <v>200</v>
      </c>
      <c r="BT26" s="43">
        <f t="shared" si="2"/>
        <v>200</v>
      </c>
      <c r="BU26" s="43">
        <f t="shared" si="2"/>
        <v>200</v>
      </c>
      <c r="BV26" s="43">
        <f t="shared" si="3"/>
        <v>200</v>
      </c>
      <c r="BW26" s="43">
        <f t="shared" si="3"/>
        <v>200</v>
      </c>
      <c r="BX26" s="43">
        <f t="shared" si="3"/>
        <v>200</v>
      </c>
      <c r="BY26" s="43">
        <f t="shared" si="3"/>
        <v>0</v>
      </c>
      <c r="BZ26" s="43">
        <f t="shared" si="3"/>
        <v>0</v>
      </c>
      <c r="CC26">
        <v>7</v>
      </c>
      <c r="CD26">
        <v>7</v>
      </c>
      <c r="CE26">
        <v>7</v>
      </c>
      <c r="CF26">
        <v>7</v>
      </c>
      <c r="CG26">
        <v>7</v>
      </c>
      <c r="CH26">
        <v>7</v>
      </c>
      <c r="CI26">
        <v>7</v>
      </c>
      <c r="CJ26">
        <v>7</v>
      </c>
      <c r="CK26">
        <v>7</v>
      </c>
      <c r="CL26">
        <v>14</v>
      </c>
      <c r="CM26">
        <v>14</v>
      </c>
      <c r="CN26">
        <v>14</v>
      </c>
      <c r="CO26">
        <v>14</v>
      </c>
      <c r="CP26">
        <v>14</v>
      </c>
      <c r="CQ26">
        <v>14</v>
      </c>
      <c r="CR26">
        <v>7</v>
      </c>
      <c r="CS26">
        <v>7</v>
      </c>
      <c r="CT26">
        <v>7</v>
      </c>
      <c r="CU26">
        <v>7</v>
      </c>
      <c r="CV26">
        <v>7</v>
      </c>
      <c r="CW26">
        <v>7</v>
      </c>
      <c r="CX26">
        <v>7</v>
      </c>
      <c r="CY26">
        <v>7</v>
      </c>
      <c r="CZ26">
        <v>7</v>
      </c>
    </row>
    <row r="27" spans="1:108">
      <c r="A27">
        <v>15</v>
      </c>
      <c r="B27" s="26">
        <v>0</v>
      </c>
      <c r="C27" s="26">
        <v>7</v>
      </c>
      <c r="D27" s="26">
        <v>7</v>
      </c>
      <c r="E27" s="26">
        <v>3.5</v>
      </c>
      <c r="F27" s="26">
        <v>3.5</v>
      </c>
      <c r="G27" s="26">
        <v>7</v>
      </c>
      <c r="H27" s="26">
        <v>7</v>
      </c>
      <c r="I27" s="26">
        <v>7</v>
      </c>
      <c r="J27" s="26">
        <v>0</v>
      </c>
      <c r="K27" s="26">
        <v>13.340909</v>
      </c>
      <c r="L27" s="26">
        <v>14</v>
      </c>
      <c r="M27" s="26">
        <v>3.75</v>
      </c>
      <c r="N27" s="26">
        <v>0</v>
      </c>
      <c r="O27" s="26">
        <v>14</v>
      </c>
      <c r="P27" s="26">
        <v>14</v>
      </c>
      <c r="Q27" s="26">
        <v>0</v>
      </c>
      <c r="R27" s="26">
        <v>7</v>
      </c>
      <c r="S27" s="26">
        <v>5.25</v>
      </c>
      <c r="T27" s="26">
        <v>7</v>
      </c>
      <c r="U27" s="26">
        <v>7</v>
      </c>
      <c r="V27" s="26">
        <v>7</v>
      </c>
      <c r="W27" s="26">
        <v>7</v>
      </c>
      <c r="X27" s="26">
        <v>0</v>
      </c>
      <c r="Y27" s="26">
        <v>0</v>
      </c>
      <c r="AC27" s="26">
        <v>0</v>
      </c>
      <c r="AD27" s="26">
        <v>1</v>
      </c>
      <c r="AE27" s="26">
        <v>1</v>
      </c>
      <c r="AF27" s="26">
        <v>1</v>
      </c>
      <c r="AG27" s="26">
        <v>1</v>
      </c>
      <c r="AH27" s="26">
        <v>1</v>
      </c>
      <c r="AI27" s="26">
        <v>1</v>
      </c>
      <c r="AJ27" s="26">
        <v>1</v>
      </c>
      <c r="AK27" s="26">
        <v>0</v>
      </c>
      <c r="AL27" s="26">
        <v>1</v>
      </c>
      <c r="AM27" s="26">
        <v>1</v>
      </c>
      <c r="AN27" s="26">
        <v>1</v>
      </c>
      <c r="AO27" s="26">
        <v>0</v>
      </c>
      <c r="AP27" s="26">
        <v>1</v>
      </c>
      <c r="AQ27" s="26">
        <v>1</v>
      </c>
      <c r="AR27" s="26">
        <v>0</v>
      </c>
      <c r="AS27" s="26">
        <v>1</v>
      </c>
      <c r="AT27" s="26">
        <v>1</v>
      </c>
      <c r="AU27" s="26">
        <v>1</v>
      </c>
      <c r="AV27" s="26">
        <v>1</v>
      </c>
      <c r="AW27" s="26">
        <v>1</v>
      </c>
      <c r="AX27" s="26">
        <v>1</v>
      </c>
      <c r="AY27" s="26">
        <v>0</v>
      </c>
      <c r="AZ27" s="26">
        <v>0</v>
      </c>
      <c r="BC27" s="43">
        <f t="shared" si="1"/>
        <v>0</v>
      </c>
      <c r="BD27" s="43">
        <f t="shared" si="1"/>
        <v>200</v>
      </c>
      <c r="BE27" s="43">
        <f t="shared" si="1"/>
        <v>200</v>
      </c>
      <c r="BF27" s="43">
        <f t="shared" si="2"/>
        <v>200</v>
      </c>
      <c r="BG27" s="43">
        <f t="shared" si="2"/>
        <v>200</v>
      </c>
      <c r="BH27" s="43">
        <f t="shared" si="2"/>
        <v>200</v>
      </c>
      <c r="BI27" s="43">
        <f t="shared" si="2"/>
        <v>200</v>
      </c>
      <c r="BJ27" s="43">
        <f t="shared" si="2"/>
        <v>200</v>
      </c>
      <c r="BK27" s="43">
        <f t="shared" si="2"/>
        <v>0</v>
      </c>
      <c r="BL27" s="43">
        <f t="shared" si="2"/>
        <v>200</v>
      </c>
      <c r="BM27" s="43">
        <f t="shared" si="2"/>
        <v>200</v>
      </c>
      <c r="BN27" s="43">
        <f t="shared" si="2"/>
        <v>200</v>
      </c>
      <c r="BO27" s="43">
        <f t="shared" si="2"/>
        <v>0</v>
      </c>
      <c r="BP27" s="43">
        <f t="shared" si="2"/>
        <v>200</v>
      </c>
      <c r="BQ27" s="43">
        <f t="shared" si="2"/>
        <v>200</v>
      </c>
      <c r="BR27" s="43">
        <f t="shared" si="2"/>
        <v>0</v>
      </c>
      <c r="BS27" s="43">
        <f t="shared" si="2"/>
        <v>200</v>
      </c>
      <c r="BT27" s="43">
        <f t="shared" si="2"/>
        <v>200</v>
      </c>
      <c r="BU27" s="43">
        <f t="shared" si="2"/>
        <v>200</v>
      </c>
      <c r="BV27" s="43">
        <f t="shared" si="3"/>
        <v>200</v>
      </c>
      <c r="BW27" s="43">
        <f t="shared" si="3"/>
        <v>200</v>
      </c>
      <c r="BX27" s="43">
        <f t="shared" si="3"/>
        <v>200</v>
      </c>
      <c r="BY27" s="43">
        <f t="shared" si="3"/>
        <v>0</v>
      </c>
      <c r="BZ27" s="43">
        <f t="shared" si="3"/>
        <v>0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14</v>
      </c>
      <c r="CM27">
        <v>14</v>
      </c>
      <c r="CN27">
        <v>14</v>
      </c>
      <c r="CO27">
        <v>14</v>
      </c>
      <c r="CP27">
        <v>14</v>
      </c>
      <c r="CQ27">
        <v>14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 spans="1:108">
      <c r="A28">
        <v>16</v>
      </c>
      <c r="B28" s="26">
        <v>0</v>
      </c>
      <c r="C28" s="26">
        <v>7</v>
      </c>
      <c r="D28" s="26">
        <v>7</v>
      </c>
      <c r="E28" s="26">
        <v>3.8333333000000001</v>
      </c>
      <c r="F28" s="26">
        <v>3.5</v>
      </c>
      <c r="G28" s="26">
        <v>7</v>
      </c>
      <c r="H28" s="26">
        <v>7</v>
      </c>
      <c r="I28" s="26">
        <v>7</v>
      </c>
      <c r="J28" s="26">
        <v>0</v>
      </c>
      <c r="K28" s="26">
        <v>8.2727272999999997</v>
      </c>
      <c r="L28" s="26">
        <v>14</v>
      </c>
      <c r="M28" s="26">
        <v>0</v>
      </c>
      <c r="N28" s="26">
        <v>0</v>
      </c>
      <c r="O28" s="26">
        <v>14</v>
      </c>
      <c r="P28" s="26">
        <v>14</v>
      </c>
      <c r="Q28" s="26">
        <v>0</v>
      </c>
      <c r="R28" s="26">
        <v>0</v>
      </c>
      <c r="S28" s="26">
        <v>0</v>
      </c>
      <c r="T28" s="26">
        <v>7</v>
      </c>
      <c r="U28" s="26">
        <v>7</v>
      </c>
      <c r="V28" s="26">
        <v>7</v>
      </c>
      <c r="W28" s="26">
        <v>7</v>
      </c>
      <c r="X28" s="26">
        <v>0</v>
      </c>
      <c r="Y28" s="26">
        <v>0</v>
      </c>
      <c r="AC28" s="26">
        <v>0</v>
      </c>
      <c r="AD28" s="26">
        <v>1</v>
      </c>
      <c r="AE28" s="26">
        <v>1</v>
      </c>
      <c r="AF28" s="26">
        <v>1</v>
      </c>
      <c r="AG28" s="26">
        <v>1</v>
      </c>
      <c r="AH28" s="26">
        <v>1</v>
      </c>
      <c r="AI28" s="26">
        <v>1</v>
      </c>
      <c r="AJ28" s="26">
        <v>1</v>
      </c>
      <c r="AK28" s="26">
        <v>0</v>
      </c>
      <c r="AL28" s="26">
        <v>1</v>
      </c>
      <c r="AM28" s="26">
        <v>1</v>
      </c>
      <c r="AN28" s="26">
        <v>0</v>
      </c>
      <c r="AO28" s="26">
        <v>0</v>
      </c>
      <c r="AP28" s="26">
        <v>1</v>
      </c>
      <c r="AQ28" s="26">
        <v>1</v>
      </c>
      <c r="AR28" s="26">
        <v>0</v>
      </c>
      <c r="AS28" s="26">
        <v>0</v>
      </c>
      <c r="AT28" s="26">
        <v>0</v>
      </c>
      <c r="AU28" s="26">
        <v>1</v>
      </c>
      <c r="AV28" s="26">
        <v>1</v>
      </c>
      <c r="AW28" s="26">
        <v>1</v>
      </c>
      <c r="AX28" s="26">
        <v>1</v>
      </c>
      <c r="AY28" s="26">
        <v>0</v>
      </c>
      <c r="AZ28" s="26">
        <v>0</v>
      </c>
      <c r="BC28" s="43">
        <f t="shared" si="1"/>
        <v>0</v>
      </c>
      <c r="BD28" s="43">
        <f t="shared" si="1"/>
        <v>200</v>
      </c>
      <c r="BE28" s="43">
        <f t="shared" si="1"/>
        <v>200</v>
      </c>
      <c r="BF28" s="43">
        <f t="shared" si="2"/>
        <v>200</v>
      </c>
      <c r="BG28" s="43">
        <f t="shared" si="2"/>
        <v>200</v>
      </c>
      <c r="BH28" s="43">
        <f t="shared" si="2"/>
        <v>200</v>
      </c>
      <c r="BI28" s="43">
        <f t="shared" si="2"/>
        <v>200</v>
      </c>
      <c r="BJ28" s="43">
        <f t="shared" si="2"/>
        <v>200</v>
      </c>
      <c r="BK28" s="43">
        <f t="shared" si="2"/>
        <v>0</v>
      </c>
      <c r="BL28" s="43">
        <f t="shared" si="2"/>
        <v>200</v>
      </c>
      <c r="BM28" s="43">
        <f t="shared" si="2"/>
        <v>200</v>
      </c>
      <c r="BN28" s="43">
        <f t="shared" si="2"/>
        <v>0</v>
      </c>
      <c r="BO28" s="43">
        <f t="shared" si="2"/>
        <v>0</v>
      </c>
      <c r="BP28" s="43">
        <f t="shared" si="2"/>
        <v>200</v>
      </c>
      <c r="BQ28" s="43">
        <f t="shared" si="2"/>
        <v>200</v>
      </c>
      <c r="BR28" s="43">
        <f t="shared" si="2"/>
        <v>0</v>
      </c>
      <c r="BS28" s="43">
        <f t="shared" si="2"/>
        <v>0</v>
      </c>
      <c r="BT28" s="43">
        <f t="shared" si="2"/>
        <v>0</v>
      </c>
      <c r="BU28" s="43">
        <f t="shared" si="2"/>
        <v>200</v>
      </c>
      <c r="BV28" s="43">
        <f t="shared" si="3"/>
        <v>200</v>
      </c>
      <c r="BW28" s="43">
        <f t="shared" si="3"/>
        <v>200</v>
      </c>
      <c r="BX28" s="43">
        <f t="shared" si="3"/>
        <v>200</v>
      </c>
      <c r="BY28" s="43">
        <f t="shared" si="3"/>
        <v>0</v>
      </c>
      <c r="BZ28" s="43">
        <f t="shared" si="3"/>
        <v>0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14</v>
      </c>
      <c r="CM28">
        <v>14</v>
      </c>
      <c r="CN28">
        <v>14</v>
      </c>
      <c r="CO28">
        <v>14</v>
      </c>
      <c r="CP28">
        <v>14</v>
      </c>
      <c r="CQ28">
        <v>14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</row>
    <row r="29" spans="1:108">
      <c r="A29">
        <v>17</v>
      </c>
      <c r="B29" s="26">
        <v>0</v>
      </c>
      <c r="C29" s="26">
        <v>7</v>
      </c>
      <c r="D29" s="26">
        <v>7</v>
      </c>
      <c r="E29" s="26">
        <v>3.5</v>
      </c>
      <c r="F29" s="26">
        <v>3.5</v>
      </c>
      <c r="G29" s="26">
        <v>7</v>
      </c>
      <c r="H29" s="26">
        <v>7</v>
      </c>
      <c r="I29" s="26">
        <v>7</v>
      </c>
      <c r="J29" s="26">
        <v>0</v>
      </c>
      <c r="K29" s="26">
        <v>12.090909</v>
      </c>
      <c r="L29" s="26">
        <v>14</v>
      </c>
      <c r="M29" s="26">
        <v>0</v>
      </c>
      <c r="N29" s="26">
        <v>0</v>
      </c>
      <c r="O29" s="26">
        <v>14</v>
      </c>
      <c r="P29" s="26">
        <v>14</v>
      </c>
      <c r="Q29" s="26">
        <v>0</v>
      </c>
      <c r="R29" s="26">
        <v>7</v>
      </c>
      <c r="S29" s="26">
        <v>0</v>
      </c>
      <c r="T29" s="26">
        <v>7</v>
      </c>
      <c r="U29" s="26">
        <v>7</v>
      </c>
      <c r="V29" s="26">
        <v>7</v>
      </c>
      <c r="W29" s="26">
        <v>7</v>
      </c>
      <c r="X29" s="26">
        <v>0</v>
      </c>
      <c r="Y29" s="26">
        <v>0</v>
      </c>
      <c r="AC29" s="26">
        <v>0</v>
      </c>
      <c r="AD29" s="26">
        <v>1</v>
      </c>
      <c r="AE29" s="26">
        <v>1</v>
      </c>
      <c r="AF29" s="26">
        <v>1</v>
      </c>
      <c r="AG29" s="26">
        <v>1</v>
      </c>
      <c r="AH29" s="26">
        <v>1</v>
      </c>
      <c r="AI29" s="26">
        <v>1</v>
      </c>
      <c r="AJ29" s="26">
        <v>1</v>
      </c>
      <c r="AK29" s="26">
        <v>0</v>
      </c>
      <c r="AL29" s="26">
        <v>1</v>
      </c>
      <c r="AM29" s="26">
        <v>1</v>
      </c>
      <c r="AN29" s="26">
        <v>0</v>
      </c>
      <c r="AO29" s="26">
        <v>0</v>
      </c>
      <c r="AP29" s="26">
        <v>1</v>
      </c>
      <c r="AQ29" s="26">
        <v>1</v>
      </c>
      <c r="AR29" s="26">
        <v>0</v>
      </c>
      <c r="AS29" s="26">
        <v>1</v>
      </c>
      <c r="AT29" s="26">
        <v>0</v>
      </c>
      <c r="AU29" s="26">
        <v>1</v>
      </c>
      <c r="AV29" s="26">
        <v>1</v>
      </c>
      <c r="AW29" s="26">
        <v>1</v>
      </c>
      <c r="AX29" s="26">
        <v>1</v>
      </c>
      <c r="AY29" s="26">
        <v>0</v>
      </c>
      <c r="AZ29" s="26">
        <v>0</v>
      </c>
      <c r="BC29" s="43">
        <f t="shared" si="1"/>
        <v>0</v>
      </c>
      <c r="BD29" s="43">
        <f t="shared" si="1"/>
        <v>200</v>
      </c>
      <c r="BE29" s="43">
        <f t="shared" si="1"/>
        <v>200</v>
      </c>
      <c r="BF29" s="43">
        <f t="shared" si="2"/>
        <v>200</v>
      </c>
      <c r="BG29" s="43">
        <f t="shared" si="2"/>
        <v>200</v>
      </c>
      <c r="BH29" s="43">
        <f t="shared" si="2"/>
        <v>200</v>
      </c>
      <c r="BI29" s="43">
        <f t="shared" si="2"/>
        <v>200</v>
      </c>
      <c r="BJ29" s="43">
        <f t="shared" si="2"/>
        <v>200</v>
      </c>
      <c r="BK29" s="43">
        <f t="shared" si="2"/>
        <v>0</v>
      </c>
      <c r="BL29" s="43">
        <f t="shared" si="2"/>
        <v>200</v>
      </c>
      <c r="BM29" s="43">
        <f t="shared" si="2"/>
        <v>200</v>
      </c>
      <c r="BN29" s="43">
        <f t="shared" si="2"/>
        <v>0</v>
      </c>
      <c r="BO29" s="43">
        <f t="shared" si="2"/>
        <v>0</v>
      </c>
      <c r="BP29" s="43">
        <f t="shared" si="2"/>
        <v>200</v>
      </c>
      <c r="BQ29" s="43">
        <f t="shared" si="2"/>
        <v>200</v>
      </c>
      <c r="BR29" s="43">
        <f t="shared" si="2"/>
        <v>0</v>
      </c>
      <c r="BS29" s="43">
        <f t="shared" si="2"/>
        <v>200</v>
      </c>
      <c r="BT29" s="43">
        <f t="shared" si="2"/>
        <v>0</v>
      </c>
      <c r="BU29" s="43">
        <f t="shared" si="2"/>
        <v>200</v>
      </c>
      <c r="BV29" s="43">
        <f t="shared" si="3"/>
        <v>200</v>
      </c>
      <c r="BW29" s="43">
        <f t="shared" si="3"/>
        <v>200</v>
      </c>
      <c r="BX29" s="43">
        <f t="shared" si="3"/>
        <v>200</v>
      </c>
      <c r="BY29" s="43">
        <f t="shared" si="3"/>
        <v>0</v>
      </c>
      <c r="BZ29" s="43">
        <f t="shared" si="3"/>
        <v>0</v>
      </c>
      <c r="CC29">
        <v>7</v>
      </c>
      <c r="CD29">
        <v>7</v>
      </c>
      <c r="CE29">
        <v>7</v>
      </c>
      <c r="CF29">
        <v>7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14</v>
      </c>
      <c r="CM29">
        <v>14</v>
      </c>
      <c r="CN29">
        <v>14</v>
      </c>
      <c r="CO29">
        <v>14</v>
      </c>
      <c r="CP29">
        <v>14</v>
      </c>
      <c r="CQ29">
        <v>14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</row>
    <row r="30" spans="1:108">
      <c r="A30">
        <v>18</v>
      </c>
      <c r="B30" s="26">
        <v>5.18</v>
      </c>
      <c r="C30" s="26">
        <v>7</v>
      </c>
      <c r="D30" s="26">
        <v>7</v>
      </c>
      <c r="E30" s="26">
        <v>7</v>
      </c>
      <c r="F30" s="26">
        <v>3.5</v>
      </c>
      <c r="G30" s="26">
        <v>7</v>
      </c>
      <c r="H30" s="26">
        <v>7</v>
      </c>
      <c r="I30" s="26">
        <v>7</v>
      </c>
      <c r="J30" s="26">
        <v>0</v>
      </c>
      <c r="K30" s="26">
        <v>5.1818182000000004</v>
      </c>
      <c r="L30" s="26">
        <v>14</v>
      </c>
      <c r="M30" s="26">
        <v>13</v>
      </c>
      <c r="N30" s="26">
        <v>0</v>
      </c>
      <c r="O30" s="26">
        <v>0</v>
      </c>
      <c r="P30" s="26">
        <v>14</v>
      </c>
      <c r="Q30" s="26">
        <v>0</v>
      </c>
      <c r="R30" s="26">
        <v>7</v>
      </c>
      <c r="S30" s="26">
        <v>7</v>
      </c>
      <c r="T30" s="26">
        <v>7</v>
      </c>
      <c r="U30" s="26">
        <v>7</v>
      </c>
      <c r="V30" s="26">
        <v>0</v>
      </c>
      <c r="W30" s="26">
        <v>7</v>
      </c>
      <c r="X30" s="26">
        <v>0</v>
      </c>
      <c r="Y30" s="26">
        <v>0</v>
      </c>
      <c r="AC30" s="26">
        <v>1</v>
      </c>
      <c r="AD30" s="26">
        <v>1</v>
      </c>
      <c r="AE30" s="26">
        <v>1</v>
      </c>
      <c r="AF30" s="26">
        <v>1</v>
      </c>
      <c r="AG30" s="26">
        <v>1</v>
      </c>
      <c r="AH30" s="26">
        <v>1</v>
      </c>
      <c r="AI30" s="26">
        <v>1</v>
      </c>
      <c r="AJ30" s="26">
        <v>1</v>
      </c>
      <c r="AK30" s="26">
        <v>0</v>
      </c>
      <c r="AL30" s="26">
        <v>1</v>
      </c>
      <c r="AM30" s="26">
        <v>1</v>
      </c>
      <c r="AN30" s="26">
        <v>1</v>
      </c>
      <c r="AO30" s="26">
        <v>0</v>
      </c>
      <c r="AP30" s="26">
        <v>0</v>
      </c>
      <c r="AQ30" s="26">
        <v>1</v>
      </c>
      <c r="AR30" s="26">
        <v>0</v>
      </c>
      <c r="AS30" s="26">
        <v>1</v>
      </c>
      <c r="AT30" s="26">
        <v>1</v>
      </c>
      <c r="AU30" s="26">
        <v>1</v>
      </c>
      <c r="AV30" s="26">
        <v>1</v>
      </c>
      <c r="AW30" s="26">
        <v>0</v>
      </c>
      <c r="AX30" s="26">
        <v>1</v>
      </c>
      <c r="AY30" s="26">
        <v>0</v>
      </c>
      <c r="AZ30" s="26">
        <v>0</v>
      </c>
      <c r="BC30" s="43">
        <f t="shared" si="1"/>
        <v>200</v>
      </c>
      <c r="BD30" s="43">
        <f t="shared" si="1"/>
        <v>200</v>
      </c>
      <c r="BE30" s="43">
        <f t="shared" si="1"/>
        <v>200</v>
      </c>
      <c r="BF30" s="43">
        <f t="shared" si="2"/>
        <v>200</v>
      </c>
      <c r="BG30" s="43">
        <f t="shared" si="2"/>
        <v>200</v>
      </c>
      <c r="BH30" s="43">
        <f t="shared" si="2"/>
        <v>200</v>
      </c>
      <c r="BI30" s="43">
        <f t="shared" si="2"/>
        <v>200</v>
      </c>
      <c r="BJ30" s="43">
        <f t="shared" si="2"/>
        <v>200</v>
      </c>
      <c r="BK30" s="43">
        <f t="shared" si="2"/>
        <v>0</v>
      </c>
      <c r="BL30" s="43">
        <f t="shared" si="2"/>
        <v>200</v>
      </c>
      <c r="BM30" s="43">
        <f t="shared" si="2"/>
        <v>200</v>
      </c>
      <c r="BN30" s="43">
        <f t="shared" si="2"/>
        <v>200</v>
      </c>
      <c r="BO30" s="43">
        <f t="shared" si="2"/>
        <v>0</v>
      </c>
      <c r="BP30" s="43">
        <f t="shared" si="2"/>
        <v>0</v>
      </c>
      <c r="BQ30" s="43">
        <f t="shared" si="2"/>
        <v>200</v>
      </c>
      <c r="BR30" s="43">
        <f t="shared" si="2"/>
        <v>0</v>
      </c>
      <c r="BS30" s="43">
        <f t="shared" si="2"/>
        <v>200</v>
      </c>
      <c r="BT30" s="43">
        <f t="shared" si="2"/>
        <v>200</v>
      </c>
      <c r="BU30" s="43">
        <f t="shared" si="2"/>
        <v>200</v>
      </c>
      <c r="BV30" s="43">
        <f t="shared" si="3"/>
        <v>200</v>
      </c>
      <c r="BW30" s="43">
        <f t="shared" si="3"/>
        <v>0</v>
      </c>
      <c r="BX30" s="43">
        <f t="shared" si="3"/>
        <v>200</v>
      </c>
      <c r="BY30" s="43">
        <f t="shared" si="3"/>
        <v>0</v>
      </c>
      <c r="BZ30" s="43">
        <f t="shared" si="3"/>
        <v>0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14</v>
      </c>
      <c r="CM30">
        <v>14</v>
      </c>
      <c r="CN30">
        <v>14</v>
      </c>
      <c r="CO30">
        <v>14</v>
      </c>
      <c r="CP30">
        <v>14</v>
      </c>
      <c r="CQ30">
        <v>14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</row>
    <row r="31" spans="1:108">
      <c r="A31">
        <v>19</v>
      </c>
      <c r="B31" s="26">
        <v>0</v>
      </c>
      <c r="C31" s="26">
        <v>7</v>
      </c>
      <c r="D31" s="26">
        <v>7</v>
      </c>
      <c r="E31" s="26">
        <v>3.5</v>
      </c>
      <c r="F31" s="26">
        <v>3.5</v>
      </c>
      <c r="G31" s="26">
        <v>7</v>
      </c>
      <c r="H31" s="26">
        <v>7</v>
      </c>
      <c r="I31" s="26">
        <v>7</v>
      </c>
      <c r="J31" s="26">
        <v>0</v>
      </c>
      <c r="K31" s="26">
        <v>0</v>
      </c>
      <c r="L31" s="26">
        <v>12.291667</v>
      </c>
      <c r="M31" s="26">
        <v>0</v>
      </c>
      <c r="N31" s="26">
        <v>0</v>
      </c>
      <c r="O31" s="26">
        <v>14</v>
      </c>
      <c r="P31" s="26">
        <v>14</v>
      </c>
      <c r="Q31" s="26">
        <v>0</v>
      </c>
      <c r="R31" s="26">
        <v>0</v>
      </c>
      <c r="S31" s="26">
        <v>0</v>
      </c>
      <c r="T31" s="26">
        <v>3.25</v>
      </c>
      <c r="U31" s="26">
        <v>1</v>
      </c>
      <c r="V31" s="26">
        <v>7</v>
      </c>
      <c r="W31" s="26">
        <v>7</v>
      </c>
      <c r="X31" s="26">
        <v>0</v>
      </c>
      <c r="Y31" s="26">
        <v>0</v>
      </c>
      <c r="AC31" s="26">
        <v>0</v>
      </c>
      <c r="AD31" s="26">
        <v>1</v>
      </c>
      <c r="AE31" s="26">
        <v>1</v>
      </c>
      <c r="AF31" s="26">
        <v>1</v>
      </c>
      <c r="AG31" s="26">
        <v>1</v>
      </c>
      <c r="AH31" s="26">
        <v>1</v>
      </c>
      <c r="AI31" s="26">
        <v>1</v>
      </c>
      <c r="AJ31" s="26">
        <v>1</v>
      </c>
      <c r="AK31" s="26">
        <v>0</v>
      </c>
      <c r="AL31" s="26">
        <v>0</v>
      </c>
      <c r="AM31" s="26">
        <v>1</v>
      </c>
      <c r="AN31" s="26">
        <v>0</v>
      </c>
      <c r="AO31" s="26">
        <v>0</v>
      </c>
      <c r="AP31" s="26">
        <v>1</v>
      </c>
      <c r="AQ31" s="26">
        <v>1</v>
      </c>
      <c r="AR31" s="26">
        <v>0</v>
      </c>
      <c r="AS31" s="26">
        <v>0</v>
      </c>
      <c r="AT31" s="26">
        <v>0</v>
      </c>
      <c r="AU31" s="26">
        <v>1</v>
      </c>
      <c r="AV31" s="26">
        <v>1</v>
      </c>
      <c r="AW31" s="26">
        <v>1</v>
      </c>
      <c r="AX31" s="26">
        <v>1</v>
      </c>
      <c r="AY31" s="26">
        <v>0</v>
      </c>
      <c r="AZ31" s="26">
        <v>0</v>
      </c>
      <c r="BC31" s="43">
        <f t="shared" si="1"/>
        <v>0</v>
      </c>
      <c r="BD31" s="43">
        <f t="shared" si="1"/>
        <v>200</v>
      </c>
      <c r="BE31" s="43">
        <f t="shared" si="1"/>
        <v>200</v>
      </c>
      <c r="BF31" s="43">
        <f t="shared" si="2"/>
        <v>200</v>
      </c>
      <c r="BG31" s="43">
        <f t="shared" si="2"/>
        <v>200</v>
      </c>
      <c r="BH31" s="43">
        <f t="shared" si="2"/>
        <v>200</v>
      </c>
      <c r="BI31" s="43">
        <f t="shared" si="2"/>
        <v>200</v>
      </c>
      <c r="BJ31" s="43">
        <f t="shared" si="2"/>
        <v>200</v>
      </c>
      <c r="BK31" s="43">
        <f t="shared" si="2"/>
        <v>0</v>
      </c>
      <c r="BL31" s="43">
        <f t="shared" si="2"/>
        <v>0</v>
      </c>
      <c r="BM31" s="43">
        <f t="shared" si="2"/>
        <v>200</v>
      </c>
      <c r="BN31" s="43">
        <f t="shared" si="2"/>
        <v>0</v>
      </c>
      <c r="BO31" s="43">
        <f t="shared" si="2"/>
        <v>0</v>
      </c>
      <c r="BP31" s="43">
        <f t="shared" si="2"/>
        <v>200</v>
      </c>
      <c r="BQ31" s="43">
        <f t="shared" si="2"/>
        <v>200</v>
      </c>
      <c r="BR31" s="43">
        <f t="shared" si="2"/>
        <v>0</v>
      </c>
      <c r="BS31" s="43">
        <f t="shared" si="2"/>
        <v>0</v>
      </c>
      <c r="BT31" s="43">
        <f t="shared" si="2"/>
        <v>0</v>
      </c>
      <c r="BU31" s="43">
        <f t="shared" si="2"/>
        <v>200</v>
      </c>
      <c r="BV31" s="43">
        <f t="shared" si="3"/>
        <v>200</v>
      </c>
      <c r="BW31" s="43">
        <f t="shared" si="3"/>
        <v>200</v>
      </c>
      <c r="BX31" s="43">
        <f t="shared" si="3"/>
        <v>200</v>
      </c>
      <c r="BY31" s="43">
        <f t="shared" si="3"/>
        <v>0</v>
      </c>
      <c r="BZ31" s="43">
        <f t="shared" si="3"/>
        <v>0</v>
      </c>
      <c r="CC31">
        <v>7</v>
      </c>
      <c r="CD31">
        <v>7</v>
      </c>
      <c r="CE31">
        <v>7</v>
      </c>
      <c r="CF31">
        <v>7</v>
      </c>
      <c r="CG31">
        <v>7</v>
      </c>
      <c r="CH31">
        <v>7</v>
      </c>
      <c r="CI31">
        <v>7</v>
      </c>
      <c r="CJ31">
        <v>7</v>
      </c>
      <c r="CK31">
        <v>7</v>
      </c>
      <c r="CL31">
        <v>14</v>
      </c>
      <c r="CM31">
        <v>14</v>
      </c>
      <c r="CN31">
        <v>14</v>
      </c>
      <c r="CO31">
        <v>14</v>
      </c>
      <c r="CP31">
        <v>14</v>
      </c>
      <c r="CQ31">
        <v>14</v>
      </c>
      <c r="CR31">
        <v>7</v>
      </c>
      <c r="CS31">
        <v>7</v>
      </c>
      <c r="CT31">
        <v>7</v>
      </c>
      <c r="CU31">
        <v>7</v>
      </c>
      <c r="CV31">
        <v>7</v>
      </c>
      <c r="CW31">
        <v>7</v>
      </c>
      <c r="CX31">
        <v>7</v>
      </c>
      <c r="CY31">
        <v>7</v>
      </c>
      <c r="CZ31">
        <v>7</v>
      </c>
    </row>
    <row r="32" spans="1:108">
      <c r="A32">
        <v>20</v>
      </c>
      <c r="B32" s="26">
        <v>0</v>
      </c>
      <c r="C32" s="26">
        <v>7</v>
      </c>
      <c r="D32" s="26">
        <v>7</v>
      </c>
      <c r="E32" s="26">
        <v>3.5</v>
      </c>
      <c r="F32" s="26">
        <v>0</v>
      </c>
      <c r="G32" s="26">
        <v>7</v>
      </c>
      <c r="H32" s="26">
        <v>7</v>
      </c>
      <c r="I32" s="26">
        <v>7</v>
      </c>
      <c r="J32" s="26">
        <v>3.5</v>
      </c>
      <c r="K32" s="26">
        <v>14</v>
      </c>
      <c r="L32" s="26">
        <v>14</v>
      </c>
      <c r="M32" s="26">
        <v>3.7333333</v>
      </c>
      <c r="N32" s="26">
        <v>0</v>
      </c>
      <c r="O32" s="26">
        <v>14</v>
      </c>
      <c r="P32" s="26">
        <v>14</v>
      </c>
      <c r="Q32" s="26">
        <v>0</v>
      </c>
      <c r="R32" s="26">
        <v>7</v>
      </c>
      <c r="S32" s="26">
        <v>5.9305555999999999</v>
      </c>
      <c r="T32" s="26">
        <v>7</v>
      </c>
      <c r="U32" s="26">
        <v>7</v>
      </c>
      <c r="V32" s="26">
        <v>7</v>
      </c>
      <c r="W32" s="26">
        <v>7</v>
      </c>
      <c r="X32" s="26">
        <v>0</v>
      </c>
      <c r="Y32" s="26">
        <v>0</v>
      </c>
      <c r="AC32" s="26">
        <v>0</v>
      </c>
      <c r="AD32" s="26">
        <v>1</v>
      </c>
      <c r="AE32" s="26">
        <v>1</v>
      </c>
      <c r="AF32" s="26">
        <v>1</v>
      </c>
      <c r="AG32" s="26">
        <v>0</v>
      </c>
      <c r="AH32" s="26">
        <v>1</v>
      </c>
      <c r="AI32" s="26">
        <v>1</v>
      </c>
      <c r="AJ32" s="26">
        <v>1</v>
      </c>
      <c r="AK32" s="26">
        <v>1</v>
      </c>
      <c r="AL32" s="26">
        <v>1</v>
      </c>
      <c r="AM32" s="26">
        <v>1</v>
      </c>
      <c r="AN32" s="26">
        <v>1</v>
      </c>
      <c r="AO32" s="26">
        <v>0</v>
      </c>
      <c r="AP32" s="26">
        <v>1</v>
      </c>
      <c r="AQ32" s="26">
        <v>1</v>
      </c>
      <c r="AR32" s="26">
        <v>0</v>
      </c>
      <c r="AS32" s="26">
        <v>1</v>
      </c>
      <c r="AT32" s="26">
        <v>1</v>
      </c>
      <c r="AU32" s="26">
        <v>1</v>
      </c>
      <c r="AV32" s="26">
        <v>1</v>
      </c>
      <c r="AW32" s="26">
        <v>1</v>
      </c>
      <c r="AX32" s="26">
        <v>1</v>
      </c>
      <c r="AY32" s="26">
        <v>0</v>
      </c>
      <c r="AZ32" s="26">
        <v>0</v>
      </c>
      <c r="BC32" s="43">
        <f t="shared" si="1"/>
        <v>0</v>
      </c>
      <c r="BD32" s="43">
        <f t="shared" si="1"/>
        <v>200</v>
      </c>
      <c r="BE32" s="43">
        <f t="shared" si="1"/>
        <v>200</v>
      </c>
      <c r="BF32" s="43">
        <f t="shared" si="2"/>
        <v>200</v>
      </c>
      <c r="BG32" s="43">
        <f t="shared" si="2"/>
        <v>0</v>
      </c>
      <c r="BH32" s="43">
        <f t="shared" si="2"/>
        <v>200</v>
      </c>
      <c r="BI32" s="43">
        <f t="shared" si="2"/>
        <v>200</v>
      </c>
      <c r="BJ32" s="43">
        <f t="shared" si="2"/>
        <v>200</v>
      </c>
      <c r="BK32" s="43">
        <f t="shared" si="2"/>
        <v>200</v>
      </c>
      <c r="BL32" s="43">
        <f t="shared" si="2"/>
        <v>200</v>
      </c>
      <c r="BM32" s="43">
        <f t="shared" si="2"/>
        <v>200</v>
      </c>
      <c r="BN32" s="43">
        <f t="shared" si="2"/>
        <v>200</v>
      </c>
      <c r="BO32" s="43">
        <f t="shared" si="2"/>
        <v>0</v>
      </c>
      <c r="BP32" s="43">
        <f t="shared" si="2"/>
        <v>200</v>
      </c>
      <c r="BQ32" s="43">
        <f t="shared" si="2"/>
        <v>200</v>
      </c>
      <c r="BR32" s="43">
        <f t="shared" si="2"/>
        <v>0</v>
      </c>
      <c r="BS32" s="43">
        <f t="shared" si="2"/>
        <v>200</v>
      </c>
      <c r="BT32" s="43">
        <f t="shared" si="2"/>
        <v>200</v>
      </c>
      <c r="BU32" s="43">
        <f t="shared" si="2"/>
        <v>200</v>
      </c>
      <c r="BV32" s="43">
        <f t="shared" si="3"/>
        <v>200</v>
      </c>
      <c r="BW32" s="43">
        <f t="shared" si="3"/>
        <v>200</v>
      </c>
      <c r="BX32" s="43">
        <f t="shared" si="3"/>
        <v>200</v>
      </c>
      <c r="BY32" s="43">
        <f t="shared" si="3"/>
        <v>0</v>
      </c>
      <c r="BZ32" s="43">
        <f t="shared" si="3"/>
        <v>0</v>
      </c>
      <c r="CC32">
        <v>7</v>
      </c>
      <c r="CD32">
        <v>7</v>
      </c>
      <c r="CE32">
        <v>7</v>
      </c>
      <c r="CF32">
        <v>7</v>
      </c>
      <c r="CG32">
        <v>7</v>
      </c>
      <c r="CH32">
        <v>7</v>
      </c>
      <c r="CI32">
        <v>7</v>
      </c>
      <c r="CJ32">
        <v>7</v>
      </c>
      <c r="CK32">
        <v>7</v>
      </c>
      <c r="CL32">
        <v>14</v>
      </c>
      <c r="CM32">
        <v>14</v>
      </c>
      <c r="CN32">
        <v>14</v>
      </c>
      <c r="CO32">
        <v>14</v>
      </c>
      <c r="CP32">
        <v>14</v>
      </c>
      <c r="CQ32">
        <v>14</v>
      </c>
      <c r="CR32">
        <v>7</v>
      </c>
      <c r="CS32">
        <v>7</v>
      </c>
      <c r="CT32">
        <v>7</v>
      </c>
      <c r="CU32">
        <v>7</v>
      </c>
      <c r="CV32">
        <v>7</v>
      </c>
      <c r="CW32">
        <v>7</v>
      </c>
      <c r="CX32">
        <v>7</v>
      </c>
      <c r="CY32">
        <v>7</v>
      </c>
      <c r="CZ32">
        <v>7</v>
      </c>
    </row>
    <row r="33" spans="1:104">
      <c r="A33">
        <v>21</v>
      </c>
      <c r="B33" s="26">
        <v>0</v>
      </c>
      <c r="C33" s="26">
        <v>7</v>
      </c>
      <c r="D33" s="26">
        <v>7</v>
      </c>
      <c r="E33" s="26">
        <v>3.5</v>
      </c>
      <c r="F33" s="26">
        <v>1</v>
      </c>
      <c r="G33" s="26">
        <v>7</v>
      </c>
      <c r="H33" s="26">
        <v>7</v>
      </c>
      <c r="I33" s="26">
        <v>7</v>
      </c>
      <c r="J33" s="26">
        <v>2.5</v>
      </c>
      <c r="K33" s="26">
        <v>13.909091</v>
      </c>
      <c r="L33" s="26">
        <v>14</v>
      </c>
      <c r="M33" s="26">
        <v>1</v>
      </c>
      <c r="N33" s="26">
        <v>0</v>
      </c>
      <c r="O33" s="26">
        <v>14</v>
      </c>
      <c r="P33" s="26">
        <v>14</v>
      </c>
      <c r="Q33" s="26">
        <v>0</v>
      </c>
      <c r="R33" s="26">
        <v>7</v>
      </c>
      <c r="S33" s="26">
        <v>2.5138889</v>
      </c>
      <c r="T33" s="26">
        <v>7</v>
      </c>
      <c r="U33" s="26">
        <v>7</v>
      </c>
      <c r="V33" s="26">
        <v>7</v>
      </c>
      <c r="W33" s="26">
        <v>7</v>
      </c>
      <c r="X33" s="26">
        <v>0</v>
      </c>
      <c r="Y33" s="26">
        <v>0</v>
      </c>
      <c r="AC33" s="26">
        <v>0</v>
      </c>
      <c r="AD33" s="26">
        <v>1</v>
      </c>
      <c r="AE33" s="26">
        <v>1</v>
      </c>
      <c r="AF33" s="26">
        <v>1</v>
      </c>
      <c r="AG33" s="26">
        <v>1</v>
      </c>
      <c r="AH33" s="26">
        <v>1</v>
      </c>
      <c r="AI33" s="26">
        <v>1</v>
      </c>
      <c r="AJ33" s="26">
        <v>1</v>
      </c>
      <c r="AK33" s="26">
        <v>1</v>
      </c>
      <c r="AL33" s="26">
        <v>1</v>
      </c>
      <c r="AM33" s="26">
        <v>1</v>
      </c>
      <c r="AN33" s="26">
        <v>1</v>
      </c>
      <c r="AO33" s="26">
        <v>0</v>
      </c>
      <c r="AP33" s="26">
        <v>1</v>
      </c>
      <c r="AQ33" s="26">
        <v>1</v>
      </c>
      <c r="AR33" s="26">
        <v>0</v>
      </c>
      <c r="AS33" s="26">
        <v>1</v>
      </c>
      <c r="AT33" s="26">
        <v>1</v>
      </c>
      <c r="AU33" s="26">
        <v>1</v>
      </c>
      <c r="AV33" s="26">
        <v>1</v>
      </c>
      <c r="AW33" s="26">
        <v>1</v>
      </c>
      <c r="AX33" s="26">
        <v>1</v>
      </c>
      <c r="AY33" s="26">
        <v>0</v>
      </c>
      <c r="AZ33" s="26">
        <v>0</v>
      </c>
      <c r="BC33" s="43">
        <f t="shared" si="1"/>
        <v>0</v>
      </c>
      <c r="BD33" s="43">
        <f t="shared" si="1"/>
        <v>200</v>
      </c>
      <c r="BE33" s="43">
        <f t="shared" si="1"/>
        <v>200</v>
      </c>
      <c r="BF33" s="43">
        <f t="shared" si="2"/>
        <v>200</v>
      </c>
      <c r="BG33" s="43">
        <f t="shared" si="2"/>
        <v>200</v>
      </c>
      <c r="BH33" s="43">
        <f t="shared" si="2"/>
        <v>200</v>
      </c>
      <c r="BI33" s="43">
        <f t="shared" si="2"/>
        <v>200</v>
      </c>
      <c r="BJ33" s="43">
        <f t="shared" si="2"/>
        <v>200</v>
      </c>
      <c r="BK33" s="43">
        <f t="shared" si="2"/>
        <v>200</v>
      </c>
      <c r="BL33" s="43">
        <f t="shared" si="2"/>
        <v>200</v>
      </c>
      <c r="BM33" s="43">
        <f t="shared" si="2"/>
        <v>200</v>
      </c>
      <c r="BN33" s="43">
        <f t="shared" si="2"/>
        <v>200</v>
      </c>
      <c r="BO33" s="43">
        <f t="shared" si="2"/>
        <v>0</v>
      </c>
      <c r="BP33" s="43">
        <f t="shared" si="2"/>
        <v>200</v>
      </c>
      <c r="BQ33" s="43">
        <f t="shared" si="2"/>
        <v>200</v>
      </c>
      <c r="BR33" s="43">
        <f t="shared" si="2"/>
        <v>0</v>
      </c>
      <c r="BS33" s="43">
        <f t="shared" si="2"/>
        <v>200</v>
      </c>
      <c r="BT33" s="43">
        <f t="shared" si="2"/>
        <v>200</v>
      </c>
      <c r="BU33" s="43">
        <f t="shared" si="2"/>
        <v>200</v>
      </c>
      <c r="BV33" s="43">
        <f t="shared" si="3"/>
        <v>200</v>
      </c>
      <c r="BW33" s="43">
        <f t="shared" si="3"/>
        <v>200</v>
      </c>
      <c r="BX33" s="43">
        <f t="shared" si="3"/>
        <v>200</v>
      </c>
      <c r="BY33" s="43">
        <f t="shared" si="3"/>
        <v>0</v>
      </c>
      <c r="BZ33" s="43">
        <f t="shared" si="3"/>
        <v>0</v>
      </c>
      <c r="CC33">
        <v>7</v>
      </c>
      <c r="CD33">
        <v>7</v>
      </c>
      <c r="CE33">
        <v>7</v>
      </c>
      <c r="CF33">
        <v>7</v>
      </c>
      <c r="CG33">
        <v>7</v>
      </c>
      <c r="CH33">
        <v>7</v>
      </c>
      <c r="CI33">
        <v>7</v>
      </c>
      <c r="CJ33">
        <v>7</v>
      </c>
      <c r="CK33">
        <v>7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7</v>
      </c>
      <c r="CS33">
        <v>7</v>
      </c>
      <c r="CT33">
        <v>7</v>
      </c>
      <c r="CU33">
        <v>7</v>
      </c>
      <c r="CV33">
        <v>7</v>
      </c>
      <c r="CW33">
        <v>7</v>
      </c>
      <c r="CX33">
        <v>7</v>
      </c>
      <c r="CY33">
        <v>7</v>
      </c>
      <c r="CZ33">
        <v>7</v>
      </c>
    </row>
    <row r="34" spans="1:104">
      <c r="A34">
        <v>22</v>
      </c>
      <c r="B34" s="26">
        <v>0</v>
      </c>
      <c r="C34" s="26">
        <v>7</v>
      </c>
      <c r="D34" s="26">
        <v>7</v>
      </c>
      <c r="E34" s="26">
        <v>3.5</v>
      </c>
      <c r="F34" s="26">
        <v>3.5</v>
      </c>
      <c r="G34" s="26">
        <v>7</v>
      </c>
      <c r="H34" s="26">
        <v>7</v>
      </c>
      <c r="I34" s="26">
        <v>7</v>
      </c>
      <c r="J34" s="26">
        <v>0</v>
      </c>
      <c r="K34" s="26">
        <v>5.7272727000000003</v>
      </c>
      <c r="L34" s="26">
        <v>14</v>
      </c>
      <c r="M34" s="26">
        <v>0</v>
      </c>
      <c r="N34" s="26">
        <v>0</v>
      </c>
      <c r="O34" s="26">
        <v>14</v>
      </c>
      <c r="P34" s="26">
        <v>14</v>
      </c>
      <c r="Q34" s="26">
        <v>0</v>
      </c>
      <c r="R34" s="26">
        <v>0</v>
      </c>
      <c r="S34" s="26">
        <v>0</v>
      </c>
      <c r="T34" s="26">
        <v>7</v>
      </c>
      <c r="U34" s="26">
        <v>5.2972973000000003</v>
      </c>
      <c r="V34" s="26">
        <v>7</v>
      </c>
      <c r="W34" s="26">
        <v>7</v>
      </c>
      <c r="X34" s="26">
        <v>0</v>
      </c>
      <c r="Y34" s="26">
        <v>0</v>
      </c>
      <c r="AC34" s="26">
        <v>0</v>
      </c>
      <c r="AD34" s="26">
        <v>1</v>
      </c>
      <c r="AE34" s="26">
        <v>1</v>
      </c>
      <c r="AF34" s="26">
        <v>1</v>
      </c>
      <c r="AG34" s="26">
        <v>1</v>
      </c>
      <c r="AH34" s="26">
        <v>1</v>
      </c>
      <c r="AI34" s="26">
        <v>1</v>
      </c>
      <c r="AJ34" s="26">
        <v>1</v>
      </c>
      <c r="AK34" s="26">
        <v>0</v>
      </c>
      <c r="AL34" s="26">
        <v>1</v>
      </c>
      <c r="AM34" s="26">
        <v>1</v>
      </c>
      <c r="AN34" s="26">
        <v>0</v>
      </c>
      <c r="AO34" s="26">
        <v>0</v>
      </c>
      <c r="AP34" s="26">
        <v>1</v>
      </c>
      <c r="AQ34" s="26">
        <v>1</v>
      </c>
      <c r="AR34" s="26">
        <v>0</v>
      </c>
      <c r="AS34" s="26">
        <v>0</v>
      </c>
      <c r="AT34" s="26">
        <v>0</v>
      </c>
      <c r="AU34" s="26">
        <v>1</v>
      </c>
      <c r="AV34" s="26">
        <v>1</v>
      </c>
      <c r="AW34" s="26">
        <v>1</v>
      </c>
      <c r="AX34" s="26">
        <v>1</v>
      </c>
      <c r="AY34" s="26">
        <v>0</v>
      </c>
      <c r="AZ34" s="26">
        <v>0</v>
      </c>
      <c r="BC34" s="43">
        <f t="shared" si="1"/>
        <v>0</v>
      </c>
      <c r="BD34" s="43">
        <f t="shared" si="1"/>
        <v>200</v>
      </c>
      <c r="BE34" s="43">
        <f t="shared" si="1"/>
        <v>200</v>
      </c>
      <c r="BF34" s="43">
        <f t="shared" si="2"/>
        <v>200</v>
      </c>
      <c r="BG34" s="43">
        <f t="shared" si="2"/>
        <v>200</v>
      </c>
      <c r="BH34" s="43">
        <f t="shared" si="2"/>
        <v>200</v>
      </c>
      <c r="BI34" s="43">
        <f t="shared" si="2"/>
        <v>200</v>
      </c>
      <c r="BJ34" s="43">
        <f t="shared" si="2"/>
        <v>200</v>
      </c>
      <c r="BK34" s="43">
        <f t="shared" si="2"/>
        <v>0</v>
      </c>
      <c r="BL34" s="43">
        <f t="shared" si="2"/>
        <v>200</v>
      </c>
      <c r="BM34" s="43">
        <f t="shared" si="2"/>
        <v>200</v>
      </c>
      <c r="BN34" s="43">
        <f t="shared" si="2"/>
        <v>0</v>
      </c>
      <c r="BO34" s="43">
        <f t="shared" si="2"/>
        <v>0</v>
      </c>
      <c r="BP34" s="43">
        <f t="shared" si="2"/>
        <v>200</v>
      </c>
      <c r="BQ34" s="43">
        <f t="shared" si="2"/>
        <v>200</v>
      </c>
      <c r="BR34" s="43">
        <f t="shared" si="2"/>
        <v>0</v>
      </c>
      <c r="BS34" s="43">
        <f t="shared" si="2"/>
        <v>0</v>
      </c>
      <c r="BT34" s="43">
        <f t="shared" si="2"/>
        <v>0</v>
      </c>
      <c r="BU34" s="43">
        <f t="shared" si="2"/>
        <v>200</v>
      </c>
      <c r="BV34" s="43">
        <f t="shared" si="3"/>
        <v>200</v>
      </c>
      <c r="BW34" s="43">
        <f t="shared" si="3"/>
        <v>200</v>
      </c>
      <c r="BX34" s="43">
        <f t="shared" si="3"/>
        <v>200</v>
      </c>
      <c r="BY34" s="43">
        <f t="shared" si="3"/>
        <v>0</v>
      </c>
      <c r="BZ34" s="43">
        <f t="shared" si="3"/>
        <v>0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14</v>
      </c>
      <c r="CM34">
        <v>14</v>
      </c>
      <c r="CN34">
        <v>14</v>
      </c>
      <c r="CO34">
        <v>14</v>
      </c>
      <c r="CP34">
        <v>14</v>
      </c>
      <c r="CQ34">
        <v>14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</row>
    <row r="35" spans="1:104">
      <c r="A35">
        <v>23</v>
      </c>
      <c r="B35" s="26">
        <v>0</v>
      </c>
      <c r="C35" s="26">
        <v>7</v>
      </c>
      <c r="D35" s="26">
        <v>7</v>
      </c>
      <c r="E35" s="26">
        <v>3.5</v>
      </c>
      <c r="F35" s="26">
        <v>0</v>
      </c>
      <c r="G35" s="26">
        <v>7</v>
      </c>
      <c r="H35" s="26">
        <v>7</v>
      </c>
      <c r="I35" s="26">
        <v>7</v>
      </c>
      <c r="J35" s="26">
        <v>3.5</v>
      </c>
      <c r="K35" s="26">
        <v>14</v>
      </c>
      <c r="L35" s="26">
        <v>14</v>
      </c>
      <c r="M35" s="26">
        <v>1.8666666999999999</v>
      </c>
      <c r="N35" s="26">
        <v>0</v>
      </c>
      <c r="O35" s="26">
        <v>14</v>
      </c>
      <c r="P35" s="26">
        <v>14</v>
      </c>
      <c r="Q35" s="26">
        <v>0</v>
      </c>
      <c r="R35" s="26">
        <v>7</v>
      </c>
      <c r="S35" s="26">
        <v>3.5972222</v>
      </c>
      <c r="T35" s="26">
        <v>7</v>
      </c>
      <c r="U35" s="26">
        <v>7</v>
      </c>
      <c r="V35" s="26">
        <v>7</v>
      </c>
      <c r="W35" s="26">
        <v>7</v>
      </c>
      <c r="X35" s="26">
        <v>0</v>
      </c>
      <c r="Y35" s="26">
        <v>0</v>
      </c>
      <c r="AC35" s="26">
        <v>0</v>
      </c>
      <c r="AD35" s="26">
        <v>1</v>
      </c>
      <c r="AE35" s="26">
        <v>1</v>
      </c>
      <c r="AF35" s="26">
        <v>1</v>
      </c>
      <c r="AG35" s="26">
        <v>0</v>
      </c>
      <c r="AH35" s="26">
        <v>1</v>
      </c>
      <c r="AI35" s="26">
        <v>1</v>
      </c>
      <c r="AJ35" s="26">
        <v>1</v>
      </c>
      <c r="AK35" s="26">
        <v>1</v>
      </c>
      <c r="AL35" s="26">
        <v>1</v>
      </c>
      <c r="AM35" s="26">
        <v>1</v>
      </c>
      <c r="AN35" s="26">
        <v>1</v>
      </c>
      <c r="AO35" s="26">
        <v>0</v>
      </c>
      <c r="AP35" s="26">
        <v>1</v>
      </c>
      <c r="AQ35" s="26">
        <v>1</v>
      </c>
      <c r="AR35" s="26">
        <v>0</v>
      </c>
      <c r="AS35" s="26">
        <v>1</v>
      </c>
      <c r="AT35" s="26">
        <v>1</v>
      </c>
      <c r="AU35" s="26">
        <v>1</v>
      </c>
      <c r="AV35" s="26">
        <v>1</v>
      </c>
      <c r="AW35" s="26">
        <v>1</v>
      </c>
      <c r="AX35" s="26">
        <v>1</v>
      </c>
      <c r="AY35" s="26">
        <v>0</v>
      </c>
      <c r="AZ35" s="26">
        <v>0</v>
      </c>
      <c r="BC35" s="43">
        <f t="shared" si="1"/>
        <v>0</v>
      </c>
      <c r="BD35" s="43">
        <f t="shared" si="1"/>
        <v>200</v>
      </c>
      <c r="BE35" s="43">
        <f t="shared" si="1"/>
        <v>200</v>
      </c>
      <c r="BF35" s="43">
        <f t="shared" si="2"/>
        <v>200</v>
      </c>
      <c r="BG35" s="43">
        <f t="shared" si="2"/>
        <v>0</v>
      </c>
      <c r="BH35" s="43">
        <f t="shared" si="2"/>
        <v>200</v>
      </c>
      <c r="BI35" s="43">
        <f t="shared" si="2"/>
        <v>200</v>
      </c>
      <c r="BJ35" s="43">
        <f t="shared" si="2"/>
        <v>200</v>
      </c>
      <c r="BK35" s="43">
        <f t="shared" si="2"/>
        <v>200</v>
      </c>
      <c r="BL35" s="43">
        <f t="shared" si="2"/>
        <v>200</v>
      </c>
      <c r="BM35" s="43">
        <f t="shared" si="2"/>
        <v>200</v>
      </c>
      <c r="BN35" s="43">
        <f t="shared" si="2"/>
        <v>200</v>
      </c>
      <c r="BO35" s="43">
        <f t="shared" si="2"/>
        <v>0</v>
      </c>
      <c r="BP35" s="43">
        <f t="shared" si="2"/>
        <v>200</v>
      </c>
      <c r="BQ35" s="43">
        <f t="shared" si="2"/>
        <v>200</v>
      </c>
      <c r="BR35" s="43">
        <f t="shared" si="2"/>
        <v>0</v>
      </c>
      <c r="BS35" s="43">
        <f t="shared" si="2"/>
        <v>200</v>
      </c>
      <c r="BT35" s="43">
        <f t="shared" si="2"/>
        <v>200</v>
      </c>
      <c r="BU35" s="43">
        <f t="shared" si="2"/>
        <v>200</v>
      </c>
      <c r="BV35" s="43">
        <f t="shared" si="3"/>
        <v>200</v>
      </c>
      <c r="BW35" s="43">
        <f t="shared" si="3"/>
        <v>200</v>
      </c>
      <c r="BX35" s="43">
        <f t="shared" si="3"/>
        <v>200</v>
      </c>
      <c r="BY35" s="43">
        <f t="shared" si="3"/>
        <v>0</v>
      </c>
      <c r="BZ35" s="43">
        <f t="shared" si="3"/>
        <v>0</v>
      </c>
      <c r="CC35">
        <v>7</v>
      </c>
      <c r="CD35">
        <v>7</v>
      </c>
      <c r="CE35">
        <v>7</v>
      </c>
      <c r="CF35">
        <v>7</v>
      </c>
      <c r="CG35">
        <v>7</v>
      </c>
      <c r="CH35">
        <v>7</v>
      </c>
      <c r="CI35">
        <v>7</v>
      </c>
      <c r="CJ35">
        <v>7</v>
      </c>
      <c r="CK35">
        <v>7</v>
      </c>
      <c r="CL35">
        <v>14</v>
      </c>
      <c r="CM35">
        <v>14</v>
      </c>
      <c r="CN35">
        <v>14</v>
      </c>
      <c r="CO35">
        <v>14</v>
      </c>
      <c r="CP35">
        <v>14</v>
      </c>
      <c r="CQ35">
        <v>14</v>
      </c>
      <c r="CR35">
        <v>7</v>
      </c>
      <c r="CS35">
        <v>7</v>
      </c>
      <c r="CT35">
        <v>7</v>
      </c>
      <c r="CU35">
        <v>7</v>
      </c>
      <c r="CV35">
        <v>7</v>
      </c>
      <c r="CW35">
        <v>7</v>
      </c>
      <c r="CX35">
        <v>7</v>
      </c>
      <c r="CY35">
        <v>7</v>
      </c>
      <c r="CZ35">
        <v>7</v>
      </c>
    </row>
    <row r="36" spans="1:104">
      <c r="A36">
        <v>24</v>
      </c>
      <c r="B36" s="26">
        <v>0</v>
      </c>
      <c r="C36" s="26">
        <v>7</v>
      </c>
      <c r="D36" s="26">
        <v>7</v>
      </c>
      <c r="E36" s="26">
        <v>7</v>
      </c>
      <c r="F36" s="26">
        <v>2.3333333000000001</v>
      </c>
      <c r="G36" s="26">
        <v>7</v>
      </c>
      <c r="H36" s="26">
        <v>7</v>
      </c>
      <c r="I36" s="26">
        <v>7</v>
      </c>
      <c r="J36" s="26">
        <v>1.1666666999999999</v>
      </c>
      <c r="K36" s="26">
        <v>13.136364</v>
      </c>
      <c r="L36" s="26">
        <v>14</v>
      </c>
      <c r="M36" s="26">
        <v>7.1666667000000004</v>
      </c>
      <c r="N36" s="26">
        <v>0</v>
      </c>
      <c r="O36" s="26">
        <v>14</v>
      </c>
      <c r="P36" s="26">
        <v>14</v>
      </c>
      <c r="Q36" s="26">
        <v>0</v>
      </c>
      <c r="R36" s="26">
        <v>7</v>
      </c>
      <c r="S36" s="26">
        <v>7</v>
      </c>
      <c r="T36" s="26">
        <v>7</v>
      </c>
      <c r="U36" s="26">
        <v>7</v>
      </c>
      <c r="V36" s="26">
        <v>7</v>
      </c>
      <c r="W36" s="26">
        <v>7</v>
      </c>
      <c r="X36" s="26">
        <v>0</v>
      </c>
      <c r="Y36" s="26">
        <v>0</v>
      </c>
      <c r="AC36" s="26">
        <v>0</v>
      </c>
      <c r="AD36" s="26">
        <v>1</v>
      </c>
      <c r="AE36" s="26">
        <v>1</v>
      </c>
      <c r="AF36" s="26">
        <v>1</v>
      </c>
      <c r="AG36" s="26">
        <v>1</v>
      </c>
      <c r="AH36" s="26">
        <v>1</v>
      </c>
      <c r="AI36" s="26">
        <v>1</v>
      </c>
      <c r="AJ36" s="26">
        <v>1</v>
      </c>
      <c r="AK36" s="26">
        <v>1</v>
      </c>
      <c r="AL36" s="26">
        <v>1</v>
      </c>
      <c r="AM36" s="26">
        <v>1</v>
      </c>
      <c r="AN36" s="26">
        <v>1</v>
      </c>
      <c r="AO36" s="26">
        <v>0</v>
      </c>
      <c r="AP36" s="26">
        <v>1</v>
      </c>
      <c r="AQ36" s="26">
        <v>1</v>
      </c>
      <c r="AR36" s="26">
        <v>0</v>
      </c>
      <c r="AS36" s="26">
        <v>1</v>
      </c>
      <c r="AT36" s="26">
        <v>1</v>
      </c>
      <c r="AU36" s="26">
        <v>1</v>
      </c>
      <c r="AV36" s="26">
        <v>1</v>
      </c>
      <c r="AW36" s="26">
        <v>1</v>
      </c>
      <c r="AX36" s="26">
        <v>1</v>
      </c>
      <c r="AY36" s="26">
        <v>0</v>
      </c>
      <c r="AZ36" s="26">
        <v>0</v>
      </c>
      <c r="BC36" s="43">
        <f t="shared" si="1"/>
        <v>0</v>
      </c>
      <c r="BD36" s="43">
        <f t="shared" si="1"/>
        <v>200</v>
      </c>
      <c r="BE36" s="43">
        <f t="shared" si="1"/>
        <v>200</v>
      </c>
      <c r="BF36" s="43">
        <f t="shared" si="2"/>
        <v>200</v>
      </c>
      <c r="BG36" s="43">
        <f t="shared" si="2"/>
        <v>200</v>
      </c>
      <c r="BH36" s="43">
        <f t="shared" si="2"/>
        <v>200</v>
      </c>
      <c r="BI36" s="43">
        <f t="shared" si="2"/>
        <v>200</v>
      </c>
      <c r="BJ36" s="43">
        <f t="shared" si="2"/>
        <v>200</v>
      </c>
      <c r="BK36" s="43">
        <f t="shared" si="2"/>
        <v>200</v>
      </c>
      <c r="BL36" s="43">
        <f t="shared" si="2"/>
        <v>200</v>
      </c>
      <c r="BM36" s="43">
        <f t="shared" si="2"/>
        <v>200</v>
      </c>
      <c r="BN36" s="43">
        <f t="shared" si="2"/>
        <v>200</v>
      </c>
      <c r="BO36" s="43">
        <f t="shared" si="2"/>
        <v>0</v>
      </c>
      <c r="BP36" s="43">
        <f t="shared" si="2"/>
        <v>200</v>
      </c>
      <c r="BQ36" s="43">
        <f t="shared" si="2"/>
        <v>200</v>
      </c>
      <c r="BR36" s="43">
        <f t="shared" si="2"/>
        <v>0</v>
      </c>
      <c r="BS36" s="43">
        <f t="shared" si="2"/>
        <v>200</v>
      </c>
      <c r="BT36" s="43">
        <f t="shared" si="2"/>
        <v>200</v>
      </c>
      <c r="BU36" s="43">
        <f t="shared" si="2"/>
        <v>200</v>
      </c>
      <c r="BV36" s="43">
        <f t="shared" si="3"/>
        <v>200</v>
      </c>
      <c r="BW36" s="43">
        <f t="shared" si="3"/>
        <v>200</v>
      </c>
      <c r="BX36" s="43">
        <f t="shared" si="3"/>
        <v>200</v>
      </c>
      <c r="BY36" s="43">
        <f t="shared" si="3"/>
        <v>0</v>
      </c>
      <c r="BZ36" s="43">
        <f t="shared" si="3"/>
        <v>0</v>
      </c>
      <c r="CC36">
        <v>7</v>
      </c>
      <c r="CD36">
        <v>7</v>
      </c>
      <c r="CE36">
        <v>7</v>
      </c>
      <c r="CF36">
        <v>7</v>
      </c>
      <c r="CG36">
        <v>7</v>
      </c>
      <c r="CH36">
        <v>7</v>
      </c>
      <c r="CI36">
        <v>7</v>
      </c>
      <c r="CJ36">
        <v>7</v>
      </c>
      <c r="CK36">
        <v>7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7</v>
      </c>
      <c r="CS36">
        <v>7</v>
      </c>
      <c r="CT36">
        <v>7</v>
      </c>
      <c r="CU36">
        <v>7</v>
      </c>
      <c r="CV36">
        <v>7</v>
      </c>
      <c r="CW36">
        <v>7</v>
      </c>
      <c r="CX36">
        <v>7</v>
      </c>
      <c r="CY36">
        <v>7</v>
      </c>
      <c r="CZ36">
        <v>7</v>
      </c>
    </row>
    <row r="37" spans="1:104">
      <c r="A37">
        <v>25</v>
      </c>
      <c r="B37" s="26">
        <v>0</v>
      </c>
      <c r="C37" s="26">
        <v>7</v>
      </c>
      <c r="D37" s="26">
        <v>7</v>
      </c>
      <c r="E37" s="26">
        <v>3.5</v>
      </c>
      <c r="F37" s="26">
        <v>3.5</v>
      </c>
      <c r="G37" s="26">
        <v>7</v>
      </c>
      <c r="H37" s="26">
        <v>7</v>
      </c>
      <c r="I37" s="26">
        <v>7</v>
      </c>
      <c r="J37" s="26">
        <v>0</v>
      </c>
      <c r="K37" s="26">
        <v>11.147335</v>
      </c>
      <c r="L37" s="26">
        <v>14</v>
      </c>
      <c r="M37" s="26">
        <v>0</v>
      </c>
      <c r="N37" s="26">
        <v>0</v>
      </c>
      <c r="O37" s="26">
        <v>14</v>
      </c>
      <c r="P37" s="26">
        <v>14</v>
      </c>
      <c r="Q37" s="26">
        <v>0</v>
      </c>
      <c r="R37" s="26">
        <v>5.7931033999999997</v>
      </c>
      <c r="S37" s="26">
        <v>0</v>
      </c>
      <c r="T37" s="26">
        <v>7</v>
      </c>
      <c r="U37" s="26">
        <v>7</v>
      </c>
      <c r="V37" s="26">
        <v>7</v>
      </c>
      <c r="W37" s="26">
        <v>7</v>
      </c>
      <c r="X37" s="26">
        <v>0</v>
      </c>
      <c r="Y37" s="26">
        <v>0</v>
      </c>
      <c r="AC37" s="26">
        <v>0</v>
      </c>
      <c r="AD37" s="26">
        <v>1</v>
      </c>
      <c r="AE37" s="26">
        <v>1</v>
      </c>
      <c r="AF37" s="26">
        <v>1</v>
      </c>
      <c r="AG37" s="26">
        <v>1</v>
      </c>
      <c r="AH37" s="26">
        <v>1</v>
      </c>
      <c r="AI37" s="26">
        <v>1</v>
      </c>
      <c r="AJ37" s="26">
        <v>1</v>
      </c>
      <c r="AK37" s="26">
        <v>0</v>
      </c>
      <c r="AL37" s="26">
        <v>1</v>
      </c>
      <c r="AM37" s="26">
        <v>1</v>
      </c>
      <c r="AN37" s="26">
        <v>0</v>
      </c>
      <c r="AO37" s="26">
        <v>0</v>
      </c>
      <c r="AP37" s="26">
        <v>1</v>
      </c>
      <c r="AQ37" s="26">
        <v>1</v>
      </c>
      <c r="AR37" s="26">
        <v>0</v>
      </c>
      <c r="AS37" s="26">
        <v>1</v>
      </c>
      <c r="AT37" s="26">
        <v>0</v>
      </c>
      <c r="AU37" s="26">
        <v>1</v>
      </c>
      <c r="AV37" s="26">
        <v>1</v>
      </c>
      <c r="AW37" s="26">
        <v>1</v>
      </c>
      <c r="AX37" s="26">
        <v>1</v>
      </c>
      <c r="AY37" s="26">
        <v>0</v>
      </c>
      <c r="AZ37" s="26">
        <v>0</v>
      </c>
      <c r="BC37" s="43">
        <f t="shared" si="1"/>
        <v>0</v>
      </c>
      <c r="BD37" s="43">
        <f t="shared" si="1"/>
        <v>200</v>
      </c>
      <c r="BE37" s="43">
        <f t="shared" si="1"/>
        <v>200</v>
      </c>
      <c r="BF37" s="43">
        <f t="shared" si="2"/>
        <v>200</v>
      </c>
      <c r="BG37" s="43">
        <f t="shared" si="2"/>
        <v>200</v>
      </c>
      <c r="BH37" s="43">
        <f t="shared" si="2"/>
        <v>200</v>
      </c>
      <c r="BI37" s="43">
        <f t="shared" si="2"/>
        <v>200</v>
      </c>
      <c r="BJ37" s="43">
        <f t="shared" si="2"/>
        <v>200</v>
      </c>
      <c r="BK37" s="43">
        <f t="shared" si="2"/>
        <v>0</v>
      </c>
      <c r="BL37" s="43">
        <f t="shared" si="2"/>
        <v>200</v>
      </c>
      <c r="BM37" s="43">
        <f t="shared" si="2"/>
        <v>200</v>
      </c>
      <c r="BN37" s="43">
        <f t="shared" si="2"/>
        <v>0</v>
      </c>
      <c r="BO37" s="43">
        <f t="shared" si="2"/>
        <v>0</v>
      </c>
      <c r="BP37" s="43">
        <f t="shared" si="2"/>
        <v>200</v>
      </c>
      <c r="BQ37" s="43">
        <f t="shared" si="2"/>
        <v>200</v>
      </c>
      <c r="BR37" s="43">
        <f t="shared" si="2"/>
        <v>0</v>
      </c>
      <c r="BS37" s="43">
        <f t="shared" si="2"/>
        <v>200</v>
      </c>
      <c r="BT37" s="43">
        <f t="shared" si="2"/>
        <v>0</v>
      </c>
      <c r="BU37" s="43">
        <f t="shared" si="2"/>
        <v>200</v>
      </c>
      <c r="BV37" s="43">
        <f t="shared" si="3"/>
        <v>200</v>
      </c>
      <c r="BW37" s="43">
        <f t="shared" si="3"/>
        <v>200</v>
      </c>
      <c r="BX37" s="43">
        <f t="shared" si="3"/>
        <v>200</v>
      </c>
      <c r="BY37" s="43">
        <f t="shared" si="3"/>
        <v>0</v>
      </c>
      <c r="BZ37" s="43">
        <f t="shared" si="3"/>
        <v>0</v>
      </c>
      <c r="CC37">
        <v>7</v>
      </c>
      <c r="CD37">
        <v>7</v>
      </c>
      <c r="CE37">
        <v>7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14</v>
      </c>
      <c r="CM37">
        <v>14</v>
      </c>
      <c r="CN37">
        <v>14</v>
      </c>
      <c r="CO37">
        <v>14</v>
      </c>
      <c r="CP37">
        <v>14</v>
      </c>
      <c r="CQ37">
        <v>14</v>
      </c>
      <c r="CR37">
        <v>7</v>
      </c>
      <c r="CS37">
        <v>7</v>
      </c>
      <c r="CT37">
        <v>7</v>
      </c>
      <c r="CU37">
        <v>7</v>
      </c>
      <c r="CV37">
        <v>7</v>
      </c>
      <c r="CW37">
        <v>7</v>
      </c>
      <c r="CX37">
        <v>7</v>
      </c>
      <c r="CY37">
        <v>7</v>
      </c>
      <c r="CZ37">
        <v>7</v>
      </c>
    </row>
    <row r="38" spans="1:104">
      <c r="A38">
        <v>26</v>
      </c>
      <c r="B38" s="26">
        <v>0</v>
      </c>
      <c r="C38" s="26">
        <v>7</v>
      </c>
      <c r="D38" s="26">
        <v>7</v>
      </c>
      <c r="E38" s="26">
        <v>3.5</v>
      </c>
      <c r="F38" s="26">
        <v>2.5</v>
      </c>
      <c r="G38" s="26">
        <v>7</v>
      </c>
      <c r="H38" s="26">
        <v>7</v>
      </c>
      <c r="I38" s="26">
        <v>7</v>
      </c>
      <c r="J38" s="26">
        <v>1</v>
      </c>
      <c r="K38" s="26">
        <v>13.401254</v>
      </c>
      <c r="L38" s="26">
        <v>14</v>
      </c>
      <c r="M38" s="26">
        <v>0</v>
      </c>
      <c r="N38" s="26">
        <v>0</v>
      </c>
      <c r="O38" s="26">
        <v>14</v>
      </c>
      <c r="P38" s="26">
        <v>14</v>
      </c>
      <c r="Q38" s="26">
        <v>0</v>
      </c>
      <c r="R38" s="26">
        <v>6.862069</v>
      </c>
      <c r="S38" s="26">
        <v>1</v>
      </c>
      <c r="T38" s="26">
        <v>7</v>
      </c>
      <c r="U38" s="26">
        <v>7</v>
      </c>
      <c r="V38" s="26">
        <v>7</v>
      </c>
      <c r="W38" s="26">
        <v>7</v>
      </c>
      <c r="X38" s="26">
        <v>0</v>
      </c>
      <c r="Y38" s="26">
        <v>0</v>
      </c>
      <c r="AC38" s="26">
        <v>0</v>
      </c>
      <c r="AD38" s="26">
        <v>1</v>
      </c>
      <c r="AE38" s="26">
        <v>1</v>
      </c>
      <c r="AF38" s="26">
        <v>1</v>
      </c>
      <c r="AG38" s="26">
        <v>1</v>
      </c>
      <c r="AH38" s="26">
        <v>1</v>
      </c>
      <c r="AI38" s="26">
        <v>1</v>
      </c>
      <c r="AJ38" s="26">
        <v>1</v>
      </c>
      <c r="AK38" s="26">
        <v>1</v>
      </c>
      <c r="AL38" s="26">
        <v>1</v>
      </c>
      <c r="AM38" s="26">
        <v>1</v>
      </c>
      <c r="AN38" s="26">
        <v>0</v>
      </c>
      <c r="AO38" s="26">
        <v>0</v>
      </c>
      <c r="AP38" s="26">
        <v>1</v>
      </c>
      <c r="AQ38" s="26">
        <v>1</v>
      </c>
      <c r="AR38" s="26">
        <v>0</v>
      </c>
      <c r="AS38" s="26">
        <v>1</v>
      </c>
      <c r="AT38" s="26">
        <v>1</v>
      </c>
      <c r="AU38" s="26">
        <v>1</v>
      </c>
      <c r="AV38" s="26">
        <v>1</v>
      </c>
      <c r="AW38" s="26">
        <v>1</v>
      </c>
      <c r="AX38" s="26">
        <v>1</v>
      </c>
      <c r="AY38" s="26">
        <v>0</v>
      </c>
      <c r="AZ38" s="26">
        <v>0</v>
      </c>
      <c r="BC38" s="43">
        <f t="shared" si="1"/>
        <v>0</v>
      </c>
      <c r="BD38" s="43">
        <f t="shared" si="1"/>
        <v>200</v>
      </c>
      <c r="BE38" s="43">
        <f t="shared" si="1"/>
        <v>200</v>
      </c>
      <c r="BF38" s="43">
        <f t="shared" si="2"/>
        <v>200</v>
      </c>
      <c r="BG38" s="43">
        <f t="shared" si="2"/>
        <v>200</v>
      </c>
      <c r="BH38" s="43">
        <f t="shared" si="2"/>
        <v>200</v>
      </c>
      <c r="BI38" s="43">
        <f t="shared" si="2"/>
        <v>200</v>
      </c>
      <c r="BJ38" s="43">
        <f t="shared" si="2"/>
        <v>200</v>
      </c>
      <c r="BK38" s="43">
        <f t="shared" si="2"/>
        <v>200</v>
      </c>
      <c r="BL38" s="43">
        <f t="shared" si="2"/>
        <v>200</v>
      </c>
      <c r="BM38" s="43">
        <f t="shared" si="2"/>
        <v>200</v>
      </c>
      <c r="BN38" s="43">
        <f t="shared" si="2"/>
        <v>0</v>
      </c>
      <c r="BO38" s="43">
        <f t="shared" si="2"/>
        <v>0</v>
      </c>
      <c r="BP38" s="43">
        <f t="shared" si="2"/>
        <v>200</v>
      </c>
      <c r="BQ38" s="43">
        <f t="shared" si="2"/>
        <v>200</v>
      </c>
      <c r="BR38" s="43">
        <f t="shared" si="2"/>
        <v>0</v>
      </c>
      <c r="BS38" s="43">
        <f t="shared" si="2"/>
        <v>200</v>
      </c>
      <c r="BT38" s="43">
        <f t="shared" si="2"/>
        <v>200</v>
      </c>
      <c r="BU38" s="43">
        <f t="shared" si="2"/>
        <v>200</v>
      </c>
      <c r="BV38" s="43">
        <f t="shared" si="3"/>
        <v>200</v>
      </c>
      <c r="BW38" s="43">
        <f t="shared" si="3"/>
        <v>200</v>
      </c>
      <c r="BX38" s="43">
        <f t="shared" si="3"/>
        <v>200</v>
      </c>
      <c r="BY38" s="43">
        <f t="shared" si="3"/>
        <v>0</v>
      </c>
      <c r="BZ38" s="43">
        <f t="shared" si="3"/>
        <v>0</v>
      </c>
      <c r="CC38">
        <v>7</v>
      </c>
      <c r="CD38">
        <v>7</v>
      </c>
      <c r="CE38">
        <v>7</v>
      </c>
      <c r="CF38">
        <v>7</v>
      </c>
      <c r="CG38">
        <v>7</v>
      </c>
      <c r="CH38">
        <v>7</v>
      </c>
      <c r="CI38">
        <v>7</v>
      </c>
      <c r="CJ38">
        <v>7</v>
      </c>
      <c r="CK38">
        <v>7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7</v>
      </c>
      <c r="CS38">
        <v>7</v>
      </c>
      <c r="CT38">
        <v>7</v>
      </c>
      <c r="CU38">
        <v>7</v>
      </c>
      <c r="CV38">
        <v>7</v>
      </c>
      <c r="CW38">
        <v>7</v>
      </c>
      <c r="CX38">
        <v>7</v>
      </c>
      <c r="CY38">
        <v>7</v>
      </c>
      <c r="CZ38">
        <v>7</v>
      </c>
    </row>
    <row r="39" spans="1:104">
      <c r="A39">
        <v>27</v>
      </c>
      <c r="B39" s="26">
        <v>0</v>
      </c>
      <c r="C39" s="26">
        <v>7</v>
      </c>
      <c r="D39" s="26">
        <v>7</v>
      </c>
      <c r="E39" s="26">
        <v>3.5</v>
      </c>
      <c r="F39" s="26">
        <v>3.5</v>
      </c>
      <c r="G39" s="26">
        <v>7</v>
      </c>
      <c r="H39" s="26">
        <v>7</v>
      </c>
      <c r="I39" s="26">
        <v>7</v>
      </c>
      <c r="J39" s="26">
        <v>0</v>
      </c>
      <c r="K39" s="26">
        <v>0</v>
      </c>
      <c r="L39" s="26">
        <v>12.356481</v>
      </c>
      <c r="M39" s="26">
        <v>0</v>
      </c>
      <c r="N39" s="26">
        <v>0</v>
      </c>
      <c r="O39" s="26">
        <v>14</v>
      </c>
      <c r="P39" s="26">
        <v>14</v>
      </c>
      <c r="Q39" s="26">
        <v>0</v>
      </c>
      <c r="R39" s="26">
        <v>0</v>
      </c>
      <c r="S39" s="26">
        <v>0</v>
      </c>
      <c r="T39" s="26">
        <v>2.8611111</v>
      </c>
      <c r="U39" s="26">
        <v>1</v>
      </c>
      <c r="V39" s="26">
        <v>7</v>
      </c>
      <c r="W39" s="26">
        <v>7</v>
      </c>
      <c r="X39" s="26">
        <v>0</v>
      </c>
      <c r="Y39" s="26">
        <v>0</v>
      </c>
      <c r="AC39" s="26">
        <v>0</v>
      </c>
      <c r="AD39" s="26">
        <v>1</v>
      </c>
      <c r="AE39" s="26">
        <v>1</v>
      </c>
      <c r="AF39" s="26">
        <v>1</v>
      </c>
      <c r="AG39" s="26">
        <v>1</v>
      </c>
      <c r="AH39" s="26">
        <v>1</v>
      </c>
      <c r="AI39" s="26">
        <v>1</v>
      </c>
      <c r="AJ39" s="26">
        <v>1</v>
      </c>
      <c r="AK39" s="26">
        <v>0</v>
      </c>
      <c r="AL39" s="26">
        <v>0</v>
      </c>
      <c r="AM39" s="26">
        <v>1</v>
      </c>
      <c r="AN39" s="26">
        <v>0</v>
      </c>
      <c r="AO39" s="26">
        <v>0</v>
      </c>
      <c r="AP39" s="26">
        <v>1</v>
      </c>
      <c r="AQ39" s="26">
        <v>1</v>
      </c>
      <c r="AR39" s="26">
        <v>0</v>
      </c>
      <c r="AS39" s="26">
        <v>0</v>
      </c>
      <c r="AT39" s="26">
        <v>0</v>
      </c>
      <c r="AU39" s="26">
        <v>1</v>
      </c>
      <c r="AV39" s="26">
        <v>1</v>
      </c>
      <c r="AW39" s="26">
        <v>1</v>
      </c>
      <c r="AX39" s="26">
        <v>1</v>
      </c>
      <c r="AY39" s="26">
        <v>0</v>
      </c>
      <c r="AZ39" s="26">
        <v>0</v>
      </c>
      <c r="BC39" s="43">
        <f t="shared" si="1"/>
        <v>0</v>
      </c>
      <c r="BD39" s="43">
        <f t="shared" si="1"/>
        <v>200</v>
      </c>
      <c r="BE39" s="43">
        <f t="shared" si="1"/>
        <v>200</v>
      </c>
      <c r="BF39" s="43">
        <f t="shared" si="2"/>
        <v>200</v>
      </c>
      <c r="BG39" s="43">
        <f t="shared" si="2"/>
        <v>200</v>
      </c>
      <c r="BH39" s="43">
        <f t="shared" si="2"/>
        <v>200</v>
      </c>
      <c r="BI39" s="43">
        <f t="shared" si="2"/>
        <v>200</v>
      </c>
      <c r="BJ39" s="43">
        <f t="shared" si="2"/>
        <v>200</v>
      </c>
      <c r="BK39" s="43">
        <f t="shared" si="2"/>
        <v>0</v>
      </c>
      <c r="BL39" s="43">
        <f t="shared" si="2"/>
        <v>0</v>
      </c>
      <c r="BM39" s="43">
        <f t="shared" si="2"/>
        <v>200</v>
      </c>
      <c r="BN39" s="43">
        <f t="shared" si="2"/>
        <v>0</v>
      </c>
      <c r="BO39" s="43">
        <f t="shared" si="2"/>
        <v>0</v>
      </c>
      <c r="BP39" s="43">
        <f t="shared" si="2"/>
        <v>200</v>
      </c>
      <c r="BQ39" s="43">
        <f t="shared" si="2"/>
        <v>200</v>
      </c>
      <c r="BR39" s="43">
        <f t="shared" si="2"/>
        <v>0</v>
      </c>
      <c r="BS39" s="43">
        <f t="shared" si="2"/>
        <v>0</v>
      </c>
      <c r="BT39" s="43">
        <f t="shared" si="2"/>
        <v>0</v>
      </c>
      <c r="BU39" s="43">
        <f t="shared" ref="BU39:BU62" si="4">AU39*200</f>
        <v>200</v>
      </c>
      <c r="BV39" s="43">
        <f t="shared" si="3"/>
        <v>200</v>
      </c>
      <c r="BW39" s="43">
        <f t="shared" si="3"/>
        <v>200</v>
      </c>
      <c r="BX39" s="43">
        <f t="shared" si="3"/>
        <v>200</v>
      </c>
      <c r="BY39" s="43">
        <f t="shared" si="3"/>
        <v>0</v>
      </c>
      <c r="BZ39" s="43">
        <f t="shared" si="3"/>
        <v>0</v>
      </c>
      <c r="CC39">
        <v>7</v>
      </c>
      <c r="CD39">
        <v>7</v>
      </c>
      <c r="CE39">
        <v>7</v>
      </c>
      <c r="CF39">
        <v>7</v>
      </c>
      <c r="CG39">
        <v>7</v>
      </c>
      <c r="CH39">
        <v>7</v>
      </c>
      <c r="CI39">
        <v>7</v>
      </c>
      <c r="CJ39">
        <v>7</v>
      </c>
      <c r="CK39">
        <v>7</v>
      </c>
      <c r="CL39">
        <v>14</v>
      </c>
      <c r="CM39">
        <v>14</v>
      </c>
      <c r="CN39">
        <v>14</v>
      </c>
      <c r="CO39">
        <v>14</v>
      </c>
      <c r="CP39">
        <v>14</v>
      </c>
      <c r="CQ39">
        <v>14</v>
      </c>
      <c r="CR39">
        <v>7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7</v>
      </c>
    </row>
    <row r="40" spans="1:104">
      <c r="A40">
        <v>28</v>
      </c>
      <c r="B40" s="26">
        <v>0</v>
      </c>
      <c r="C40" s="26">
        <v>7</v>
      </c>
      <c r="D40" s="26">
        <v>7</v>
      </c>
      <c r="E40" s="26">
        <v>3.5</v>
      </c>
      <c r="F40" s="26">
        <v>3.5</v>
      </c>
      <c r="G40" s="26">
        <v>7</v>
      </c>
      <c r="H40" s="26">
        <v>7</v>
      </c>
      <c r="I40" s="26">
        <v>7</v>
      </c>
      <c r="J40" s="26">
        <v>0</v>
      </c>
      <c r="K40" s="26">
        <v>8</v>
      </c>
      <c r="L40" s="26">
        <v>14</v>
      </c>
      <c r="M40" s="26">
        <v>0</v>
      </c>
      <c r="N40" s="26">
        <v>0</v>
      </c>
      <c r="O40" s="26">
        <v>14</v>
      </c>
      <c r="P40" s="26">
        <v>14</v>
      </c>
      <c r="Q40" s="26">
        <v>0</v>
      </c>
      <c r="R40" s="26">
        <v>1</v>
      </c>
      <c r="S40" s="26">
        <v>0</v>
      </c>
      <c r="T40" s="26">
        <v>7</v>
      </c>
      <c r="U40" s="26">
        <v>6.5945945999999998</v>
      </c>
      <c r="V40" s="26">
        <v>7</v>
      </c>
      <c r="W40" s="26">
        <v>7</v>
      </c>
      <c r="X40" s="26">
        <v>0</v>
      </c>
      <c r="Y40" s="26">
        <v>0</v>
      </c>
      <c r="AC40" s="26">
        <v>0</v>
      </c>
      <c r="AD40" s="26">
        <v>1</v>
      </c>
      <c r="AE40" s="26">
        <v>1</v>
      </c>
      <c r="AF40" s="26">
        <v>1</v>
      </c>
      <c r="AG40" s="26">
        <v>1</v>
      </c>
      <c r="AH40" s="26">
        <v>1</v>
      </c>
      <c r="AI40" s="26">
        <v>1</v>
      </c>
      <c r="AJ40" s="26">
        <v>1</v>
      </c>
      <c r="AK40" s="26">
        <v>0</v>
      </c>
      <c r="AL40" s="26">
        <v>1</v>
      </c>
      <c r="AM40" s="26">
        <v>1</v>
      </c>
      <c r="AN40" s="26">
        <v>0</v>
      </c>
      <c r="AO40" s="26">
        <v>0</v>
      </c>
      <c r="AP40" s="26">
        <v>1</v>
      </c>
      <c r="AQ40" s="26">
        <v>1</v>
      </c>
      <c r="AR40" s="26">
        <v>0</v>
      </c>
      <c r="AS40" s="26">
        <v>1</v>
      </c>
      <c r="AT40" s="26">
        <v>0</v>
      </c>
      <c r="AU40" s="26">
        <v>1</v>
      </c>
      <c r="AV40" s="26">
        <v>1</v>
      </c>
      <c r="AW40" s="26">
        <v>1</v>
      </c>
      <c r="AX40" s="26">
        <v>1</v>
      </c>
      <c r="AY40" s="26">
        <v>0</v>
      </c>
      <c r="AZ40" s="26">
        <v>0</v>
      </c>
      <c r="BC40" s="43">
        <f t="shared" si="1"/>
        <v>0</v>
      </c>
      <c r="BD40" s="43">
        <f t="shared" si="1"/>
        <v>200</v>
      </c>
      <c r="BE40" s="43">
        <f t="shared" si="1"/>
        <v>200</v>
      </c>
      <c r="BF40" s="43">
        <f t="shared" si="1"/>
        <v>200</v>
      </c>
      <c r="BG40" s="43">
        <f t="shared" si="1"/>
        <v>200</v>
      </c>
      <c r="BH40" s="43">
        <f t="shared" si="1"/>
        <v>200</v>
      </c>
      <c r="BI40" s="43">
        <f t="shared" si="1"/>
        <v>200</v>
      </c>
      <c r="BJ40" s="43">
        <f t="shared" si="1"/>
        <v>200</v>
      </c>
      <c r="BK40" s="43">
        <f t="shared" si="1"/>
        <v>0</v>
      </c>
      <c r="BL40" s="43">
        <f t="shared" si="1"/>
        <v>200</v>
      </c>
      <c r="BM40" s="43">
        <f t="shared" si="1"/>
        <v>200</v>
      </c>
      <c r="BN40" s="43">
        <f t="shared" si="1"/>
        <v>0</v>
      </c>
      <c r="BO40" s="43">
        <f t="shared" si="1"/>
        <v>0</v>
      </c>
      <c r="BP40" s="43">
        <f t="shared" si="1"/>
        <v>200</v>
      </c>
      <c r="BQ40" s="43">
        <f t="shared" si="1"/>
        <v>200</v>
      </c>
      <c r="BR40" s="43">
        <f t="shared" si="1"/>
        <v>0</v>
      </c>
      <c r="BS40" s="43">
        <f t="shared" ref="BS40:BT62" si="5">AS40*200</f>
        <v>200</v>
      </c>
      <c r="BT40" s="43">
        <f t="shared" si="5"/>
        <v>0</v>
      </c>
      <c r="BU40" s="43">
        <f t="shared" si="4"/>
        <v>200</v>
      </c>
      <c r="BV40" s="43">
        <f t="shared" si="3"/>
        <v>200</v>
      </c>
      <c r="BW40" s="43">
        <f t="shared" si="3"/>
        <v>200</v>
      </c>
      <c r="BX40" s="43">
        <f t="shared" si="3"/>
        <v>200</v>
      </c>
      <c r="BY40" s="43">
        <f t="shared" si="3"/>
        <v>0</v>
      </c>
      <c r="BZ40" s="43">
        <f t="shared" si="3"/>
        <v>0</v>
      </c>
      <c r="CC40">
        <v>7</v>
      </c>
      <c r="CD40">
        <v>7</v>
      </c>
      <c r="CE40">
        <v>7</v>
      </c>
      <c r="CF40">
        <v>7</v>
      </c>
      <c r="CG40">
        <v>7</v>
      </c>
      <c r="CH40">
        <v>7</v>
      </c>
      <c r="CI40">
        <v>7</v>
      </c>
      <c r="CJ40">
        <v>7</v>
      </c>
      <c r="CK40">
        <v>7</v>
      </c>
      <c r="CL40">
        <v>14</v>
      </c>
      <c r="CM40">
        <v>14</v>
      </c>
      <c r="CN40">
        <v>14</v>
      </c>
      <c r="CO40">
        <v>14</v>
      </c>
      <c r="CP40">
        <v>14</v>
      </c>
      <c r="CQ40">
        <v>14</v>
      </c>
      <c r="CR40">
        <v>7</v>
      </c>
      <c r="CS40">
        <v>7</v>
      </c>
      <c r="CT40">
        <v>7</v>
      </c>
      <c r="CU40">
        <v>7</v>
      </c>
      <c r="CV40">
        <v>7</v>
      </c>
      <c r="CW40">
        <v>7</v>
      </c>
      <c r="CX40">
        <v>7</v>
      </c>
      <c r="CY40">
        <v>7</v>
      </c>
      <c r="CZ40">
        <v>7</v>
      </c>
    </row>
    <row r="41" spans="1:104">
      <c r="A41">
        <v>29</v>
      </c>
      <c r="B41" s="26">
        <v>0</v>
      </c>
      <c r="C41" s="26">
        <v>7</v>
      </c>
      <c r="D41" s="26">
        <v>7</v>
      </c>
      <c r="E41" s="26">
        <v>3.5</v>
      </c>
      <c r="F41" s="26">
        <v>0</v>
      </c>
      <c r="G41" s="26">
        <v>7</v>
      </c>
      <c r="H41" s="26">
        <v>7</v>
      </c>
      <c r="I41" s="26">
        <v>7</v>
      </c>
      <c r="J41" s="26">
        <v>3.5</v>
      </c>
      <c r="K41" s="26">
        <v>14</v>
      </c>
      <c r="L41" s="26">
        <v>14</v>
      </c>
      <c r="M41" s="26">
        <v>2.3333333000000001</v>
      </c>
      <c r="N41" s="26">
        <v>0</v>
      </c>
      <c r="O41" s="26">
        <v>14</v>
      </c>
      <c r="P41" s="26">
        <v>14</v>
      </c>
      <c r="Q41" s="26">
        <v>0</v>
      </c>
      <c r="R41" s="26">
        <v>7</v>
      </c>
      <c r="S41" s="26">
        <v>4.375</v>
      </c>
      <c r="T41" s="26">
        <v>7</v>
      </c>
      <c r="U41" s="26">
        <v>7</v>
      </c>
      <c r="V41" s="26">
        <v>7</v>
      </c>
      <c r="W41" s="26">
        <v>7</v>
      </c>
      <c r="X41" s="26">
        <v>0</v>
      </c>
      <c r="Y41" s="26">
        <v>0</v>
      </c>
      <c r="AC41" s="26">
        <v>0</v>
      </c>
      <c r="AD41" s="26">
        <v>1</v>
      </c>
      <c r="AE41" s="26">
        <v>1</v>
      </c>
      <c r="AF41" s="26">
        <v>1</v>
      </c>
      <c r="AG41" s="26">
        <v>0</v>
      </c>
      <c r="AH41" s="26">
        <v>1</v>
      </c>
      <c r="AI41" s="26">
        <v>1</v>
      </c>
      <c r="AJ41" s="26">
        <v>1</v>
      </c>
      <c r="AK41" s="26">
        <v>1</v>
      </c>
      <c r="AL41" s="26">
        <v>1</v>
      </c>
      <c r="AM41" s="26">
        <v>1</v>
      </c>
      <c r="AN41" s="26">
        <v>1</v>
      </c>
      <c r="AO41" s="26">
        <v>0</v>
      </c>
      <c r="AP41" s="26">
        <v>1</v>
      </c>
      <c r="AQ41" s="26">
        <v>1</v>
      </c>
      <c r="AR41" s="26">
        <v>0</v>
      </c>
      <c r="AS41" s="26">
        <v>1</v>
      </c>
      <c r="AT41" s="26">
        <v>1</v>
      </c>
      <c r="AU41" s="26">
        <v>1</v>
      </c>
      <c r="AV41" s="26">
        <v>1</v>
      </c>
      <c r="AW41" s="26">
        <v>1</v>
      </c>
      <c r="AX41" s="26">
        <v>1</v>
      </c>
      <c r="AY41" s="26">
        <v>0</v>
      </c>
      <c r="AZ41" s="26">
        <v>0</v>
      </c>
      <c r="BC41" s="43">
        <f t="shared" si="1"/>
        <v>0</v>
      </c>
      <c r="BD41" s="43">
        <f t="shared" si="1"/>
        <v>200</v>
      </c>
      <c r="BE41" s="43">
        <f t="shared" si="1"/>
        <v>200</v>
      </c>
      <c r="BF41" s="43">
        <f t="shared" si="1"/>
        <v>200</v>
      </c>
      <c r="BG41" s="43">
        <f t="shared" si="1"/>
        <v>0</v>
      </c>
      <c r="BH41" s="43">
        <f t="shared" si="1"/>
        <v>200</v>
      </c>
      <c r="BI41" s="43">
        <f t="shared" si="1"/>
        <v>200</v>
      </c>
      <c r="BJ41" s="43">
        <f t="shared" si="1"/>
        <v>200</v>
      </c>
      <c r="BK41" s="43">
        <f t="shared" si="1"/>
        <v>200</v>
      </c>
      <c r="BL41" s="43">
        <f t="shared" si="1"/>
        <v>200</v>
      </c>
      <c r="BM41" s="43">
        <f t="shared" si="1"/>
        <v>200</v>
      </c>
      <c r="BN41" s="43">
        <f t="shared" si="1"/>
        <v>200</v>
      </c>
      <c r="BO41" s="43">
        <f t="shared" si="1"/>
        <v>0</v>
      </c>
      <c r="BP41" s="43">
        <f t="shared" si="1"/>
        <v>200</v>
      </c>
      <c r="BQ41" s="43">
        <f t="shared" si="1"/>
        <v>200</v>
      </c>
      <c r="BR41" s="43">
        <f t="shared" si="1"/>
        <v>0</v>
      </c>
      <c r="BS41" s="43">
        <f t="shared" si="5"/>
        <v>200</v>
      </c>
      <c r="BT41" s="43">
        <f t="shared" si="5"/>
        <v>200</v>
      </c>
      <c r="BU41" s="43">
        <f t="shared" si="4"/>
        <v>200</v>
      </c>
      <c r="BV41" s="43">
        <f t="shared" si="3"/>
        <v>200</v>
      </c>
      <c r="BW41" s="43">
        <f t="shared" si="3"/>
        <v>200</v>
      </c>
      <c r="BX41" s="43">
        <f t="shared" si="3"/>
        <v>200</v>
      </c>
      <c r="BY41" s="43">
        <f t="shared" si="3"/>
        <v>0</v>
      </c>
      <c r="BZ41" s="43">
        <f t="shared" si="3"/>
        <v>0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I41">
        <v>7</v>
      </c>
      <c r="CJ41">
        <v>7</v>
      </c>
      <c r="CK41">
        <v>7</v>
      </c>
      <c r="CL41">
        <v>14</v>
      </c>
      <c r="CM41">
        <v>14</v>
      </c>
      <c r="CN41">
        <v>14</v>
      </c>
      <c r="CO41">
        <v>14</v>
      </c>
      <c r="CP41">
        <v>14</v>
      </c>
      <c r="CQ41">
        <v>14</v>
      </c>
      <c r="CR41">
        <v>7</v>
      </c>
      <c r="CS41">
        <v>7</v>
      </c>
      <c r="CT41">
        <v>7</v>
      </c>
      <c r="CU41">
        <v>7</v>
      </c>
      <c r="CV41">
        <v>7</v>
      </c>
      <c r="CW41">
        <v>7</v>
      </c>
      <c r="CX41">
        <v>7</v>
      </c>
      <c r="CY41">
        <v>7</v>
      </c>
      <c r="CZ41">
        <v>7</v>
      </c>
    </row>
    <row r="42" spans="1:104">
      <c r="A42">
        <v>30</v>
      </c>
      <c r="B42" s="26">
        <v>0</v>
      </c>
      <c r="C42" s="26">
        <v>7</v>
      </c>
      <c r="D42" s="26">
        <v>7</v>
      </c>
      <c r="E42" s="26">
        <v>3.5</v>
      </c>
      <c r="F42" s="26">
        <v>3.5</v>
      </c>
      <c r="G42" s="26">
        <v>7</v>
      </c>
      <c r="H42" s="26">
        <v>7</v>
      </c>
      <c r="I42" s="26">
        <v>7</v>
      </c>
      <c r="J42" s="26">
        <v>0</v>
      </c>
      <c r="K42" s="26">
        <v>7</v>
      </c>
      <c r="L42" s="26">
        <v>14</v>
      </c>
      <c r="M42" s="26">
        <v>0</v>
      </c>
      <c r="N42" s="26">
        <v>0</v>
      </c>
      <c r="O42" s="26">
        <v>14</v>
      </c>
      <c r="P42" s="26">
        <v>14</v>
      </c>
      <c r="Q42" s="26">
        <v>0</v>
      </c>
      <c r="R42" s="26">
        <v>0</v>
      </c>
      <c r="S42" s="26">
        <v>0</v>
      </c>
      <c r="T42" s="26">
        <v>7</v>
      </c>
      <c r="U42" s="26">
        <v>6.4324323999999997</v>
      </c>
      <c r="V42" s="26">
        <v>7</v>
      </c>
      <c r="W42" s="26">
        <v>7</v>
      </c>
      <c r="X42" s="26">
        <v>0</v>
      </c>
      <c r="Y42" s="26">
        <v>0</v>
      </c>
      <c r="AC42" s="26">
        <v>0</v>
      </c>
      <c r="AD42" s="26">
        <v>1</v>
      </c>
      <c r="AE42" s="26">
        <v>1</v>
      </c>
      <c r="AF42" s="26">
        <v>1</v>
      </c>
      <c r="AG42" s="26">
        <v>1</v>
      </c>
      <c r="AH42" s="26">
        <v>1</v>
      </c>
      <c r="AI42" s="26">
        <v>1</v>
      </c>
      <c r="AJ42" s="26">
        <v>1</v>
      </c>
      <c r="AK42" s="26">
        <v>0</v>
      </c>
      <c r="AL42" s="26">
        <v>1</v>
      </c>
      <c r="AM42" s="26">
        <v>1</v>
      </c>
      <c r="AN42" s="26">
        <v>0</v>
      </c>
      <c r="AO42" s="26">
        <v>0</v>
      </c>
      <c r="AP42" s="26">
        <v>1</v>
      </c>
      <c r="AQ42" s="26">
        <v>1</v>
      </c>
      <c r="AR42" s="26">
        <v>0</v>
      </c>
      <c r="AS42" s="26">
        <v>0</v>
      </c>
      <c r="AT42" s="26">
        <v>0</v>
      </c>
      <c r="AU42" s="26">
        <v>1</v>
      </c>
      <c r="AV42" s="26">
        <v>1</v>
      </c>
      <c r="AW42" s="26">
        <v>1</v>
      </c>
      <c r="AX42" s="26">
        <v>1</v>
      </c>
      <c r="AY42" s="26">
        <v>0</v>
      </c>
      <c r="AZ42" s="26">
        <v>0</v>
      </c>
      <c r="BC42" s="43">
        <f t="shared" si="1"/>
        <v>0</v>
      </c>
      <c r="BD42" s="43">
        <f t="shared" si="1"/>
        <v>200</v>
      </c>
      <c r="BE42" s="43">
        <f t="shared" si="1"/>
        <v>200</v>
      </c>
      <c r="BF42" s="43">
        <f t="shared" si="1"/>
        <v>200</v>
      </c>
      <c r="BG42" s="43">
        <f t="shared" si="1"/>
        <v>200</v>
      </c>
      <c r="BH42" s="43">
        <f t="shared" si="1"/>
        <v>200</v>
      </c>
      <c r="BI42" s="43">
        <f t="shared" si="1"/>
        <v>200</v>
      </c>
      <c r="BJ42" s="43">
        <f t="shared" si="1"/>
        <v>200</v>
      </c>
      <c r="BK42" s="43">
        <f t="shared" si="1"/>
        <v>0</v>
      </c>
      <c r="BL42" s="43">
        <f t="shared" si="1"/>
        <v>200</v>
      </c>
      <c r="BM42" s="43">
        <f t="shared" si="1"/>
        <v>200</v>
      </c>
      <c r="BN42" s="43">
        <f t="shared" si="1"/>
        <v>0</v>
      </c>
      <c r="BO42" s="43">
        <f t="shared" si="1"/>
        <v>0</v>
      </c>
      <c r="BP42" s="43">
        <f t="shared" si="1"/>
        <v>200</v>
      </c>
      <c r="BQ42" s="43">
        <f t="shared" si="1"/>
        <v>200</v>
      </c>
      <c r="BR42" s="43">
        <f t="shared" si="1"/>
        <v>0</v>
      </c>
      <c r="BS42" s="43">
        <f t="shared" si="5"/>
        <v>0</v>
      </c>
      <c r="BT42" s="43">
        <f t="shared" si="5"/>
        <v>0</v>
      </c>
      <c r="BU42" s="43">
        <f t="shared" si="4"/>
        <v>200</v>
      </c>
      <c r="BV42" s="43">
        <f t="shared" si="3"/>
        <v>200</v>
      </c>
      <c r="BW42" s="43">
        <f t="shared" si="3"/>
        <v>200</v>
      </c>
      <c r="BX42" s="43">
        <f t="shared" si="3"/>
        <v>200</v>
      </c>
      <c r="BY42" s="43">
        <f t="shared" si="3"/>
        <v>0</v>
      </c>
      <c r="BZ42" s="43">
        <f t="shared" si="3"/>
        <v>0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14</v>
      </c>
      <c r="CM42">
        <v>14</v>
      </c>
      <c r="CN42">
        <v>14</v>
      </c>
      <c r="CO42">
        <v>14</v>
      </c>
      <c r="CP42">
        <v>14</v>
      </c>
      <c r="CQ42">
        <v>14</v>
      </c>
      <c r="CR42">
        <v>7</v>
      </c>
      <c r="CS42">
        <v>7</v>
      </c>
      <c r="CT42">
        <v>7</v>
      </c>
      <c r="CU42">
        <v>7</v>
      </c>
      <c r="CV42">
        <v>7</v>
      </c>
      <c r="CW42">
        <v>7</v>
      </c>
      <c r="CX42">
        <v>7</v>
      </c>
      <c r="CY42">
        <v>7</v>
      </c>
      <c r="CZ42">
        <v>7</v>
      </c>
    </row>
    <row r="43" spans="1:104">
      <c r="A43">
        <v>31</v>
      </c>
      <c r="B43" s="26">
        <v>0</v>
      </c>
      <c r="C43" s="26">
        <v>7</v>
      </c>
      <c r="D43" s="26">
        <v>7</v>
      </c>
      <c r="E43" s="26">
        <v>3.5</v>
      </c>
      <c r="F43" s="26">
        <v>3.5</v>
      </c>
      <c r="G43" s="26">
        <v>7</v>
      </c>
      <c r="H43" s="26">
        <v>7</v>
      </c>
      <c r="I43" s="26">
        <v>7</v>
      </c>
      <c r="J43" s="26">
        <v>0</v>
      </c>
      <c r="K43" s="26">
        <v>9.9623823999999992</v>
      </c>
      <c r="L43" s="26">
        <v>14</v>
      </c>
      <c r="M43" s="26">
        <v>0</v>
      </c>
      <c r="N43" s="26">
        <v>0</v>
      </c>
      <c r="O43" s="26">
        <v>14</v>
      </c>
      <c r="P43" s="26">
        <v>14</v>
      </c>
      <c r="Q43" s="26">
        <v>0</v>
      </c>
      <c r="R43" s="26">
        <v>3.137931</v>
      </c>
      <c r="S43" s="26">
        <v>0</v>
      </c>
      <c r="T43" s="26">
        <v>7</v>
      </c>
      <c r="U43" s="26">
        <v>7</v>
      </c>
      <c r="V43" s="26">
        <v>7</v>
      </c>
      <c r="W43" s="26">
        <v>7</v>
      </c>
      <c r="X43" s="26">
        <v>0</v>
      </c>
      <c r="Y43" s="26">
        <v>0</v>
      </c>
      <c r="AC43" s="26">
        <v>0</v>
      </c>
      <c r="AD43" s="26">
        <v>1</v>
      </c>
      <c r="AE43" s="26">
        <v>1</v>
      </c>
      <c r="AF43" s="26">
        <v>1</v>
      </c>
      <c r="AG43" s="26">
        <v>1</v>
      </c>
      <c r="AH43" s="26">
        <v>1</v>
      </c>
      <c r="AI43" s="26">
        <v>1</v>
      </c>
      <c r="AJ43" s="26">
        <v>1</v>
      </c>
      <c r="AK43" s="26">
        <v>0</v>
      </c>
      <c r="AL43" s="26">
        <v>1</v>
      </c>
      <c r="AM43" s="26">
        <v>1</v>
      </c>
      <c r="AN43" s="26">
        <v>0</v>
      </c>
      <c r="AO43" s="26">
        <v>0</v>
      </c>
      <c r="AP43" s="26">
        <v>1</v>
      </c>
      <c r="AQ43" s="26">
        <v>1</v>
      </c>
      <c r="AR43" s="26">
        <v>0</v>
      </c>
      <c r="AS43" s="26">
        <v>1</v>
      </c>
      <c r="AT43" s="26">
        <v>0</v>
      </c>
      <c r="AU43" s="26">
        <v>1</v>
      </c>
      <c r="AV43" s="26">
        <v>1</v>
      </c>
      <c r="AW43" s="26">
        <v>1</v>
      </c>
      <c r="AX43" s="26">
        <v>1</v>
      </c>
      <c r="AY43" s="26">
        <v>0</v>
      </c>
      <c r="AZ43" s="26">
        <v>0</v>
      </c>
      <c r="BC43" s="43">
        <f t="shared" si="1"/>
        <v>0</v>
      </c>
      <c r="BD43" s="43">
        <f t="shared" si="1"/>
        <v>200</v>
      </c>
      <c r="BE43" s="43">
        <f t="shared" si="1"/>
        <v>200</v>
      </c>
      <c r="BF43" s="43">
        <f t="shared" si="1"/>
        <v>200</v>
      </c>
      <c r="BG43" s="43">
        <f t="shared" si="1"/>
        <v>200</v>
      </c>
      <c r="BH43" s="43">
        <f t="shared" si="1"/>
        <v>200</v>
      </c>
      <c r="BI43" s="43">
        <f t="shared" si="1"/>
        <v>200</v>
      </c>
      <c r="BJ43" s="43">
        <f t="shared" si="1"/>
        <v>200</v>
      </c>
      <c r="BK43" s="43">
        <f t="shared" si="1"/>
        <v>0</v>
      </c>
      <c r="BL43" s="43">
        <f t="shared" si="1"/>
        <v>200</v>
      </c>
      <c r="BM43" s="43">
        <f t="shared" si="1"/>
        <v>200</v>
      </c>
      <c r="BN43" s="43">
        <f t="shared" si="1"/>
        <v>0</v>
      </c>
      <c r="BO43" s="43">
        <f t="shared" si="1"/>
        <v>0</v>
      </c>
      <c r="BP43" s="43">
        <f t="shared" si="1"/>
        <v>200</v>
      </c>
      <c r="BQ43" s="43">
        <f t="shared" si="1"/>
        <v>200</v>
      </c>
      <c r="BR43" s="43">
        <f t="shared" si="1"/>
        <v>0</v>
      </c>
      <c r="BS43" s="43">
        <f t="shared" si="5"/>
        <v>200</v>
      </c>
      <c r="BT43" s="43">
        <f t="shared" si="5"/>
        <v>0</v>
      </c>
      <c r="BU43" s="43">
        <f t="shared" si="4"/>
        <v>200</v>
      </c>
      <c r="BV43" s="43">
        <f t="shared" si="3"/>
        <v>200</v>
      </c>
      <c r="BW43" s="43">
        <f t="shared" si="3"/>
        <v>200</v>
      </c>
      <c r="BX43" s="43">
        <f t="shared" si="3"/>
        <v>200</v>
      </c>
      <c r="BY43" s="43">
        <f t="shared" si="3"/>
        <v>0</v>
      </c>
      <c r="BZ43" s="43">
        <f t="shared" si="3"/>
        <v>0</v>
      </c>
      <c r="CC43">
        <v>7</v>
      </c>
      <c r="CD43">
        <v>7</v>
      </c>
      <c r="CE43">
        <v>7</v>
      </c>
      <c r="CF43">
        <v>7</v>
      </c>
      <c r="CG43">
        <v>7</v>
      </c>
      <c r="CH43">
        <v>7</v>
      </c>
      <c r="CI43">
        <v>7</v>
      </c>
      <c r="CJ43">
        <v>7</v>
      </c>
      <c r="CK43">
        <v>7</v>
      </c>
      <c r="CL43">
        <v>14</v>
      </c>
      <c r="CM43">
        <v>14</v>
      </c>
      <c r="CN43">
        <v>14</v>
      </c>
      <c r="CO43">
        <v>14</v>
      </c>
      <c r="CP43">
        <v>14</v>
      </c>
      <c r="CQ43">
        <v>14</v>
      </c>
      <c r="CR43">
        <v>7</v>
      </c>
      <c r="CS43">
        <v>7</v>
      </c>
      <c r="CT43">
        <v>7</v>
      </c>
      <c r="CU43">
        <v>7</v>
      </c>
      <c r="CV43">
        <v>7</v>
      </c>
      <c r="CW43">
        <v>7</v>
      </c>
      <c r="CX43">
        <v>7</v>
      </c>
      <c r="CY43">
        <v>7</v>
      </c>
      <c r="CZ43">
        <v>7</v>
      </c>
    </row>
    <row r="44" spans="1:104">
      <c r="A44">
        <v>32</v>
      </c>
      <c r="B44" s="26">
        <v>0</v>
      </c>
      <c r="C44" s="26">
        <v>7</v>
      </c>
      <c r="D44" s="26">
        <v>7</v>
      </c>
      <c r="E44" s="26">
        <v>3.5</v>
      </c>
      <c r="F44" s="26">
        <v>0</v>
      </c>
      <c r="G44" s="26">
        <v>7</v>
      </c>
      <c r="H44" s="26">
        <v>7</v>
      </c>
      <c r="I44" s="26">
        <v>7</v>
      </c>
      <c r="J44" s="26">
        <v>3.5</v>
      </c>
      <c r="K44" s="26">
        <v>7.6363636000000001</v>
      </c>
      <c r="L44" s="26">
        <v>14</v>
      </c>
      <c r="M44" s="26">
        <v>0</v>
      </c>
      <c r="N44" s="26">
        <v>0</v>
      </c>
      <c r="O44" s="26">
        <v>14</v>
      </c>
      <c r="P44" s="26">
        <v>14</v>
      </c>
      <c r="Q44" s="26">
        <v>0</v>
      </c>
      <c r="R44" s="26">
        <v>7</v>
      </c>
      <c r="S44" s="26">
        <v>3.2083333000000001</v>
      </c>
      <c r="T44" s="26">
        <v>7</v>
      </c>
      <c r="U44" s="26">
        <v>7</v>
      </c>
      <c r="V44" s="26">
        <v>0</v>
      </c>
      <c r="W44" s="26">
        <v>7</v>
      </c>
      <c r="X44" s="26">
        <v>0</v>
      </c>
      <c r="Y44" s="26">
        <v>0</v>
      </c>
      <c r="AC44" s="26">
        <v>0</v>
      </c>
      <c r="AD44" s="26">
        <v>1</v>
      </c>
      <c r="AE44" s="26">
        <v>1</v>
      </c>
      <c r="AF44" s="26">
        <v>1</v>
      </c>
      <c r="AG44" s="26">
        <v>0</v>
      </c>
      <c r="AH44" s="26">
        <v>1</v>
      </c>
      <c r="AI44" s="26">
        <v>1</v>
      </c>
      <c r="AJ44" s="26">
        <v>1</v>
      </c>
      <c r="AK44" s="26">
        <v>1</v>
      </c>
      <c r="AL44" s="26">
        <v>1</v>
      </c>
      <c r="AM44" s="26">
        <v>1</v>
      </c>
      <c r="AN44" s="26">
        <v>0</v>
      </c>
      <c r="AO44" s="26">
        <v>0</v>
      </c>
      <c r="AP44" s="26">
        <v>1</v>
      </c>
      <c r="AQ44" s="26">
        <v>1</v>
      </c>
      <c r="AR44" s="26">
        <v>0</v>
      </c>
      <c r="AS44" s="26">
        <v>1</v>
      </c>
      <c r="AT44" s="26">
        <v>1</v>
      </c>
      <c r="AU44" s="26">
        <v>1</v>
      </c>
      <c r="AV44" s="26">
        <v>1</v>
      </c>
      <c r="AW44" s="26">
        <v>0</v>
      </c>
      <c r="AX44" s="26">
        <v>1</v>
      </c>
      <c r="AY44" s="26">
        <v>0</v>
      </c>
      <c r="AZ44" s="26">
        <v>0</v>
      </c>
      <c r="BC44" s="43">
        <f t="shared" si="1"/>
        <v>0</v>
      </c>
      <c r="BD44" s="43">
        <f t="shared" si="1"/>
        <v>200</v>
      </c>
      <c r="BE44" s="43">
        <f t="shared" si="1"/>
        <v>200</v>
      </c>
      <c r="BF44" s="43">
        <f t="shared" si="1"/>
        <v>200</v>
      </c>
      <c r="BG44" s="43">
        <f t="shared" si="1"/>
        <v>0</v>
      </c>
      <c r="BH44" s="43">
        <f t="shared" si="1"/>
        <v>200</v>
      </c>
      <c r="BI44" s="43">
        <f t="shared" si="1"/>
        <v>200</v>
      </c>
      <c r="BJ44" s="43">
        <f t="shared" si="1"/>
        <v>200</v>
      </c>
      <c r="BK44" s="43">
        <f t="shared" si="1"/>
        <v>200</v>
      </c>
      <c r="BL44" s="43">
        <f t="shared" si="1"/>
        <v>200</v>
      </c>
      <c r="BM44" s="43">
        <f t="shared" si="1"/>
        <v>200</v>
      </c>
      <c r="BN44" s="43">
        <f t="shared" si="1"/>
        <v>0</v>
      </c>
      <c r="BO44" s="43">
        <f t="shared" si="1"/>
        <v>0</v>
      </c>
      <c r="BP44" s="43">
        <f t="shared" si="1"/>
        <v>200</v>
      </c>
      <c r="BQ44" s="43">
        <f t="shared" si="1"/>
        <v>200</v>
      </c>
      <c r="BR44" s="43">
        <f t="shared" si="1"/>
        <v>0</v>
      </c>
      <c r="BS44" s="43">
        <f t="shared" si="5"/>
        <v>200</v>
      </c>
      <c r="BT44" s="43">
        <f t="shared" si="5"/>
        <v>200</v>
      </c>
      <c r="BU44" s="43">
        <f t="shared" si="4"/>
        <v>200</v>
      </c>
      <c r="BV44" s="43">
        <f t="shared" si="3"/>
        <v>200</v>
      </c>
      <c r="BW44" s="43">
        <f t="shared" si="3"/>
        <v>0</v>
      </c>
      <c r="BX44" s="43">
        <f t="shared" si="3"/>
        <v>200</v>
      </c>
      <c r="BY44" s="43">
        <f t="shared" si="3"/>
        <v>0</v>
      </c>
      <c r="BZ44" s="43">
        <f t="shared" si="3"/>
        <v>0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14</v>
      </c>
      <c r="CM44">
        <v>14</v>
      </c>
      <c r="CN44">
        <v>14</v>
      </c>
      <c r="CO44">
        <v>14</v>
      </c>
      <c r="CP44">
        <v>14</v>
      </c>
      <c r="CQ44">
        <v>14</v>
      </c>
      <c r="CR44">
        <v>7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7</v>
      </c>
    </row>
    <row r="45" spans="1:104">
      <c r="A45">
        <v>33</v>
      </c>
      <c r="B45" s="26">
        <v>0</v>
      </c>
      <c r="C45" s="26">
        <v>7</v>
      </c>
      <c r="D45" s="26">
        <v>7</v>
      </c>
      <c r="E45" s="26">
        <v>3.5</v>
      </c>
      <c r="F45" s="26">
        <v>3.5</v>
      </c>
      <c r="G45" s="26">
        <v>7</v>
      </c>
      <c r="H45" s="26">
        <v>7</v>
      </c>
      <c r="I45" s="26">
        <v>7</v>
      </c>
      <c r="J45" s="26">
        <v>0</v>
      </c>
      <c r="K45" s="26">
        <v>9.8307210000000005</v>
      </c>
      <c r="L45" s="26">
        <v>14</v>
      </c>
      <c r="M45" s="26">
        <v>0</v>
      </c>
      <c r="N45" s="26">
        <v>0</v>
      </c>
      <c r="O45" s="26">
        <v>14</v>
      </c>
      <c r="P45" s="26">
        <v>14</v>
      </c>
      <c r="Q45" s="26">
        <v>0</v>
      </c>
      <c r="R45" s="26">
        <v>3.6206896999999998</v>
      </c>
      <c r="S45" s="26">
        <v>0</v>
      </c>
      <c r="T45" s="26">
        <v>7</v>
      </c>
      <c r="U45" s="26">
        <v>7</v>
      </c>
      <c r="V45" s="26">
        <v>7</v>
      </c>
      <c r="W45" s="26">
        <v>7</v>
      </c>
      <c r="X45" s="26">
        <v>0</v>
      </c>
      <c r="Y45" s="26">
        <v>0</v>
      </c>
      <c r="AC45" s="26">
        <v>0</v>
      </c>
      <c r="AD45" s="26">
        <v>1</v>
      </c>
      <c r="AE45" s="26">
        <v>1</v>
      </c>
      <c r="AF45" s="26">
        <v>1</v>
      </c>
      <c r="AG45" s="26">
        <v>1</v>
      </c>
      <c r="AH45" s="26">
        <v>1</v>
      </c>
      <c r="AI45" s="26">
        <v>1</v>
      </c>
      <c r="AJ45" s="26">
        <v>1</v>
      </c>
      <c r="AK45" s="26">
        <v>0</v>
      </c>
      <c r="AL45" s="26">
        <v>1</v>
      </c>
      <c r="AM45" s="26">
        <v>1</v>
      </c>
      <c r="AN45" s="26">
        <v>0</v>
      </c>
      <c r="AO45" s="26">
        <v>0</v>
      </c>
      <c r="AP45" s="26">
        <v>1</v>
      </c>
      <c r="AQ45" s="26">
        <v>1</v>
      </c>
      <c r="AR45" s="26">
        <v>0</v>
      </c>
      <c r="AS45" s="26">
        <v>1</v>
      </c>
      <c r="AT45" s="26">
        <v>0</v>
      </c>
      <c r="AU45" s="26">
        <v>1</v>
      </c>
      <c r="AV45" s="26">
        <v>1</v>
      </c>
      <c r="AW45" s="26">
        <v>1</v>
      </c>
      <c r="AX45" s="26">
        <v>1</v>
      </c>
      <c r="AY45" s="26">
        <v>0</v>
      </c>
      <c r="AZ45" s="26">
        <v>0</v>
      </c>
      <c r="BC45" s="43">
        <f t="shared" si="1"/>
        <v>0</v>
      </c>
      <c r="BD45" s="43">
        <f t="shared" si="1"/>
        <v>200</v>
      </c>
      <c r="BE45" s="43">
        <f t="shared" si="1"/>
        <v>200</v>
      </c>
      <c r="BF45" s="43">
        <f t="shared" si="1"/>
        <v>200</v>
      </c>
      <c r="BG45" s="43">
        <f t="shared" si="1"/>
        <v>200</v>
      </c>
      <c r="BH45" s="43">
        <f t="shared" si="1"/>
        <v>200</v>
      </c>
      <c r="BI45" s="43">
        <f t="shared" si="1"/>
        <v>200</v>
      </c>
      <c r="BJ45" s="43">
        <f t="shared" si="1"/>
        <v>200</v>
      </c>
      <c r="BK45" s="43">
        <f t="shared" si="1"/>
        <v>0</v>
      </c>
      <c r="BL45" s="43">
        <f t="shared" si="1"/>
        <v>200</v>
      </c>
      <c r="BM45" s="43">
        <f t="shared" si="1"/>
        <v>200</v>
      </c>
      <c r="BN45" s="43">
        <f t="shared" si="1"/>
        <v>0</v>
      </c>
      <c r="BO45" s="43">
        <f t="shared" si="1"/>
        <v>0</v>
      </c>
      <c r="BP45" s="43">
        <f t="shared" si="1"/>
        <v>200</v>
      </c>
      <c r="BQ45" s="43">
        <f t="shared" si="1"/>
        <v>200</v>
      </c>
      <c r="BR45" s="43">
        <f t="shared" si="1"/>
        <v>0</v>
      </c>
      <c r="BS45" s="43">
        <f t="shared" si="5"/>
        <v>200</v>
      </c>
      <c r="BT45" s="43">
        <f t="shared" si="5"/>
        <v>0</v>
      </c>
      <c r="BU45" s="43">
        <f t="shared" si="4"/>
        <v>200</v>
      </c>
      <c r="BV45" s="43">
        <f t="shared" si="3"/>
        <v>200</v>
      </c>
      <c r="BW45" s="43">
        <f t="shared" si="3"/>
        <v>200</v>
      </c>
      <c r="BX45" s="43">
        <f t="shared" si="3"/>
        <v>200</v>
      </c>
      <c r="BY45" s="43">
        <f t="shared" si="3"/>
        <v>0</v>
      </c>
      <c r="BZ45" s="43">
        <f t="shared" si="3"/>
        <v>0</v>
      </c>
      <c r="CC45">
        <v>7</v>
      </c>
      <c r="CD45">
        <v>7</v>
      </c>
      <c r="CE45">
        <v>7</v>
      </c>
      <c r="CF45">
        <v>7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14</v>
      </c>
      <c r="CM45">
        <v>14</v>
      </c>
      <c r="CN45">
        <v>14</v>
      </c>
      <c r="CO45">
        <v>14</v>
      </c>
      <c r="CP45">
        <v>14</v>
      </c>
      <c r="CQ45">
        <v>14</v>
      </c>
      <c r="CR45">
        <v>7</v>
      </c>
      <c r="CS45">
        <v>7</v>
      </c>
      <c r="CT45">
        <v>7</v>
      </c>
      <c r="CU45">
        <v>7</v>
      </c>
      <c r="CV45">
        <v>7</v>
      </c>
      <c r="CW45">
        <v>7</v>
      </c>
      <c r="CX45">
        <v>7</v>
      </c>
      <c r="CY45">
        <v>7</v>
      </c>
      <c r="CZ45">
        <v>7</v>
      </c>
    </row>
    <row r="46" spans="1:104">
      <c r="A46">
        <v>34</v>
      </c>
      <c r="B46" s="26">
        <v>0</v>
      </c>
      <c r="C46" s="26">
        <v>7</v>
      </c>
      <c r="D46" s="26">
        <v>7</v>
      </c>
      <c r="E46" s="26">
        <v>3.5</v>
      </c>
      <c r="F46" s="26">
        <v>3.5</v>
      </c>
      <c r="G46" s="26">
        <v>7</v>
      </c>
      <c r="H46" s="26">
        <v>7</v>
      </c>
      <c r="I46" s="26">
        <v>7</v>
      </c>
      <c r="J46" s="26">
        <v>0</v>
      </c>
      <c r="K46" s="26">
        <v>11.278997</v>
      </c>
      <c r="L46" s="26">
        <v>14</v>
      </c>
      <c r="M46" s="26">
        <v>0</v>
      </c>
      <c r="N46" s="26">
        <v>0</v>
      </c>
      <c r="O46" s="26">
        <v>14</v>
      </c>
      <c r="P46" s="26">
        <v>14</v>
      </c>
      <c r="Q46" s="26">
        <v>0</v>
      </c>
      <c r="R46" s="26">
        <v>5.3103448000000002</v>
      </c>
      <c r="S46" s="26">
        <v>0</v>
      </c>
      <c r="T46" s="26">
        <v>7</v>
      </c>
      <c r="U46" s="26">
        <v>7</v>
      </c>
      <c r="V46" s="26">
        <v>7</v>
      </c>
      <c r="W46" s="26">
        <v>7</v>
      </c>
      <c r="X46" s="26">
        <v>0</v>
      </c>
      <c r="Y46" s="26">
        <v>0</v>
      </c>
      <c r="AC46" s="26">
        <v>0</v>
      </c>
      <c r="AD46" s="26">
        <v>1</v>
      </c>
      <c r="AE46" s="26">
        <v>1</v>
      </c>
      <c r="AF46" s="26">
        <v>1</v>
      </c>
      <c r="AG46" s="26">
        <v>1</v>
      </c>
      <c r="AH46" s="26">
        <v>1</v>
      </c>
      <c r="AI46" s="26">
        <v>1</v>
      </c>
      <c r="AJ46" s="26">
        <v>1</v>
      </c>
      <c r="AK46" s="26">
        <v>0</v>
      </c>
      <c r="AL46" s="26">
        <v>1</v>
      </c>
      <c r="AM46" s="26">
        <v>1</v>
      </c>
      <c r="AN46" s="26">
        <v>0</v>
      </c>
      <c r="AO46" s="26">
        <v>0</v>
      </c>
      <c r="AP46" s="26">
        <v>1</v>
      </c>
      <c r="AQ46" s="26">
        <v>1</v>
      </c>
      <c r="AR46" s="26">
        <v>0</v>
      </c>
      <c r="AS46" s="26">
        <v>1</v>
      </c>
      <c r="AT46" s="26">
        <v>0</v>
      </c>
      <c r="AU46" s="26">
        <v>1</v>
      </c>
      <c r="AV46" s="26">
        <v>1</v>
      </c>
      <c r="AW46" s="26">
        <v>1</v>
      </c>
      <c r="AX46" s="26">
        <v>1</v>
      </c>
      <c r="AY46" s="26">
        <v>0</v>
      </c>
      <c r="AZ46" s="26">
        <v>0</v>
      </c>
      <c r="BC46" s="43">
        <f t="shared" si="1"/>
        <v>0</v>
      </c>
      <c r="BD46" s="43">
        <f t="shared" si="1"/>
        <v>200</v>
      </c>
      <c r="BE46" s="43">
        <f t="shared" si="1"/>
        <v>200</v>
      </c>
      <c r="BF46" s="43">
        <f t="shared" si="1"/>
        <v>200</v>
      </c>
      <c r="BG46" s="43">
        <f t="shared" si="1"/>
        <v>200</v>
      </c>
      <c r="BH46" s="43">
        <f t="shared" si="1"/>
        <v>200</v>
      </c>
      <c r="BI46" s="43">
        <f t="shared" si="1"/>
        <v>200</v>
      </c>
      <c r="BJ46" s="43">
        <f t="shared" si="1"/>
        <v>200</v>
      </c>
      <c r="BK46" s="43">
        <f t="shared" si="1"/>
        <v>0</v>
      </c>
      <c r="BL46" s="43">
        <f t="shared" si="1"/>
        <v>200</v>
      </c>
      <c r="BM46" s="43">
        <f t="shared" si="1"/>
        <v>200</v>
      </c>
      <c r="BN46" s="43">
        <f t="shared" si="1"/>
        <v>0</v>
      </c>
      <c r="BO46" s="43">
        <f t="shared" si="1"/>
        <v>0</v>
      </c>
      <c r="BP46" s="43">
        <f t="shared" si="1"/>
        <v>200</v>
      </c>
      <c r="BQ46" s="43">
        <f t="shared" si="1"/>
        <v>200</v>
      </c>
      <c r="BR46" s="43">
        <f t="shared" si="1"/>
        <v>0</v>
      </c>
      <c r="BS46" s="43">
        <f t="shared" si="5"/>
        <v>200</v>
      </c>
      <c r="BT46" s="43">
        <f t="shared" si="5"/>
        <v>0</v>
      </c>
      <c r="BU46" s="43">
        <f t="shared" si="4"/>
        <v>200</v>
      </c>
      <c r="BV46" s="43">
        <f t="shared" si="3"/>
        <v>200</v>
      </c>
      <c r="BW46" s="43">
        <f t="shared" si="3"/>
        <v>200</v>
      </c>
      <c r="BX46" s="43">
        <f t="shared" si="3"/>
        <v>200</v>
      </c>
      <c r="BY46" s="43">
        <f t="shared" si="3"/>
        <v>0</v>
      </c>
      <c r="BZ46" s="43">
        <f t="shared" si="3"/>
        <v>0</v>
      </c>
      <c r="CC46">
        <v>7</v>
      </c>
      <c r="CD46">
        <v>7</v>
      </c>
      <c r="CE46">
        <v>7</v>
      </c>
      <c r="CF46">
        <v>7</v>
      </c>
      <c r="CG46">
        <v>7</v>
      </c>
      <c r="CH46">
        <v>7</v>
      </c>
      <c r="CI46">
        <v>7</v>
      </c>
      <c r="CJ46">
        <v>7</v>
      </c>
      <c r="CK46">
        <v>7</v>
      </c>
      <c r="CL46">
        <v>14</v>
      </c>
      <c r="CM46">
        <v>14</v>
      </c>
      <c r="CN46">
        <v>14</v>
      </c>
      <c r="CO46">
        <v>14</v>
      </c>
      <c r="CP46">
        <v>14</v>
      </c>
      <c r="CQ46">
        <v>14</v>
      </c>
      <c r="CR46">
        <v>7</v>
      </c>
      <c r="CS46">
        <v>7</v>
      </c>
      <c r="CT46">
        <v>7</v>
      </c>
      <c r="CU46">
        <v>7</v>
      </c>
      <c r="CV46">
        <v>7</v>
      </c>
      <c r="CW46">
        <v>7</v>
      </c>
      <c r="CX46">
        <v>7</v>
      </c>
      <c r="CY46">
        <v>7</v>
      </c>
      <c r="CZ46">
        <v>7</v>
      </c>
    </row>
    <row r="47" spans="1:104">
      <c r="A47">
        <v>35</v>
      </c>
      <c r="B47" s="26">
        <v>0</v>
      </c>
      <c r="C47" s="26">
        <v>7</v>
      </c>
      <c r="D47" s="26">
        <v>7</v>
      </c>
      <c r="E47" s="26">
        <v>3.5</v>
      </c>
      <c r="F47" s="26">
        <v>0</v>
      </c>
      <c r="G47" s="26">
        <v>7</v>
      </c>
      <c r="H47" s="26">
        <v>7</v>
      </c>
      <c r="I47" s="26">
        <v>7</v>
      </c>
      <c r="J47" s="26">
        <v>3.5</v>
      </c>
      <c r="K47" s="26">
        <v>13.272727</v>
      </c>
      <c r="L47" s="26">
        <v>14</v>
      </c>
      <c r="M47" s="26">
        <v>1</v>
      </c>
      <c r="N47" s="26">
        <v>0</v>
      </c>
      <c r="O47" s="26">
        <v>14</v>
      </c>
      <c r="P47" s="26">
        <v>14</v>
      </c>
      <c r="Q47" s="26">
        <v>0</v>
      </c>
      <c r="R47" s="26">
        <v>7</v>
      </c>
      <c r="S47" s="26">
        <v>1.8472222</v>
      </c>
      <c r="T47" s="26">
        <v>7</v>
      </c>
      <c r="U47" s="26">
        <v>7</v>
      </c>
      <c r="V47" s="26">
        <v>7</v>
      </c>
      <c r="W47" s="26">
        <v>7</v>
      </c>
      <c r="X47" s="26">
        <v>0</v>
      </c>
      <c r="Y47" s="26">
        <v>0</v>
      </c>
      <c r="AC47" s="26">
        <v>0</v>
      </c>
      <c r="AD47" s="26">
        <v>1</v>
      </c>
      <c r="AE47" s="26">
        <v>1</v>
      </c>
      <c r="AF47" s="26">
        <v>1</v>
      </c>
      <c r="AG47" s="26">
        <v>0</v>
      </c>
      <c r="AH47" s="26">
        <v>1</v>
      </c>
      <c r="AI47" s="26">
        <v>1</v>
      </c>
      <c r="AJ47" s="26">
        <v>1</v>
      </c>
      <c r="AK47" s="26">
        <v>1</v>
      </c>
      <c r="AL47" s="26">
        <v>1</v>
      </c>
      <c r="AM47" s="26">
        <v>1</v>
      </c>
      <c r="AN47" s="26">
        <v>1</v>
      </c>
      <c r="AO47" s="26">
        <v>0</v>
      </c>
      <c r="AP47" s="26">
        <v>1</v>
      </c>
      <c r="AQ47" s="26">
        <v>1</v>
      </c>
      <c r="AR47" s="26">
        <v>0</v>
      </c>
      <c r="AS47" s="26">
        <v>1</v>
      </c>
      <c r="AT47" s="26">
        <v>1</v>
      </c>
      <c r="AU47" s="26">
        <v>1</v>
      </c>
      <c r="AV47" s="26">
        <v>1</v>
      </c>
      <c r="AW47" s="26">
        <v>1</v>
      </c>
      <c r="AX47" s="26">
        <v>1</v>
      </c>
      <c r="AY47" s="26">
        <v>0</v>
      </c>
      <c r="AZ47" s="26">
        <v>0</v>
      </c>
      <c r="BC47" s="43">
        <f t="shared" si="1"/>
        <v>0</v>
      </c>
      <c r="BD47" s="43">
        <f t="shared" si="1"/>
        <v>200</v>
      </c>
      <c r="BE47" s="43">
        <f t="shared" si="1"/>
        <v>200</v>
      </c>
      <c r="BF47" s="43">
        <f t="shared" si="1"/>
        <v>200</v>
      </c>
      <c r="BG47" s="43">
        <f t="shared" si="1"/>
        <v>0</v>
      </c>
      <c r="BH47" s="43">
        <f t="shared" si="1"/>
        <v>200</v>
      </c>
      <c r="BI47" s="43">
        <f t="shared" si="1"/>
        <v>200</v>
      </c>
      <c r="BJ47" s="43">
        <f t="shared" si="1"/>
        <v>200</v>
      </c>
      <c r="BK47" s="43">
        <f t="shared" si="1"/>
        <v>200</v>
      </c>
      <c r="BL47" s="43">
        <f t="shared" si="1"/>
        <v>200</v>
      </c>
      <c r="BM47" s="43">
        <f t="shared" si="1"/>
        <v>200</v>
      </c>
      <c r="BN47" s="43">
        <f t="shared" si="1"/>
        <v>200</v>
      </c>
      <c r="BO47" s="43">
        <f t="shared" si="1"/>
        <v>0</v>
      </c>
      <c r="BP47" s="43">
        <f t="shared" si="1"/>
        <v>200</v>
      </c>
      <c r="BQ47" s="43">
        <f t="shared" si="1"/>
        <v>200</v>
      </c>
      <c r="BR47" s="43">
        <f t="shared" si="1"/>
        <v>0</v>
      </c>
      <c r="BS47" s="43">
        <f t="shared" si="5"/>
        <v>200</v>
      </c>
      <c r="BT47" s="43">
        <f t="shared" si="5"/>
        <v>200</v>
      </c>
      <c r="BU47" s="43">
        <f t="shared" si="4"/>
        <v>200</v>
      </c>
      <c r="BV47" s="43">
        <f t="shared" si="3"/>
        <v>200</v>
      </c>
      <c r="BW47" s="43">
        <f t="shared" si="3"/>
        <v>200</v>
      </c>
      <c r="BX47" s="43">
        <f t="shared" si="3"/>
        <v>200</v>
      </c>
      <c r="BY47" s="43">
        <f t="shared" si="3"/>
        <v>0</v>
      </c>
      <c r="BZ47" s="43">
        <f t="shared" si="3"/>
        <v>0</v>
      </c>
      <c r="CC47">
        <v>7</v>
      </c>
      <c r="CD47">
        <v>7</v>
      </c>
      <c r="CE47">
        <v>7</v>
      </c>
      <c r="CF47">
        <v>7</v>
      </c>
      <c r="CG47">
        <v>7</v>
      </c>
      <c r="CH47">
        <v>7</v>
      </c>
      <c r="CI47">
        <v>7</v>
      </c>
      <c r="CJ47">
        <v>7</v>
      </c>
      <c r="CK47">
        <v>7</v>
      </c>
      <c r="CL47">
        <v>14</v>
      </c>
      <c r="CM47">
        <v>14</v>
      </c>
      <c r="CN47">
        <v>14</v>
      </c>
      <c r="CO47">
        <v>14</v>
      </c>
      <c r="CP47">
        <v>14</v>
      </c>
      <c r="CQ47">
        <v>14</v>
      </c>
      <c r="CR47">
        <v>7</v>
      </c>
      <c r="CS47">
        <v>7</v>
      </c>
      <c r="CT47">
        <v>7</v>
      </c>
      <c r="CU47">
        <v>7</v>
      </c>
      <c r="CV47">
        <v>7</v>
      </c>
      <c r="CW47">
        <v>7</v>
      </c>
      <c r="CX47">
        <v>7</v>
      </c>
      <c r="CY47">
        <v>7</v>
      </c>
      <c r="CZ47">
        <v>7</v>
      </c>
    </row>
    <row r="48" spans="1:104">
      <c r="A48">
        <v>36</v>
      </c>
      <c r="B48" s="26">
        <v>0</v>
      </c>
      <c r="C48" s="26">
        <v>7</v>
      </c>
      <c r="D48" s="26">
        <v>7</v>
      </c>
      <c r="E48" s="26">
        <v>3.5</v>
      </c>
      <c r="F48" s="26">
        <v>3.5</v>
      </c>
      <c r="G48" s="26">
        <v>7</v>
      </c>
      <c r="H48" s="26">
        <v>7</v>
      </c>
      <c r="I48" s="26">
        <v>7</v>
      </c>
      <c r="J48" s="26">
        <v>0</v>
      </c>
      <c r="K48" s="26">
        <v>0</v>
      </c>
      <c r="L48" s="26">
        <v>13.523148000000001</v>
      </c>
      <c r="M48" s="26">
        <v>0</v>
      </c>
      <c r="N48" s="26">
        <v>0</v>
      </c>
      <c r="O48" s="26">
        <v>14</v>
      </c>
      <c r="P48" s="26">
        <v>14</v>
      </c>
      <c r="Q48" s="26">
        <v>0</v>
      </c>
      <c r="R48" s="26">
        <v>0</v>
      </c>
      <c r="S48" s="26">
        <v>0</v>
      </c>
      <c r="T48" s="26">
        <v>5.1944444000000001</v>
      </c>
      <c r="U48" s="26">
        <v>1</v>
      </c>
      <c r="V48" s="26">
        <v>7</v>
      </c>
      <c r="W48" s="26">
        <v>7</v>
      </c>
      <c r="X48" s="26">
        <v>0</v>
      </c>
      <c r="Y48" s="26">
        <v>0</v>
      </c>
      <c r="AC48" s="26">
        <v>0</v>
      </c>
      <c r="AD48" s="26">
        <v>1</v>
      </c>
      <c r="AE48" s="26">
        <v>1</v>
      </c>
      <c r="AF48" s="26">
        <v>1</v>
      </c>
      <c r="AG48" s="26">
        <v>1</v>
      </c>
      <c r="AH48" s="26">
        <v>1</v>
      </c>
      <c r="AI48" s="26">
        <v>1</v>
      </c>
      <c r="AJ48" s="26">
        <v>1</v>
      </c>
      <c r="AK48" s="26">
        <v>0</v>
      </c>
      <c r="AL48" s="26">
        <v>0</v>
      </c>
      <c r="AM48" s="26">
        <v>1</v>
      </c>
      <c r="AN48" s="26">
        <v>0</v>
      </c>
      <c r="AO48" s="26">
        <v>0</v>
      </c>
      <c r="AP48" s="26">
        <v>1</v>
      </c>
      <c r="AQ48" s="26">
        <v>1</v>
      </c>
      <c r="AR48" s="26">
        <v>0</v>
      </c>
      <c r="AS48" s="26">
        <v>0</v>
      </c>
      <c r="AT48" s="26">
        <v>0</v>
      </c>
      <c r="AU48" s="26">
        <v>1</v>
      </c>
      <c r="AV48" s="26">
        <v>1</v>
      </c>
      <c r="AW48" s="26">
        <v>1</v>
      </c>
      <c r="AX48" s="26">
        <v>1</v>
      </c>
      <c r="AY48" s="26">
        <v>0</v>
      </c>
      <c r="AZ48" s="26">
        <v>0</v>
      </c>
      <c r="BC48" s="43">
        <f t="shared" si="1"/>
        <v>0</v>
      </c>
      <c r="BD48" s="43">
        <f t="shared" si="1"/>
        <v>200</v>
      </c>
      <c r="BE48" s="43">
        <f t="shared" si="1"/>
        <v>200</v>
      </c>
      <c r="BF48" s="43">
        <f t="shared" si="1"/>
        <v>200</v>
      </c>
      <c r="BG48" s="43">
        <f t="shared" si="1"/>
        <v>200</v>
      </c>
      <c r="BH48" s="43">
        <f t="shared" si="1"/>
        <v>200</v>
      </c>
      <c r="BI48" s="43">
        <f t="shared" si="1"/>
        <v>200</v>
      </c>
      <c r="BJ48" s="43">
        <f t="shared" si="1"/>
        <v>200</v>
      </c>
      <c r="BK48" s="43">
        <f t="shared" si="1"/>
        <v>0</v>
      </c>
      <c r="BL48" s="43">
        <f t="shared" si="1"/>
        <v>0</v>
      </c>
      <c r="BM48" s="43">
        <f t="shared" si="1"/>
        <v>200</v>
      </c>
      <c r="BN48" s="43">
        <f t="shared" si="1"/>
        <v>0</v>
      </c>
      <c r="BO48" s="43">
        <f t="shared" si="1"/>
        <v>0</v>
      </c>
      <c r="BP48" s="43">
        <f t="shared" si="1"/>
        <v>200</v>
      </c>
      <c r="BQ48" s="43">
        <f t="shared" si="1"/>
        <v>200</v>
      </c>
      <c r="BR48" s="43">
        <f t="shared" si="1"/>
        <v>0</v>
      </c>
      <c r="BS48" s="43">
        <f t="shared" si="5"/>
        <v>0</v>
      </c>
      <c r="BT48" s="43">
        <f t="shared" si="5"/>
        <v>0</v>
      </c>
      <c r="BU48" s="43">
        <f t="shared" si="4"/>
        <v>200</v>
      </c>
      <c r="BV48" s="43">
        <f t="shared" si="3"/>
        <v>200</v>
      </c>
      <c r="BW48" s="43">
        <f t="shared" si="3"/>
        <v>200</v>
      </c>
      <c r="BX48" s="43">
        <f t="shared" si="3"/>
        <v>200</v>
      </c>
      <c r="BY48" s="43">
        <f t="shared" si="3"/>
        <v>0</v>
      </c>
      <c r="BZ48" s="43">
        <f t="shared" si="3"/>
        <v>0</v>
      </c>
      <c r="CC48">
        <v>7</v>
      </c>
      <c r="CD48">
        <v>7</v>
      </c>
      <c r="CE48">
        <v>7</v>
      </c>
      <c r="CF48">
        <v>7</v>
      </c>
      <c r="CG48">
        <v>7</v>
      </c>
      <c r="CH48">
        <v>7</v>
      </c>
      <c r="CI48">
        <v>7</v>
      </c>
      <c r="CJ48">
        <v>7</v>
      </c>
      <c r="CK48">
        <v>7</v>
      </c>
      <c r="CL48">
        <v>14</v>
      </c>
      <c r="CM48">
        <v>14</v>
      </c>
      <c r="CN48">
        <v>14</v>
      </c>
      <c r="CO48">
        <v>14</v>
      </c>
      <c r="CP48">
        <v>14</v>
      </c>
      <c r="CQ48">
        <v>14</v>
      </c>
      <c r="CR48">
        <v>7</v>
      </c>
      <c r="CS48">
        <v>7</v>
      </c>
      <c r="CT48">
        <v>7</v>
      </c>
      <c r="CU48">
        <v>7</v>
      </c>
      <c r="CV48">
        <v>7</v>
      </c>
      <c r="CW48">
        <v>7</v>
      </c>
      <c r="CX48">
        <v>7</v>
      </c>
      <c r="CY48">
        <v>7</v>
      </c>
      <c r="CZ48">
        <v>7</v>
      </c>
    </row>
    <row r="49" spans="1:104">
      <c r="A49">
        <v>37</v>
      </c>
      <c r="B49" s="26">
        <v>0</v>
      </c>
      <c r="C49" s="26">
        <v>7</v>
      </c>
      <c r="D49" s="26">
        <v>7</v>
      </c>
      <c r="E49" s="26">
        <v>3.5</v>
      </c>
      <c r="F49" s="26">
        <v>3.5</v>
      </c>
      <c r="G49" s="26">
        <v>7</v>
      </c>
      <c r="H49" s="26">
        <v>7</v>
      </c>
      <c r="I49" s="26">
        <v>7</v>
      </c>
      <c r="J49" s="26">
        <v>0</v>
      </c>
      <c r="K49" s="26">
        <v>9.4576802999999998</v>
      </c>
      <c r="L49" s="26">
        <v>14</v>
      </c>
      <c r="M49" s="26">
        <v>0</v>
      </c>
      <c r="N49" s="26">
        <v>0</v>
      </c>
      <c r="O49" s="26">
        <v>14</v>
      </c>
      <c r="P49" s="26">
        <v>14</v>
      </c>
      <c r="Q49" s="26">
        <v>0</v>
      </c>
      <c r="R49" s="26">
        <v>2.6551724000000001</v>
      </c>
      <c r="S49" s="26">
        <v>0</v>
      </c>
      <c r="T49" s="26">
        <v>7</v>
      </c>
      <c r="U49" s="26">
        <v>7</v>
      </c>
      <c r="V49" s="26">
        <v>7</v>
      </c>
      <c r="W49" s="26">
        <v>7</v>
      </c>
      <c r="X49" s="26">
        <v>0</v>
      </c>
      <c r="Y49" s="26">
        <v>0</v>
      </c>
      <c r="AC49" s="26">
        <v>0</v>
      </c>
      <c r="AD49" s="26">
        <v>1</v>
      </c>
      <c r="AE49" s="26">
        <v>1</v>
      </c>
      <c r="AF49" s="26">
        <v>1</v>
      </c>
      <c r="AG49" s="26">
        <v>1</v>
      </c>
      <c r="AH49" s="26">
        <v>1</v>
      </c>
      <c r="AI49" s="26">
        <v>1</v>
      </c>
      <c r="AJ49" s="26">
        <v>1</v>
      </c>
      <c r="AK49" s="26">
        <v>0</v>
      </c>
      <c r="AL49" s="26">
        <v>1</v>
      </c>
      <c r="AM49" s="26">
        <v>1</v>
      </c>
      <c r="AN49" s="26">
        <v>0</v>
      </c>
      <c r="AO49" s="26">
        <v>0</v>
      </c>
      <c r="AP49" s="26">
        <v>1</v>
      </c>
      <c r="AQ49" s="26">
        <v>1</v>
      </c>
      <c r="AR49" s="26">
        <v>0</v>
      </c>
      <c r="AS49" s="26">
        <v>1</v>
      </c>
      <c r="AT49" s="26">
        <v>0</v>
      </c>
      <c r="AU49" s="26">
        <v>1</v>
      </c>
      <c r="AV49" s="26">
        <v>1</v>
      </c>
      <c r="AW49" s="26">
        <v>1</v>
      </c>
      <c r="AX49" s="26">
        <v>1</v>
      </c>
      <c r="AY49" s="26">
        <v>0</v>
      </c>
      <c r="AZ49" s="26">
        <v>0</v>
      </c>
      <c r="BC49" s="43">
        <f t="shared" si="1"/>
        <v>0</v>
      </c>
      <c r="BD49" s="43">
        <f t="shared" si="1"/>
        <v>200</v>
      </c>
      <c r="BE49" s="43">
        <f t="shared" si="1"/>
        <v>200</v>
      </c>
      <c r="BF49" s="43">
        <f t="shared" si="1"/>
        <v>200</v>
      </c>
      <c r="BG49" s="43">
        <f t="shared" si="1"/>
        <v>200</v>
      </c>
      <c r="BH49" s="43">
        <f t="shared" si="1"/>
        <v>200</v>
      </c>
      <c r="BI49" s="43">
        <f t="shared" si="1"/>
        <v>200</v>
      </c>
      <c r="BJ49" s="43">
        <f t="shared" si="1"/>
        <v>200</v>
      </c>
      <c r="BK49" s="43">
        <f t="shared" si="1"/>
        <v>0</v>
      </c>
      <c r="BL49" s="43">
        <f t="shared" si="1"/>
        <v>200</v>
      </c>
      <c r="BM49" s="43">
        <f t="shared" si="1"/>
        <v>200</v>
      </c>
      <c r="BN49" s="43">
        <f t="shared" si="1"/>
        <v>0</v>
      </c>
      <c r="BO49" s="43">
        <f t="shared" si="1"/>
        <v>0</v>
      </c>
      <c r="BP49" s="43">
        <f t="shared" si="1"/>
        <v>200</v>
      </c>
      <c r="BQ49" s="43">
        <f t="shared" si="1"/>
        <v>200</v>
      </c>
      <c r="BR49" s="43">
        <f t="shared" si="1"/>
        <v>0</v>
      </c>
      <c r="BS49" s="43">
        <f t="shared" si="5"/>
        <v>200</v>
      </c>
      <c r="BT49" s="43">
        <f t="shared" si="5"/>
        <v>0</v>
      </c>
      <c r="BU49" s="43">
        <f t="shared" si="4"/>
        <v>200</v>
      </c>
      <c r="BV49" s="43">
        <f t="shared" si="3"/>
        <v>200</v>
      </c>
      <c r="BW49" s="43">
        <f t="shared" si="3"/>
        <v>200</v>
      </c>
      <c r="BX49" s="43">
        <f t="shared" si="3"/>
        <v>200</v>
      </c>
      <c r="BY49" s="43">
        <f t="shared" si="3"/>
        <v>0</v>
      </c>
      <c r="BZ49" s="43">
        <f t="shared" si="3"/>
        <v>0</v>
      </c>
      <c r="CC49">
        <v>7</v>
      </c>
      <c r="CD49">
        <v>7</v>
      </c>
      <c r="CE49">
        <v>7</v>
      </c>
      <c r="CF49">
        <v>7</v>
      </c>
      <c r="CG49">
        <v>7</v>
      </c>
      <c r="CH49">
        <v>7</v>
      </c>
      <c r="CI49">
        <v>7</v>
      </c>
      <c r="CJ49">
        <v>7</v>
      </c>
      <c r="CK49">
        <v>7</v>
      </c>
      <c r="CL49">
        <v>14</v>
      </c>
      <c r="CM49">
        <v>14</v>
      </c>
      <c r="CN49">
        <v>14</v>
      </c>
      <c r="CO49">
        <v>14</v>
      </c>
      <c r="CP49">
        <v>14</v>
      </c>
      <c r="CQ49">
        <v>14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</row>
    <row r="50" spans="1:104">
      <c r="A50">
        <v>38</v>
      </c>
      <c r="B50" s="26">
        <v>0</v>
      </c>
      <c r="C50" s="26">
        <v>7</v>
      </c>
      <c r="D50" s="26">
        <v>7</v>
      </c>
      <c r="E50" s="26">
        <v>3.5</v>
      </c>
      <c r="F50" s="26">
        <v>3.5</v>
      </c>
      <c r="G50" s="26">
        <v>7</v>
      </c>
      <c r="H50" s="26">
        <v>7</v>
      </c>
      <c r="I50" s="26">
        <v>7</v>
      </c>
      <c r="J50" s="26">
        <v>0</v>
      </c>
      <c r="K50" s="26">
        <v>5.7272727000000003</v>
      </c>
      <c r="L50" s="26">
        <v>14</v>
      </c>
      <c r="M50" s="26">
        <v>0</v>
      </c>
      <c r="N50" s="26">
        <v>0</v>
      </c>
      <c r="O50" s="26">
        <v>14</v>
      </c>
      <c r="P50" s="26">
        <v>14</v>
      </c>
      <c r="Q50" s="26">
        <v>0</v>
      </c>
      <c r="R50" s="26">
        <v>0</v>
      </c>
      <c r="S50" s="26">
        <v>0</v>
      </c>
      <c r="T50" s="26">
        <v>7</v>
      </c>
      <c r="U50" s="26">
        <v>5.1081080999999999</v>
      </c>
      <c r="V50" s="26">
        <v>7</v>
      </c>
      <c r="W50" s="26">
        <v>7</v>
      </c>
      <c r="X50" s="26">
        <v>0</v>
      </c>
      <c r="Y50" s="26">
        <v>0</v>
      </c>
      <c r="AC50" s="26">
        <v>0</v>
      </c>
      <c r="AD50" s="26">
        <v>1</v>
      </c>
      <c r="AE50" s="26">
        <v>1</v>
      </c>
      <c r="AF50" s="26">
        <v>1</v>
      </c>
      <c r="AG50" s="26">
        <v>1</v>
      </c>
      <c r="AH50" s="26">
        <v>1</v>
      </c>
      <c r="AI50" s="26">
        <v>1</v>
      </c>
      <c r="AJ50" s="26">
        <v>1</v>
      </c>
      <c r="AK50" s="26">
        <v>0</v>
      </c>
      <c r="AL50" s="26">
        <v>1</v>
      </c>
      <c r="AM50" s="26">
        <v>1</v>
      </c>
      <c r="AN50" s="26">
        <v>0</v>
      </c>
      <c r="AO50" s="26">
        <v>0</v>
      </c>
      <c r="AP50" s="26">
        <v>1</v>
      </c>
      <c r="AQ50" s="26">
        <v>1</v>
      </c>
      <c r="AR50" s="26">
        <v>0</v>
      </c>
      <c r="AS50" s="26">
        <v>0</v>
      </c>
      <c r="AT50" s="26">
        <v>0</v>
      </c>
      <c r="AU50" s="26">
        <v>1</v>
      </c>
      <c r="AV50" s="26">
        <v>1</v>
      </c>
      <c r="AW50" s="26">
        <v>1</v>
      </c>
      <c r="AX50" s="26">
        <v>1</v>
      </c>
      <c r="AY50" s="26">
        <v>0</v>
      </c>
      <c r="AZ50" s="26">
        <v>0</v>
      </c>
      <c r="BC50" s="43">
        <f t="shared" si="1"/>
        <v>0</v>
      </c>
      <c r="BD50" s="43">
        <f t="shared" si="1"/>
        <v>200</v>
      </c>
      <c r="BE50" s="43">
        <f t="shared" si="1"/>
        <v>200</v>
      </c>
      <c r="BF50" s="43">
        <f t="shared" si="1"/>
        <v>200</v>
      </c>
      <c r="BG50" s="43">
        <f t="shared" si="1"/>
        <v>200</v>
      </c>
      <c r="BH50" s="43">
        <f t="shared" si="1"/>
        <v>200</v>
      </c>
      <c r="BI50" s="43">
        <f t="shared" si="1"/>
        <v>200</v>
      </c>
      <c r="BJ50" s="43">
        <f t="shared" si="1"/>
        <v>200</v>
      </c>
      <c r="BK50" s="43">
        <f t="shared" si="1"/>
        <v>0</v>
      </c>
      <c r="BL50" s="43">
        <f t="shared" si="1"/>
        <v>200</v>
      </c>
      <c r="BM50" s="43">
        <f t="shared" si="1"/>
        <v>200</v>
      </c>
      <c r="BN50" s="43">
        <f t="shared" si="1"/>
        <v>0</v>
      </c>
      <c r="BO50" s="43">
        <f t="shared" si="1"/>
        <v>0</v>
      </c>
      <c r="BP50" s="43">
        <f t="shared" si="1"/>
        <v>200</v>
      </c>
      <c r="BQ50" s="43">
        <f t="shared" si="1"/>
        <v>200</v>
      </c>
      <c r="BR50" s="43">
        <f t="shared" si="1"/>
        <v>0</v>
      </c>
      <c r="BS50" s="43">
        <f t="shared" si="5"/>
        <v>0</v>
      </c>
      <c r="BT50" s="43">
        <f t="shared" si="5"/>
        <v>0</v>
      </c>
      <c r="BU50" s="43">
        <f t="shared" si="4"/>
        <v>200</v>
      </c>
      <c r="BV50" s="43">
        <f t="shared" si="3"/>
        <v>200</v>
      </c>
      <c r="BW50" s="43">
        <f t="shared" si="3"/>
        <v>200</v>
      </c>
      <c r="BX50" s="43">
        <f t="shared" si="3"/>
        <v>200</v>
      </c>
      <c r="BY50" s="43">
        <f t="shared" si="3"/>
        <v>0</v>
      </c>
      <c r="BZ50" s="43">
        <f t="shared" si="3"/>
        <v>0</v>
      </c>
      <c r="CC50">
        <v>7</v>
      </c>
      <c r="CD50">
        <v>7</v>
      </c>
      <c r="CE50">
        <v>7</v>
      </c>
      <c r="CF50">
        <v>7</v>
      </c>
      <c r="CG50">
        <v>7</v>
      </c>
      <c r="CH50">
        <v>7</v>
      </c>
      <c r="CI50">
        <v>7</v>
      </c>
      <c r="CJ50">
        <v>7</v>
      </c>
      <c r="CK50">
        <v>7</v>
      </c>
      <c r="CL50">
        <v>14</v>
      </c>
      <c r="CM50">
        <v>14</v>
      </c>
      <c r="CN50">
        <v>14</v>
      </c>
      <c r="CO50">
        <v>14</v>
      </c>
      <c r="CP50">
        <v>14</v>
      </c>
      <c r="CQ50">
        <v>14</v>
      </c>
      <c r="CR50">
        <v>7</v>
      </c>
      <c r="CS50">
        <v>7</v>
      </c>
      <c r="CT50">
        <v>7</v>
      </c>
      <c r="CU50">
        <v>7</v>
      </c>
      <c r="CV50">
        <v>7</v>
      </c>
      <c r="CW50">
        <v>7</v>
      </c>
      <c r="CX50">
        <v>7</v>
      </c>
      <c r="CY50">
        <v>7</v>
      </c>
      <c r="CZ50">
        <v>7</v>
      </c>
    </row>
    <row r="51" spans="1:104">
      <c r="A51">
        <v>39</v>
      </c>
      <c r="B51" s="26">
        <v>4.8066667000000001</v>
      </c>
      <c r="C51" s="26">
        <v>7</v>
      </c>
      <c r="D51" s="26">
        <v>7</v>
      </c>
      <c r="E51" s="26">
        <v>7</v>
      </c>
      <c r="F51" s="26">
        <v>3.5</v>
      </c>
      <c r="G51" s="26">
        <v>7</v>
      </c>
      <c r="H51" s="26">
        <v>7</v>
      </c>
      <c r="I51" s="26">
        <v>7</v>
      </c>
      <c r="J51" s="26">
        <v>0</v>
      </c>
      <c r="K51" s="26">
        <v>8.0606060999999993</v>
      </c>
      <c r="L51" s="26">
        <v>14</v>
      </c>
      <c r="M51" s="26">
        <v>14</v>
      </c>
      <c r="N51" s="26">
        <v>0</v>
      </c>
      <c r="O51" s="26">
        <v>0</v>
      </c>
      <c r="P51" s="26">
        <v>14</v>
      </c>
      <c r="Q51" s="26">
        <v>0</v>
      </c>
      <c r="R51" s="26">
        <v>7</v>
      </c>
      <c r="S51" s="26">
        <v>7</v>
      </c>
      <c r="T51" s="26">
        <v>7</v>
      </c>
      <c r="U51" s="26">
        <v>7</v>
      </c>
      <c r="V51" s="26">
        <v>7</v>
      </c>
      <c r="W51" s="26">
        <v>2.3333333000000001</v>
      </c>
      <c r="X51" s="26">
        <v>0</v>
      </c>
      <c r="Y51" s="26">
        <v>0</v>
      </c>
      <c r="AC51" s="26">
        <v>1</v>
      </c>
      <c r="AD51" s="26">
        <v>1</v>
      </c>
      <c r="AE51" s="26">
        <v>1</v>
      </c>
      <c r="AF51" s="26">
        <v>1</v>
      </c>
      <c r="AG51" s="26">
        <v>1</v>
      </c>
      <c r="AH51" s="26">
        <v>1</v>
      </c>
      <c r="AI51" s="26">
        <v>1</v>
      </c>
      <c r="AJ51" s="26">
        <v>1</v>
      </c>
      <c r="AK51" s="26">
        <v>0</v>
      </c>
      <c r="AL51" s="26">
        <v>1</v>
      </c>
      <c r="AM51" s="26">
        <v>1</v>
      </c>
      <c r="AN51" s="26">
        <v>1</v>
      </c>
      <c r="AO51" s="26">
        <v>0</v>
      </c>
      <c r="AP51" s="26">
        <v>0</v>
      </c>
      <c r="AQ51" s="26">
        <v>1</v>
      </c>
      <c r="AR51" s="26">
        <v>0</v>
      </c>
      <c r="AS51" s="26">
        <v>1</v>
      </c>
      <c r="AT51" s="26">
        <v>1</v>
      </c>
      <c r="AU51" s="26">
        <v>1</v>
      </c>
      <c r="AV51" s="26">
        <v>1</v>
      </c>
      <c r="AW51" s="26">
        <v>1</v>
      </c>
      <c r="AX51" s="26">
        <v>1</v>
      </c>
      <c r="AY51" s="26">
        <v>0</v>
      </c>
      <c r="AZ51" s="26">
        <v>0</v>
      </c>
      <c r="BC51" s="43">
        <f t="shared" si="1"/>
        <v>200</v>
      </c>
      <c r="BD51" s="43">
        <f t="shared" si="1"/>
        <v>200</v>
      </c>
      <c r="BE51" s="43">
        <f t="shared" si="1"/>
        <v>200</v>
      </c>
      <c r="BF51" s="43">
        <f t="shared" si="1"/>
        <v>200</v>
      </c>
      <c r="BG51" s="43">
        <f t="shared" si="1"/>
        <v>200</v>
      </c>
      <c r="BH51" s="43">
        <f t="shared" si="1"/>
        <v>200</v>
      </c>
      <c r="BI51" s="43">
        <f t="shared" si="1"/>
        <v>200</v>
      </c>
      <c r="BJ51" s="43">
        <f t="shared" si="1"/>
        <v>200</v>
      </c>
      <c r="BK51" s="43">
        <f t="shared" si="1"/>
        <v>0</v>
      </c>
      <c r="BL51" s="43">
        <f t="shared" si="1"/>
        <v>200</v>
      </c>
      <c r="BM51" s="43">
        <f t="shared" si="1"/>
        <v>200</v>
      </c>
      <c r="BN51" s="43">
        <f t="shared" si="1"/>
        <v>200</v>
      </c>
      <c r="BO51" s="43">
        <f t="shared" si="1"/>
        <v>0</v>
      </c>
      <c r="BP51" s="43">
        <f t="shared" si="1"/>
        <v>0</v>
      </c>
      <c r="BQ51" s="43">
        <f t="shared" si="1"/>
        <v>200</v>
      </c>
      <c r="BR51" s="43">
        <f t="shared" si="1"/>
        <v>0</v>
      </c>
      <c r="BS51" s="43">
        <f t="shared" si="5"/>
        <v>200</v>
      </c>
      <c r="BT51" s="43">
        <f t="shared" si="5"/>
        <v>200</v>
      </c>
      <c r="BU51" s="43">
        <f t="shared" si="4"/>
        <v>200</v>
      </c>
      <c r="BV51" s="43">
        <f t="shared" si="3"/>
        <v>200</v>
      </c>
      <c r="BW51" s="43">
        <f t="shared" si="3"/>
        <v>200</v>
      </c>
      <c r="BX51" s="43">
        <f t="shared" si="3"/>
        <v>200</v>
      </c>
      <c r="BY51" s="43">
        <f t="shared" si="3"/>
        <v>0</v>
      </c>
      <c r="BZ51" s="43">
        <f t="shared" si="3"/>
        <v>0</v>
      </c>
      <c r="CC51">
        <v>7</v>
      </c>
      <c r="CD51">
        <v>7</v>
      </c>
      <c r="CE51">
        <v>7</v>
      </c>
      <c r="CF51">
        <v>7</v>
      </c>
      <c r="CG51">
        <v>7</v>
      </c>
      <c r="CH51">
        <v>7</v>
      </c>
      <c r="CI51">
        <v>7</v>
      </c>
      <c r="CJ51">
        <v>7</v>
      </c>
      <c r="CK51">
        <v>7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  <c r="CR51">
        <v>7</v>
      </c>
      <c r="CS51">
        <v>7</v>
      </c>
      <c r="CT51">
        <v>7</v>
      </c>
      <c r="CU51">
        <v>7</v>
      </c>
      <c r="CV51">
        <v>7</v>
      </c>
      <c r="CW51">
        <v>7</v>
      </c>
      <c r="CX51">
        <v>7</v>
      </c>
      <c r="CY51">
        <v>7</v>
      </c>
      <c r="CZ51">
        <v>7</v>
      </c>
    </row>
    <row r="52" spans="1:104">
      <c r="A52">
        <v>40</v>
      </c>
      <c r="B52" s="26">
        <v>0</v>
      </c>
      <c r="C52" s="26">
        <v>7</v>
      </c>
      <c r="D52" s="26">
        <v>7</v>
      </c>
      <c r="E52" s="26">
        <v>3.5</v>
      </c>
      <c r="F52" s="26">
        <v>0</v>
      </c>
      <c r="G52" s="26">
        <v>7</v>
      </c>
      <c r="H52" s="26">
        <v>7</v>
      </c>
      <c r="I52" s="26">
        <v>7</v>
      </c>
      <c r="J52" s="26">
        <v>3.5</v>
      </c>
      <c r="K52" s="26">
        <v>13.272727</v>
      </c>
      <c r="L52" s="26">
        <v>14</v>
      </c>
      <c r="M52" s="26">
        <v>1</v>
      </c>
      <c r="N52" s="26">
        <v>0</v>
      </c>
      <c r="O52" s="26">
        <v>14</v>
      </c>
      <c r="P52" s="26">
        <v>14</v>
      </c>
      <c r="Q52" s="26">
        <v>0</v>
      </c>
      <c r="R52" s="26">
        <v>7</v>
      </c>
      <c r="S52" s="26">
        <v>1.6527778</v>
      </c>
      <c r="T52" s="26">
        <v>7</v>
      </c>
      <c r="U52" s="26">
        <v>7</v>
      </c>
      <c r="V52" s="26">
        <v>7</v>
      </c>
      <c r="W52" s="26">
        <v>7</v>
      </c>
      <c r="X52" s="26">
        <v>0</v>
      </c>
      <c r="Y52" s="26">
        <v>0</v>
      </c>
      <c r="AC52" s="26">
        <v>0</v>
      </c>
      <c r="AD52" s="26">
        <v>1</v>
      </c>
      <c r="AE52" s="26">
        <v>1</v>
      </c>
      <c r="AF52" s="26">
        <v>1</v>
      </c>
      <c r="AG52" s="26">
        <v>0</v>
      </c>
      <c r="AH52" s="26">
        <v>1</v>
      </c>
      <c r="AI52" s="26">
        <v>1</v>
      </c>
      <c r="AJ52" s="26">
        <v>1</v>
      </c>
      <c r="AK52" s="26">
        <v>1</v>
      </c>
      <c r="AL52" s="26">
        <v>1</v>
      </c>
      <c r="AM52" s="26">
        <v>1</v>
      </c>
      <c r="AN52" s="26">
        <v>1</v>
      </c>
      <c r="AO52" s="26">
        <v>0</v>
      </c>
      <c r="AP52" s="26">
        <v>1</v>
      </c>
      <c r="AQ52" s="26">
        <v>1</v>
      </c>
      <c r="AR52" s="26">
        <v>0</v>
      </c>
      <c r="AS52" s="26">
        <v>1</v>
      </c>
      <c r="AT52" s="26">
        <v>1</v>
      </c>
      <c r="AU52" s="26">
        <v>1</v>
      </c>
      <c r="AV52" s="26">
        <v>1</v>
      </c>
      <c r="AW52" s="26">
        <v>1</v>
      </c>
      <c r="AX52" s="26">
        <v>1</v>
      </c>
      <c r="AY52" s="26">
        <v>0</v>
      </c>
      <c r="AZ52" s="26">
        <v>0</v>
      </c>
      <c r="BC52" s="43">
        <f t="shared" si="1"/>
        <v>0</v>
      </c>
      <c r="BD52" s="43">
        <f t="shared" si="1"/>
        <v>200</v>
      </c>
      <c r="BE52" s="43">
        <f t="shared" si="1"/>
        <v>200</v>
      </c>
      <c r="BF52" s="43">
        <f t="shared" si="1"/>
        <v>200</v>
      </c>
      <c r="BG52" s="43">
        <f t="shared" si="1"/>
        <v>0</v>
      </c>
      <c r="BH52" s="43">
        <f t="shared" si="1"/>
        <v>200</v>
      </c>
      <c r="BI52" s="43">
        <f t="shared" si="1"/>
        <v>200</v>
      </c>
      <c r="BJ52" s="43">
        <f t="shared" ref="BJ52:BR62" si="6">AJ52*200</f>
        <v>200</v>
      </c>
      <c r="BK52" s="43">
        <f t="shared" si="6"/>
        <v>200</v>
      </c>
      <c r="BL52" s="43">
        <f t="shared" si="6"/>
        <v>200</v>
      </c>
      <c r="BM52" s="43">
        <f t="shared" si="6"/>
        <v>200</v>
      </c>
      <c r="BN52" s="43">
        <f t="shared" si="6"/>
        <v>200</v>
      </c>
      <c r="BO52" s="43">
        <f t="shared" si="6"/>
        <v>0</v>
      </c>
      <c r="BP52" s="43">
        <f t="shared" si="6"/>
        <v>200</v>
      </c>
      <c r="BQ52" s="43">
        <f t="shared" si="6"/>
        <v>200</v>
      </c>
      <c r="BR52" s="43">
        <f t="shared" si="6"/>
        <v>0</v>
      </c>
      <c r="BS52" s="43">
        <f t="shared" si="5"/>
        <v>200</v>
      </c>
      <c r="BT52" s="43">
        <f t="shared" si="5"/>
        <v>200</v>
      </c>
      <c r="BU52" s="43">
        <f t="shared" si="4"/>
        <v>200</v>
      </c>
      <c r="BV52" s="43">
        <f t="shared" si="3"/>
        <v>200</v>
      </c>
      <c r="BW52" s="43">
        <f t="shared" si="3"/>
        <v>200</v>
      </c>
      <c r="BX52" s="43">
        <f t="shared" si="3"/>
        <v>200</v>
      </c>
      <c r="BY52" s="43">
        <f t="shared" si="3"/>
        <v>0</v>
      </c>
      <c r="BZ52" s="43">
        <f t="shared" si="3"/>
        <v>0</v>
      </c>
      <c r="CC52">
        <v>7</v>
      </c>
      <c r="CD52">
        <v>7</v>
      </c>
      <c r="CE52">
        <v>7</v>
      </c>
      <c r="CF52">
        <v>7</v>
      </c>
      <c r="CG52">
        <v>7</v>
      </c>
      <c r="CH52">
        <v>7</v>
      </c>
      <c r="CI52">
        <v>7</v>
      </c>
      <c r="CJ52">
        <v>7</v>
      </c>
      <c r="CK52">
        <v>7</v>
      </c>
      <c r="CL52">
        <v>14</v>
      </c>
      <c r="CM52">
        <v>14</v>
      </c>
      <c r="CN52">
        <v>14</v>
      </c>
      <c r="CO52">
        <v>14</v>
      </c>
      <c r="CP52">
        <v>14</v>
      </c>
      <c r="CQ52">
        <v>14</v>
      </c>
      <c r="CR52">
        <v>7</v>
      </c>
      <c r="CS52">
        <v>7</v>
      </c>
      <c r="CT52">
        <v>7</v>
      </c>
      <c r="CU52">
        <v>7</v>
      </c>
      <c r="CV52">
        <v>7</v>
      </c>
      <c r="CW52">
        <v>7</v>
      </c>
      <c r="CX52">
        <v>7</v>
      </c>
      <c r="CY52">
        <v>7</v>
      </c>
      <c r="CZ52">
        <v>7</v>
      </c>
    </row>
    <row r="53" spans="1:104">
      <c r="A53">
        <v>41</v>
      </c>
      <c r="B53" s="26">
        <v>0</v>
      </c>
      <c r="C53" s="26">
        <v>7</v>
      </c>
      <c r="D53" s="26">
        <v>7</v>
      </c>
      <c r="E53" s="26">
        <v>3.5</v>
      </c>
      <c r="F53" s="26">
        <v>0</v>
      </c>
      <c r="G53" s="26">
        <v>7</v>
      </c>
      <c r="H53" s="26">
        <v>7</v>
      </c>
      <c r="I53" s="26">
        <v>7</v>
      </c>
      <c r="J53" s="26">
        <v>3.5</v>
      </c>
      <c r="K53" s="26">
        <v>13.272727</v>
      </c>
      <c r="L53" s="26">
        <v>14</v>
      </c>
      <c r="M53" s="26">
        <v>1</v>
      </c>
      <c r="N53" s="26">
        <v>0</v>
      </c>
      <c r="O53" s="26">
        <v>14</v>
      </c>
      <c r="P53" s="26">
        <v>14</v>
      </c>
      <c r="Q53" s="26">
        <v>0</v>
      </c>
      <c r="R53" s="26">
        <v>7</v>
      </c>
      <c r="S53" s="26">
        <v>2.0416666999999999</v>
      </c>
      <c r="T53" s="26">
        <v>7</v>
      </c>
      <c r="U53" s="26">
        <v>7</v>
      </c>
      <c r="V53" s="26">
        <v>7</v>
      </c>
      <c r="W53" s="26">
        <v>7</v>
      </c>
      <c r="X53" s="26">
        <v>0</v>
      </c>
      <c r="Y53" s="26">
        <v>0</v>
      </c>
      <c r="AC53" s="26">
        <v>0</v>
      </c>
      <c r="AD53" s="26">
        <v>1</v>
      </c>
      <c r="AE53" s="26">
        <v>1</v>
      </c>
      <c r="AF53" s="26">
        <v>1</v>
      </c>
      <c r="AG53" s="26">
        <v>0</v>
      </c>
      <c r="AH53" s="26">
        <v>1</v>
      </c>
      <c r="AI53" s="26">
        <v>1</v>
      </c>
      <c r="AJ53" s="26">
        <v>1</v>
      </c>
      <c r="AK53" s="26">
        <v>1</v>
      </c>
      <c r="AL53" s="26">
        <v>1</v>
      </c>
      <c r="AM53" s="26">
        <v>1</v>
      </c>
      <c r="AN53" s="26">
        <v>1</v>
      </c>
      <c r="AO53" s="26">
        <v>0</v>
      </c>
      <c r="AP53" s="26">
        <v>1</v>
      </c>
      <c r="AQ53" s="26">
        <v>1</v>
      </c>
      <c r="AR53" s="26">
        <v>0</v>
      </c>
      <c r="AS53" s="26">
        <v>1</v>
      </c>
      <c r="AT53" s="26">
        <v>1</v>
      </c>
      <c r="AU53" s="26">
        <v>1</v>
      </c>
      <c r="AV53" s="26">
        <v>1</v>
      </c>
      <c r="AW53" s="26">
        <v>1</v>
      </c>
      <c r="AX53" s="26">
        <v>1</v>
      </c>
      <c r="AY53" s="26">
        <v>0</v>
      </c>
      <c r="AZ53" s="26">
        <v>0</v>
      </c>
      <c r="BC53" s="43">
        <f t="shared" ref="BC53:BI62" si="7">AC53*200</f>
        <v>0</v>
      </c>
      <c r="BD53" s="43">
        <f t="shared" si="7"/>
        <v>200</v>
      </c>
      <c r="BE53" s="43">
        <f t="shared" si="7"/>
        <v>200</v>
      </c>
      <c r="BF53" s="43">
        <f t="shared" si="7"/>
        <v>200</v>
      </c>
      <c r="BG53" s="43">
        <f t="shared" si="7"/>
        <v>0</v>
      </c>
      <c r="BH53" s="43">
        <f t="shared" si="7"/>
        <v>200</v>
      </c>
      <c r="BI53" s="43">
        <f t="shared" si="7"/>
        <v>200</v>
      </c>
      <c r="BJ53" s="43">
        <f t="shared" si="6"/>
        <v>200</v>
      </c>
      <c r="BK53" s="43">
        <f t="shared" si="6"/>
        <v>200</v>
      </c>
      <c r="BL53" s="43">
        <f t="shared" si="6"/>
        <v>200</v>
      </c>
      <c r="BM53" s="43">
        <f t="shared" si="6"/>
        <v>200</v>
      </c>
      <c r="BN53" s="43">
        <f t="shared" si="6"/>
        <v>200</v>
      </c>
      <c r="BO53" s="43">
        <f t="shared" si="6"/>
        <v>0</v>
      </c>
      <c r="BP53" s="43">
        <f t="shared" si="6"/>
        <v>200</v>
      </c>
      <c r="BQ53" s="43">
        <f t="shared" si="6"/>
        <v>200</v>
      </c>
      <c r="BR53" s="43">
        <f t="shared" si="6"/>
        <v>0</v>
      </c>
      <c r="BS53" s="43">
        <f t="shared" si="5"/>
        <v>200</v>
      </c>
      <c r="BT53" s="43">
        <f t="shared" si="5"/>
        <v>200</v>
      </c>
      <c r="BU53" s="43">
        <f t="shared" si="4"/>
        <v>200</v>
      </c>
      <c r="BV53" s="43">
        <f t="shared" si="3"/>
        <v>200</v>
      </c>
      <c r="BW53" s="43">
        <f t="shared" si="3"/>
        <v>200</v>
      </c>
      <c r="BX53" s="43">
        <f t="shared" si="3"/>
        <v>200</v>
      </c>
      <c r="BY53" s="43">
        <f t="shared" si="3"/>
        <v>0</v>
      </c>
      <c r="BZ53" s="43">
        <f t="shared" si="3"/>
        <v>0</v>
      </c>
      <c r="CC53">
        <v>7</v>
      </c>
      <c r="CD53">
        <v>7</v>
      </c>
      <c r="CE53">
        <v>7</v>
      </c>
      <c r="CF53">
        <v>7</v>
      </c>
      <c r="CG53">
        <v>7</v>
      </c>
      <c r="CH53">
        <v>7</v>
      </c>
      <c r="CI53">
        <v>7</v>
      </c>
      <c r="CJ53">
        <v>7</v>
      </c>
      <c r="CK53">
        <v>7</v>
      </c>
      <c r="CL53">
        <v>14</v>
      </c>
      <c r="CM53">
        <v>14</v>
      </c>
      <c r="CN53">
        <v>14</v>
      </c>
      <c r="CO53">
        <v>14</v>
      </c>
      <c r="CP53">
        <v>14</v>
      </c>
      <c r="CQ53">
        <v>14</v>
      </c>
      <c r="CR53">
        <v>7</v>
      </c>
      <c r="CS53">
        <v>7</v>
      </c>
      <c r="CT53">
        <v>7</v>
      </c>
      <c r="CU53">
        <v>7</v>
      </c>
      <c r="CV53">
        <v>7</v>
      </c>
      <c r="CW53">
        <v>7</v>
      </c>
      <c r="CX53">
        <v>7</v>
      </c>
      <c r="CY53">
        <v>7</v>
      </c>
      <c r="CZ53">
        <v>7</v>
      </c>
    </row>
    <row r="54" spans="1:104">
      <c r="A54">
        <v>42</v>
      </c>
      <c r="B54" s="26">
        <v>0</v>
      </c>
      <c r="C54" s="26">
        <v>7</v>
      </c>
      <c r="D54" s="26">
        <v>7</v>
      </c>
      <c r="E54" s="26">
        <v>3.5</v>
      </c>
      <c r="F54" s="26">
        <v>3.5</v>
      </c>
      <c r="G54" s="26">
        <v>7</v>
      </c>
      <c r="H54" s="26">
        <v>7</v>
      </c>
      <c r="I54" s="26">
        <v>7</v>
      </c>
      <c r="J54" s="26">
        <v>0</v>
      </c>
      <c r="K54" s="26">
        <v>1</v>
      </c>
      <c r="L54" s="26">
        <v>13.787037</v>
      </c>
      <c r="M54" s="26">
        <v>0</v>
      </c>
      <c r="N54" s="26">
        <v>0</v>
      </c>
      <c r="O54" s="26">
        <v>14</v>
      </c>
      <c r="P54" s="26">
        <v>14</v>
      </c>
      <c r="Q54" s="26">
        <v>0</v>
      </c>
      <c r="R54" s="26">
        <v>0</v>
      </c>
      <c r="S54" s="26">
        <v>0</v>
      </c>
      <c r="T54" s="26">
        <v>6.9444444000000001</v>
      </c>
      <c r="U54" s="26">
        <v>1</v>
      </c>
      <c r="V54" s="26">
        <v>7</v>
      </c>
      <c r="W54" s="26">
        <v>7</v>
      </c>
      <c r="X54" s="26">
        <v>0</v>
      </c>
      <c r="Y54" s="26">
        <v>0</v>
      </c>
      <c r="AC54" s="26">
        <v>0</v>
      </c>
      <c r="AD54" s="26">
        <v>1</v>
      </c>
      <c r="AE54" s="26">
        <v>1</v>
      </c>
      <c r="AF54" s="26">
        <v>1</v>
      </c>
      <c r="AG54" s="26">
        <v>1</v>
      </c>
      <c r="AH54" s="26">
        <v>1</v>
      </c>
      <c r="AI54" s="26">
        <v>1</v>
      </c>
      <c r="AJ54" s="26">
        <v>1</v>
      </c>
      <c r="AK54" s="26">
        <v>0</v>
      </c>
      <c r="AL54" s="26">
        <v>1</v>
      </c>
      <c r="AM54" s="26">
        <v>1</v>
      </c>
      <c r="AN54" s="26">
        <v>0</v>
      </c>
      <c r="AO54" s="26">
        <v>0</v>
      </c>
      <c r="AP54" s="26">
        <v>1</v>
      </c>
      <c r="AQ54" s="26">
        <v>1</v>
      </c>
      <c r="AR54" s="26">
        <v>0</v>
      </c>
      <c r="AS54" s="26">
        <v>0</v>
      </c>
      <c r="AT54" s="26">
        <v>0</v>
      </c>
      <c r="AU54" s="26">
        <v>1</v>
      </c>
      <c r="AV54" s="26">
        <v>1</v>
      </c>
      <c r="AW54" s="26">
        <v>1</v>
      </c>
      <c r="AX54" s="26">
        <v>1</v>
      </c>
      <c r="AY54" s="26">
        <v>0</v>
      </c>
      <c r="AZ54" s="26">
        <v>0</v>
      </c>
      <c r="BC54" s="43">
        <f t="shared" si="7"/>
        <v>0</v>
      </c>
      <c r="BD54" s="43">
        <f t="shared" si="7"/>
        <v>200</v>
      </c>
      <c r="BE54" s="43">
        <f t="shared" si="7"/>
        <v>200</v>
      </c>
      <c r="BF54" s="43">
        <f t="shared" si="7"/>
        <v>200</v>
      </c>
      <c r="BG54" s="43">
        <f t="shared" si="7"/>
        <v>200</v>
      </c>
      <c r="BH54" s="43">
        <f t="shared" si="7"/>
        <v>200</v>
      </c>
      <c r="BI54" s="43">
        <f t="shared" si="7"/>
        <v>200</v>
      </c>
      <c r="BJ54" s="43">
        <f t="shared" si="6"/>
        <v>200</v>
      </c>
      <c r="BK54" s="43">
        <f t="shared" si="6"/>
        <v>0</v>
      </c>
      <c r="BL54" s="43">
        <f t="shared" si="6"/>
        <v>200</v>
      </c>
      <c r="BM54" s="43">
        <f t="shared" si="6"/>
        <v>200</v>
      </c>
      <c r="BN54" s="43">
        <f t="shared" si="6"/>
        <v>0</v>
      </c>
      <c r="BO54" s="43">
        <f t="shared" si="6"/>
        <v>0</v>
      </c>
      <c r="BP54" s="43">
        <f t="shared" si="6"/>
        <v>200</v>
      </c>
      <c r="BQ54" s="43">
        <f t="shared" si="6"/>
        <v>200</v>
      </c>
      <c r="BR54" s="43">
        <f t="shared" si="6"/>
        <v>0</v>
      </c>
      <c r="BS54" s="43">
        <f t="shared" si="5"/>
        <v>0</v>
      </c>
      <c r="BT54" s="43">
        <f t="shared" si="5"/>
        <v>0</v>
      </c>
      <c r="BU54" s="43">
        <f t="shared" si="4"/>
        <v>200</v>
      </c>
      <c r="BV54" s="43">
        <f t="shared" si="3"/>
        <v>200</v>
      </c>
      <c r="BW54" s="43">
        <f t="shared" si="3"/>
        <v>200</v>
      </c>
      <c r="BX54" s="43">
        <f t="shared" si="3"/>
        <v>200</v>
      </c>
      <c r="BY54" s="43">
        <f t="shared" si="3"/>
        <v>0</v>
      </c>
      <c r="BZ54" s="43">
        <f t="shared" si="3"/>
        <v>0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14</v>
      </c>
      <c r="CM54">
        <v>14</v>
      </c>
      <c r="CN54">
        <v>14</v>
      </c>
      <c r="CO54">
        <v>14</v>
      </c>
      <c r="CP54">
        <v>14</v>
      </c>
      <c r="CQ54">
        <v>14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</row>
    <row r="55" spans="1:104">
      <c r="A55">
        <v>43</v>
      </c>
      <c r="B55" s="26">
        <v>0</v>
      </c>
      <c r="C55" s="26">
        <v>7</v>
      </c>
      <c r="D55" s="26">
        <v>7</v>
      </c>
      <c r="E55" s="26">
        <v>3.5</v>
      </c>
      <c r="F55" s="26">
        <v>3.5</v>
      </c>
      <c r="G55" s="26">
        <v>7</v>
      </c>
      <c r="H55" s="26">
        <v>7</v>
      </c>
      <c r="I55" s="26">
        <v>7</v>
      </c>
      <c r="J55" s="26">
        <v>0</v>
      </c>
      <c r="K55" s="26">
        <v>9.8965516999999998</v>
      </c>
      <c r="L55" s="26">
        <v>14</v>
      </c>
      <c r="M55" s="26">
        <v>0</v>
      </c>
      <c r="N55" s="26">
        <v>0</v>
      </c>
      <c r="O55" s="26">
        <v>14</v>
      </c>
      <c r="P55" s="26">
        <v>14</v>
      </c>
      <c r="Q55" s="26">
        <v>0</v>
      </c>
      <c r="R55" s="26">
        <v>3.3793103000000002</v>
      </c>
      <c r="S55" s="26">
        <v>0</v>
      </c>
      <c r="T55" s="26">
        <v>7</v>
      </c>
      <c r="U55" s="26">
        <v>7</v>
      </c>
      <c r="V55" s="26">
        <v>7</v>
      </c>
      <c r="W55" s="26">
        <v>7</v>
      </c>
      <c r="X55" s="26">
        <v>0</v>
      </c>
      <c r="Y55" s="26">
        <v>0</v>
      </c>
      <c r="AC55" s="26">
        <v>0</v>
      </c>
      <c r="AD55" s="26">
        <v>1</v>
      </c>
      <c r="AE55" s="26">
        <v>1</v>
      </c>
      <c r="AF55" s="26">
        <v>1</v>
      </c>
      <c r="AG55" s="26">
        <v>1</v>
      </c>
      <c r="AH55" s="26">
        <v>1</v>
      </c>
      <c r="AI55" s="26">
        <v>1</v>
      </c>
      <c r="AJ55" s="26">
        <v>1</v>
      </c>
      <c r="AK55" s="26">
        <v>0</v>
      </c>
      <c r="AL55" s="26">
        <v>1</v>
      </c>
      <c r="AM55" s="26">
        <v>1</v>
      </c>
      <c r="AN55" s="26">
        <v>0</v>
      </c>
      <c r="AO55" s="26">
        <v>0</v>
      </c>
      <c r="AP55" s="26">
        <v>1</v>
      </c>
      <c r="AQ55" s="26">
        <v>1</v>
      </c>
      <c r="AR55" s="26">
        <v>0</v>
      </c>
      <c r="AS55" s="26">
        <v>1</v>
      </c>
      <c r="AT55" s="26">
        <v>0</v>
      </c>
      <c r="AU55" s="26">
        <v>1</v>
      </c>
      <c r="AV55" s="26">
        <v>1</v>
      </c>
      <c r="AW55" s="26">
        <v>1</v>
      </c>
      <c r="AX55" s="26">
        <v>1</v>
      </c>
      <c r="AY55" s="26">
        <v>0</v>
      </c>
      <c r="AZ55" s="26">
        <v>0</v>
      </c>
      <c r="BC55" s="43">
        <f t="shared" si="7"/>
        <v>0</v>
      </c>
      <c r="BD55" s="43">
        <f t="shared" si="7"/>
        <v>200</v>
      </c>
      <c r="BE55" s="43">
        <f t="shared" si="7"/>
        <v>200</v>
      </c>
      <c r="BF55" s="43">
        <f t="shared" si="7"/>
        <v>200</v>
      </c>
      <c r="BG55" s="43">
        <f t="shared" si="7"/>
        <v>200</v>
      </c>
      <c r="BH55" s="43">
        <f t="shared" si="7"/>
        <v>200</v>
      </c>
      <c r="BI55" s="43">
        <f t="shared" si="7"/>
        <v>200</v>
      </c>
      <c r="BJ55" s="43">
        <f t="shared" si="6"/>
        <v>200</v>
      </c>
      <c r="BK55" s="43">
        <f t="shared" si="6"/>
        <v>0</v>
      </c>
      <c r="BL55" s="43">
        <f t="shared" si="6"/>
        <v>200</v>
      </c>
      <c r="BM55" s="43">
        <f t="shared" si="6"/>
        <v>200</v>
      </c>
      <c r="BN55" s="43">
        <f t="shared" si="6"/>
        <v>0</v>
      </c>
      <c r="BO55" s="43">
        <f t="shared" si="6"/>
        <v>0</v>
      </c>
      <c r="BP55" s="43">
        <f t="shared" si="6"/>
        <v>200</v>
      </c>
      <c r="BQ55" s="43">
        <f t="shared" si="6"/>
        <v>200</v>
      </c>
      <c r="BR55" s="43">
        <f t="shared" si="6"/>
        <v>0</v>
      </c>
      <c r="BS55" s="43">
        <f t="shared" si="5"/>
        <v>200</v>
      </c>
      <c r="BT55" s="43">
        <f t="shared" si="5"/>
        <v>0</v>
      </c>
      <c r="BU55" s="43">
        <f t="shared" si="4"/>
        <v>200</v>
      </c>
      <c r="BV55" s="43">
        <f t="shared" si="3"/>
        <v>200</v>
      </c>
      <c r="BW55" s="43">
        <f t="shared" si="3"/>
        <v>200</v>
      </c>
      <c r="BX55" s="43">
        <f t="shared" si="3"/>
        <v>200</v>
      </c>
      <c r="BY55" s="43">
        <f t="shared" si="3"/>
        <v>0</v>
      </c>
      <c r="BZ55" s="43">
        <f t="shared" si="3"/>
        <v>0</v>
      </c>
      <c r="CC55">
        <v>7</v>
      </c>
      <c r="CD55">
        <v>7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14</v>
      </c>
      <c r="CM55">
        <v>14</v>
      </c>
      <c r="CN55">
        <v>14</v>
      </c>
      <c r="CO55">
        <v>14</v>
      </c>
      <c r="CP55">
        <v>14</v>
      </c>
      <c r="CQ55">
        <v>14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</row>
    <row r="56" spans="1:104">
      <c r="A56">
        <v>44</v>
      </c>
      <c r="B56" s="26">
        <v>0</v>
      </c>
      <c r="C56" s="26">
        <v>7</v>
      </c>
      <c r="D56" s="26">
        <v>7</v>
      </c>
      <c r="E56" s="26">
        <v>3.5</v>
      </c>
      <c r="F56" s="26">
        <v>0</v>
      </c>
      <c r="G56" s="26">
        <v>7</v>
      </c>
      <c r="H56" s="26">
        <v>7</v>
      </c>
      <c r="I56" s="26">
        <v>7</v>
      </c>
      <c r="J56" s="26">
        <v>3.5</v>
      </c>
      <c r="K56" s="26">
        <v>13.909091</v>
      </c>
      <c r="L56" s="26">
        <v>14</v>
      </c>
      <c r="M56" s="26">
        <v>1</v>
      </c>
      <c r="N56" s="26">
        <v>0</v>
      </c>
      <c r="O56" s="26">
        <v>14</v>
      </c>
      <c r="P56" s="26">
        <v>14</v>
      </c>
      <c r="Q56" s="26">
        <v>0</v>
      </c>
      <c r="R56" s="26">
        <v>7</v>
      </c>
      <c r="S56" s="26">
        <v>2.2361111</v>
      </c>
      <c r="T56" s="26">
        <v>7</v>
      </c>
      <c r="U56" s="26">
        <v>7</v>
      </c>
      <c r="V56" s="26">
        <v>7</v>
      </c>
      <c r="W56" s="26">
        <v>7</v>
      </c>
      <c r="X56" s="26">
        <v>0</v>
      </c>
      <c r="Y56" s="26">
        <v>0</v>
      </c>
      <c r="AC56" s="26">
        <v>0</v>
      </c>
      <c r="AD56" s="26">
        <v>1</v>
      </c>
      <c r="AE56" s="26">
        <v>1</v>
      </c>
      <c r="AF56" s="26">
        <v>1</v>
      </c>
      <c r="AG56" s="26">
        <v>0</v>
      </c>
      <c r="AH56" s="26">
        <v>1</v>
      </c>
      <c r="AI56" s="26">
        <v>1</v>
      </c>
      <c r="AJ56" s="26">
        <v>1</v>
      </c>
      <c r="AK56" s="26">
        <v>1</v>
      </c>
      <c r="AL56" s="26">
        <v>1</v>
      </c>
      <c r="AM56" s="26">
        <v>1</v>
      </c>
      <c r="AN56" s="26">
        <v>1</v>
      </c>
      <c r="AO56" s="26">
        <v>0</v>
      </c>
      <c r="AP56" s="26">
        <v>1</v>
      </c>
      <c r="AQ56" s="26">
        <v>1</v>
      </c>
      <c r="AR56" s="26">
        <v>0</v>
      </c>
      <c r="AS56" s="26">
        <v>1</v>
      </c>
      <c r="AT56" s="26">
        <v>1</v>
      </c>
      <c r="AU56" s="26">
        <v>1</v>
      </c>
      <c r="AV56" s="26">
        <v>1</v>
      </c>
      <c r="AW56" s="26">
        <v>1</v>
      </c>
      <c r="AX56" s="26">
        <v>1</v>
      </c>
      <c r="AY56" s="26">
        <v>0</v>
      </c>
      <c r="AZ56" s="26">
        <v>0</v>
      </c>
      <c r="BC56" s="43">
        <f t="shared" si="7"/>
        <v>0</v>
      </c>
      <c r="BD56" s="43">
        <f t="shared" si="7"/>
        <v>200</v>
      </c>
      <c r="BE56" s="43">
        <f t="shared" si="7"/>
        <v>200</v>
      </c>
      <c r="BF56" s="43">
        <f t="shared" si="7"/>
        <v>200</v>
      </c>
      <c r="BG56" s="43">
        <f t="shared" si="7"/>
        <v>0</v>
      </c>
      <c r="BH56" s="43">
        <f t="shared" si="7"/>
        <v>200</v>
      </c>
      <c r="BI56" s="43">
        <f t="shared" si="7"/>
        <v>200</v>
      </c>
      <c r="BJ56" s="43">
        <f t="shared" si="6"/>
        <v>200</v>
      </c>
      <c r="BK56" s="43">
        <f t="shared" si="6"/>
        <v>200</v>
      </c>
      <c r="BL56" s="43">
        <f t="shared" si="6"/>
        <v>200</v>
      </c>
      <c r="BM56" s="43">
        <f t="shared" si="6"/>
        <v>200</v>
      </c>
      <c r="BN56" s="43">
        <f t="shared" si="6"/>
        <v>200</v>
      </c>
      <c r="BO56" s="43">
        <f t="shared" si="6"/>
        <v>0</v>
      </c>
      <c r="BP56" s="43">
        <f t="shared" si="6"/>
        <v>200</v>
      </c>
      <c r="BQ56" s="43">
        <f t="shared" si="6"/>
        <v>200</v>
      </c>
      <c r="BR56" s="43">
        <f t="shared" si="6"/>
        <v>0</v>
      </c>
      <c r="BS56" s="43">
        <f t="shared" si="5"/>
        <v>200</v>
      </c>
      <c r="BT56" s="43">
        <f t="shared" si="5"/>
        <v>200</v>
      </c>
      <c r="BU56" s="43">
        <f t="shared" si="4"/>
        <v>200</v>
      </c>
      <c r="BV56" s="43">
        <f t="shared" si="3"/>
        <v>200</v>
      </c>
      <c r="BW56" s="43">
        <f t="shared" si="3"/>
        <v>200</v>
      </c>
      <c r="BX56" s="43">
        <f t="shared" si="3"/>
        <v>200</v>
      </c>
      <c r="BY56" s="43">
        <f t="shared" si="3"/>
        <v>0</v>
      </c>
      <c r="BZ56" s="43">
        <f t="shared" si="3"/>
        <v>0</v>
      </c>
      <c r="CC56">
        <v>7</v>
      </c>
      <c r="CD56">
        <v>7</v>
      </c>
      <c r="CE56">
        <v>7</v>
      </c>
      <c r="CF56">
        <v>7</v>
      </c>
      <c r="CG56">
        <v>7</v>
      </c>
      <c r="CH56">
        <v>7</v>
      </c>
      <c r="CI56">
        <v>7</v>
      </c>
      <c r="CJ56">
        <v>7</v>
      </c>
      <c r="CK56">
        <v>7</v>
      </c>
      <c r="CL56">
        <v>14</v>
      </c>
      <c r="CM56">
        <v>14</v>
      </c>
      <c r="CN56">
        <v>14</v>
      </c>
      <c r="CO56">
        <v>14</v>
      </c>
      <c r="CP56">
        <v>14</v>
      </c>
      <c r="CQ56">
        <v>14</v>
      </c>
      <c r="CR56">
        <v>7</v>
      </c>
      <c r="CS56">
        <v>7</v>
      </c>
      <c r="CT56">
        <v>7</v>
      </c>
      <c r="CU56">
        <v>7</v>
      </c>
      <c r="CV56">
        <v>7</v>
      </c>
      <c r="CW56">
        <v>7</v>
      </c>
      <c r="CX56">
        <v>7</v>
      </c>
      <c r="CY56">
        <v>7</v>
      </c>
      <c r="CZ56">
        <v>7</v>
      </c>
    </row>
    <row r="57" spans="1:104">
      <c r="A57">
        <v>45</v>
      </c>
      <c r="B57" s="26">
        <v>0</v>
      </c>
      <c r="C57" s="26">
        <v>7</v>
      </c>
      <c r="D57" s="26">
        <v>7</v>
      </c>
      <c r="E57" s="26">
        <v>3.5</v>
      </c>
      <c r="F57" s="26">
        <v>0</v>
      </c>
      <c r="G57" s="26">
        <v>7</v>
      </c>
      <c r="H57" s="26">
        <v>7</v>
      </c>
      <c r="I57" s="26">
        <v>7</v>
      </c>
      <c r="J57" s="26">
        <v>3.5</v>
      </c>
      <c r="K57" s="26">
        <v>13.909091</v>
      </c>
      <c r="L57" s="26">
        <v>14</v>
      </c>
      <c r="M57" s="26">
        <v>1</v>
      </c>
      <c r="N57" s="26">
        <v>0</v>
      </c>
      <c r="O57" s="26">
        <v>14</v>
      </c>
      <c r="P57" s="26">
        <v>14</v>
      </c>
      <c r="Q57" s="26">
        <v>0</v>
      </c>
      <c r="R57" s="26">
        <v>7</v>
      </c>
      <c r="S57" s="26">
        <v>2.2361111</v>
      </c>
      <c r="T57" s="26">
        <v>7</v>
      </c>
      <c r="U57" s="26">
        <v>7</v>
      </c>
      <c r="V57" s="26">
        <v>7</v>
      </c>
      <c r="W57" s="26">
        <v>7</v>
      </c>
      <c r="X57" s="26">
        <v>0</v>
      </c>
      <c r="Y57" s="26">
        <v>0</v>
      </c>
      <c r="AC57" s="26">
        <v>0</v>
      </c>
      <c r="AD57" s="26">
        <v>1</v>
      </c>
      <c r="AE57" s="26">
        <v>1</v>
      </c>
      <c r="AF57" s="26">
        <v>1</v>
      </c>
      <c r="AG57" s="26">
        <v>0</v>
      </c>
      <c r="AH57" s="26">
        <v>1</v>
      </c>
      <c r="AI57" s="26">
        <v>1</v>
      </c>
      <c r="AJ57" s="26">
        <v>1</v>
      </c>
      <c r="AK57" s="26">
        <v>1</v>
      </c>
      <c r="AL57" s="26">
        <v>1</v>
      </c>
      <c r="AM57" s="26">
        <v>1</v>
      </c>
      <c r="AN57" s="26">
        <v>1</v>
      </c>
      <c r="AO57" s="26">
        <v>0</v>
      </c>
      <c r="AP57" s="26">
        <v>1</v>
      </c>
      <c r="AQ57" s="26">
        <v>1</v>
      </c>
      <c r="AR57" s="26">
        <v>0</v>
      </c>
      <c r="AS57" s="26">
        <v>1</v>
      </c>
      <c r="AT57" s="26">
        <v>1</v>
      </c>
      <c r="AU57" s="26">
        <v>1</v>
      </c>
      <c r="AV57" s="26">
        <v>1</v>
      </c>
      <c r="AW57" s="26">
        <v>1</v>
      </c>
      <c r="AX57" s="26">
        <v>1</v>
      </c>
      <c r="AY57" s="26">
        <v>0</v>
      </c>
      <c r="AZ57" s="26">
        <v>0</v>
      </c>
      <c r="BC57" s="43">
        <f t="shared" si="7"/>
        <v>0</v>
      </c>
      <c r="BD57" s="43">
        <f t="shared" si="7"/>
        <v>200</v>
      </c>
      <c r="BE57" s="43">
        <f t="shared" si="7"/>
        <v>200</v>
      </c>
      <c r="BF57" s="43">
        <f t="shared" si="7"/>
        <v>200</v>
      </c>
      <c r="BG57" s="43">
        <f t="shared" si="7"/>
        <v>0</v>
      </c>
      <c r="BH57" s="43">
        <f t="shared" si="7"/>
        <v>200</v>
      </c>
      <c r="BI57" s="43">
        <f t="shared" si="7"/>
        <v>200</v>
      </c>
      <c r="BJ57" s="43">
        <f t="shared" si="6"/>
        <v>200</v>
      </c>
      <c r="BK57" s="43">
        <f t="shared" si="6"/>
        <v>200</v>
      </c>
      <c r="BL57" s="43">
        <f t="shared" si="6"/>
        <v>200</v>
      </c>
      <c r="BM57" s="43">
        <f t="shared" si="6"/>
        <v>200</v>
      </c>
      <c r="BN57" s="43">
        <f t="shared" si="6"/>
        <v>200</v>
      </c>
      <c r="BO57" s="43">
        <f t="shared" si="6"/>
        <v>0</v>
      </c>
      <c r="BP57" s="43">
        <f t="shared" si="6"/>
        <v>200</v>
      </c>
      <c r="BQ57" s="43">
        <f t="shared" si="6"/>
        <v>200</v>
      </c>
      <c r="BR57" s="43">
        <f t="shared" si="6"/>
        <v>0</v>
      </c>
      <c r="BS57" s="43">
        <f t="shared" si="5"/>
        <v>200</v>
      </c>
      <c r="BT57" s="43">
        <f t="shared" si="5"/>
        <v>200</v>
      </c>
      <c r="BU57" s="43">
        <f t="shared" si="4"/>
        <v>200</v>
      </c>
      <c r="BV57" s="43">
        <f t="shared" si="3"/>
        <v>200</v>
      </c>
      <c r="BW57" s="43">
        <f t="shared" si="3"/>
        <v>200</v>
      </c>
      <c r="BX57" s="43">
        <f t="shared" si="3"/>
        <v>200</v>
      </c>
      <c r="BY57" s="43">
        <f t="shared" si="3"/>
        <v>0</v>
      </c>
      <c r="BZ57" s="43">
        <f t="shared" si="3"/>
        <v>0</v>
      </c>
      <c r="CC57">
        <v>7</v>
      </c>
      <c r="CD57">
        <v>7</v>
      </c>
      <c r="CE57">
        <v>7</v>
      </c>
      <c r="CF57">
        <v>7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14</v>
      </c>
      <c r="CM57">
        <v>14</v>
      </c>
      <c r="CN57">
        <v>14</v>
      </c>
      <c r="CO57">
        <v>14</v>
      </c>
      <c r="CP57">
        <v>14</v>
      </c>
      <c r="CQ57">
        <v>14</v>
      </c>
      <c r="CR57">
        <v>7</v>
      </c>
      <c r="CS57">
        <v>7</v>
      </c>
      <c r="CT57">
        <v>7</v>
      </c>
      <c r="CU57">
        <v>7</v>
      </c>
      <c r="CV57">
        <v>7</v>
      </c>
      <c r="CW57">
        <v>7</v>
      </c>
      <c r="CX57">
        <v>7</v>
      </c>
      <c r="CY57">
        <v>7</v>
      </c>
      <c r="CZ57">
        <v>7</v>
      </c>
    </row>
    <row r="58" spans="1:104">
      <c r="A58">
        <v>46</v>
      </c>
      <c r="B58" s="26">
        <v>0</v>
      </c>
      <c r="C58" s="26">
        <v>7</v>
      </c>
      <c r="D58" s="26">
        <v>7</v>
      </c>
      <c r="E58" s="26">
        <v>3.5</v>
      </c>
      <c r="F58" s="26">
        <v>3.5</v>
      </c>
      <c r="G58" s="26">
        <v>7</v>
      </c>
      <c r="H58" s="26">
        <v>7</v>
      </c>
      <c r="I58" s="26">
        <v>7</v>
      </c>
      <c r="J58" s="26">
        <v>0</v>
      </c>
      <c r="K58" s="26">
        <v>1.2727272999999999</v>
      </c>
      <c r="L58" s="26">
        <v>14</v>
      </c>
      <c r="M58" s="26">
        <v>0</v>
      </c>
      <c r="N58" s="26">
        <v>0</v>
      </c>
      <c r="O58" s="26">
        <v>14</v>
      </c>
      <c r="P58" s="26">
        <v>14</v>
      </c>
      <c r="Q58" s="26">
        <v>0</v>
      </c>
      <c r="R58" s="26">
        <v>0</v>
      </c>
      <c r="S58" s="26">
        <v>0</v>
      </c>
      <c r="T58" s="26">
        <v>7</v>
      </c>
      <c r="U58" s="26">
        <v>1.5135135</v>
      </c>
      <c r="V58" s="26">
        <v>7</v>
      </c>
      <c r="W58" s="26">
        <v>7</v>
      </c>
      <c r="X58" s="26">
        <v>0</v>
      </c>
      <c r="Y58" s="26">
        <v>0</v>
      </c>
      <c r="AC58" s="26">
        <v>0</v>
      </c>
      <c r="AD58" s="26">
        <v>1</v>
      </c>
      <c r="AE58" s="26">
        <v>1</v>
      </c>
      <c r="AF58" s="26">
        <v>1</v>
      </c>
      <c r="AG58" s="26">
        <v>1</v>
      </c>
      <c r="AH58" s="26">
        <v>1</v>
      </c>
      <c r="AI58" s="26">
        <v>1</v>
      </c>
      <c r="AJ58" s="26">
        <v>1</v>
      </c>
      <c r="AK58" s="26">
        <v>0</v>
      </c>
      <c r="AL58" s="26">
        <v>1</v>
      </c>
      <c r="AM58" s="26">
        <v>1</v>
      </c>
      <c r="AN58" s="26">
        <v>0</v>
      </c>
      <c r="AO58" s="26">
        <v>0</v>
      </c>
      <c r="AP58" s="26">
        <v>1</v>
      </c>
      <c r="AQ58" s="26">
        <v>1</v>
      </c>
      <c r="AR58" s="26">
        <v>0</v>
      </c>
      <c r="AS58" s="26">
        <v>0</v>
      </c>
      <c r="AT58" s="26">
        <v>0</v>
      </c>
      <c r="AU58" s="26">
        <v>1</v>
      </c>
      <c r="AV58" s="26">
        <v>1</v>
      </c>
      <c r="AW58" s="26">
        <v>1</v>
      </c>
      <c r="AX58" s="26">
        <v>1</v>
      </c>
      <c r="AY58" s="26">
        <v>0</v>
      </c>
      <c r="AZ58" s="26">
        <v>0</v>
      </c>
      <c r="BC58" s="43">
        <f t="shared" si="7"/>
        <v>0</v>
      </c>
      <c r="BD58" s="43">
        <f t="shared" si="7"/>
        <v>200</v>
      </c>
      <c r="BE58" s="43">
        <f t="shared" si="7"/>
        <v>200</v>
      </c>
      <c r="BF58" s="43">
        <f t="shared" si="7"/>
        <v>200</v>
      </c>
      <c r="BG58" s="43">
        <f t="shared" si="7"/>
        <v>200</v>
      </c>
      <c r="BH58" s="43">
        <f t="shared" si="7"/>
        <v>200</v>
      </c>
      <c r="BI58" s="43">
        <f t="shared" si="7"/>
        <v>200</v>
      </c>
      <c r="BJ58" s="43">
        <f t="shared" si="6"/>
        <v>200</v>
      </c>
      <c r="BK58" s="43">
        <f t="shared" si="6"/>
        <v>0</v>
      </c>
      <c r="BL58" s="43">
        <f t="shared" si="6"/>
        <v>200</v>
      </c>
      <c r="BM58" s="43">
        <f t="shared" si="6"/>
        <v>200</v>
      </c>
      <c r="BN58" s="43">
        <f t="shared" si="6"/>
        <v>0</v>
      </c>
      <c r="BO58" s="43">
        <f t="shared" si="6"/>
        <v>0</v>
      </c>
      <c r="BP58" s="43">
        <f t="shared" si="6"/>
        <v>200</v>
      </c>
      <c r="BQ58" s="43">
        <f t="shared" si="6"/>
        <v>200</v>
      </c>
      <c r="BR58" s="43">
        <f t="shared" si="6"/>
        <v>0</v>
      </c>
      <c r="BS58" s="43">
        <f t="shared" si="5"/>
        <v>0</v>
      </c>
      <c r="BT58" s="43">
        <f t="shared" si="5"/>
        <v>0</v>
      </c>
      <c r="BU58" s="43">
        <f t="shared" si="4"/>
        <v>200</v>
      </c>
      <c r="BV58" s="43">
        <f t="shared" si="3"/>
        <v>200</v>
      </c>
      <c r="BW58" s="43">
        <f t="shared" si="3"/>
        <v>200</v>
      </c>
      <c r="BX58" s="43">
        <f t="shared" si="3"/>
        <v>200</v>
      </c>
      <c r="BY58" s="43">
        <f t="shared" si="3"/>
        <v>0</v>
      </c>
      <c r="BZ58" s="43">
        <f t="shared" si="3"/>
        <v>0</v>
      </c>
      <c r="CC58">
        <v>7</v>
      </c>
      <c r="CD58">
        <v>7</v>
      </c>
      <c r="CE58">
        <v>7</v>
      </c>
      <c r="CF58">
        <v>7</v>
      </c>
      <c r="CG58">
        <v>7</v>
      </c>
      <c r="CH58">
        <v>7</v>
      </c>
      <c r="CI58">
        <v>7</v>
      </c>
      <c r="CJ58">
        <v>7</v>
      </c>
      <c r="CK58">
        <v>7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7</v>
      </c>
      <c r="CS58">
        <v>7</v>
      </c>
      <c r="CT58">
        <v>7</v>
      </c>
      <c r="CU58">
        <v>7</v>
      </c>
      <c r="CV58">
        <v>7</v>
      </c>
      <c r="CW58">
        <v>7</v>
      </c>
      <c r="CX58">
        <v>7</v>
      </c>
      <c r="CY58">
        <v>7</v>
      </c>
      <c r="CZ58">
        <v>7</v>
      </c>
    </row>
    <row r="59" spans="1:104">
      <c r="A59">
        <v>47</v>
      </c>
      <c r="B59" s="26">
        <v>0</v>
      </c>
      <c r="C59" s="26">
        <v>7</v>
      </c>
      <c r="D59" s="26">
        <v>7</v>
      </c>
      <c r="E59" s="26">
        <v>3.5</v>
      </c>
      <c r="F59" s="26">
        <v>3.5</v>
      </c>
      <c r="G59" s="26">
        <v>7</v>
      </c>
      <c r="H59" s="26">
        <v>7</v>
      </c>
      <c r="I59" s="26">
        <v>7</v>
      </c>
      <c r="J59" s="26">
        <v>0</v>
      </c>
      <c r="K59" s="26">
        <v>12.568182</v>
      </c>
      <c r="L59" s="26">
        <v>14</v>
      </c>
      <c r="M59" s="26">
        <v>5.25</v>
      </c>
      <c r="N59" s="26">
        <v>0</v>
      </c>
      <c r="O59" s="26">
        <v>14</v>
      </c>
      <c r="P59" s="26">
        <v>14</v>
      </c>
      <c r="Q59" s="26">
        <v>0</v>
      </c>
      <c r="R59" s="26">
        <v>7</v>
      </c>
      <c r="S59" s="26">
        <v>6.4166667000000004</v>
      </c>
      <c r="T59" s="26">
        <v>7</v>
      </c>
      <c r="U59" s="26">
        <v>7</v>
      </c>
      <c r="V59" s="26">
        <v>7</v>
      </c>
      <c r="W59" s="26">
        <v>7</v>
      </c>
      <c r="X59" s="26">
        <v>0</v>
      </c>
      <c r="Y59" s="26">
        <v>0</v>
      </c>
      <c r="AC59" s="26">
        <v>0</v>
      </c>
      <c r="AD59" s="26">
        <v>1</v>
      </c>
      <c r="AE59" s="26">
        <v>1</v>
      </c>
      <c r="AF59" s="26">
        <v>1</v>
      </c>
      <c r="AG59" s="26">
        <v>1</v>
      </c>
      <c r="AH59" s="26">
        <v>1</v>
      </c>
      <c r="AI59" s="26">
        <v>1</v>
      </c>
      <c r="AJ59" s="26">
        <v>1</v>
      </c>
      <c r="AK59" s="26">
        <v>0</v>
      </c>
      <c r="AL59" s="26">
        <v>1</v>
      </c>
      <c r="AM59" s="26">
        <v>1</v>
      </c>
      <c r="AN59" s="26">
        <v>1</v>
      </c>
      <c r="AO59" s="26">
        <v>0</v>
      </c>
      <c r="AP59" s="26">
        <v>1</v>
      </c>
      <c r="AQ59" s="26">
        <v>1</v>
      </c>
      <c r="AR59" s="26">
        <v>0</v>
      </c>
      <c r="AS59" s="26">
        <v>1</v>
      </c>
      <c r="AT59" s="26">
        <v>1</v>
      </c>
      <c r="AU59" s="26">
        <v>1</v>
      </c>
      <c r="AV59" s="26">
        <v>1</v>
      </c>
      <c r="AW59" s="26">
        <v>1</v>
      </c>
      <c r="AX59" s="26">
        <v>1</v>
      </c>
      <c r="AY59" s="26">
        <v>0</v>
      </c>
      <c r="AZ59" s="26">
        <v>0</v>
      </c>
      <c r="BC59" s="43">
        <f t="shared" si="7"/>
        <v>0</v>
      </c>
      <c r="BD59" s="43">
        <f t="shared" si="7"/>
        <v>200</v>
      </c>
      <c r="BE59" s="43">
        <f t="shared" si="7"/>
        <v>200</v>
      </c>
      <c r="BF59" s="43">
        <f t="shared" si="7"/>
        <v>200</v>
      </c>
      <c r="BG59" s="43">
        <f t="shared" si="7"/>
        <v>200</v>
      </c>
      <c r="BH59" s="43">
        <f t="shared" si="7"/>
        <v>200</v>
      </c>
      <c r="BI59" s="43">
        <f t="shared" si="7"/>
        <v>200</v>
      </c>
      <c r="BJ59" s="43">
        <f t="shared" si="6"/>
        <v>200</v>
      </c>
      <c r="BK59" s="43">
        <f t="shared" si="6"/>
        <v>0</v>
      </c>
      <c r="BL59" s="43">
        <f t="shared" si="6"/>
        <v>200</v>
      </c>
      <c r="BM59" s="43">
        <f t="shared" si="6"/>
        <v>200</v>
      </c>
      <c r="BN59" s="43">
        <f t="shared" si="6"/>
        <v>200</v>
      </c>
      <c r="BO59" s="43">
        <f t="shared" si="6"/>
        <v>0</v>
      </c>
      <c r="BP59" s="43">
        <f t="shared" si="6"/>
        <v>200</v>
      </c>
      <c r="BQ59" s="43">
        <f t="shared" si="6"/>
        <v>200</v>
      </c>
      <c r="BR59" s="43">
        <f t="shared" si="6"/>
        <v>0</v>
      </c>
      <c r="BS59" s="43">
        <f t="shared" si="5"/>
        <v>200</v>
      </c>
      <c r="BT59" s="43">
        <f t="shared" si="5"/>
        <v>200</v>
      </c>
      <c r="BU59" s="43">
        <f t="shared" si="4"/>
        <v>200</v>
      </c>
      <c r="BV59" s="43">
        <f t="shared" si="3"/>
        <v>200</v>
      </c>
      <c r="BW59" s="43">
        <f t="shared" si="3"/>
        <v>200</v>
      </c>
      <c r="BX59" s="43">
        <f t="shared" si="3"/>
        <v>200</v>
      </c>
      <c r="BY59" s="43">
        <f t="shared" si="3"/>
        <v>0</v>
      </c>
      <c r="BZ59" s="43">
        <f t="shared" si="3"/>
        <v>0</v>
      </c>
      <c r="CC59">
        <v>7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7</v>
      </c>
      <c r="CK59">
        <v>7</v>
      </c>
      <c r="CL59">
        <v>14</v>
      </c>
      <c r="CM59">
        <v>14</v>
      </c>
      <c r="CN59">
        <v>14</v>
      </c>
      <c r="CO59">
        <v>14</v>
      </c>
      <c r="CP59">
        <v>14</v>
      </c>
      <c r="CQ59">
        <v>14</v>
      </c>
      <c r="CR59">
        <v>7</v>
      </c>
      <c r="CS59">
        <v>7</v>
      </c>
      <c r="CT59">
        <v>7</v>
      </c>
      <c r="CU59">
        <v>7</v>
      </c>
      <c r="CV59">
        <v>7</v>
      </c>
      <c r="CW59">
        <v>7</v>
      </c>
      <c r="CX59">
        <v>7</v>
      </c>
      <c r="CY59">
        <v>7</v>
      </c>
      <c r="CZ59">
        <v>7</v>
      </c>
    </row>
    <row r="60" spans="1:104">
      <c r="A60">
        <v>48</v>
      </c>
      <c r="B60" s="26">
        <v>0</v>
      </c>
      <c r="C60" s="26">
        <v>7</v>
      </c>
      <c r="D60" s="26">
        <v>7</v>
      </c>
      <c r="E60" s="26">
        <v>3.5</v>
      </c>
      <c r="F60" s="26">
        <v>0</v>
      </c>
      <c r="G60" s="26">
        <v>7</v>
      </c>
      <c r="H60" s="26">
        <v>7</v>
      </c>
      <c r="I60" s="26">
        <v>7</v>
      </c>
      <c r="J60" s="26">
        <v>3.5</v>
      </c>
      <c r="K60" s="26">
        <v>14</v>
      </c>
      <c r="L60" s="26">
        <v>14</v>
      </c>
      <c r="M60" s="26">
        <v>0</v>
      </c>
      <c r="N60" s="26">
        <v>0</v>
      </c>
      <c r="O60" s="26">
        <v>14</v>
      </c>
      <c r="P60" s="26">
        <v>14</v>
      </c>
      <c r="Q60" s="26">
        <v>0</v>
      </c>
      <c r="R60" s="26">
        <v>7</v>
      </c>
      <c r="S60" s="26">
        <v>1.2638889</v>
      </c>
      <c r="T60" s="26">
        <v>7</v>
      </c>
      <c r="U60" s="26">
        <v>7</v>
      </c>
      <c r="V60" s="26">
        <v>7</v>
      </c>
      <c r="W60" s="26">
        <v>7</v>
      </c>
      <c r="X60" s="26">
        <v>0</v>
      </c>
      <c r="Y60" s="26">
        <v>0</v>
      </c>
      <c r="AC60" s="26">
        <v>0</v>
      </c>
      <c r="AD60" s="26">
        <v>1</v>
      </c>
      <c r="AE60" s="26">
        <v>1</v>
      </c>
      <c r="AF60" s="26">
        <v>1</v>
      </c>
      <c r="AG60" s="26">
        <v>0</v>
      </c>
      <c r="AH60" s="26">
        <v>1</v>
      </c>
      <c r="AI60" s="26">
        <v>1</v>
      </c>
      <c r="AJ60" s="26">
        <v>1</v>
      </c>
      <c r="AK60" s="26">
        <v>1</v>
      </c>
      <c r="AL60" s="26">
        <v>1</v>
      </c>
      <c r="AM60" s="26">
        <v>1</v>
      </c>
      <c r="AN60" s="26">
        <v>0</v>
      </c>
      <c r="AO60" s="26">
        <v>0</v>
      </c>
      <c r="AP60" s="26">
        <v>1</v>
      </c>
      <c r="AQ60" s="26">
        <v>1</v>
      </c>
      <c r="AR60" s="26">
        <v>0</v>
      </c>
      <c r="AS60" s="26">
        <v>1</v>
      </c>
      <c r="AT60" s="26">
        <v>1</v>
      </c>
      <c r="AU60" s="26">
        <v>1</v>
      </c>
      <c r="AV60" s="26">
        <v>1</v>
      </c>
      <c r="AW60" s="26">
        <v>1</v>
      </c>
      <c r="AX60" s="26">
        <v>1</v>
      </c>
      <c r="AY60" s="26">
        <v>0</v>
      </c>
      <c r="AZ60" s="26">
        <v>0</v>
      </c>
      <c r="BC60" s="43">
        <f t="shared" si="7"/>
        <v>0</v>
      </c>
      <c r="BD60" s="43">
        <f t="shared" si="7"/>
        <v>200</v>
      </c>
      <c r="BE60" s="43">
        <f t="shared" si="7"/>
        <v>200</v>
      </c>
      <c r="BF60" s="43">
        <f t="shared" si="7"/>
        <v>200</v>
      </c>
      <c r="BG60" s="43">
        <f t="shared" si="7"/>
        <v>0</v>
      </c>
      <c r="BH60" s="43">
        <f t="shared" si="7"/>
        <v>200</v>
      </c>
      <c r="BI60" s="43">
        <f t="shared" si="7"/>
        <v>200</v>
      </c>
      <c r="BJ60" s="43">
        <f t="shared" si="6"/>
        <v>200</v>
      </c>
      <c r="BK60" s="43">
        <f t="shared" si="6"/>
        <v>200</v>
      </c>
      <c r="BL60" s="43">
        <f t="shared" si="6"/>
        <v>200</v>
      </c>
      <c r="BM60" s="43">
        <f t="shared" si="6"/>
        <v>200</v>
      </c>
      <c r="BN60" s="43">
        <f t="shared" si="6"/>
        <v>0</v>
      </c>
      <c r="BO60" s="43">
        <f t="shared" si="6"/>
        <v>0</v>
      </c>
      <c r="BP60" s="43">
        <f t="shared" si="6"/>
        <v>200</v>
      </c>
      <c r="BQ60" s="43">
        <f t="shared" si="6"/>
        <v>200</v>
      </c>
      <c r="BR60" s="43">
        <f t="shared" si="6"/>
        <v>0</v>
      </c>
      <c r="BS60" s="43">
        <f t="shared" si="5"/>
        <v>200</v>
      </c>
      <c r="BT60" s="43">
        <f t="shared" si="5"/>
        <v>200</v>
      </c>
      <c r="BU60" s="43">
        <f t="shared" si="4"/>
        <v>200</v>
      </c>
      <c r="BV60" s="43">
        <f t="shared" si="3"/>
        <v>200</v>
      </c>
      <c r="BW60" s="43">
        <f t="shared" si="3"/>
        <v>200</v>
      </c>
      <c r="BX60" s="43">
        <f t="shared" si="3"/>
        <v>200</v>
      </c>
      <c r="BY60" s="43">
        <f t="shared" si="3"/>
        <v>0</v>
      </c>
      <c r="BZ60" s="43">
        <f t="shared" si="3"/>
        <v>0</v>
      </c>
      <c r="CC60">
        <v>7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7</v>
      </c>
      <c r="CK60">
        <v>7</v>
      </c>
      <c r="CL60">
        <v>14</v>
      </c>
      <c r="CM60">
        <v>14</v>
      </c>
      <c r="CN60">
        <v>14</v>
      </c>
      <c r="CO60">
        <v>14</v>
      </c>
      <c r="CP60">
        <v>14</v>
      </c>
      <c r="CQ60">
        <v>14</v>
      </c>
      <c r="CR60">
        <v>7</v>
      </c>
      <c r="CS60">
        <v>7</v>
      </c>
      <c r="CT60">
        <v>7</v>
      </c>
      <c r="CU60">
        <v>7</v>
      </c>
      <c r="CV60">
        <v>7</v>
      </c>
      <c r="CW60">
        <v>7</v>
      </c>
      <c r="CX60">
        <v>7</v>
      </c>
      <c r="CY60">
        <v>7</v>
      </c>
      <c r="CZ60">
        <v>7</v>
      </c>
    </row>
    <row r="61" spans="1:104">
      <c r="A61">
        <v>49</v>
      </c>
      <c r="B61" s="26">
        <v>0</v>
      </c>
      <c r="C61" s="26">
        <v>7</v>
      </c>
      <c r="D61" s="26">
        <v>7</v>
      </c>
      <c r="E61" s="26">
        <v>3.5</v>
      </c>
      <c r="F61" s="26">
        <v>3.5</v>
      </c>
      <c r="G61" s="26">
        <v>7</v>
      </c>
      <c r="H61" s="26">
        <v>7</v>
      </c>
      <c r="I61" s="26">
        <v>7</v>
      </c>
      <c r="J61" s="26">
        <v>0</v>
      </c>
      <c r="K61" s="26">
        <v>7</v>
      </c>
      <c r="L61" s="26">
        <v>14</v>
      </c>
      <c r="M61" s="26">
        <v>0</v>
      </c>
      <c r="N61" s="26">
        <v>0</v>
      </c>
      <c r="O61" s="26">
        <v>14</v>
      </c>
      <c r="P61" s="26">
        <v>14</v>
      </c>
      <c r="Q61" s="26">
        <v>0</v>
      </c>
      <c r="R61" s="26">
        <v>0</v>
      </c>
      <c r="S61" s="26">
        <v>0</v>
      </c>
      <c r="T61" s="26">
        <v>7</v>
      </c>
      <c r="U61" s="26">
        <v>6.6216216000000001</v>
      </c>
      <c r="V61" s="26">
        <v>7</v>
      </c>
      <c r="W61" s="26">
        <v>7</v>
      </c>
      <c r="X61" s="26">
        <v>0</v>
      </c>
      <c r="Y61" s="26">
        <v>0</v>
      </c>
      <c r="AC61" s="26">
        <v>0</v>
      </c>
      <c r="AD61" s="26">
        <v>1</v>
      </c>
      <c r="AE61" s="26">
        <v>1</v>
      </c>
      <c r="AF61" s="26">
        <v>1</v>
      </c>
      <c r="AG61" s="26">
        <v>1</v>
      </c>
      <c r="AH61" s="26">
        <v>1</v>
      </c>
      <c r="AI61" s="26">
        <v>1</v>
      </c>
      <c r="AJ61" s="26">
        <v>1</v>
      </c>
      <c r="AK61" s="26">
        <v>0</v>
      </c>
      <c r="AL61" s="26">
        <v>1</v>
      </c>
      <c r="AM61" s="26">
        <v>1</v>
      </c>
      <c r="AN61" s="26">
        <v>0</v>
      </c>
      <c r="AO61" s="26">
        <v>0</v>
      </c>
      <c r="AP61" s="26">
        <v>1</v>
      </c>
      <c r="AQ61" s="26">
        <v>1</v>
      </c>
      <c r="AR61" s="26">
        <v>0</v>
      </c>
      <c r="AS61" s="26">
        <v>0</v>
      </c>
      <c r="AT61" s="26">
        <v>0</v>
      </c>
      <c r="AU61" s="26">
        <v>1</v>
      </c>
      <c r="AV61" s="26">
        <v>1</v>
      </c>
      <c r="AW61" s="26">
        <v>1</v>
      </c>
      <c r="AX61" s="26">
        <v>1</v>
      </c>
      <c r="AY61" s="26">
        <v>0</v>
      </c>
      <c r="AZ61" s="26">
        <v>0</v>
      </c>
      <c r="BC61" s="43">
        <f t="shared" si="7"/>
        <v>0</v>
      </c>
      <c r="BD61" s="43">
        <f t="shared" si="7"/>
        <v>200</v>
      </c>
      <c r="BE61" s="43">
        <f t="shared" si="7"/>
        <v>200</v>
      </c>
      <c r="BF61" s="43">
        <f t="shared" si="7"/>
        <v>200</v>
      </c>
      <c r="BG61" s="43">
        <f t="shared" si="7"/>
        <v>200</v>
      </c>
      <c r="BH61" s="43">
        <f t="shared" si="7"/>
        <v>200</v>
      </c>
      <c r="BI61" s="43">
        <f t="shared" si="7"/>
        <v>200</v>
      </c>
      <c r="BJ61" s="43">
        <f t="shared" si="6"/>
        <v>200</v>
      </c>
      <c r="BK61" s="43">
        <f t="shared" si="6"/>
        <v>0</v>
      </c>
      <c r="BL61" s="43">
        <f t="shared" si="6"/>
        <v>200</v>
      </c>
      <c r="BM61" s="43">
        <f t="shared" si="6"/>
        <v>200</v>
      </c>
      <c r="BN61" s="43">
        <f t="shared" si="6"/>
        <v>0</v>
      </c>
      <c r="BO61" s="43">
        <f t="shared" si="6"/>
        <v>0</v>
      </c>
      <c r="BP61" s="43">
        <f t="shared" si="6"/>
        <v>200</v>
      </c>
      <c r="BQ61" s="43">
        <f t="shared" si="6"/>
        <v>200</v>
      </c>
      <c r="BR61" s="43">
        <f t="shared" si="6"/>
        <v>0</v>
      </c>
      <c r="BS61" s="43">
        <f t="shared" si="5"/>
        <v>0</v>
      </c>
      <c r="BT61" s="43">
        <f t="shared" si="5"/>
        <v>0</v>
      </c>
      <c r="BU61" s="43">
        <f t="shared" si="4"/>
        <v>200</v>
      </c>
      <c r="BV61" s="43">
        <f t="shared" si="3"/>
        <v>200</v>
      </c>
      <c r="BW61" s="43">
        <f t="shared" si="3"/>
        <v>200</v>
      </c>
      <c r="BX61" s="43">
        <f t="shared" si="3"/>
        <v>200</v>
      </c>
      <c r="BY61" s="43">
        <f t="shared" si="3"/>
        <v>0</v>
      </c>
      <c r="BZ61" s="43">
        <f t="shared" si="3"/>
        <v>0</v>
      </c>
      <c r="CC61">
        <v>7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14</v>
      </c>
      <c r="CM61">
        <v>14</v>
      </c>
      <c r="CN61">
        <v>14</v>
      </c>
      <c r="CO61">
        <v>14</v>
      </c>
      <c r="CP61">
        <v>14</v>
      </c>
      <c r="CQ61">
        <v>14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7</v>
      </c>
      <c r="CY61">
        <v>7</v>
      </c>
      <c r="CZ61">
        <v>7</v>
      </c>
    </row>
    <row r="62" spans="1:104">
      <c r="A62">
        <v>50</v>
      </c>
      <c r="B62" s="26">
        <v>0</v>
      </c>
      <c r="C62" s="26">
        <v>7</v>
      </c>
      <c r="D62" s="26">
        <v>7</v>
      </c>
      <c r="E62" s="26">
        <v>3.5</v>
      </c>
      <c r="F62" s="26">
        <v>3.5</v>
      </c>
      <c r="G62" s="26">
        <v>7</v>
      </c>
      <c r="H62" s="26">
        <v>7</v>
      </c>
      <c r="I62" s="26">
        <v>7</v>
      </c>
      <c r="J62" s="26">
        <v>0</v>
      </c>
      <c r="K62" s="26">
        <v>7.6363636000000001</v>
      </c>
      <c r="L62" s="26">
        <v>14</v>
      </c>
      <c r="M62" s="26">
        <v>0</v>
      </c>
      <c r="N62" s="26">
        <v>0</v>
      </c>
      <c r="O62" s="26">
        <v>14</v>
      </c>
      <c r="P62" s="26">
        <v>14</v>
      </c>
      <c r="Q62" s="26">
        <v>0</v>
      </c>
      <c r="R62" s="26">
        <v>0</v>
      </c>
      <c r="S62" s="26">
        <v>0</v>
      </c>
      <c r="T62" s="26">
        <v>7</v>
      </c>
      <c r="U62" s="26">
        <v>6.8108107999999996</v>
      </c>
      <c r="V62" s="26">
        <v>7</v>
      </c>
      <c r="W62" s="26">
        <v>7</v>
      </c>
      <c r="X62" s="26">
        <v>0</v>
      </c>
      <c r="Y62" s="26">
        <v>0</v>
      </c>
      <c r="AC62" s="26">
        <v>0</v>
      </c>
      <c r="AD62" s="26">
        <v>1</v>
      </c>
      <c r="AE62" s="26">
        <v>1</v>
      </c>
      <c r="AF62" s="26">
        <v>1</v>
      </c>
      <c r="AG62" s="26">
        <v>1</v>
      </c>
      <c r="AH62" s="26">
        <v>1</v>
      </c>
      <c r="AI62" s="26">
        <v>1</v>
      </c>
      <c r="AJ62" s="26">
        <v>1</v>
      </c>
      <c r="AK62" s="26">
        <v>0</v>
      </c>
      <c r="AL62" s="26">
        <v>1</v>
      </c>
      <c r="AM62" s="26">
        <v>1</v>
      </c>
      <c r="AN62" s="26">
        <v>0</v>
      </c>
      <c r="AO62" s="26">
        <v>0</v>
      </c>
      <c r="AP62" s="26">
        <v>1</v>
      </c>
      <c r="AQ62" s="26">
        <v>1</v>
      </c>
      <c r="AR62" s="26">
        <v>0</v>
      </c>
      <c r="AS62" s="26">
        <v>0</v>
      </c>
      <c r="AT62" s="26">
        <v>0</v>
      </c>
      <c r="AU62" s="26">
        <v>1</v>
      </c>
      <c r="AV62" s="26">
        <v>1</v>
      </c>
      <c r="AW62" s="26">
        <v>1</v>
      </c>
      <c r="AX62" s="26">
        <v>1</v>
      </c>
      <c r="AY62" s="26">
        <v>0</v>
      </c>
      <c r="AZ62" s="26">
        <v>0</v>
      </c>
      <c r="BC62" s="43">
        <f t="shared" si="7"/>
        <v>0</v>
      </c>
      <c r="BD62" s="43">
        <f t="shared" si="7"/>
        <v>200</v>
      </c>
      <c r="BE62" s="43">
        <f t="shared" si="7"/>
        <v>200</v>
      </c>
      <c r="BF62" s="43">
        <f t="shared" si="7"/>
        <v>200</v>
      </c>
      <c r="BG62" s="43">
        <f t="shared" si="7"/>
        <v>200</v>
      </c>
      <c r="BH62" s="43">
        <f t="shared" si="7"/>
        <v>200</v>
      </c>
      <c r="BI62" s="43">
        <f t="shared" si="7"/>
        <v>200</v>
      </c>
      <c r="BJ62" s="43">
        <f t="shared" si="6"/>
        <v>200</v>
      </c>
      <c r="BK62" s="43">
        <f t="shared" si="6"/>
        <v>0</v>
      </c>
      <c r="BL62" s="43">
        <f t="shared" si="6"/>
        <v>200</v>
      </c>
      <c r="BM62" s="43">
        <f t="shared" si="6"/>
        <v>200</v>
      </c>
      <c r="BN62" s="43">
        <f t="shared" si="6"/>
        <v>0</v>
      </c>
      <c r="BO62" s="43">
        <f t="shared" si="6"/>
        <v>0</v>
      </c>
      <c r="BP62" s="43">
        <f t="shared" si="6"/>
        <v>200</v>
      </c>
      <c r="BQ62" s="43">
        <f t="shared" si="6"/>
        <v>200</v>
      </c>
      <c r="BR62" s="43">
        <f t="shared" si="6"/>
        <v>0</v>
      </c>
      <c r="BS62" s="43">
        <f t="shared" si="5"/>
        <v>0</v>
      </c>
      <c r="BT62" s="43">
        <f t="shared" si="5"/>
        <v>0</v>
      </c>
      <c r="BU62" s="43">
        <f t="shared" si="4"/>
        <v>200</v>
      </c>
      <c r="BV62" s="43">
        <f t="shared" si="3"/>
        <v>200</v>
      </c>
      <c r="BW62" s="43">
        <f t="shared" si="3"/>
        <v>200</v>
      </c>
      <c r="BX62" s="43">
        <f t="shared" si="3"/>
        <v>200</v>
      </c>
      <c r="BY62" s="43">
        <f t="shared" si="3"/>
        <v>0</v>
      </c>
      <c r="BZ62" s="43">
        <f t="shared" si="3"/>
        <v>0</v>
      </c>
      <c r="CC62">
        <v>7</v>
      </c>
      <c r="CD62">
        <v>7</v>
      </c>
      <c r="CE62">
        <v>7</v>
      </c>
      <c r="CF62">
        <v>7</v>
      </c>
      <c r="CG62">
        <v>7</v>
      </c>
      <c r="CH62">
        <v>7</v>
      </c>
      <c r="CI62">
        <v>7</v>
      </c>
      <c r="CJ62">
        <v>7</v>
      </c>
      <c r="CK62">
        <v>7</v>
      </c>
      <c r="CL62">
        <v>14</v>
      </c>
      <c r="CM62">
        <v>14</v>
      </c>
      <c r="CN62">
        <v>14</v>
      </c>
      <c r="CO62">
        <v>14</v>
      </c>
      <c r="CP62">
        <v>14</v>
      </c>
      <c r="CQ62">
        <v>14</v>
      </c>
      <c r="CR62">
        <v>7</v>
      </c>
      <c r="CS62">
        <v>7</v>
      </c>
      <c r="CT62">
        <v>7</v>
      </c>
      <c r="CU62">
        <v>7</v>
      </c>
      <c r="CV62">
        <v>7</v>
      </c>
      <c r="CW62">
        <v>7</v>
      </c>
      <c r="CX62">
        <v>7</v>
      </c>
      <c r="CY62">
        <v>7</v>
      </c>
      <c r="CZ62">
        <v>7</v>
      </c>
    </row>
    <row r="63" spans="1:104" ht="18">
      <c r="A63" s="41" t="s">
        <v>74</v>
      </c>
      <c r="B63" s="43">
        <f>SUM(B13:B62)</f>
        <v>9.9866667000000007</v>
      </c>
      <c r="C63" s="43">
        <f t="shared" ref="C63:Y63" si="8">SUM(C13:C62)</f>
        <v>350</v>
      </c>
      <c r="D63" s="43">
        <f t="shared" si="8"/>
        <v>350</v>
      </c>
      <c r="E63" s="43">
        <f t="shared" si="8"/>
        <v>189.26687759999999</v>
      </c>
      <c r="F63" s="43">
        <f t="shared" si="8"/>
        <v>119.31111110000001</v>
      </c>
      <c r="G63" s="43">
        <f t="shared" si="8"/>
        <v>350</v>
      </c>
      <c r="H63" s="43">
        <f t="shared" si="8"/>
        <v>350</v>
      </c>
      <c r="I63" s="43">
        <f t="shared" si="8"/>
        <v>350</v>
      </c>
      <c r="J63" s="43">
        <f t="shared" si="8"/>
        <v>55.688888900000002</v>
      </c>
      <c r="K63" s="43">
        <f t="shared" si="8"/>
        <v>462.3135909999998</v>
      </c>
      <c r="L63" s="43">
        <f t="shared" si="8"/>
        <v>695.95833300000004</v>
      </c>
      <c r="M63" s="43">
        <f t="shared" si="8"/>
        <v>84.583333299999993</v>
      </c>
      <c r="N63" s="43">
        <f t="shared" si="8"/>
        <v>0</v>
      </c>
      <c r="O63" s="43">
        <f t="shared" si="8"/>
        <v>658</v>
      </c>
      <c r="P63" s="43">
        <f t="shared" si="8"/>
        <v>700</v>
      </c>
      <c r="Q63" s="43">
        <f t="shared" si="8"/>
        <v>0</v>
      </c>
      <c r="R63" s="43">
        <f t="shared" si="8"/>
        <v>215.93103439999999</v>
      </c>
      <c r="S63" s="43">
        <f t="shared" si="8"/>
        <v>90.678703699999986</v>
      </c>
      <c r="T63" s="43">
        <f t="shared" si="8"/>
        <v>340.24999989999998</v>
      </c>
      <c r="U63" s="43">
        <f t="shared" si="8"/>
        <v>302.3243243</v>
      </c>
      <c r="V63" s="43">
        <f t="shared" si="8"/>
        <v>329</v>
      </c>
      <c r="W63" s="43">
        <f t="shared" si="8"/>
        <v>345.00738389999998</v>
      </c>
      <c r="X63" s="43">
        <f t="shared" si="8"/>
        <v>0</v>
      </c>
      <c r="Y63" s="43">
        <f t="shared" si="8"/>
        <v>0</v>
      </c>
    </row>
    <row r="64" spans="1:104" ht="18">
      <c r="A64" s="41" t="s">
        <v>102</v>
      </c>
      <c r="B64" s="51" cm="1">
        <f t="array" ref="B64">SUMPRODUCT(B63:Y63,TRANSPOSE('Nutritional Facts'!E3:E26))</f>
        <v>4744.6290368949994</v>
      </c>
    </row>
    <row r="65" spans="1:40">
      <c r="L65" s="6"/>
      <c r="M65" s="6"/>
    </row>
    <row r="67" spans="1:40" ht="14" thickBot="1"/>
    <row r="68" spans="1:40" ht="14" thickBot="1">
      <c r="A68" s="78" t="s">
        <v>70</v>
      </c>
      <c r="B68" s="79"/>
      <c r="C68" s="79"/>
      <c r="D68" s="79"/>
      <c r="E68" s="79"/>
      <c r="F68" s="79"/>
      <c r="G68" s="79"/>
      <c r="H68" s="79"/>
      <c r="I68" s="79"/>
      <c r="J68" s="79"/>
      <c r="K68" s="80"/>
      <c r="M68" s="78" t="s">
        <v>75</v>
      </c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80"/>
      <c r="AC68" s="78" t="s">
        <v>110</v>
      </c>
      <c r="AD68" s="79"/>
      <c r="AE68" s="79"/>
      <c r="AF68" s="79"/>
      <c r="AG68" s="80"/>
      <c r="AJ68" s="94" t="s">
        <v>108</v>
      </c>
      <c r="AK68" s="95"/>
      <c r="AL68" s="95"/>
      <c r="AM68" s="95"/>
      <c r="AN68" s="96"/>
    </row>
    <row r="69" spans="1:40" ht="14" thickBot="1">
      <c r="A69" s="55" t="s">
        <v>64</v>
      </c>
      <c r="B69" s="17" t="s">
        <v>28</v>
      </c>
      <c r="C69" s="17" t="s">
        <v>29</v>
      </c>
      <c r="D69" s="17" t="s">
        <v>30</v>
      </c>
      <c r="E69" s="17" t="s">
        <v>71</v>
      </c>
      <c r="F69" s="17" t="s">
        <v>31</v>
      </c>
      <c r="G69" s="17" t="s">
        <v>32</v>
      </c>
      <c r="H69" s="17" t="s">
        <v>72</v>
      </c>
      <c r="I69" s="17" t="s">
        <v>73</v>
      </c>
      <c r="J69" s="17" t="s">
        <v>100</v>
      </c>
      <c r="K69" s="18" t="s">
        <v>101</v>
      </c>
      <c r="L69" s="5"/>
      <c r="M69" s="52" t="s">
        <v>42</v>
      </c>
      <c r="N69" s="53" t="s">
        <v>43</v>
      </c>
      <c r="O69" s="53" t="s">
        <v>49</v>
      </c>
      <c r="P69" s="53" t="s">
        <v>48</v>
      </c>
      <c r="Q69" s="53" t="s">
        <v>50</v>
      </c>
      <c r="R69" s="53" t="s">
        <v>51</v>
      </c>
      <c r="S69" s="53" t="s">
        <v>54</v>
      </c>
      <c r="T69" s="53" t="s">
        <v>55</v>
      </c>
      <c r="U69" s="53" t="s">
        <v>56</v>
      </c>
      <c r="V69" s="53" t="s">
        <v>96</v>
      </c>
      <c r="W69" s="53" t="s">
        <v>97</v>
      </c>
      <c r="X69" s="53" t="s">
        <v>76</v>
      </c>
      <c r="Y69" s="54" t="s">
        <v>77</v>
      </c>
      <c r="AC69" s="16" t="s">
        <v>90</v>
      </c>
      <c r="AD69" s="17" t="s">
        <v>91</v>
      </c>
      <c r="AE69" s="17" t="s">
        <v>92</v>
      </c>
      <c r="AF69" s="17" t="s">
        <v>107</v>
      </c>
      <c r="AG69" s="18" t="s">
        <v>94</v>
      </c>
      <c r="AJ69" s="16" t="s">
        <v>90</v>
      </c>
      <c r="AK69" s="17" t="s">
        <v>91</v>
      </c>
      <c r="AL69" s="17" t="s">
        <v>92</v>
      </c>
      <c r="AM69" s="17" t="s">
        <v>107</v>
      </c>
      <c r="AN69" s="18" t="s">
        <v>94</v>
      </c>
    </row>
    <row r="70" spans="1:40">
      <c r="A70" s="46">
        <v>1</v>
      </c>
      <c r="B70" s="43" cm="1">
        <f t="array" ref="B70">SUMPRODUCT($B13:$Y13,TRANSPOSE('Nutritional Facts'!F$3:F$26))</f>
        <v>15112.611104</v>
      </c>
      <c r="C70" s="43" cm="1">
        <f t="array" ref="C70">SUMPRODUCT($B13:$Y13,TRANSPOSE('Nutritional Facts'!G$3:G$26))</f>
        <v>904.45833319999997</v>
      </c>
      <c r="D70" s="43" cm="1">
        <f t="array" ref="D70">SUMPRODUCT($B13:$Y13,TRANSPOSE('Nutritional Facts'!H$3:H$26))</f>
        <v>1623.9999984000001</v>
      </c>
      <c r="E70" s="43" cm="1">
        <f t="array" ref="E70">SUMPRODUCT($B13:$Y13,TRANSPOSE('Nutritional Facts'!I$3:I$26))</f>
        <v>560</v>
      </c>
      <c r="F70" s="43" cm="1">
        <f t="array" ref="F70">SUMPRODUCT($B13:$Y13,TRANSPOSE('Nutritional Facts'!J$3:J$26))</f>
        <v>45.5</v>
      </c>
      <c r="G70" s="43" cm="1">
        <f t="array" ref="G70">SUMPRODUCT($B13:$Y13,TRANSPOSE('Nutritional Facts'!K$3:K$26))</f>
        <v>213.5</v>
      </c>
      <c r="H70" s="43" cm="1">
        <f t="array" ref="H70">SUMPRODUCT($B13:$Y13, TRANSPOSE('Nutritional Facts'!L$3:L$26))</f>
        <v>14</v>
      </c>
      <c r="I70" s="43" cm="1">
        <f t="array" ref="I70">SUMPRODUCT($B13:$Y13, TRANSPOSE('Nutritional Facts'!M$3:M$26))</f>
        <v>0</v>
      </c>
      <c r="J70" s="43">
        <f>SUM($F13:$J13)</f>
        <v>24.5</v>
      </c>
      <c r="K70" s="47">
        <f>SUM($B13:$E13)</f>
        <v>17.5</v>
      </c>
      <c r="M70" s="11">
        <v>966</v>
      </c>
      <c r="N70">
        <v>581</v>
      </c>
      <c r="O70">
        <v>1806</v>
      </c>
      <c r="P70">
        <v>1624</v>
      </c>
      <c r="Q70">
        <v>644</v>
      </c>
      <c r="R70">
        <v>560</v>
      </c>
      <c r="S70">
        <v>182</v>
      </c>
      <c r="T70">
        <v>350</v>
      </c>
      <c r="U70">
        <v>35</v>
      </c>
      <c r="V70">
        <v>24.5</v>
      </c>
      <c r="W70">
        <v>17.5</v>
      </c>
      <c r="X70">
        <v>7000</v>
      </c>
      <c r="Y70" s="13">
        <v>0</v>
      </c>
      <c r="AC70" s="56">
        <f>SUM(AC13:AF13)</f>
        <v>3</v>
      </c>
      <c r="AD70" s="43">
        <f>SUM(AG13:AK13)</f>
        <v>4</v>
      </c>
      <c r="AE70" s="43">
        <f>SUM(AL13:AQ13)</f>
        <v>4</v>
      </c>
      <c r="AF70" s="43">
        <f>SUM(AR13:AW13)</f>
        <v>4</v>
      </c>
      <c r="AG70" s="57">
        <f>SUM(AX13:AZ13)</f>
        <v>1</v>
      </c>
      <c r="AJ70" s="11">
        <v>2</v>
      </c>
      <c r="AK70">
        <v>3</v>
      </c>
      <c r="AL70">
        <v>3</v>
      </c>
      <c r="AM70">
        <v>3</v>
      </c>
      <c r="AN70" s="13">
        <v>1</v>
      </c>
    </row>
    <row r="71" spans="1:40">
      <c r="A71" s="46">
        <v>2</v>
      </c>
      <c r="B71" s="43" cm="1">
        <f t="array" ref="B71">SUMPRODUCT($B14:$Y14,TRANSPOSE('Nutritional Facts'!F$3:F$26))</f>
        <v>18863.625926799999</v>
      </c>
      <c r="C71" s="43" cm="1">
        <f t="array" ref="C71">SUMPRODUCT($B14:$Y14,TRANSPOSE('Nutritional Facts'!G$3:G$26))</f>
        <v>1176</v>
      </c>
      <c r="D71" s="43" cm="1">
        <f t="array" ref="D71">SUMPRODUCT($B14:$Y14,TRANSPOSE('Nutritional Facts'!H$3:H$26))</f>
        <v>1981.0000001999999</v>
      </c>
      <c r="E71" s="43" cm="1">
        <f t="array" ref="E71">SUMPRODUCT($B14:$Y14,TRANSPOSE('Nutritional Facts'!I$3:I$26))</f>
        <v>686</v>
      </c>
      <c r="F71" s="43" cm="1">
        <f t="array" ref="F71">SUMPRODUCT($B14:$Y14,TRANSPOSE('Nutritional Facts'!J$3:J$26))</f>
        <v>48.066666599999998</v>
      </c>
      <c r="G71" s="43" cm="1">
        <f t="array" ref="G71">SUMPRODUCT($B14:$Y14,TRANSPOSE('Nutritional Facts'!K$3:K$26))</f>
        <v>233.02222219999999</v>
      </c>
      <c r="H71" s="43" cm="1">
        <f t="array" ref="H71">SUMPRODUCT($B14:$Y14, TRANSPOSE('Nutritional Facts'!L$3:L$26))</f>
        <v>14</v>
      </c>
      <c r="I71" s="43" cm="1">
        <f t="array" ref="I71">SUMPRODUCT($B14:$Y14, TRANSPOSE('Nutritional Facts'!M$3:M$26))</f>
        <v>7</v>
      </c>
      <c r="J71" s="43">
        <f t="shared" ref="J71:J118" si="9">SUM($F14:$J14)</f>
        <v>24.5</v>
      </c>
      <c r="K71" s="47">
        <f t="shared" ref="K71:K118" si="10">SUM($B14:$E14)</f>
        <v>17.5</v>
      </c>
      <c r="M71" s="11">
        <v>1176</v>
      </c>
      <c r="N71">
        <v>707</v>
      </c>
      <c r="O71">
        <v>2205</v>
      </c>
      <c r="P71">
        <v>1981</v>
      </c>
      <c r="Q71">
        <v>784</v>
      </c>
      <c r="R71">
        <v>686</v>
      </c>
      <c r="S71">
        <v>217</v>
      </c>
      <c r="T71">
        <v>350</v>
      </c>
      <c r="U71">
        <v>35</v>
      </c>
      <c r="V71">
        <v>24.5</v>
      </c>
      <c r="W71">
        <v>17.5</v>
      </c>
      <c r="X71">
        <v>7000</v>
      </c>
      <c r="Y71" s="13">
        <v>7000</v>
      </c>
      <c r="AC71" s="56">
        <f t="shared" ref="AC71:AC113" si="11">SUM(AC14:AF14)</f>
        <v>3</v>
      </c>
      <c r="AD71" s="43">
        <f t="shared" ref="AD71:AD112" si="12">SUM(AG14:AK14)</f>
        <v>5</v>
      </c>
      <c r="AE71" s="43">
        <f t="shared" ref="AE71:AE119" si="13">SUM(AL14:AQ14)</f>
        <v>5</v>
      </c>
      <c r="AF71" s="43">
        <f t="shared" ref="AF71:AF119" si="14">SUM(AR14:AW14)</f>
        <v>5</v>
      </c>
      <c r="AG71" s="57">
        <f t="shared" ref="AG71:AG118" si="15">SUM(AX14:AZ14)</f>
        <v>1</v>
      </c>
      <c r="AJ71" s="11">
        <v>2</v>
      </c>
      <c r="AK71">
        <v>3</v>
      </c>
      <c r="AL71">
        <v>3</v>
      </c>
      <c r="AM71">
        <v>3</v>
      </c>
      <c r="AN71" s="13">
        <v>1</v>
      </c>
    </row>
    <row r="72" spans="1:40">
      <c r="A72" s="46">
        <v>3</v>
      </c>
      <c r="B72" s="43" cm="1">
        <f t="array" ref="B72">SUMPRODUCT($B15:$Y15,TRANSPOSE('Nutritional Facts'!F$3:F$26))</f>
        <v>13438.323096799999</v>
      </c>
      <c r="C72" s="43" cm="1">
        <f t="array" ref="C72">SUMPRODUCT($B15:$Y15,TRANSPOSE('Nutritional Facts'!G$3:G$26))</f>
        <v>800.36486519999994</v>
      </c>
      <c r="D72" s="43" cm="1">
        <f t="array" ref="D72">SUMPRODUCT($B15:$Y15,TRANSPOSE('Nutritional Facts'!H$3:H$26))</f>
        <v>1462.9999994</v>
      </c>
      <c r="E72" s="43" cm="1">
        <f t="array" ref="E72">SUMPRODUCT($B15:$Y15,TRANSPOSE('Nutritional Facts'!I$3:I$26))</f>
        <v>504.00000019999999</v>
      </c>
      <c r="F72" s="43" cm="1">
        <f t="array" ref="F72">SUMPRODUCT($B15:$Y15,TRANSPOSE('Nutritional Facts'!J$3:J$26))</f>
        <v>34.432432399999996</v>
      </c>
      <c r="G72" s="43" cm="1">
        <f t="array" ref="G72">SUMPRODUCT($B15:$Y15,TRANSPOSE('Nutritional Facts'!K$3:K$26))</f>
        <v>191.08108099999998</v>
      </c>
      <c r="H72" s="43" cm="1">
        <f t="array" ref="H72">SUMPRODUCT($B15:$Y15, TRANSPOSE('Nutritional Facts'!L$3:L$26))</f>
        <v>14</v>
      </c>
      <c r="I72" s="43" cm="1">
        <f t="array" ref="I72">SUMPRODUCT($B15:$Y15, TRANSPOSE('Nutritional Facts'!M$3:M$26))</f>
        <v>7</v>
      </c>
      <c r="J72" s="43">
        <f t="shared" si="9"/>
        <v>24.5</v>
      </c>
      <c r="K72" s="47">
        <f t="shared" si="10"/>
        <v>17.5</v>
      </c>
      <c r="M72" s="11">
        <v>868</v>
      </c>
      <c r="N72">
        <v>518</v>
      </c>
      <c r="O72">
        <v>1624</v>
      </c>
      <c r="P72">
        <v>1463</v>
      </c>
      <c r="Q72">
        <v>581</v>
      </c>
      <c r="R72">
        <v>504</v>
      </c>
      <c r="S72">
        <v>161</v>
      </c>
      <c r="T72">
        <v>350</v>
      </c>
      <c r="U72">
        <v>35</v>
      </c>
      <c r="V72">
        <v>24.5</v>
      </c>
      <c r="W72">
        <v>17.5</v>
      </c>
      <c r="X72">
        <v>7000</v>
      </c>
      <c r="Y72" s="13">
        <v>7000</v>
      </c>
      <c r="AC72" s="56">
        <f t="shared" si="11"/>
        <v>3</v>
      </c>
      <c r="AD72" s="43">
        <f t="shared" si="12"/>
        <v>4</v>
      </c>
      <c r="AE72" s="43">
        <f t="shared" si="13"/>
        <v>4</v>
      </c>
      <c r="AF72" s="43">
        <f t="shared" si="14"/>
        <v>3</v>
      </c>
      <c r="AG72" s="57">
        <f t="shared" si="15"/>
        <v>1</v>
      </c>
      <c r="AJ72" s="11">
        <v>2</v>
      </c>
      <c r="AK72">
        <v>3</v>
      </c>
      <c r="AL72">
        <v>3</v>
      </c>
      <c r="AM72">
        <v>3</v>
      </c>
      <c r="AN72" s="13">
        <v>1</v>
      </c>
    </row>
    <row r="73" spans="1:40">
      <c r="A73" s="46">
        <v>4</v>
      </c>
      <c r="B73" s="43" cm="1">
        <f t="array" ref="B73">SUMPRODUCT($B16:$Y16,TRANSPOSE('Nutritional Facts'!F$3:F$26))</f>
        <v>13028.642509200001</v>
      </c>
      <c r="C73" s="43" cm="1">
        <f t="array" ref="C73">SUMPRODUCT($B16:$Y16,TRANSPOSE('Nutritional Facts'!G$3:G$26))</f>
        <v>768.58108100000004</v>
      </c>
      <c r="D73" s="43" cm="1">
        <f t="array" ref="D73">SUMPRODUCT($B16:$Y16,TRANSPOSE('Nutritional Facts'!H$3:H$26))</f>
        <v>1428.0000011</v>
      </c>
      <c r="E73" s="43" cm="1">
        <f t="array" ref="E73">SUMPRODUCT($B16:$Y16,TRANSPOSE('Nutritional Facts'!I$3:I$26))</f>
        <v>489.99999989999998</v>
      </c>
      <c r="F73" s="43" cm="1">
        <f t="array" ref="F73">SUMPRODUCT($B16:$Y16,TRANSPOSE('Nutritional Facts'!J$3:J$26))</f>
        <v>32.5405406</v>
      </c>
      <c r="G73" s="43" cm="1">
        <f t="array" ref="G73">SUMPRODUCT($B16:$Y16,TRANSPOSE('Nutritional Facts'!K$3:K$26))</f>
        <v>186.35135149999999</v>
      </c>
      <c r="H73" s="43" cm="1">
        <f t="array" ref="H73">SUMPRODUCT($B16:$Y16, TRANSPOSE('Nutritional Facts'!L$3:L$26))</f>
        <v>14</v>
      </c>
      <c r="I73" s="43" cm="1">
        <f t="array" ref="I73">SUMPRODUCT($B16:$Y16, TRANSPOSE('Nutritional Facts'!M$3:M$26))</f>
        <v>7</v>
      </c>
      <c r="J73" s="43">
        <f t="shared" si="9"/>
        <v>24.5</v>
      </c>
      <c r="K73" s="47">
        <f t="shared" si="10"/>
        <v>17.5</v>
      </c>
      <c r="M73" s="11">
        <v>847</v>
      </c>
      <c r="N73">
        <v>504</v>
      </c>
      <c r="O73">
        <v>1582</v>
      </c>
      <c r="P73">
        <v>1428</v>
      </c>
      <c r="Q73">
        <v>560</v>
      </c>
      <c r="R73">
        <v>490</v>
      </c>
      <c r="S73">
        <v>161</v>
      </c>
      <c r="T73">
        <v>350</v>
      </c>
      <c r="U73">
        <v>35</v>
      </c>
      <c r="V73">
        <v>24.5</v>
      </c>
      <c r="W73">
        <v>17.5</v>
      </c>
      <c r="X73">
        <v>7000</v>
      </c>
      <c r="Y73" s="13">
        <v>7000</v>
      </c>
      <c r="AC73" s="56">
        <f t="shared" si="11"/>
        <v>3</v>
      </c>
      <c r="AD73" s="43">
        <f t="shared" si="12"/>
        <v>4</v>
      </c>
      <c r="AE73" s="43">
        <f t="shared" si="13"/>
        <v>4</v>
      </c>
      <c r="AF73" s="43">
        <f t="shared" si="14"/>
        <v>3</v>
      </c>
      <c r="AG73" s="57">
        <f t="shared" si="15"/>
        <v>1</v>
      </c>
      <c r="AJ73" s="11">
        <v>2</v>
      </c>
      <c r="AK73">
        <v>3</v>
      </c>
      <c r="AL73">
        <v>3</v>
      </c>
      <c r="AM73">
        <v>3</v>
      </c>
      <c r="AN73" s="13">
        <v>1</v>
      </c>
    </row>
    <row r="74" spans="1:40">
      <c r="A74" s="46">
        <v>5</v>
      </c>
      <c r="B74" s="43" cm="1">
        <f t="array" ref="B74">SUMPRODUCT($B17:$Y17,TRANSPOSE('Nutritional Facts'!F$3:F$26))</f>
        <v>16381.769262599999</v>
      </c>
      <c r="C74" s="43" cm="1">
        <f t="array" ref="C74">SUMPRODUCT($B17:$Y17,TRANSPOSE('Nutritional Facts'!G$3:G$26))</f>
        <v>1028.9999989</v>
      </c>
      <c r="D74" s="43" cm="1">
        <f t="array" ref="D74">SUMPRODUCT($B17:$Y17,TRANSPOSE('Nutritional Facts'!H$3:H$26))</f>
        <v>1735.9999988999998</v>
      </c>
      <c r="E74" s="43" cm="1">
        <f t="array" ref="E74">SUMPRODUCT($B17:$Y17,TRANSPOSE('Nutritional Facts'!I$3:I$26))</f>
        <v>601.99999960000002</v>
      </c>
      <c r="F74" s="43" cm="1">
        <f t="array" ref="F74">SUMPRODUCT($B17:$Y17,TRANSPOSE('Nutritional Facts'!J$3:J$26))</f>
        <v>42</v>
      </c>
      <c r="G74" s="43" cm="1">
        <f t="array" ref="G74">SUMPRODUCT($B17:$Y17,TRANSPOSE('Nutritional Facts'!K$3:K$26))</f>
        <v>242.12658200000001</v>
      </c>
      <c r="H74" s="43" cm="1">
        <f t="array" ref="H74">SUMPRODUCT($B17:$Y17, TRANSPOSE('Nutritional Facts'!L$3:L$26))</f>
        <v>0</v>
      </c>
      <c r="I74" s="43" cm="1">
        <f t="array" ref="I74">SUMPRODUCT($B17:$Y17, TRANSPOSE('Nutritional Facts'!M$3:M$26))</f>
        <v>7</v>
      </c>
      <c r="J74" s="43">
        <f t="shared" si="9"/>
        <v>24.5</v>
      </c>
      <c r="K74" s="47">
        <f t="shared" si="10"/>
        <v>20.933544300000001</v>
      </c>
      <c r="M74" s="11">
        <v>1029</v>
      </c>
      <c r="N74">
        <v>616</v>
      </c>
      <c r="O74">
        <v>1932</v>
      </c>
      <c r="P74">
        <v>1736</v>
      </c>
      <c r="Q74">
        <v>686</v>
      </c>
      <c r="R74">
        <v>602</v>
      </c>
      <c r="S74">
        <v>196</v>
      </c>
      <c r="T74">
        <v>350</v>
      </c>
      <c r="U74">
        <v>35</v>
      </c>
      <c r="V74">
        <v>24.5</v>
      </c>
      <c r="W74">
        <v>17.5</v>
      </c>
      <c r="X74">
        <v>0</v>
      </c>
      <c r="Y74" s="13">
        <v>7000</v>
      </c>
      <c r="AC74" s="56">
        <f t="shared" si="11"/>
        <v>3</v>
      </c>
      <c r="AD74" s="43">
        <f t="shared" si="12"/>
        <v>4</v>
      </c>
      <c r="AE74" s="43">
        <f t="shared" si="13"/>
        <v>4</v>
      </c>
      <c r="AF74" s="43">
        <f t="shared" si="14"/>
        <v>5</v>
      </c>
      <c r="AG74" s="57">
        <f t="shared" si="15"/>
        <v>1</v>
      </c>
      <c r="AJ74" s="11">
        <v>2</v>
      </c>
      <c r="AK74">
        <v>3</v>
      </c>
      <c r="AL74">
        <v>3</v>
      </c>
      <c r="AM74">
        <v>3</v>
      </c>
      <c r="AN74" s="13">
        <v>1</v>
      </c>
    </row>
    <row r="75" spans="1:40">
      <c r="A75" s="46">
        <v>6</v>
      </c>
      <c r="B75" s="43" cm="1">
        <f t="array" ref="B75">SUMPRODUCT($B18:$Y18,TRANSPOSE('Nutritional Facts'!F$3:F$26))</f>
        <v>19261.489840000002</v>
      </c>
      <c r="C75" s="43" cm="1">
        <f t="array" ref="C75">SUMPRODUCT($B18:$Y18,TRANSPOSE('Nutritional Facts'!G$3:G$26))</f>
        <v>1196.9999932999999</v>
      </c>
      <c r="D75" s="43" cm="1">
        <f t="array" ref="D75">SUMPRODUCT($B18:$Y18,TRANSPOSE('Nutritional Facts'!H$3:H$26))</f>
        <v>2023.0000008</v>
      </c>
      <c r="E75" s="43" cm="1">
        <f t="array" ref="E75">SUMPRODUCT($B18:$Y18,TRANSPOSE('Nutritional Facts'!I$3:I$26))</f>
        <v>699.99999649999995</v>
      </c>
      <c r="F75" s="43" cm="1">
        <f t="array" ref="F75">SUMPRODUCT($B18:$Y18,TRANSPOSE('Nutritional Facts'!J$3:J$26))</f>
        <v>42</v>
      </c>
      <c r="G75" s="43" cm="1">
        <f t="array" ref="G75">SUMPRODUCT($B18:$Y18,TRANSPOSE('Nutritional Facts'!K$3:K$26))</f>
        <v>231</v>
      </c>
      <c r="H75" s="43" cm="1">
        <f t="array" ref="H75">SUMPRODUCT($B18:$Y18, TRANSPOSE('Nutritional Facts'!L$3:L$26))</f>
        <v>14</v>
      </c>
      <c r="I75" s="43" cm="1">
        <f t="array" ref="I75">SUMPRODUCT($B18:$Y18, TRANSPOSE('Nutritional Facts'!M$3:M$26))</f>
        <v>7</v>
      </c>
      <c r="J75" s="43">
        <f t="shared" si="9"/>
        <v>24.5</v>
      </c>
      <c r="K75" s="47">
        <f t="shared" si="10"/>
        <v>17.5</v>
      </c>
      <c r="M75" s="11">
        <v>1197</v>
      </c>
      <c r="N75">
        <v>721</v>
      </c>
      <c r="O75">
        <v>2247</v>
      </c>
      <c r="P75">
        <v>2023</v>
      </c>
      <c r="Q75">
        <v>798</v>
      </c>
      <c r="R75">
        <v>700</v>
      </c>
      <c r="S75">
        <v>224</v>
      </c>
      <c r="T75">
        <v>350</v>
      </c>
      <c r="U75">
        <v>35</v>
      </c>
      <c r="V75">
        <v>24.5</v>
      </c>
      <c r="W75">
        <v>17.5</v>
      </c>
      <c r="X75">
        <v>7000</v>
      </c>
      <c r="Y75" s="13">
        <v>7000</v>
      </c>
      <c r="AC75" s="56">
        <f t="shared" si="11"/>
        <v>3</v>
      </c>
      <c r="AD75" s="43">
        <f t="shared" si="12"/>
        <v>4</v>
      </c>
      <c r="AE75" s="43">
        <f t="shared" si="13"/>
        <v>5</v>
      </c>
      <c r="AF75" s="43">
        <f t="shared" si="14"/>
        <v>5</v>
      </c>
      <c r="AG75" s="57">
        <f t="shared" si="15"/>
        <v>1</v>
      </c>
      <c r="AJ75" s="11">
        <v>2</v>
      </c>
      <c r="AK75">
        <v>3</v>
      </c>
      <c r="AL75">
        <v>3</v>
      </c>
      <c r="AM75">
        <v>3</v>
      </c>
      <c r="AN75" s="13">
        <v>1</v>
      </c>
    </row>
    <row r="76" spans="1:40">
      <c r="A76" s="46">
        <v>7</v>
      </c>
      <c r="B76" s="43" cm="1">
        <f t="array" ref="B76">SUMPRODUCT($B19:$Y19,TRANSPOSE('Nutritional Facts'!F$3:F$26))</f>
        <v>15793.283689</v>
      </c>
      <c r="C76" s="43" cm="1">
        <f t="array" ref="C76">SUMPRODUCT($B19:$Y19,TRANSPOSE('Nutritional Facts'!G$3:G$26))</f>
        <v>969.49999919999993</v>
      </c>
      <c r="D76" s="43" cm="1">
        <f t="array" ref="D76">SUMPRODUCT($B19:$Y19,TRANSPOSE('Nutritional Facts'!H$3:H$26))</f>
        <v>1686.9999993000001</v>
      </c>
      <c r="E76" s="43" cm="1">
        <f t="array" ref="E76">SUMPRODUCT($B19:$Y19,TRANSPOSE('Nutritional Facts'!I$3:I$26))</f>
        <v>580.99999959999991</v>
      </c>
      <c r="F76" s="43" cm="1">
        <f t="array" ref="F76">SUMPRODUCT($B19:$Y19,TRANSPOSE('Nutritional Facts'!J$3:J$26))</f>
        <v>42</v>
      </c>
      <c r="G76" s="43" cm="1">
        <f t="array" ref="G76">SUMPRODUCT($B19:$Y19,TRANSPOSE('Nutritional Facts'!K$3:K$26))</f>
        <v>218.68965509999998</v>
      </c>
      <c r="H76" s="43" cm="1">
        <f t="array" ref="H76">SUMPRODUCT($B19:$Y19, TRANSPOSE('Nutritional Facts'!L$3:L$26))</f>
        <v>14</v>
      </c>
      <c r="I76" s="43" cm="1">
        <f t="array" ref="I76">SUMPRODUCT($B19:$Y19, TRANSPOSE('Nutritional Facts'!M$3:M$26))</f>
        <v>7</v>
      </c>
      <c r="J76" s="43">
        <f t="shared" si="9"/>
        <v>24.5</v>
      </c>
      <c r="K76" s="47">
        <f t="shared" si="10"/>
        <v>17.5</v>
      </c>
      <c r="M76" s="11">
        <v>1001</v>
      </c>
      <c r="N76">
        <v>602</v>
      </c>
      <c r="O76">
        <v>1876</v>
      </c>
      <c r="P76">
        <v>1687</v>
      </c>
      <c r="Q76">
        <v>665</v>
      </c>
      <c r="R76">
        <v>581</v>
      </c>
      <c r="S76">
        <v>189</v>
      </c>
      <c r="T76">
        <v>350</v>
      </c>
      <c r="U76">
        <v>35</v>
      </c>
      <c r="V76">
        <v>24.5</v>
      </c>
      <c r="W76">
        <v>17.5</v>
      </c>
      <c r="X76">
        <v>7000</v>
      </c>
      <c r="Y76" s="13">
        <v>7000</v>
      </c>
      <c r="AC76" s="56">
        <f t="shared" si="11"/>
        <v>3</v>
      </c>
      <c r="AD76" s="43">
        <f t="shared" si="12"/>
        <v>4</v>
      </c>
      <c r="AE76" s="43">
        <f t="shared" si="13"/>
        <v>4</v>
      </c>
      <c r="AF76" s="43">
        <f t="shared" si="14"/>
        <v>4</v>
      </c>
      <c r="AG76" s="57">
        <f t="shared" si="15"/>
        <v>1</v>
      </c>
      <c r="AJ76" s="11">
        <v>2</v>
      </c>
      <c r="AK76">
        <v>3</v>
      </c>
      <c r="AL76">
        <v>3</v>
      </c>
      <c r="AM76">
        <v>3</v>
      </c>
      <c r="AN76" s="13">
        <v>1</v>
      </c>
    </row>
    <row r="77" spans="1:40">
      <c r="A77" s="46">
        <v>8</v>
      </c>
      <c r="B77" s="43" cm="1">
        <f t="array" ref="B77">SUMPRODUCT($B20:$Y20,TRANSPOSE('Nutritional Facts'!F$3:F$26))</f>
        <v>16608.926296999998</v>
      </c>
      <c r="C77" s="43" cm="1">
        <f t="array" ref="C77">SUMPRODUCT($B20:$Y20,TRANSPOSE('Nutritional Facts'!G$3:G$26))</f>
        <v>1025.4999966</v>
      </c>
      <c r="D77" s="43" cm="1">
        <f t="array" ref="D77">SUMPRODUCT($B20:$Y20,TRANSPOSE('Nutritional Facts'!H$3:H$26))</f>
        <v>1763.9999989</v>
      </c>
      <c r="E77" s="43" cm="1">
        <f t="array" ref="E77">SUMPRODUCT($B20:$Y20,TRANSPOSE('Nutritional Facts'!I$3:I$26))</f>
        <v>608.99999830000002</v>
      </c>
      <c r="F77" s="43" cm="1">
        <f t="array" ref="F77">SUMPRODUCT($B20:$Y20,TRANSPOSE('Nutritional Facts'!J$3:J$26))</f>
        <v>42</v>
      </c>
      <c r="G77" s="43" cm="1">
        <f t="array" ref="G77">SUMPRODUCT($B20:$Y20,TRANSPOSE('Nutritional Facts'!K$3:K$26))</f>
        <v>226.6551723</v>
      </c>
      <c r="H77" s="43" cm="1">
        <f t="array" ref="H77">SUMPRODUCT($B20:$Y20, TRANSPOSE('Nutritional Facts'!L$3:L$26))</f>
        <v>14</v>
      </c>
      <c r="I77" s="43" cm="1">
        <f t="array" ref="I77">SUMPRODUCT($B20:$Y20, TRANSPOSE('Nutritional Facts'!M$3:M$26))</f>
        <v>7</v>
      </c>
      <c r="J77" s="43">
        <f t="shared" si="9"/>
        <v>24.5</v>
      </c>
      <c r="K77" s="47">
        <f t="shared" si="10"/>
        <v>17.5</v>
      </c>
      <c r="M77" s="11">
        <v>1043</v>
      </c>
      <c r="N77">
        <v>630</v>
      </c>
      <c r="O77">
        <v>1960</v>
      </c>
      <c r="P77">
        <v>1764</v>
      </c>
      <c r="Q77">
        <v>700</v>
      </c>
      <c r="R77">
        <v>609</v>
      </c>
      <c r="S77">
        <v>196</v>
      </c>
      <c r="T77">
        <v>350</v>
      </c>
      <c r="U77">
        <v>35</v>
      </c>
      <c r="V77">
        <v>24.5</v>
      </c>
      <c r="W77">
        <v>17.5</v>
      </c>
      <c r="X77">
        <v>7000</v>
      </c>
      <c r="Y77" s="13">
        <v>7000</v>
      </c>
      <c r="AC77" s="56">
        <f t="shared" si="11"/>
        <v>3</v>
      </c>
      <c r="AD77" s="43">
        <f t="shared" si="12"/>
        <v>4</v>
      </c>
      <c r="AE77" s="43">
        <f t="shared" si="13"/>
        <v>4</v>
      </c>
      <c r="AF77" s="43">
        <f t="shared" si="14"/>
        <v>4</v>
      </c>
      <c r="AG77" s="57">
        <f t="shared" si="15"/>
        <v>1</v>
      </c>
      <c r="AJ77" s="11">
        <v>2</v>
      </c>
      <c r="AK77">
        <v>3</v>
      </c>
      <c r="AL77">
        <v>3</v>
      </c>
      <c r="AM77">
        <v>3</v>
      </c>
      <c r="AN77" s="13">
        <v>1</v>
      </c>
    </row>
    <row r="78" spans="1:40">
      <c r="A78" s="46">
        <v>9</v>
      </c>
      <c r="B78" s="43" cm="1">
        <f t="array" ref="B78">SUMPRODUCT($B21:$Y21,TRANSPOSE('Nutritional Facts'!F$3:F$26))</f>
        <v>13186.942257999999</v>
      </c>
      <c r="C78" s="43" cm="1">
        <f t="array" ref="C78">SUMPRODUCT($B21:$Y21,TRANSPOSE('Nutritional Facts'!G$3:G$26))</f>
        <v>783.33783700000004</v>
      </c>
      <c r="D78" s="43" cm="1">
        <f t="array" ref="D78">SUMPRODUCT($B21:$Y21,TRANSPOSE('Nutritional Facts'!H$3:H$26))</f>
        <v>1435.0000015000001</v>
      </c>
      <c r="E78" s="43" cm="1">
        <f t="array" ref="E78">SUMPRODUCT($B21:$Y21,TRANSPOSE('Nutritional Facts'!I$3:I$26))</f>
        <v>496.9999995</v>
      </c>
      <c r="F78" s="43" cm="1">
        <f t="array" ref="F78">SUMPRODUCT($B21:$Y21,TRANSPOSE('Nutritional Facts'!J$3:J$26))</f>
        <v>32.918919000000002</v>
      </c>
      <c r="G78" s="43" cm="1">
        <f t="array" ref="G78">SUMPRODUCT($B21:$Y21,TRANSPOSE('Nutritional Facts'!K$3:K$26))</f>
        <v>187.29729750000001</v>
      </c>
      <c r="H78" s="43" cm="1">
        <f t="array" ref="H78">SUMPRODUCT($B21:$Y21, TRANSPOSE('Nutritional Facts'!L$3:L$26))</f>
        <v>14</v>
      </c>
      <c r="I78" s="43" cm="1">
        <f t="array" ref="I78">SUMPRODUCT($B21:$Y21, TRANSPOSE('Nutritional Facts'!M$3:M$26))</f>
        <v>7</v>
      </c>
      <c r="J78" s="43">
        <f t="shared" si="9"/>
        <v>24.5</v>
      </c>
      <c r="K78" s="47">
        <f t="shared" si="10"/>
        <v>17.5</v>
      </c>
      <c r="M78" s="11">
        <v>854</v>
      </c>
      <c r="N78">
        <v>511</v>
      </c>
      <c r="O78">
        <v>1596</v>
      </c>
      <c r="P78">
        <v>1435</v>
      </c>
      <c r="Q78">
        <v>567</v>
      </c>
      <c r="R78">
        <v>497</v>
      </c>
      <c r="S78">
        <v>161</v>
      </c>
      <c r="T78">
        <v>350</v>
      </c>
      <c r="U78">
        <v>35</v>
      </c>
      <c r="V78">
        <v>24.5</v>
      </c>
      <c r="W78">
        <v>17.5</v>
      </c>
      <c r="X78">
        <v>7000</v>
      </c>
      <c r="Y78" s="13">
        <v>7000</v>
      </c>
      <c r="AC78" s="56">
        <f t="shared" si="11"/>
        <v>3</v>
      </c>
      <c r="AD78" s="43">
        <f t="shared" si="12"/>
        <v>4</v>
      </c>
      <c r="AE78" s="43">
        <f t="shared" si="13"/>
        <v>4</v>
      </c>
      <c r="AF78" s="43">
        <f t="shared" si="14"/>
        <v>3</v>
      </c>
      <c r="AG78" s="57">
        <f t="shared" si="15"/>
        <v>1</v>
      </c>
      <c r="AJ78" s="11">
        <v>2</v>
      </c>
      <c r="AK78">
        <v>3</v>
      </c>
      <c r="AL78">
        <v>3</v>
      </c>
      <c r="AM78">
        <v>3</v>
      </c>
      <c r="AN78" s="13">
        <v>1</v>
      </c>
    </row>
    <row r="79" spans="1:40">
      <c r="A79" s="46">
        <v>10</v>
      </c>
      <c r="B79" s="43" cm="1">
        <f t="array" ref="B79">SUMPRODUCT($B22:$Y22,TRANSPOSE('Nutritional Facts'!F$3:F$26))</f>
        <v>17851.600952000001</v>
      </c>
      <c r="C79" s="43" cm="1">
        <f t="array" ref="C79">SUMPRODUCT($B22:$Y22,TRANSPOSE('Nutritional Facts'!G$3:G$26))</f>
        <v>1111.5416605999999</v>
      </c>
      <c r="D79" s="43" cm="1">
        <f t="array" ref="D79">SUMPRODUCT($B22:$Y22,TRANSPOSE('Nutritional Facts'!H$3:H$26))</f>
        <v>1882.9999992</v>
      </c>
      <c r="E79" s="43" cm="1">
        <f t="array" ref="E79">SUMPRODUCT($B22:$Y22,TRANSPOSE('Nutritional Facts'!I$3:I$26))</f>
        <v>650.99999700000001</v>
      </c>
      <c r="F79" s="43" cm="1">
        <f t="array" ref="F79">SUMPRODUCT($B22:$Y22,TRANSPOSE('Nutritional Facts'!J$3:J$26))</f>
        <v>52.5</v>
      </c>
      <c r="G79" s="43" cm="1">
        <f t="array" ref="G79">SUMPRODUCT($B22:$Y22,TRANSPOSE('Nutritional Facts'!K$3:K$26))</f>
        <v>234.5</v>
      </c>
      <c r="H79" s="43" cm="1">
        <f t="array" ref="H79">SUMPRODUCT($B22:$Y22, TRANSPOSE('Nutritional Facts'!L$3:L$26))</f>
        <v>14</v>
      </c>
      <c r="I79" s="43" cm="1">
        <f t="array" ref="I79">SUMPRODUCT($B22:$Y22, TRANSPOSE('Nutritional Facts'!M$3:M$26))</f>
        <v>7</v>
      </c>
      <c r="J79" s="43">
        <f t="shared" si="9"/>
        <v>24.5</v>
      </c>
      <c r="K79" s="47">
        <f t="shared" si="10"/>
        <v>17.5</v>
      </c>
      <c r="M79" s="11">
        <v>1113</v>
      </c>
      <c r="N79">
        <v>672</v>
      </c>
      <c r="O79">
        <v>2093</v>
      </c>
      <c r="P79">
        <v>1883</v>
      </c>
      <c r="Q79">
        <v>742</v>
      </c>
      <c r="R79">
        <v>651</v>
      </c>
      <c r="S79">
        <v>210</v>
      </c>
      <c r="T79">
        <v>350</v>
      </c>
      <c r="U79">
        <v>35</v>
      </c>
      <c r="V79">
        <v>24.5</v>
      </c>
      <c r="W79">
        <v>17.5</v>
      </c>
      <c r="X79">
        <v>7000</v>
      </c>
      <c r="Y79" s="13">
        <v>7000</v>
      </c>
      <c r="AC79" s="56">
        <f t="shared" si="11"/>
        <v>3</v>
      </c>
      <c r="AD79" s="43">
        <f t="shared" si="12"/>
        <v>4</v>
      </c>
      <c r="AE79" s="43">
        <f t="shared" si="13"/>
        <v>5</v>
      </c>
      <c r="AF79" s="43">
        <f t="shared" si="14"/>
        <v>5</v>
      </c>
      <c r="AG79" s="57">
        <f t="shared" si="15"/>
        <v>1</v>
      </c>
      <c r="AJ79" s="11">
        <v>2</v>
      </c>
      <c r="AK79">
        <v>3</v>
      </c>
      <c r="AL79">
        <v>3</v>
      </c>
      <c r="AM79">
        <v>3</v>
      </c>
      <c r="AN79" s="13">
        <v>1</v>
      </c>
    </row>
    <row r="80" spans="1:40">
      <c r="A80" s="46">
        <v>11</v>
      </c>
      <c r="B80" s="43" cm="1">
        <f t="array" ref="B80">SUMPRODUCT($B23:$Y23,TRANSPOSE('Nutritional Facts'!F$3:F$26))</f>
        <v>16159.302529999999</v>
      </c>
      <c r="C80" s="43" cm="1">
        <f t="array" ref="C80">SUMPRODUCT($B23:$Y23,TRANSPOSE('Nutritional Facts'!G$3:G$26))</f>
        <v>997.50000199999999</v>
      </c>
      <c r="D80" s="43" cm="1">
        <f t="array" ref="D80">SUMPRODUCT($B23:$Y23,TRANSPOSE('Nutritional Facts'!H$3:H$26))</f>
        <v>1715.0000009999999</v>
      </c>
      <c r="E80" s="43" cm="1">
        <f t="array" ref="E80">SUMPRODUCT($B23:$Y23,TRANSPOSE('Nutritional Facts'!I$3:I$26))</f>
        <v>595.000001</v>
      </c>
      <c r="F80" s="43" cm="1">
        <f t="array" ref="F80">SUMPRODUCT($B23:$Y23,TRANSPOSE('Nutritional Facts'!J$3:J$26))</f>
        <v>42</v>
      </c>
      <c r="G80" s="43" cm="1">
        <f t="array" ref="G80">SUMPRODUCT($B23:$Y23,TRANSPOSE('Nutritional Facts'!K$3:K$26))</f>
        <v>221.586207</v>
      </c>
      <c r="H80" s="43" cm="1">
        <f t="array" ref="H80">SUMPRODUCT($B23:$Y23, TRANSPOSE('Nutritional Facts'!L$3:L$26))</f>
        <v>14</v>
      </c>
      <c r="I80" s="43" cm="1">
        <f t="array" ref="I80">SUMPRODUCT($B23:$Y23, TRANSPOSE('Nutritional Facts'!M$3:M$26))</f>
        <v>7</v>
      </c>
      <c r="J80" s="43">
        <f t="shared" si="9"/>
        <v>24.5</v>
      </c>
      <c r="K80" s="47">
        <f t="shared" si="10"/>
        <v>17.5</v>
      </c>
      <c r="M80" s="11">
        <v>1015</v>
      </c>
      <c r="N80">
        <v>609</v>
      </c>
      <c r="O80">
        <v>1911</v>
      </c>
      <c r="P80">
        <v>1715</v>
      </c>
      <c r="Q80">
        <v>679</v>
      </c>
      <c r="R80">
        <v>595</v>
      </c>
      <c r="S80">
        <v>189</v>
      </c>
      <c r="T80">
        <v>350</v>
      </c>
      <c r="U80">
        <v>35</v>
      </c>
      <c r="V80">
        <v>24.5</v>
      </c>
      <c r="W80">
        <v>17.5</v>
      </c>
      <c r="X80">
        <v>7000</v>
      </c>
      <c r="Y80" s="13">
        <v>7000</v>
      </c>
      <c r="AC80" s="56">
        <f t="shared" si="11"/>
        <v>3</v>
      </c>
      <c r="AD80" s="43">
        <f t="shared" si="12"/>
        <v>4</v>
      </c>
      <c r="AE80" s="43">
        <f t="shared" si="13"/>
        <v>4</v>
      </c>
      <c r="AF80" s="43">
        <f t="shared" si="14"/>
        <v>4</v>
      </c>
      <c r="AG80" s="57">
        <f t="shared" si="15"/>
        <v>1</v>
      </c>
      <c r="AJ80" s="11">
        <v>2</v>
      </c>
      <c r="AK80">
        <v>3</v>
      </c>
      <c r="AL80">
        <v>3</v>
      </c>
      <c r="AM80">
        <v>3</v>
      </c>
      <c r="AN80" s="13">
        <v>1</v>
      </c>
    </row>
    <row r="81" spans="1:40">
      <c r="A81" s="46">
        <v>12</v>
      </c>
      <c r="B81" s="43" cm="1">
        <f t="array" ref="B81">SUMPRODUCT($B24:$Y24,TRANSPOSE('Nutritional Facts'!F$3:F$26))</f>
        <v>19511.722224000001</v>
      </c>
      <c r="C81" s="43" cm="1">
        <f t="array" ref="C81">SUMPRODUCT($B24:$Y24,TRANSPOSE('Nutritional Facts'!G$3:G$26))</f>
        <v>1215.1416666999999</v>
      </c>
      <c r="D81" s="43" cm="1">
        <f t="array" ref="D81">SUMPRODUCT($B24:$Y24,TRANSPOSE('Nutritional Facts'!H$3:H$26))</f>
        <v>2051.0000004000003</v>
      </c>
      <c r="E81" s="43" cm="1">
        <f t="array" ref="E81">SUMPRODUCT($B24:$Y24,TRANSPOSE('Nutritional Facts'!I$3:I$26))</f>
        <v>707</v>
      </c>
      <c r="F81" s="43" cm="1">
        <f t="array" ref="F81">SUMPRODUCT($B24:$Y24,TRANSPOSE('Nutritional Facts'!J$3:J$26))</f>
        <v>52.5</v>
      </c>
      <c r="G81" s="43" cm="1">
        <f t="array" ref="G81">SUMPRODUCT($B24:$Y24,TRANSPOSE('Nutritional Facts'!K$3:K$26))</f>
        <v>234.5</v>
      </c>
      <c r="H81" s="43" cm="1">
        <f t="array" ref="H81">SUMPRODUCT($B24:$Y24, TRANSPOSE('Nutritional Facts'!L$3:L$26))</f>
        <v>14</v>
      </c>
      <c r="I81" s="43" cm="1">
        <f t="array" ref="I81">SUMPRODUCT($B24:$Y24, TRANSPOSE('Nutritional Facts'!M$3:M$26))</f>
        <v>7</v>
      </c>
      <c r="J81" s="43">
        <f t="shared" si="9"/>
        <v>24.5</v>
      </c>
      <c r="K81" s="47">
        <f t="shared" si="10"/>
        <v>17.5</v>
      </c>
      <c r="M81" s="11">
        <v>1218</v>
      </c>
      <c r="N81">
        <v>728</v>
      </c>
      <c r="O81">
        <v>2282</v>
      </c>
      <c r="P81">
        <v>2051</v>
      </c>
      <c r="Q81">
        <v>812</v>
      </c>
      <c r="R81">
        <v>707</v>
      </c>
      <c r="S81">
        <v>231</v>
      </c>
      <c r="T81">
        <v>350</v>
      </c>
      <c r="U81">
        <v>35</v>
      </c>
      <c r="V81">
        <v>24.5</v>
      </c>
      <c r="W81">
        <v>17.5</v>
      </c>
      <c r="X81">
        <v>7000</v>
      </c>
      <c r="Y81" s="13">
        <v>7000</v>
      </c>
      <c r="AC81" s="56">
        <f t="shared" si="11"/>
        <v>3</v>
      </c>
      <c r="AD81" s="43">
        <f t="shared" si="12"/>
        <v>4</v>
      </c>
      <c r="AE81" s="43">
        <f t="shared" si="13"/>
        <v>5</v>
      </c>
      <c r="AF81" s="43">
        <f t="shared" si="14"/>
        <v>5</v>
      </c>
      <c r="AG81" s="57">
        <f t="shared" si="15"/>
        <v>1</v>
      </c>
      <c r="AJ81" s="11">
        <v>2</v>
      </c>
      <c r="AK81">
        <v>3</v>
      </c>
      <c r="AL81">
        <v>3</v>
      </c>
      <c r="AM81">
        <v>3</v>
      </c>
      <c r="AN81" s="13">
        <v>1</v>
      </c>
    </row>
    <row r="82" spans="1:40">
      <c r="A82" s="46">
        <v>13</v>
      </c>
      <c r="B82" s="43" cm="1">
        <f t="array" ref="B82">SUMPRODUCT($B25:$Y25,TRANSPOSE('Nutritional Facts'!F$3:F$26))</f>
        <v>16159.302529999999</v>
      </c>
      <c r="C82" s="43" cm="1">
        <f t="array" ref="C82">SUMPRODUCT($B25:$Y25,TRANSPOSE('Nutritional Facts'!G$3:G$26))</f>
        <v>997.50000199999999</v>
      </c>
      <c r="D82" s="43" cm="1">
        <f t="array" ref="D82">SUMPRODUCT($B25:$Y25,TRANSPOSE('Nutritional Facts'!H$3:H$26))</f>
        <v>1715.0000009999999</v>
      </c>
      <c r="E82" s="43" cm="1">
        <f t="array" ref="E82">SUMPRODUCT($B25:$Y25,TRANSPOSE('Nutritional Facts'!I$3:I$26))</f>
        <v>595.000001</v>
      </c>
      <c r="F82" s="43" cm="1">
        <f t="array" ref="F82">SUMPRODUCT($B25:$Y25,TRANSPOSE('Nutritional Facts'!J$3:J$26))</f>
        <v>42</v>
      </c>
      <c r="G82" s="43" cm="1">
        <f t="array" ref="G82">SUMPRODUCT($B25:$Y25,TRANSPOSE('Nutritional Facts'!K$3:K$26))</f>
        <v>221.586207</v>
      </c>
      <c r="H82" s="43" cm="1">
        <f t="array" ref="H82">SUMPRODUCT($B25:$Y25, TRANSPOSE('Nutritional Facts'!L$3:L$26))</f>
        <v>14</v>
      </c>
      <c r="I82" s="43" cm="1">
        <f t="array" ref="I82">SUMPRODUCT($B25:$Y25, TRANSPOSE('Nutritional Facts'!M$3:M$26))</f>
        <v>7</v>
      </c>
      <c r="J82" s="43">
        <f t="shared" si="9"/>
        <v>24.5</v>
      </c>
      <c r="K82" s="47">
        <f t="shared" si="10"/>
        <v>17.5</v>
      </c>
      <c r="M82" s="11">
        <v>1015</v>
      </c>
      <c r="N82">
        <v>609</v>
      </c>
      <c r="O82">
        <v>1911</v>
      </c>
      <c r="P82">
        <v>1715</v>
      </c>
      <c r="Q82">
        <v>679</v>
      </c>
      <c r="R82">
        <v>595</v>
      </c>
      <c r="S82">
        <v>189</v>
      </c>
      <c r="T82">
        <v>350</v>
      </c>
      <c r="U82">
        <v>35</v>
      </c>
      <c r="V82">
        <v>24.5</v>
      </c>
      <c r="W82">
        <v>17.5</v>
      </c>
      <c r="X82">
        <v>7000</v>
      </c>
      <c r="Y82" s="13">
        <v>7000</v>
      </c>
      <c r="AC82" s="56">
        <f t="shared" si="11"/>
        <v>3</v>
      </c>
      <c r="AD82" s="43">
        <f t="shared" si="12"/>
        <v>4</v>
      </c>
      <c r="AE82" s="43">
        <f t="shared" si="13"/>
        <v>4</v>
      </c>
      <c r="AF82" s="43">
        <f t="shared" si="14"/>
        <v>4</v>
      </c>
      <c r="AG82" s="57">
        <f t="shared" si="15"/>
        <v>1</v>
      </c>
      <c r="AJ82" s="11">
        <v>2</v>
      </c>
      <c r="AK82">
        <v>3</v>
      </c>
      <c r="AL82">
        <v>3</v>
      </c>
      <c r="AM82">
        <v>3</v>
      </c>
      <c r="AN82" s="13">
        <v>1</v>
      </c>
    </row>
    <row r="83" spans="1:40">
      <c r="A83" s="46">
        <v>14</v>
      </c>
      <c r="B83" s="43" cm="1">
        <f t="array" ref="B83">SUMPRODUCT($B26:$Y26,TRANSPOSE('Nutritional Facts'!F$3:F$26))</f>
        <v>18310.833328000001</v>
      </c>
      <c r="C83" s="43" cm="1">
        <f t="array" ref="C83">SUMPRODUCT($B26:$Y26,TRANSPOSE('Nutritional Facts'!G$3:G$26))</f>
        <v>1140.8249999</v>
      </c>
      <c r="D83" s="43" cm="1">
        <f t="array" ref="D83">SUMPRODUCT($B26:$Y26,TRANSPOSE('Nutritional Facts'!H$3:H$26))</f>
        <v>1931.9999988</v>
      </c>
      <c r="E83" s="43" cm="1">
        <f t="array" ref="E83">SUMPRODUCT($B26:$Y26,TRANSPOSE('Nutritional Facts'!I$3:I$26))</f>
        <v>665</v>
      </c>
      <c r="F83" s="43" cm="1">
        <f t="array" ref="F83">SUMPRODUCT($B26:$Y26,TRANSPOSE('Nutritional Facts'!J$3:J$26))</f>
        <v>52.5</v>
      </c>
      <c r="G83" s="43" cm="1">
        <f t="array" ref="G83">SUMPRODUCT($B26:$Y26,TRANSPOSE('Nutritional Facts'!K$3:K$26))</f>
        <v>234.5</v>
      </c>
      <c r="H83" s="43" cm="1">
        <f t="array" ref="H83">SUMPRODUCT($B26:$Y26, TRANSPOSE('Nutritional Facts'!L$3:L$26))</f>
        <v>14</v>
      </c>
      <c r="I83" s="43" cm="1">
        <f t="array" ref="I83">SUMPRODUCT($B26:$Y26, TRANSPOSE('Nutritional Facts'!M$3:M$26))</f>
        <v>7</v>
      </c>
      <c r="J83" s="43">
        <f t="shared" si="9"/>
        <v>24.5</v>
      </c>
      <c r="K83" s="47">
        <f t="shared" si="10"/>
        <v>17.5</v>
      </c>
      <c r="M83" s="11">
        <v>1141</v>
      </c>
      <c r="N83">
        <v>686</v>
      </c>
      <c r="O83">
        <v>2142</v>
      </c>
      <c r="P83">
        <v>1932</v>
      </c>
      <c r="Q83">
        <v>763</v>
      </c>
      <c r="R83">
        <v>665</v>
      </c>
      <c r="S83">
        <v>217</v>
      </c>
      <c r="T83">
        <v>350</v>
      </c>
      <c r="U83">
        <v>35</v>
      </c>
      <c r="V83">
        <v>24.5</v>
      </c>
      <c r="W83">
        <v>17.5</v>
      </c>
      <c r="X83">
        <v>7000</v>
      </c>
      <c r="Y83" s="13">
        <v>7000</v>
      </c>
      <c r="AC83" s="56">
        <f t="shared" si="11"/>
        <v>3</v>
      </c>
      <c r="AD83" s="43">
        <f t="shared" si="12"/>
        <v>4</v>
      </c>
      <c r="AE83" s="43">
        <f t="shared" si="13"/>
        <v>5</v>
      </c>
      <c r="AF83" s="43">
        <f t="shared" si="14"/>
        <v>5</v>
      </c>
      <c r="AG83" s="57">
        <f t="shared" si="15"/>
        <v>1</v>
      </c>
      <c r="AJ83" s="11">
        <v>2</v>
      </c>
      <c r="AK83">
        <v>3</v>
      </c>
      <c r="AL83">
        <v>3</v>
      </c>
      <c r="AM83">
        <v>3</v>
      </c>
      <c r="AN83" s="13">
        <v>1</v>
      </c>
    </row>
    <row r="84" spans="1:40">
      <c r="A84" s="46">
        <v>15</v>
      </c>
      <c r="B84" s="43" cm="1">
        <f t="array" ref="B84">SUMPRODUCT($B27:$Y27,TRANSPOSE('Nutritional Facts'!F$3:F$26))</f>
        <v>19020.681799999998</v>
      </c>
      <c r="C84" s="43" cm="1">
        <f t="array" ref="C84">SUMPRODUCT($B27:$Y27,TRANSPOSE('Nutritional Facts'!G$3:G$26))</f>
        <v>1182.999998</v>
      </c>
      <c r="D84" s="43" cm="1">
        <f t="array" ref="D84">SUMPRODUCT($B27:$Y27,TRANSPOSE('Nutritional Facts'!H$3:H$26))</f>
        <v>1995</v>
      </c>
      <c r="E84" s="43" cm="1">
        <f t="array" ref="E84">SUMPRODUCT($B27:$Y27,TRANSPOSE('Nutritional Facts'!I$3:I$26))</f>
        <v>692.999999</v>
      </c>
      <c r="F84" s="43" cm="1">
        <f t="array" ref="F84">SUMPRODUCT($B27:$Y27,TRANSPOSE('Nutritional Facts'!J$3:J$26))</f>
        <v>42</v>
      </c>
      <c r="G84" s="43" cm="1">
        <f t="array" ref="G84">SUMPRODUCT($B27:$Y27,TRANSPOSE('Nutritional Facts'!K$3:K$26))</f>
        <v>231</v>
      </c>
      <c r="H84" s="43" cm="1">
        <f t="array" ref="H84">SUMPRODUCT($B27:$Y27, TRANSPOSE('Nutritional Facts'!L$3:L$26))</f>
        <v>14</v>
      </c>
      <c r="I84" s="43" cm="1">
        <f t="array" ref="I84">SUMPRODUCT($B27:$Y27, TRANSPOSE('Nutritional Facts'!M$3:M$26))</f>
        <v>7</v>
      </c>
      <c r="J84" s="43">
        <f t="shared" si="9"/>
        <v>24.5</v>
      </c>
      <c r="K84" s="47">
        <f t="shared" si="10"/>
        <v>17.5</v>
      </c>
      <c r="M84" s="11">
        <v>1183</v>
      </c>
      <c r="N84">
        <v>707</v>
      </c>
      <c r="O84">
        <v>2219</v>
      </c>
      <c r="P84">
        <v>1995</v>
      </c>
      <c r="Q84">
        <v>791</v>
      </c>
      <c r="R84">
        <v>693</v>
      </c>
      <c r="S84">
        <v>224</v>
      </c>
      <c r="T84">
        <v>350</v>
      </c>
      <c r="U84">
        <v>35</v>
      </c>
      <c r="V84">
        <v>24.5</v>
      </c>
      <c r="W84">
        <v>17.5</v>
      </c>
      <c r="X84">
        <v>7000</v>
      </c>
      <c r="Y84" s="13">
        <v>7000</v>
      </c>
      <c r="AC84" s="56">
        <f t="shared" si="11"/>
        <v>3</v>
      </c>
      <c r="AD84" s="43">
        <f t="shared" si="12"/>
        <v>4</v>
      </c>
      <c r="AE84" s="43">
        <f t="shared" si="13"/>
        <v>5</v>
      </c>
      <c r="AF84" s="43">
        <f t="shared" si="14"/>
        <v>5</v>
      </c>
      <c r="AG84" s="57">
        <f t="shared" si="15"/>
        <v>1</v>
      </c>
      <c r="AJ84" s="11">
        <v>2</v>
      </c>
      <c r="AK84">
        <v>3</v>
      </c>
      <c r="AL84">
        <v>3</v>
      </c>
      <c r="AM84">
        <v>3</v>
      </c>
      <c r="AN84" s="13">
        <v>1</v>
      </c>
    </row>
    <row r="85" spans="1:40">
      <c r="A85" s="46">
        <v>16</v>
      </c>
      <c r="B85" s="43" cm="1">
        <f t="array" ref="B85">SUMPRODUCT($B28:$Y28,TRANSPOSE('Nutritional Facts'!F$3:F$26))</f>
        <v>15091.0454586</v>
      </c>
      <c r="C85" s="43" cm="1">
        <f t="array" ref="C85">SUMPRODUCT($B28:$Y28,TRANSPOSE('Nutritional Facts'!G$3:G$26))</f>
        <v>927.83333389999996</v>
      </c>
      <c r="D85" s="43" cm="1">
        <f t="array" ref="D85">SUMPRODUCT($B28:$Y28,TRANSPOSE('Nutritional Facts'!H$3:H$26))</f>
        <v>1609.9999993000001</v>
      </c>
      <c r="E85" s="43" cm="1">
        <f t="array" ref="E85">SUMPRODUCT($B28:$Y28,TRANSPOSE('Nutritional Facts'!I$3:I$26))</f>
        <v>560.00000030000001</v>
      </c>
      <c r="F85" s="43" cm="1">
        <f t="array" ref="F85">SUMPRODUCT($B28:$Y28,TRANSPOSE('Nutritional Facts'!J$3:J$26))</f>
        <v>42</v>
      </c>
      <c r="G85" s="43" cm="1">
        <f t="array" ref="G85">SUMPRODUCT($B28:$Y28,TRANSPOSE('Nutritional Facts'!K$3:K$26))</f>
        <v>211.3333332</v>
      </c>
      <c r="H85" s="43" cm="1">
        <f t="array" ref="H85">SUMPRODUCT($B28:$Y28, TRANSPOSE('Nutritional Facts'!L$3:L$26))</f>
        <v>14</v>
      </c>
      <c r="I85" s="43" cm="1">
        <f t="array" ref="I85">SUMPRODUCT($B28:$Y28, TRANSPOSE('Nutritional Facts'!M$3:M$26))</f>
        <v>7</v>
      </c>
      <c r="J85" s="43">
        <f t="shared" si="9"/>
        <v>24.5</v>
      </c>
      <c r="K85" s="47">
        <f t="shared" si="10"/>
        <v>17.8333333</v>
      </c>
      <c r="M85" s="11">
        <v>952</v>
      </c>
      <c r="N85">
        <v>574</v>
      </c>
      <c r="O85">
        <v>1792</v>
      </c>
      <c r="P85">
        <v>1610</v>
      </c>
      <c r="Q85">
        <v>637</v>
      </c>
      <c r="R85">
        <v>560</v>
      </c>
      <c r="S85">
        <v>182</v>
      </c>
      <c r="T85">
        <v>350</v>
      </c>
      <c r="U85">
        <v>35</v>
      </c>
      <c r="V85">
        <v>24.5</v>
      </c>
      <c r="W85">
        <v>17.5</v>
      </c>
      <c r="X85">
        <v>7000</v>
      </c>
      <c r="Y85" s="13">
        <v>7000</v>
      </c>
      <c r="AC85" s="56">
        <f t="shared" si="11"/>
        <v>3</v>
      </c>
      <c r="AD85" s="43">
        <f t="shared" si="12"/>
        <v>4</v>
      </c>
      <c r="AE85" s="43">
        <f t="shared" si="13"/>
        <v>4</v>
      </c>
      <c r="AF85" s="43">
        <f t="shared" si="14"/>
        <v>3</v>
      </c>
      <c r="AG85" s="57">
        <f t="shared" si="15"/>
        <v>1</v>
      </c>
      <c r="AJ85" s="11">
        <v>2</v>
      </c>
      <c r="AK85">
        <v>3</v>
      </c>
      <c r="AL85">
        <v>3</v>
      </c>
      <c r="AM85">
        <v>3</v>
      </c>
      <c r="AN85" s="13">
        <v>1</v>
      </c>
    </row>
    <row r="86" spans="1:40">
      <c r="A86" s="46">
        <v>17</v>
      </c>
      <c r="B86" s="43" cm="1">
        <f t="array" ref="B86">SUMPRODUCT($B29:$Y29,TRANSPOSE('Nutritional Facts'!F$3:F$26))</f>
        <v>17030.681799999998</v>
      </c>
      <c r="C86" s="43" cm="1">
        <f t="array" ref="C86">SUMPRODUCT($B29:$Y29,TRANSPOSE('Nutritional Facts'!G$3:G$26))</f>
        <v>1053.499998</v>
      </c>
      <c r="D86" s="43" cm="1">
        <f t="array" ref="D86">SUMPRODUCT($B29:$Y29,TRANSPOSE('Nutritional Facts'!H$3:H$26))</f>
        <v>1806</v>
      </c>
      <c r="E86" s="43" cm="1">
        <f t="array" ref="E86">SUMPRODUCT($B29:$Y29,TRANSPOSE('Nutritional Facts'!I$3:I$26))</f>
        <v>622.999999</v>
      </c>
      <c r="F86" s="43" cm="1">
        <f t="array" ref="F86">SUMPRODUCT($B29:$Y29,TRANSPOSE('Nutritional Facts'!J$3:J$26))</f>
        <v>42</v>
      </c>
      <c r="G86" s="43" cm="1">
        <f t="array" ref="G86">SUMPRODUCT($B29:$Y29,TRANSPOSE('Nutritional Facts'!K$3:K$26))</f>
        <v>231</v>
      </c>
      <c r="H86" s="43" cm="1">
        <f t="array" ref="H86">SUMPRODUCT($B29:$Y29, TRANSPOSE('Nutritional Facts'!L$3:L$26))</f>
        <v>14</v>
      </c>
      <c r="I86" s="43" cm="1">
        <f t="array" ref="I86">SUMPRODUCT($B29:$Y29, TRANSPOSE('Nutritional Facts'!M$3:M$26))</f>
        <v>7</v>
      </c>
      <c r="J86" s="43">
        <f t="shared" si="9"/>
        <v>24.5</v>
      </c>
      <c r="K86" s="47">
        <f t="shared" si="10"/>
        <v>17.5</v>
      </c>
      <c r="M86" s="11">
        <v>1071</v>
      </c>
      <c r="N86">
        <v>644</v>
      </c>
      <c r="O86">
        <v>2002</v>
      </c>
      <c r="P86">
        <v>1806</v>
      </c>
      <c r="Q86">
        <v>714</v>
      </c>
      <c r="R86">
        <v>623</v>
      </c>
      <c r="S86">
        <v>203</v>
      </c>
      <c r="T86">
        <v>350</v>
      </c>
      <c r="U86">
        <v>35</v>
      </c>
      <c r="V86">
        <v>24.5</v>
      </c>
      <c r="W86">
        <v>17.5</v>
      </c>
      <c r="X86">
        <v>7000</v>
      </c>
      <c r="Y86" s="13">
        <v>7000</v>
      </c>
      <c r="AC86" s="56">
        <f t="shared" si="11"/>
        <v>3</v>
      </c>
      <c r="AD86" s="43">
        <f t="shared" si="12"/>
        <v>4</v>
      </c>
      <c r="AE86" s="43">
        <f t="shared" si="13"/>
        <v>4</v>
      </c>
      <c r="AF86" s="43">
        <f t="shared" si="14"/>
        <v>4</v>
      </c>
      <c r="AG86" s="57">
        <f t="shared" si="15"/>
        <v>1</v>
      </c>
      <c r="AJ86" s="11">
        <v>2</v>
      </c>
      <c r="AK86">
        <v>3</v>
      </c>
      <c r="AL86">
        <v>3</v>
      </c>
      <c r="AM86">
        <v>3</v>
      </c>
      <c r="AN86" s="13">
        <v>1</v>
      </c>
    </row>
    <row r="87" spans="1:40">
      <c r="A87" s="46">
        <v>18</v>
      </c>
      <c r="B87" s="43" cm="1">
        <f t="array" ref="B87">SUMPRODUCT($B30:$Y30,TRANSPOSE('Nutritional Facts'!F$3:F$26))</f>
        <v>17027.963640000002</v>
      </c>
      <c r="C87" s="43" cm="1">
        <f t="array" ref="C87">SUMPRODUCT($B30:$Y30,TRANSPOSE('Nutritional Facts'!G$3:G$26))</f>
        <v>1064.0000003999999</v>
      </c>
      <c r="D87" s="43" cm="1">
        <f t="array" ref="D87">SUMPRODUCT($B30:$Y30,TRANSPOSE('Nutritional Facts'!H$3:H$26))</f>
        <v>1799</v>
      </c>
      <c r="E87" s="43" cm="1">
        <f t="array" ref="E87">SUMPRODUCT($B30:$Y30,TRANSPOSE('Nutritional Facts'!I$3:I$26))</f>
        <v>623.00000019999993</v>
      </c>
      <c r="F87" s="43" cm="1">
        <f t="array" ref="F87">SUMPRODUCT($B30:$Y30,TRANSPOSE('Nutritional Facts'!J$3:J$26))</f>
        <v>35</v>
      </c>
      <c r="G87" s="43" cm="1">
        <f t="array" ref="G87">SUMPRODUCT($B30:$Y30,TRANSPOSE('Nutritional Facts'!K$3:K$26))</f>
        <v>244.72</v>
      </c>
      <c r="H87" s="43" cm="1">
        <f t="array" ref="H87">SUMPRODUCT($B30:$Y30, TRANSPOSE('Nutritional Facts'!L$3:L$26))</f>
        <v>0</v>
      </c>
      <c r="I87" s="43" cm="1">
        <f t="array" ref="I87">SUMPRODUCT($B30:$Y30, TRANSPOSE('Nutritional Facts'!M$3:M$26))</f>
        <v>0</v>
      </c>
      <c r="J87" s="43">
        <f t="shared" si="9"/>
        <v>24.5</v>
      </c>
      <c r="K87" s="47">
        <f t="shared" si="10"/>
        <v>26.18</v>
      </c>
      <c r="M87" s="11">
        <v>1064</v>
      </c>
      <c r="N87">
        <v>637</v>
      </c>
      <c r="O87">
        <v>1995</v>
      </c>
      <c r="P87">
        <v>1799</v>
      </c>
      <c r="Q87">
        <v>707</v>
      </c>
      <c r="R87">
        <v>623</v>
      </c>
      <c r="S87">
        <v>203</v>
      </c>
      <c r="T87">
        <v>350</v>
      </c>
      <c r="U87">
        <v>35</v>
      </c>
      <c r="V87">
        <v>24.5</v>
      </c>
      <c r="W87">
        <v>17.5</v>
      </c>
      <c r="X87">
        <v>0</v>
      </c>
      <c r="Y87" s="13">
        <v>0</v>
      </c>
      <c r="AC87" s="56">
        <f t="shared" si="11"/>
        <v>4</v>
      </c>
      <c r="AD87" s="43">
        <f t="shared" si="12"/>
        <v>4</v>
      </c>
      <c r="AE87" s="43">
        <f t="shared" si="13"/>
        <v>4</v>
      </c>
      <c r="AF87" s="43">
        <f t="shared" si="14"/>
        <v>4</v>
      </c>
      <c r="AG87" s="57">
        <f t="shared" si="15"/>
        <v>1</v>
      </c>
      <c r="AJ87" s="11">
        <v>2</v>
      </c>
      <c r="AK87">
        <v>3</v>
      </c>
      <c r="AL87">
        <v>3</v>
      </c>
      <c r="AM87">
        <v>3</v>
      </c>
      <c r="AN87" s="13">
        <v>1</v>
      </c>
    </row>
    <row r="88" spans="1:40">
      <c r="A88" s="46">
        <v>19</v>
      </c>
      <c r="B88" s="43" cm="1">
        <f t="array" ref="B88">SUMPRODUCT($B31:$Y31,TRANSPOSE('Nutritional Facts'!F$3:F$26))</f>
        <v>11258.000083999999</v>
      </c>
      <c r="C88" s="43" cm="1">
        <f t="array" ref="C88">SUMPRODUCT($B31:$Y31,TRANSPOSE('Nutritional Facts'!G$3:G$26))</f>
        <v>657.66667400000006</v>
      </c>
      <c r="D88" s="43" cm="1">
        <f t="array" ref="D88">SUMPRODUCT($B31:$Y31,TRANSPOSE('Nutritional Facts'!H$3:H$26))</f>
        <v>1246</v>
      </c>
      <c r="E88" s="43" cm="1">
        <f t="array" ref="E88">SUMPRODUCT($B31:$Y31,TRANSPOSE('Nutritional Facts'!I$3:I$26))</f>
        <v>427.00000599999998</v>
      </c>
      <c r="F88" s="43" cm="1">
        <f t="array" ref="F88">SUMPRODUCT($B31:$Y31,TRANSPOSE('Nutritional Facts'!J$3:J$26))</f>
        <v>26.25</v>
      </c>
      <c r="G88" s="43" cm="1">
        <f t="array" ref="G88">SUMPRODUCT($B31:$Y31,TRANSPOSE('Nutritional Facts'!K$3:K$26))</f>
        <v>161.25</v>
      </c>
      <c r="H88" s="43" cm="1">
        <f t="array" ref="H88">SUMPRODUCT($B31:$Y31, TRANSPOSE('Nutritional Facts'!L$3:L$26))</f>
        <v>14</v>
      </c>
      <c r="I88" s="43" cm="1">
        <f t="array" ref="I88">SUMPRODUCT($B31:$Y31, TRANSPOSE('Nutritional Facts'!M$3:M$26))</f>
        <v>7</v>
      </c>
      <c r="J88" s="43">
        <f t="shared" si="9"/>
        <v>24.5</v>
      </c>
      <c r="K88" s="47">
        <f t="shared" si="10"/>
        <v>17.5</v>
      </c>
      <c r="M88" s="11">
        <v>735</v>
      </c>
      <c r="N88">
        <v>441</v>
      </c>
      <c r="O88">
        <v>1386</v>
      </c>
      <c r="P88">
        <v>1246</v>
      </c>
      <c r="Q88">
        <v>490</v>
      </c>
      <c r="R88">
        <v>427</v>
      </c>
      <c r="S88">
        <v>140</v>
      </c>
      <c r="T88">
        <v>350</v>
      </c>
      <c r="U88">
        <v>35</v>
      </c>
      <c r="V88">
        <v>24.5</v>
      </c>
      <c r="W88">
        <v>17.5</v>
      </c>
      <c r="X88">
        <v>7000</v>
      </c>
      <c r="Y88" s="13">
        <v>7000</v>
      </c>
      <c r="AC88" s="56">
        <f t="shared" si="11"/>
        <v>3</v>
      </c>
      <c r="AD88" s="43">
        <f t="shared" si="12"/>
        <v>4</v>
      </c>
      <c r="AE88" s="43">
        <f t="shared" si="13"/>
        <v>3</v>
      </c>
      <c r="AF88" s="43">
        <f t="shared" si="14"/>
        <v>3</v>
      </c>
      <c r="AG88" s="57">
        <f t="shared" si="15"/>
        <v>1</v>
      </c>
      <c r="AJ88" s="11">
        <v>2</v>
      </c>
      <c r="AK88">
        <v>3</v>
      </c>
      <c r="AL88">
        <v>3</v>
      </c>
      <c r="AM88">
        <v>3</v>
      </c>
      <c r="AN88" s="13">
        <v>1</v>
      </c>
    </row>
    <row r="89" spans="1:40">
      <c r="A89" s="46">
        <v>20</v>
      </c>
      <c r="B89" s="43" cm="1">
        <f t="array" ref="B89">SUMPRODUCT($B32:$Y32,TRANSPOSE('Nutritional Facts'!F$3:F$26))</f>
        <v>19306.388888000001</v>
      </c>
      <c r="C89" s="43" cm="1">
        <f t="array" ref="C89">SUMPRODUCT($B32:$Y32,TRANSPOSE('Nutritional Facts'!G$3:G$26))</f>
        <v>1202.6583327000001</v>
      </c>
      <c r="D89" s="43" cm="1">
        <f t="array" ref="D89">SUMPRODUCT($B32:$Y32,TRANSPOSE('Nutritional Facts'!H$3:H$26))</f>
        <v>2030.0000015999999</v>
      </c>
      <c r="E89" s="43" cm="1">
        <f t="array" ref="E89">SUMPRODUCT($B32:$Y32,TRANSPOSE('Nutritional Facts'!I$3:I$26))</f>
        <v>699.99999950000006</v>
      </c>
      <c r="F89" s="43" cm="1">
        <f t="array" ref="F89">SUMPRODUCT($B32:$Y32,TRANSPOSE('Nutritional Facts'!J$3:J$26))</f>
        <v>52.5</v>
      </c>
      <c r="G89" s="43" cm="1">
        <f t="array" ref="G89">SUMPRODUCT($B32:$Y32,TRANSPOSE('Nutritional Facts'!K$3:K$26))</f>
        <v>234.5</v>
      </c>
      <c r="H89" s="43" cm="1">
        <f t="array" ref="H89">SUMPRODUCT($B32:$Y32, TRANSPOSE('Nutritional Facts'!L$3:L$26))</f>
        <v>14</v>
      </c>
      <c r="I89" s="43" cm="1">
        <f t="array" ref="I89">SUMPRODUCT($B32:$Y32, TRANSPOSE('Nutritional Facts'!M$3:M$26))</f>
        <v>7</v>
      </c>
      <c r="J89" s="43">
        <f t="shared" si="9"/>
        <v>24.5</v>
      </c>
      <c r="K89" s="47">
        <f t="shared" si="10"/>
        <v>17.5</v>
      </c>
      <c r="M89" s="11">
        <v>1204</v>
      </c>
      <c r="N89">
        <v>721</v>
      </c>
      <c r="O89">
        <v>2254</v>
      </c>
      <c r="P89">
        <v>2030</v>
      </c>
      <c r="Q89">
        <v>798</v>
      </c>
      <c r="R89">
        <v>700</v>
      </c>
      <c r="S89">
        <v>224</v>
      </c>
      <c r="T89">
        <v>350</v>
      </c>
      <c r="U89">
        <v>35</v>
      </c>
      <c r="V89">
        <v>24.5</v>
      </c>
      <c r="W89">
        <v>17.5</v>
      </c>
      <c r="X89">
        <v>7000</v>
      </c>
      <c r="Y89" s="13">
        <v>7000</v>
      </c>
      <c r="AC89" s="56">
        <f t="shared" si="11"/>
        <v>3</v>
      </c>
      <c r="AD89" s="43">
        <f t="shared" si="12"/>
        <v>4</v>
      </c>
      <c r="AE89" s="43">
        <f t="shared" si="13"/>
        <v>5</v>
      </c>
      <c r="AF89" s="43">
        <f t="shared" si="14"/>
        <v>5</v>
      </c>
      <c r="AG89" s="57">
        <f t="shared" si="15"/>
        <v>1</v>
      </c>
      <c r="AJ89" s="11">
        <v>2</v>
      </c>
      <c r="AK89">
        <v>3</v>
      </c>
      <c r="AL89">
        <v>3</v>
      </c>
      <c r="AM89">
        <v>3</v>
      </c>
      <c r="AN89" s="13">
        <v>1</v>
      </c>
    </row>
    <row r="90" spans="1:40">
      <c r="A90" s="46">
        <v>21</v>
      </c>
      <c r="B90" s="43" cm="1">
        <f t="array" ref="B90">SUMPRODUCT($B33:$Y33,TRANSPOSE('Nutritional Facts'!F$3:F$26))</f>
        <v>18071.540423999999</v>
      </c>
      <c r="C90" s="43" cm="1">
        <f t="array" ref="C90">SUMPRODUCT($B33:$Y33,TRANSPOSE('Nutritional Facts'!G$3:G$26))</f>
        <v>1126.5416686999999</v>
      </c>
      <c r="D90" s="43" cm="1">
        <f t="array" ref="D90">SUMPRODUCT($B33:$Y33,TRANSPOSE('Nutritional Facts'!H$3:H$26))</f>
        <v>1904.0000003999999</v>
      </c>
      <c r="E90" s="43" cm="1">
        <f t="array" ref="E90">SUMPRODUCT($B33:$Y33,TRANSPOSE('Nutritional Facts'!I$3:I$26))</f>
        <v>658.000001</v>
      </c>
      <c r="F90" s="43" cm="1">
        <f t="array" ref="F90">SUMPRODUCT($B33:$Y33,TRANSPOSE('Nutritional Facts'!J$3:J$26))</f>
        <v>49.5</v>
      </c>
      <c r="G90" s="43" cm="1">
        <f t="array" ref="G90">SUMPRODUCT($B33:$Y33,TRANSPOSE('Nutritional Facts'!K$3:K$26))</f>
        <v>233.5</v>
      </c>
      <c r="H90" s="43" cm="1">
        <f t="array" ref="H90">SUMPRODUCT($B33:$Y33, TRANSPOSE('Nutritional Facts'!L$3:L$26))</f>
        <v>14</v>
      </c>
      <c r="I90" s="43" cm="1">
        <f t="array" ref="I90">SUMPRODUCT($B33:$Y33, TRANSPOSE('Nutritional Facts'!M$3:M$26))</f>
        <v>7</v>
      </c>
      <c r="J90" s="43">
        <f t="shared" si="9"/>
        <v>24.5</v>
      </c>
      <c r="K90" s="47">
        <f t="shared" si="10"/>
        <v>17.5</v>
      </c>
      <c r="M90" s="11">
        <v>1127</v>
      </c>
      <c r="N90">
        <v>679</v>
      </c>
      <c r="O90">
        <v>2121</v>
      </c>
      <c r="P90">
        <v>1904</v>
      </c>
      <c r="Q90">
        <v>756</v>
      </c>
      <c r="R90">
        <v>658</v>
      </c>
      <c r="S90">
        <v>210</v>
      </c>
      <c r="T90">
        <v>350</v>
      </c>
      <c r="U90">
        <v>35</v>
      </c>
      <c r="V90">
        <v>24.5</v>
      </c>
      <c r="W90">
        <v>17.5</v>
      </c>
      <c r="X90">
        <v>7000</v>
      </c>
      <c r="Y90" s="13">
        <v>7000</v>
      </c>
      <c r="AC90" s="56">
        <f t="shared" si="11"/>
        <v>3</v>
      </c>
      <c r="AD90" s="43">
        <f t="shared" si="12"/>
        <v>5</v>
      </c>
      <c r="AE90" s="43">
        <f t="shared" si="13"/>
        <v>5</v>
      </c>
      <c r="AF90" s="43">
        <f t="shared" si="14"/>
        <v>5</v>
      </c>
      <c r="AG90" s="57">
        <f t="shared" si="15"/>
        <v>1</v>
      </c>
      <c r="AJ90" s="11">
        <v>2</v>
      </c>
      <c r="AK90">
        <v>3</v>
      </c>
      <c r="AL90">
        <v>3</v>
      </c>
      <c r="AM90">
        <v>3</v>
      </c>
      <c r="AN90" s="13">
        <v>1</v>
      </c>
    </row>
    <row r="91" spans="1:40">
      <c r="A91" s="46">
        <v>22</v>
      </c>
      <c r="B91" s="43" cm="1">
        <f t="array" ref="B91">SUMPRODUCT($B34:$Y34,TRANSPOSE('Nutritional Facts'!F$3:F$26))</f>
        <v>14288.711297200001</v>
      </c>
      <c r="C91" s="43" cm="1">
        <f t="array" ref="C91">SUMPRODUCT($B34:$Y34,TRANSPOSE('Nutritional Facts'!G$3:G$26))</f>
        <v>864.68918859999997</v>
      </c>
      <c r="D91" s="43" cm="1">
        <f t="array" ref="D91">SUMPRODUCT($B34:$Y34,TRANSPOSE('Nutritional Facts'!H$3:H$26))</f>
        <v>1540.0000001000001</v>
      </c>
      <c r="E91" s="43" cm="1">
        <f t="array" ref="E91">SUMPRODUCT($B34:$Y34,TRANSPOSE('Nutritional Facts'!I$3:I$26))</f>
        <v>531.99999969999999</v>
      </c>
      <c r="F91" s="43" cm="1">
        <f t="array" ref="F91">SUMPRODUCT($B34:$Y34,TRANSPOSE('Nutritional Facts'!J$3:J$26))</f>
        <v>38.594594600000001</v>
      </c>
      <c r="G91" s="43" cm="1">
        <f t="array" ref="G91">SUMPRODUCT($B34:$Y34,TRANSPOSE('Nutritional Facts'!K$3:K$26))</f>
        <v>201.48648650000001</v>
      </c>
      <c r="H91" s="43" cm="1">
        <f t="array" ref="H91">SUMPRODUCT($B34:$Y34, TRANSPOSE('Nutritional Facts'!L$3:L$26))</f>
        <v>14</v>
      </c>
      <c r="I91" s="43" cm="1">
        <f t="array" ref="I91">SUMPRODUCT($B34:$Y34, TRANSPOSE('Nutritional Facts'!M$3:M$26))</f>
        <v>7</v>
      </c>
      <c r="J91" s="43">
        <f t="shared" si="9"/>
        <v>24.5</v>
      </c>
      <c r="K91" s="47">
        <f t="shared" si="10"/>
        <v>17.5</v>
      </c>
      <c r="M91" s="11">
        <v>910</v>
      </c>
      <c r="N91">
        <v>546</v>
      </c>
      <c r="O91">
        <v>1708</v>
      </c>
      <c r="P91">
        <v>1540</v>
      </c>
      <c r="Q91">
        <v>609</v>
      </c>
      <c r="R91">
        <v>532</v>
      </c>
      <c r="S91">
        <v>168</v>
      </c>
      <c r="T91">
        <v>350</v>
      </c>
      <c r="U91">
        <v>35</v>
      </c>
      <c r="V91">
        <v>24.5</v>
      </c>
      <c r="W91">
        <v>17.5</v>
      </c>
      <c r="X91">
        <v>7000</v>
      </c>
      <c r="Y91" s="13">
        <v>7000</v>
      </c>
      <c r="AC91" s="56">
        <f t="shared" si="11"/>
        <v>3</v>
      </c>
      <c r="AD91" s="43">
        <f t="shared" si="12"/>
        <v>4</v>
      </c>
      <c r="AE91" s="43">
        <f t="shared" si="13"/>
        <v>4</v>
      </c>
      <c r="AF91" s="43">
        <f t="shared" si="14"/>
        <v>3</v>
      </c>
      <c r="AG91" s="57">
        <f t="shared" si="15"/>
        <v>1</v>
      </c>
      <c r="AJ91" s="11">
        <v>2</v>
      </c>
      <c r="AK91">
        <v>3</v>
      </c>
      <c r="AL91">
        <v>3</v>
      </c>
      <c r="AM91">
        <v>3</v>
      </c>
      <c r="AN91" s="13">
        <v>1</v>
      </c>
    </row>
    <row r="92" spans="1:40">
      <c r="A92" s="46">
        <v>23</v>
      </c>
      <c r="B92" s="43" cm="1">
        <f t="array" ref="B92">SUMPRODUCT($B35:$Y35,TRANSPOSE('Nutritional Facts'!F$3:F$26))</f>
        <v>18485.055560000001</v>
      </c>
      <c r="C92" s="43" cm="1">
        <f t="array" ref="C92">SUMPRODUCT($B35:$Y35,TRANSPOSE('Nutritional Facts'!G$3:G$26))</f>
        <v>1152.7250007</v>
      </c>
      <c r="D92" s="43" cm="1">
        <f t="array" ref="D92">SUMPRODUCT($B35:$Y35,TRANSPOSE('Nutritional Facts'!H$3:H$26))</f>
        <v>1945.9999992</v>
      </c>
      <c r="E92" s="43" cm="1">
        <f t="array" ref="E92">SUMPRODUCT($B35:$Y35,TRANSPOSE('Nutritional Facts'!I$3:I$26))</f>
        <v>672.00000049999994</v>
      </c>
      <c r="F92" s="43" cm="1">
        <f t="array" ref="F92">SUMPRODUCT($B35:$Y35,TRANSPOSE('Nutritional Facts'!J$3:J$26))</f>
        <v>52.5</v>
      </c>
      <c r="G92" s="43" cm="1">
        <f t="array" ref="G92">SUMPRODUCT($B35:$Y35,TRANSPOSE('Nutritional Facts'!K$3:K$26))</f>
        <v>234.5</v>
      </c>
      <c r="H92" s="43" cm="1">
        <f t="array" ref="H92">SUMPRODUCT($B35:$Y35, TRANSPOSE('Nutritional Facts'!L$3:L$26))</f>
        <v>14</v>
      </c>
      <c r="I92" s="43" cm="1">
        <f t="array" ref="I92">SUMPRODUCT($B35:$Y35, TRANSPOSE('Nutritional Facts'!M$3:M$26))</f>
        <v>7</v>
      </c>
      <c r="J92" s="43">
        <f t="shared" si="9"/>
        <v>24.5</v>
      </c>
      <c r="K92" s="47">
        <f t="shared" si="10"/>
        <v>17.5</v>
      </c>
      <c r="M92" s="11">
        <v>1155</v>
      </c>
      <c r="N92">
        <v>693</v>
      </c>
      <c r="O92">
        <v>2163</v>
      </c>
      <c r="P92">
        <v>1946</v>
      </c>
      <c r="Q92">
        <v>770</v>
      </c>
      <c r="R92">
        <v>672</v>
      </c>
      <c r="S92">
        <v>217</v>
      </c>
      <c r="T92">
        <v>350</v>
      </c>
      <c r="U92">
        <v>35</v>
      </c>
      <c r="V92">
        <v>24.5</v>
      </c>
      <c r="W92">
        <v>17.5</v>
      </c>
      <c r="X92">
        <v>7000</v>
      </c>
      <c r="Y92" s="13">
        <v>7000</v>
      </c>
      <c r="AC92" s="56">
        <f t="shared" si="11"/>
        <v>3</v>
      </c>
      <c r="AD92" s="43">
        <f t="shared" si="12"/>
        <v>4</v>
      </c>
      <c r="AE92" s="43">
        <f t="shared" si="13"/>
        <v>5</v>
      </c>
      <c r="AF92" s="43">
        <f t="shared" si="14"/>
        <v>5</v>
      </c>
      <c r="AG92" s="57">
        <f t="shared" si="15"/>
        <v>1</v>
      </c>
      <c r="AJ92" s="11">
        <v>2</v>
      </c>
      <c r="AK92">
        <v>3</v>
      </c>
      <c r="AL92">
        <v>3</v>
      </c>
      <c r="AM92">
        <v>3</v>
      </c>
      <c r="AN92" s="13">
        <v>1</v>
      </c>
    </row>
    <row r="93" spans="1:40">
      <c r="A93" s="46">
        <v>24</v>
      </c>
      <c r="B93" s="43" cm="1">
        <f t="array" ref="B93">SUMPRODUCT($B36:$Y36,TRANSPOSE('Nutritional Facts'!F$3:F$26))</f>
        <v>20243.106141799999</v>
      </c>
      <c r="C93" s="43" cm="1">
        <f t="array" ref="C93">SUMPRODUCT($B36:$Y36,TRANSPOSE('Nutritional Facts'!G$3:G$26))</f>
        <v>1267.0000087999999</v>
      </c>
      <c r="D93" s="43" cm="1">
        <f t="array" ref="D93">SUMPRODUCT($B36:$Y36,TRANSPOSE('Nutritional Facts'!H$3:H$26))</f>
        <v>2135.0000000999999</v>
      </c>
      <c r="E93" s="43" cm="1">
        <f t="array" ref="E93">SUMPRODUCT($B36:$Y36,TRANSPOSE('Nutritional Facts'!I$3:I$26))</f>
        <v>742.00000449999993</v>
      </c>
      <c r="F93" s="43" cm="1">
        <f t="array" ref="F93">SUMPRODUCT($B36:$Y36,TRANSPOSE('Nutritional Facts'!J$3:J$26))</f>
        <v>45.500000100000001</v>
      </c>
      <c r="G93" s="43" cm="1">
        <f t="array" ref="G93">SUMPRODUCT($B36:$Y36,TRANSPOSE('Nutritional Facts'!K$3:K$26))</f>
        <v>246.16666670000001</v>
      </c>
      <c r="H93" s="43" cm="1">
        <f t="array" ref="H93">SUMPRODUCT($B36:$Y36, TRANSPOSE('Nutritional Facts'!L$3:L$26))</f>
        <v>14</v>
      </c>
      <c r="I93" s="43" cm="1">
        <f t="array" ref="I93">SUMPRODUCT($B36:$Y36, TRANSPOSE('Nutritional Facts'!M$3:M$26))</f>
        <v>7</v>
      </c>
      <c r="J93" s="43">
        <f t="shared" si="9"/>
        <v>24.5</v>
      </c>
      <c r="K93" s="47">
        <f t="shared" si="10"/>
        <v>21</v>
      </c>
      <c r="M93" s="11">
        <v>1267</v>
      </c>
      <c r="N93">
        <v>763</v>
      </c>
      <c r="O93">
        <v>2373</v>
      </c>
      <c r="P93">
        <v>2135</v>
      </c>
      <c r="Q93">
        <v>847</v>
      </c>
      <c r="R93">
        <v>742</v>
      </c>
      <c r="S93">
        <v>238</v>
      </c>
      <c r="T93">
        <v>350</v>
      </c>
      <c r="U93">
        <v>35</v>
      </c>
      <c r="V93">
        <v>24.5</v>
      </c>
      <c r="W93">
        <v>17.5</v>
      </c>
      <c r="X93">
        <v>7000</v>
      </c>
      <c r="Y93" s="13">
        <v>7000</v>
      </c>
      <c r="AC93" s="56">
        <f t="shared" si="11"/>
        <v>3</v>
      </c>
      <c r="AD93" s="43">
        <f t="shared" si="12"/>
        <v>5</v>
      </c>
      <c r="AE93" s="43">
        <f t="shared" si="13"/>
        <v>5</v>
      </c>
      <c r="AF93" s="43">
        <f t="shared" si="14"/>
        <v>5</v>
      </c>
      <c r="AG93" s="57">
        <f t="shared" si="15"/>
        <v>1</v>
      </c>
      <c r="AJ93" s="11">
        <v>2</v>
      </c>
      <c r="AK93">
        <v>3</v>
      </c>
      <c r="AL93">
        <v>3</v>
      </c>
      <c r="AM93">
        <v>3</v>
      </c>
      <c r="AN93" s="13">
        <v>1</v>
      </c>
    </row>
    <row r="94" spans="1:40">
      <c r="A94" s="46">
        <v>25</v>
      </c>
      <c r="B94" s="43" cm="1">
        <f t="array" ref="B94">SUMPRODUCT($B37:$Y37,TRANSPOSE('Nutritional Facts'!F$3:F$26))</f>
        <v>16636.794578000001</v>
      </c>
      <c r="C94" s="43" cm="1">
        <f t="array" ref="C94">SUMPRODUCT($B37:$Y37,TRANSPOSE('Nutritional Facts'!G$3:G$26))</f>
        <v>1025.4999904000001</v>
      </c>
      <c r="D94" s="43" cm="1">
        <f t="array" ref="D94">SUMPRODUCT($B37:$Y37,TRANSPOSE('Nutritional Facts'!H$3:H$26))</f>
        <v>1770.9999986</v>
      </c>
      <c r="E94" s="43" cm="1">
        <f t="array" ref="E94">SUMPRODUCT($B37:$Y37,TRANSPOSE('Nutritional Facts'!I$3:I$26))</f>
        <v>608.99999519999994</v>
      </c>
      <c r="F94" s="43" cm="1">
        <f t="array" ref="F94">SUMPRODUCT($B37:$Y37,TRANSPOSE('Nutritional Facts'!J$3:J$26))</f>
        <v>42</v>
      </c>
      <c r="G94" s="43" cm="1">
        <f t="array" ref="G94">SUMPRODUCT($B37:$Y37,TRANSPOSE('Nutritional Facts'!K$3:K$26))</f>
        <v>227.37931019999999</v>
      </c>
      <c r="H94" s="43" cm="1">
        <f t="array" ref="H94">SUMPRODUCT($B37:$Y37, TRANSPOSE('Nutritional Facts'!L$3:L$26))</f>
        <v>14</v>
      </c>
      <c r="I94" s="43" cm="1">
        <f t="array" ref="I94">SUMPRODUCT($B37:$Y37, TRANSPOSE('Nutritional Facts'!M$3:M$26))</f>
        <v>7</v>
      </c>
      <c r="J94" s="43">
        <f t="shared" si="9"/>
        <v>24.5</v>
      </c>
      <c r="K94" s="47">
        <f t="shared" si="10"/>
        <v>17.5</v>
      </c>
      <c r="M94" s="11">
        <v>1050</v>
      </c>
      <c r="N94">
        <v>630</v>
      </c>
      <c r="O94">
        <v>1967</v>
      </c>
      <c r="P94">
        <v>1771</v>
      </c>
      <c r="Q94">
        <v>700</v>
      </c>
      <c r="R94">
        <v>609</v>
      </c>
      <c r="S94">
        <v>196</v>
      </c>
      <c r="T94">
        <v>350</v>
      </c>
      <c r="U94">
        <v>35</v>
      </c>
      <c r="V94">
        <v>24.5</v>
      </c>
      <c r="W94">
        <v>17.5</v>
      </c>
      <c r="X94">
        <v>7000</v>
      </c>
      <c r="Y94" s="13">
        <v>7000</v>
      </c>
      <c r="AC94" s="56">
        <f t="shared" si="11"/>
        <v>3</v>
      </c>
      <c r="AD94" s="43">
        <f t="shared" si="12"/>
        <v>4</v>
      </c>
      <c r="AE94" s="43">
        <f t="shared" si="13"/>
        <v>4</v>
      </c>
      <c r="AF94" s="43">
        <f t="shared" si="14"/>
        <v>4</v>
      </c>
      <c r="AG94" s="57">
        <f t="shared" si="15"/>
        <v>1</v>
      </c>
      <c r="AJ94" s="11">
        <v>2</v>
      </c>
      <c r="AK94">
        <v>3</v>
      </c>
      <c r="AL94">
        <v>3</v>
      </c>
      <c r="AM94">
        <v>3</v>
      </c>
      <c r="AN94" s="13">
        <v>1</v>
      </c>
    </row>
    <row r="95" spans="1:40">
      <c r="A95" s="46">
        <v>26</v>
      </c>
      <c r="B95" s="43" cm="1">
        <f t="array" ref="B95">SUMPRODUCT($B38:$Y38,TRANSPOSE('Nutritional Facts'!F$3:F$26))</f>
        <v>17443.302530000001</v>
      </c>
      <c r="C95" s="43" cm="1">
        <f t="array" ref="C95">SUMPRODUCT($B38:$Y38,TRANSPOSE('Nutritional Facts'!G$3:G$26))</f>
        <v>1085.500002</v>
      </c>
      <c r="D95" s="43" cm="1">
        <f t="array" ref="D95">SUMPRODUCT($B38:$Y38,TRANSPOSE('Nutritional Facts'!H$3:H$26))</f>
        <v>1841.0000009999999</v>
      </c>
      <c r="E95" s="43" cm="1">
        <f t="array" ref="E95">SUMPRODUCT($B38:$Y38,TRANSPOSE('Nutritional Facts'!I$3:I$26))</f>
        <v>637.00000100000011</v>
      </c>
      <c r="F95" s="43" cm="1">
        <f t="array" ref="F95">SUMPRODUCT($B38:$Y38,TRANSPOSE('Nutritional Facts'!J$3:J$26))</f>
        <v>45</v>
      </c>
      <c r="G95" s="43" cm="1">
        <f t="array" ref="G95">SUMPRODUCT($B38:$Y38,TRANSPOSE('Nutritional Facts'!K$3:K$26))</f>
        <v>231.586207</v>
      </c>
      <c r="H95" s="43" cm="1">
        <f t="array" ref="H95">SUMPRODUCT($B38:$Y38, TRANSPOSE('Nutritional Facts'!L$3:L$26))</f>
        <v>14</v>
      </c>
      <c r="I95" s="43" cm="1">
        <f t="array" ref="I95">SUMPRODUCT($B38:$Y38, TRANSPOSE('Nutritional Facts'!M$3:M$26))</f>
        <v>7</v>
      </c>
      <c r="J95" s="43">
        <f t="shared" si="9"/>
        <v>24.5</v>
      </c>
      <c r="K95" s="47">
        <f t="shared" si="10"/>
        <v>17.5</v>
      </c>
      <c r="M95" s="11">
        <v>1092</v>
      </c>
      <c r="N95">
        <v>658</v>
      </c>
      <c r="O95">
        <v>2051</v>
      </c>
      <c r="P95">
        <v>1841</v>
      </c>
      <c r="Q95">
        <v>728</v>
      </c>
      <c r="R95">
        <v>637</v>
      </c>
      <c r="S95">
        <v>203</v>
      </c>
      <c r="T95">
        <v>350</v>
      </c>
      <c r="U95">
        <v>35</v>
      </c>
      <c r="V95">
        <v>24.5</v>
      </c>
      <c r="W95">
        <v>17.5</v>
      </c>
      <c r="X95">
        <v>7000</v>
      </c>
      <c r="Y95" s="13">
        <v>7000</v>
      </c>
      <c r="AC95" s="56">
        <f t="shared" si="11"/>
        <v>3</v>
      </c>
      <c r="AD95" s="43">
        <f t="shared" si="12"/>
        <v>5</v>
      </c>
      <c r="AE95" s="43">
        <f t="shared" si="13"/>
        <v>4</v>
      </c>
      <c r="AF95" s="43">
        <f t="shared" si="14"/>
        <v>5</v>
      </c>
      <c r="AG95" s="57">
        <f t="shared" si="15"/>
        <v>1</v>
      </c>
      <c r="AJ95" s="11">
        <v>2</v>
      </c>
      <c r="AK95">
        <v>3</v>
      </c>
      <c r="AL95">
        <v>3</v>
      </c>
      <c r="AM95">
        <v>3</v>
      </c>
      <c r="AN95" s="13">
        <v>1</v>
      </c>
    </row>
    <row r="96" spans="1:40">
      <c r="A96" s="46">
        <v>27</v>
      </c>
      <c r="B96" s="43" cm="1">
        <f t="array" ref="B96">SUMPRODUCT($B39:$Y39,TRANSPOSE('Nutritional Facts'!F$3:F$26))</f>
        <v>11196.555431999999</v>
      </c>
      <c r="C96" s="43" cm="1">
        <f t="array" ref="C96">SUMPRODUCT($B39:$Y39,TRANSPOSE('Nutritional Facts'!G$3:G$26))</f>
        <v>656.37035969999999</v>
      </c>
      <c r="D96" s="43" cm="1">
        <f t="array" ref="D96">SUMPRODUCT($B39:$Y39,TRANSPOSE('Nutritional Facts'!H$3:H$26))</f>
        <v>1231.9999996000001</v>
      </c>
      <c r="E96" s="43" cm="1">
        <f t="array" ref="E96">SUMPRODUCT($B39:$Y39,TRANSPOSE('Nutritional Facts'!I$3:I$26))</f>
        <v>426.99999129999998</v>
      </c>
      <c r="F96" s="43" cm="1">
        <f t="array" ref="F96">SUMPRODUCT($B39:$Y39,TRANSPOSE('Nutritional Facts'!J$3:J$26))</f>
        <v>25.861111099999999</v>
      </c>
      <c r="G96" s="43" cm="1">
        <f t="array" ref="G96">SUMPRODUCT($B39:$Y39,TRANSPOSE('Nutritional Facts'!K$3:K$26))</f>
        <v>159.3055555</v>
      </c>
      <c r="H96" s="43" cm="1">
        <f t="array" ref="H96">SUMPRODUCT($B39:$Y39, TRANSPOSE('Nutritional Facts'!L$3:L$26))</f>
        <v>14</v>
      </c>
      <c r="I96" s="43" cm="1">
        <f t="array" ref="I96">SUMPRODUCT($B39:$Y39, TRANSPOSE('Nutritional Facts'!M$3:M$26))</f>
        <v>7</v>
      </c>
      <c r="J96" s="43">
        <f t="shared" si="9"/>
        <v>24.5</v>
      </c>
      <c r="K96" s="47">
        <f t="shared" si="10"/>
        <v>17.5</v>
      </c>
      <c r="M96" s="11">
        <v>728</v>
      </c>
      <c r="N96">
        <v>441</v>
      </c>
      <c r="O96">
        <v>1372</v>
      </c>
      <c r="P96">
        <v>1232</v>
      </c>
      <c r="Q96">
        <v>490</v>
      </c>
      <c r="R96">
        <v>427</v>
      </c>
      <c r="S96">
        <v>140</v>
      </c>
      <c r="T96">
        <v>350</v>
      </c>
      <c r="U96">
        <v>35</v>
      </c>
      <c r="V96">
        <v>24.5</v>
      </c>
      <c r="W96">
        <v>17.5</v>
      </c>
      <c r="X96">
        <v>7000</v>
      </c>
      <c r="Y96" s="13">
        <v>7000</v>
      </c>
      <c r="AC96" s="56">
        <f t="shared" si="11"/>
        <v>3</v>
      </c>
      <c r="AD96" s="43">
        <f t="shared" si="12"/>
        <v>4</v>
      </c>
      <c r="AE96" s="43">
        <f t="shared" si="13"/>
        <v>3</v>
      </c>
      <c r="AF96" s="43">
        <f t="shared" si="14"/>
        <v>3</v>
      </c>
      <c r="AG96" s="57">
        <f t="shared" si="15"/>
        <v>1</v>
      </c>
      <c r="AJ96" s="11">
        <v>2</v>
      </c>
      <c r="AK96">
        <v>3</v>
      </c>
      <c r="AL96">
        <v>3</v>
      </c>
      <c r="AM96">
        <v>3</v>
      </c>
      <c r="AN96" s="13">
        <v>1</v>
      </c>
    </row>
    <row r="97" spans="1:40">
      <c r="A97" s="46">
        <v>28</v>
      </c>
      <c r="B97" s="43" cm="1">
        <f t="array" ref="B97">SUMPRODUCT($B40:$Y40,TRANSPOSE('Nutritional Facts'!F$3:F$26))</f>
        <v>15126.0135144</v>
      </c>
      <c r="C97" s="43" cm="1">
        <f t="array" ref="C97">SUMPRODUCT($B40:$Y40,TRANSPOSE('Nutritional Facts'!G$3:G$26))</f>
        <v>925.87837839999997</v>
      </c>
      <c r="D97" s="43" cm="1">
        <f t="array" ref="D97">SUMPRODUCT($B40:$Y40,TRANSPOSE('Nutritional Facts'!H$3:H$26))</f>
        <v>1617.0000001999999</v>
      </c>
      <c r="E97" s="43" cm="1">
        <f t="array" ref="E97">SUMPRODUCT($B40:$Y40,TRANSPOSE('Nutritional Facts'!I$3:I$26))</f>
        <v>560</v>
      </c>
      <c r="F97" s="43" cm="1">
        <f t="array" ref="F97">SUMPRODUCT($B40:$Y40,TRANSPOSE('Nutritional Facts'!J$3:J$26))</f>
        <v>41.189189200000001</v>
      </c>
      <c r="G97" s="43" cm="1">
        <f t="array" ref="G97">SUMPRODUCT($B40:$Y40,TRANSPOSE('Nutritional Facts'!K$3:K$26))</f>
        <v>210.972973</v>
      </c>
      <c r="H97" s="43" cm="1">
        <f t="array" ref="H97">SUMPRODUCT($B40:$Y40, TRANSPOSE('Nutritional Facts'!L$3:L$26))</f>
        <v>14</v>
      </c>
      <c r="I97" s="43" cm="1">
        <f t="array" ref="I97">SUMPRODUCT($B40:$Y40, TRANSPOSE('Nutritional Facts'!M$3:M$26))</f>
        <v>7</v>
      </c>
      <c r="J97" s="43">
        <f t="shared" si="9"/>
        <v>24.5</v>
      </c>
      <c r="K97" s="47">
        <f t="shared" si="10"/>
        <v>17.5</v>
      </c>
      <c r="M97" s="11">
        <v>959</v>
      </c>
      <c r="N97">
        <v>574</v>
      </c>
      <c r="O97">
        <v>1799</v>
      </c>
      <c r="P97">
        <v>1617</v>
      </c>
      <c r="Q97">
        <v>637</v>
      </c>
      <c r="R97">
        <v>560</v>
      </c>
      <c r="S97">
        <v>182</v>
      </c>
      <c r="T97">
        <v>350</v>
      </c>
      <c r="U97">
        <v>35</v>
      </c>
      <c r="V97">
        <v>24.5</v>
      </c>
      <c r="W97">
        <v>17.5</v>
      </c>
      <c r="X97">
        <v>7000</v>
      </c>
      <c r="Y97" s="13">
        <v>7000</v>
      </c>
      <c r="AC97" s="56">
        <f t="shared" si="11"/>
        <v>3</v>
      </c>
      <c r="AD97" s="43">
        <f t="shared" si="12"/>
        <v>4</v>
      </c>
      <c r="AE97" s="43">
        <f t="shared" si="13"/>
        <v>4</v>
      </c>
      <c r="AF97" s="43">
        <f t="shared" si="14"/>
        <v>4</v>
      </c>
      <c r="AG97" s="57">
        <f t="shared" si="15"/>
        <v>1</v>
      </c>
      <c r="AJ97" s="11">
        <v>2</v>
      </c>
      <c r="AK97">
        <v>3</v>
      </c>
      <c r="AL97">
        <v>3</v>
      </c>
      <c r="AM97">
        <v>3</v>
      </c>
      <c r="AN97" s="13">
        <v>1</v>
      </c>
    </row>
    <row r="98" spans="1:40">
      <c r="A98" s="46">
        <v>29</v>
      </c>
      <c r="B98" s="43" cm="1">
        <f t="array" ref="B98">SUMPRODUCT($B41:$Y41,TRANSPOSE('Nutritional Facts'!F$3:F$26))</f>
        <v>18721.499992000001</v>
      </c>
      <c r="C98" s="43" cm="1">
        <f t="array" ref="C98">SUMPRODUCT($B41:$Y41,TRANSPOSE('Nutritional Facts'!G$3:G$26))</f>
        <v>1165.7916659</v>
      </c>
      <c r="D98" s="43" cm="1">
        <f t="array" ref="D98">SUMPRODUCT($B41:$Y41,TRANSPOSE('Nutritional Facts'!H$3:H$26))</f>
        <v>1974</v>
      </c>
      <c r="E98" s="43" cm="1">
        <f t="array" ref="E98">SUMPRODUCT($B41:$Y41,TRANSPOSE('Nutritional Facts'!I$3:I$26))</f>
        <v>678.99999950000006</v>
      </c>
      <c r="F98" s="43" cm="1">
        <f t="array" ref="F98">SUMPRODUCT($B41:$Y41,TRANSPOSE('Nutritional Facts'!J$3:J$26))</f>
        <v>52.5</v>
      </c>
      <c r="G98" s="43" cm="1">
        <f t="array" ref="G98">SUMPRODUCT($B41:$Y41,TRANSPOSE('Nutritional Facts'!K$3:K$26))</f>
        <v>234.5</v>
      </c>
      <c r="H98" s="43" cm="1">
        <f t="array" ref="H98">SUMPRODUCT($B41:$Y41, TRANSPOSE('Nutritional Facts'!L$3:L$26))</f>
        <v>14</v>
      </c>
      <c r="I98" s="43" cm="1">
        <f t="array" ref="I98">SUMPRODUCT($B41:$Y41, TRANSPOSE('Nutritional Facts'!M$3:M$26))</f>
        <v>7</v>
      </c>
      <c r="J98" s="43">
        <f t="shared" si="9"/>
        <v>24.5</v>
      </c>
      <c r="K98" s="47">
        <f t="shared" si="10"/>
        <v>17.5</v>
      </c>
      <c r="M98" s="11">
        <v>1169</v>
      </c>
      <c r="N98">
        <v>700</v>
      </c>
      <c r="O98">
        <v>2191</v>
      </c>
      <c r="P98">
        <v>1974</v>
      </c>
      <c r="Q98">
        <v>777</v>
      </c>
      <c r="R98">
        <v>679</v>
      </c>
      <c r="S98">
        <v>217</v>
      </c>
      <c r="T98">
        <v>350</v>
      </c>
      <c r="U98">
        <v>35</v>
      </c>
      <c r="V98">
        <v>24.5</v>
      </c>
      <c r="W98">
        <v>17.5</v>
      </c>
      <c r="X98">
        <v>7000</v>
      </c>
      <c r="Y98" s="13">
        <v>7000</v>
      </c>
      <c r="AC98" s="56">
        <f t="shared" si="11"/>
        <v>3</v>
      </c>
      <c r="AD98" s="43">
        <f t="shared" si="12"/>
        <v>4</v>
      </c>
      <c r="AE98" s="43">
        <f t="shared" si="13"/>
        <v>5</v>
      </c>
      <c r="AF98" s="43">
        <f t="shared" si="14"/>
        <v>5</v>
      </c>
      <c r="AG98" s="57">
        <f t="shared" si="15"/>
        <v>1</v>
      </c>
      <c r="AJ98" s="11">
        <v>2</v>
      </c>
      <c r="AK98">
        <v>3</v>
      </c>
      <c r="AL98">
        <v>3</v>
      </c>
      <c r="AM98">
        <v>3</v>
      </c>
      <c r="AN98" s="13">
        <v>1</v>
      </c>
    </row>
    <row r="99" spans="1:40">
      <c r="A99" s="46">
        <v>30</v>
      </c>
      <c r="B99" s="43" cm="1">
        <f t="array" ref="B99">SUMPRODUCT($B42:$Y42,TRANSPOSE('Nutritional Facts'!F$3:F$26))</f>
        <v>14729.4189136</v>
      </c>
      <c r="C99" s="43" cm="1">
        <f t="array" ref="C99">SUMPRODUCT($B42:$Y42,TRANSPOSE('Nutritional Facts'!G$3:G$26))</f>
        <v>897.22972960000004</v>
      </c>
      <c r="D99" s="43" cm="1">
        <f t="array" ref="D99">SUMPRODUCT($B42:$Y42,TRANSPOSE('Nutritional Facts'!H$3:H$26))</f>
        <v>1581.9999988</v>
      </c>
      <c r="E99" s="43" cm="1">
        <f t="array" ref="E99">SUMPRODUCT($B42:$Y42,TRANSPOSE('Nutritional Facts'!I$3:I$26))</f>
        <v>546</v>
      </c>
      <c r="F99" s="43" cm="1">
        <f t="array" ref="F99">SUMPRODUCT($B42:$Y42,TRANSPOSE('Nutritional Facts'!J$3:J$26))</f>
        <v>40.864864799999999</v>
      </c>
      <c r="G99" s="43" cm="1">
        <f t="array" ref="G99">SUMPRODUCT($B42:$Y42,TRANSPOSE('Nutritional Facts'!K$3:K$26))</f>
        <v>207.162162</v>
      </c>
      <c r="H99" s="43" cm="1">
        <f t="array" ref="H99">SUMPRODUCT($B42:$Y42, TRANSPOSE('Nutritional Facts'!L$3:L$26))</f>
        <v>14</v>
      </c>
      <c r="I99" s="43" cm="1">
        <f t="array" ref="I99">SUMPRODUCT($B42:$Y42, TRANSPOSE('Nutritional Facts'!M$3:M$26))</f>
        <v>7</v>
      </c>
      <c r="J99" s="43">
        <f t="shared" si="9"/>
        <v>24.5</v>
      </c>
      <c r="K99" s="47">
        <f t="shared" si="10"/>
        <v>17.5</v>
      </c>
      <c r="M99" s="11">
        <v>938</v>
      </c>
      <c r="N99">
        <v>560</v>
      </c>
      <c r="O99">
        <v>1764</v>
      </c>
      <c r="P99">
        <v>1582</v>
      </c>
      <c r="Q99">
        <v>623</v>
      </c>
      <c r="R99">
        <v>546</v>
      </c>
      <c r="S99">
        <v>175</v>
      </c>
      <c r="T99">
        <v>350</v>
      </c>
      <c r="U99">
        <v>35</v>
      </c>
      <c r="V99">
        <v>24.5</v>
      </c>
      <c r="W99">
        <v>17.5</v>
      </c>
      <c r="X99">
        <v>7000</v>
      </c>
      <c r="Y99" s="13">
        <v>7000</v>
      </c>
      <c r="AC99" s="56">
        <f t="shared" si="11"/>
        <v>3</v>
      </c>
      <c r="AD99" s="43">
        <f t="shared" si="12"/>
        <v>4</v>
      </c>
      <c r="AE99" s="43">
        <f t="shared" si="13"/>
        <v>4</v>
      </c>
      <c r="AF99" s="43">
        <f t="shared" si="14"/>
        <v>3</v>
      </c>
      <c r="AG99" s="57">
        <f t="shared" si="15"/>
        <v>1</v>
      </c>
      <c r="AJ99" s="11">
        <v>2</v>
      </c>
      <c r="AK99">
        <v>3</v>
      </c>
      <c r="AL99">
        <v>3</v>
      </c>
      <c r="AM99">
        <v>3</v>
      </c>
      <c r="AN99" s="13">
        <v>1</v>
      </c>
    </row>
    <row r="100" spans="1:40">
      <c r="A100" s="46">
        <v>31</v>
      </c>
      <c r="B100" s="43" cm="1">
        <f t="array" ref="B100">SUMPRODUCT($B43:$Y43,TRANSPOSE('Nutritional Facts'!F$3:F$26))</f>
        <v>15948.42475</v>
      </c>
      <c r="C100" s="43" cm="1">
        <f t="array" ref="C100">SUMPRODUCT($B43:$Y43,TRANSPOSE('Nutritional Facts'!G$3:G$26))</f>
        <v>983.49999879999996</v>
      </c>
      <c r="D100" s="43" cm="1">
        <f t="array" ref="D100">SUMPRODUCT($B43:$Y43,TRANSPOSE('Nutritional Facts'!H$3:H$26))</f>
        <v>1693.9999990000001</v>
      </c>
      <c r="E100" s="43" cm="1">
        <f t="array" ref="E100">SUMPRODUCT($B43:$Y43,TRANSPOSE('Nutritional Facts'!I$3:I$26))</f>
        <v>587.99999940000009</v>
      </c>
      <c r="F100" s="43" cm="1">
        <f t="array" ref="F100">SUMPRODUCT($B43:$Y43,TRANSPOSE('Nutritional Facts'!J$3:J$26))</f>
        <v>42</v>
      </c>
      <c r="G100" s="43" cm="1">
        <f t="array" ref="G100">SUMPRODUCT($B43:$Y43,TRANSPOSE('Nutritional Facts'!K$3:K$26))</f>
        <v>219.413793</v>
      </c>
      <c r="H100" s="43" cm="1">
        <f t="array" ref="H100">SUMPRODUCT($B43:$Y43, TRANSPOSE('Nutritional Facts'!L$3:L$26))</f>
        <v>14</v>
      </c>
      <c r="I100" s="43" cm="1">
        <f t="array" ref="I100">SUMPRODUCT($B43:$Y43, TRANSPOSE('Nutritional Facts'!M$3:M$26))</f>
        <v>7</v>
      </c>
      <c r="J100" s="43">
        <f t="shared" si="9"/>
        <v>24.5</v>
      </c>
      <c r="K100" s="47">
        <f t="shared" si="10"/>
        <v>17.5</v>
      </c>
      <c r="M100" s="11">
        <v>1001</v>
      </c>
      <c r="N100">
        <v>602</v>
      </c>
      <c r="O100">
        <v>1883</v>
      </c>
      <c r="P100">
        <v>1694</v>
      </c>
      <c r="Q100">
        <v>665</v>
      </c>
      <c r="R100">
        <v>588</v>
      </c>
      <c r="S100">
        <v>189</v>
      </c>
      <c r="T100">
        <v>350</v>
      </c>
      <c r="U100">
        <v>35</v>
      </c>
      <c r="V100">
        <v>24.5</v>
      </c>
      <c r="W100">
        <v>17.5</v>
      </c>
      <c r="X100">
        <v>7000</v>
      </c>
      <c r="Y100" s="13">
        <v>7000</v>
      </c>
      <c r="AC100" s="56">
        <f t="shared" si="11"/>
        <v>3</v>
      </c>
      <c r="AD100" s="43">
        <f t="shared" si="12"/>
        <v>4</v>
      </c>
      <c r="AE100" s="43">
        <f t="shared" si="13"/>
        <v>4</v>
      </c>
      <c r="AF100" s="43">
        <f t="shared" si="14"/>
        <v>4</v>
      </c>
      <c r="AG100" s="57">
        <f t="shared" si="15"/>
        <v>1</v>
      </c>
      <c r="AJ100" s="11">
        <v>2</v>
      </c>
      <c r="AK100">
        <v>3</v>
      </c>
      <c r="AL100">
        <v>3</v>
      </c>
      <c r="AM100">
        <v>3</v>
      </c>
      <c r="AN100" s="13">
        <v>1</v>
      </c>
    </row>
    <row r="101" spans="1:40">
      <c r="A101" s="46">
        <v>32</v>
      </c>
      <c r="B101" s="43" cm="1">
        <f t="array" ref="B101">SUMPRODUCT($B44:$Y44,TRANSPOSE('Nutritional Facts'!F$3:F$26))</f>
        <v>15302.106048000001</v>
      </c>
      <c r="C101" s="43" cm="1">
        <f t="array" ref="C101">SUMPRODUCT($B44:$Y44,TRANSPOSE('Nutritional Facts'!G$3:G$26))</f>
        <v>919.62499910000008</v>
      </c>
      <c r="D101" s="43" cm="1">
        <f t="array" ref="D101">SUMPRODUCT($B44:$Y44,TRANSPOSE('Nutritional Facts'!H$3:H$26))</f>
        <v>1637.9999988</v>
      </c>
      <c r="E101" s="43" cm="1">
        <f t="array" ref="E101">SUMPRODUCT($B44:$Y44,TRANSPOSE('Nutritional Facts'!I$3:I$26))</f>
        <v>566.99999960000002</v>
      </c>
      <c r="F101" s="43" cm="1">
        <f t="array" ref="F101">SUMPRODUCT($B44:$Y44,TRANSPOSE('Nutritional Facts'!J$3:J$26))</f>
        <v>45.5</v>
      </c>
      <c r="G101" s="43" cm="1">
        <f t="array" ref="G101">SUMPRODUCT($B44:$Y44,TRANSPOSE('Nutritional Facts'!K$3:K$26))</f>
        <v>213.5</v>
      </c>
      <c r="H101" s="43" cm="1">
        <f t="array" ref="H101">SUMPRODUCT($B44:$Y44, TRANSPOSE('Nutritional Facts'!L$3:L$26))</f>
        <v>14</v>
      </c>
      <c r="I101" s="43" cm="1">
        <f t="array" ref="I101">SUMPRODUCT($B44:$Y44, TRANSPOSE('Nutritional Facts'!M$3:M$26))</f>
        <v>0</v>
      </c>
      <c r="J101" s="43">
        <f t="shared" si="9"/>
        <v>24.5</v>
      </c>
      <c r="K101" s="47">
        <f t="shared" si="10"/>
        <v>17.5</v>
      </c>
      <c r="M101" s="11">
        <v>973</v>
      </c>
      <c r="N101">
        <v>581</v>
      </c>
      <c r="O101">
        <v>1820</v>
      </c>
      <c r="P101">
        <v>1638</v>
      </c>
      <c r="Q101">
        <v>644</v>
      </c>
      <c r="R101">
        <v>567</v>
      </c>
      <c r="S101">
        <v>182</v>
      </c>
      <c r="T101">
        <v>350</v>
      </c>
      <c r="U101">
        <v>35</v>
      </c>
      <c r="V101">
        <v>24.5</v>
      </c>
      <c r="W101">
        <v>17.5</v>
      </c>
      <c r="X101">
        <v>7000</v>
      </c>
      <c r="Y101" s="13">
        <v>0</v>
      </c>
      <c r="AC101" s="56">
        <f t="shared" si="11"/>
        <v>3</v>
      </c>
      <c r="AD101" s="43">
        <f t="shared" si="12"/>
        <v>4</v>
      </c>
      <c r="AE101" s="43">
        <f t="shared" si="13"/>
        <v>4</v>
      </c>
      <c r="AF101" s="43">
        <f t="shared" si="14"/>
        <v>4</v>
      </c>
      <c r="AG101" s="57">
        <f t="shared" si="15"/>
        <v>1</v>
      </c>
      <c r="AJ101" s="11">
        <v>2</v>
      </c>
      <c r="AK101">
        <v>3</v>
      </c>
      <c r="AL101">
        <v>3</v>
      </c>
      <c r="AM101">
        <v>3</v>
      </c>
      <c r="AN101" s="13">
        <v>1</v>
      </c>
    </row>
    <row r="102" spans="1:40">
      <c r="A102" s="46">
        <v>33</v>
      </c>
      <c r="B102" s="43" cm="1">
        <f t="array" ref="B102">SUMPRODUCT($B45:$Y45,TRANSPOSE('Nutritional Facts'!F$3:F$26))</f>
        <v>16004.161449000001</v>
      </c>
      <c r="C102" s="43" cm="1">
        <f t="array" ref="C102">SUMPRODUCT($B45:$Y45,TRANSPOSE('Nutritional Facts'!G$3:G$26))</f>
        <v>983.50000019999993</v>
      </c>
      <c r="D102" s="43" cm="1">
        <f t="array" ref="D102">SUMPRODUCT($B45:$Y45,TRANSPOSE('Nutritional Facts'!H$3:H$26))</f>
        <v>1708.0000012999999</v>
      </c>
      <c r="E102" s="43" cm="1">
        <f t="array" ref="E102">SUMPRODUCT($B45:$Y45,TRANSPOSE('Nutritional Facts'!I$3:I$26))</f>
        <v>588.00000009999997</v>
      </c>
      <c r="F102" s="43" cm="1">
        <f t="array" ref="F102">SUMPRODUCT($B45:$Y45,TRANSPOSE('Nutritional Facts'!J$3:J$26))</f>
        <v>42</v>
      </c>
      <c r="G102" s="43" cm="1">
        <f t="array" ref="G102">SUMPRODUCT($B45:$Y45,TRANSPOSE('Nutritional Facts'!K$3:K$26))</f>
        <v>220.86206909999999</v>
      </c>
      <c r="H102" s="43" cm="1">
        <f t="array" ref="H102">SUMPRODUCT($B45:$Y45, TRANSPOSE('Nutritional Facts'!L$3:L$26))</f>
        <v>14</v>
      </c>
      <c r="I102" s="43" cm="1">
        <f t="array" ref="I102">SUMPRODUCT($B45:$Y45, TRANSPOSE('Nutritional Facts'!M$3:M$26))</f>
        <v>7</v>
      </c>
      <c r="J102" s="43">
        <f t="shared" si="9"/>
        <v>24.5</v>
      </c>
      <c r="K102" s="47">
        <f t="shared" si="10"/>
        <v>17.5</v>
      </c>
      <c r="M102" s="11">
        <v>1015</v>
      </c>
      <c r="N102">
        <v>609</v>
      </c>
      <c r="O102">
        <v>1897</v>
      </c>
      <c r="P102">
        <v>1708</v>
      </c>
      <c r="Q102">
        <v>672</v>
      </c>
      <c r="R102">
        <v>588</v>
      </c>
      <c r="S102">
        <v>189</v>
      </c>
      <c r="T102">
        <v>350</v>
      </c>
      <c r="U102">
        <v>35</v>
      </c>
      <c r="V102">
        <v>24.5</v>
      </c>
      <c r="W102">
        <v>17.5</v>
      </c>
      <c r="X102">
        <v>7000</v>
      </c>
      <c r="Y102" s="13">
        <v>7000</v>
      </c>
      <c r="AC102" s="56">
        <f t="shared" si="11"/>
        <v>3</v>
      </c>
      <c r="AD102" s="43">
        <f t="shared" si="12"/>
        <v>4</v>
      </c>
      <c r="AE102" s="43">
        <f t="shared" si="13"/>
        <v>4</v>
      </c>
      <c r="AF102" s="43">
        <f t="shared" si="14"/>
        <v>4</v>
      </c>
      <c r="AG102" s="57">
        <f t="shared" si="15"/>
        <v>1</v>
      </c>
      <c r="AJ102" s="11">
        <v>2</v>
      </c>
      <c r="AK102">
        <v>3</v>
      </c>
      <c r="AL102">
        <v>3</v>
      </c>
      <c r="AM102">
        <v>3</v>
      </c>
      <c r="AN102" s="13">
        <v>1</v>
      </c>
    </row>
    <row r="103" spans="1:40">
      <c r="A103" s="46">
        <v>34</v>
      </c>
      <c r="B103" s="43" cm="1">
        <f t="array" ref="B103">SUMPRODUCT($B46:$Y46,TRANSPOSE('Nutritional Facts'!F$3:F$26))</f>
        <v>16581.058015999999</v>
      </c>
      <c r="C103" s="43" cm="1">
        <f t="array" ref="C103">SUMPRODUCT($B46:$Y46,TRANSPOSE('Nutritional Facts'!G$3:G$26))</f>
        <v>1025.5000027999999</v>
      </c>
      <c r="D103" s="43" cm="1">
        <f t="array" ref="D103">SUMPRODUCT($B46:$Y46,TRANSPOSE('Nutritional Facts'!H$3:H$26))</f>
        <v>1756.9999992</v>
      </c>
      <c r="E103" s="43" cm="1">
        <f t="array" ref="E103">SUMPRODUCT($B46:$Y46,TRANSPOSE('Nutritional Facts'!I$3:I$26))</f>
        <v>609.00000139999997</v>
      </c>
      <c r="F103" s="43" cm="1">
        <f t="array" ref="F103">SUMPRODUCT($B46:$Y46,TRANSPOSE('Nutritional Facts'!J$3:J$26))</f>
        <v>42</v>
      </c>
      <c r="G103" s="43" cm="1">
        <f t="array" ref="G103">SUMPRODUCT($B46:$Y46,TRANSPOSE('Nutritional Facts'!K$3:K$26))</f>
        <v>225.93103439999999</v>
      </c>
      <c r="H103" s="43" cm="1">
        <f t="array" ref="H103">SUMPRODUCT($B46:$Y46, TRANSPOSE('Nutritional Facts'!L$3:L$26))</f>
        <v>14</v>
      </c>
      <c r="I103" s="43" cm="1">
        <f t="array" ref="I103">SUMPRODUCT($B46:$Y46, TRANSPOSE('Nutritional Facts'!M$3:M$26))</f>
        <v>7</v>
      </c>
      <c r="J103" s="43">
        <f t="shared" si="9"/>
        <v>24.5</v>
      </c>
      <c r="K103" s="47">
        <f t="shared" si="10"/>
        <v>17.5</v>
      </c>
      <c r="M103" s="11">
        <v>1036</v>
      </c>
      <c r="N103">
        <v>623</v>
      </c>
      <c r="O103">
        <v>1946</v>
      </c>
      <c r="P103">
        <v>1757</v>
      </c>
      <c r="Q103">
        <v>693</v>
      </c>
      <c r="R103">
        <v>609</v>
      </c>
      <c r="S103">
        <v>196</v>
      </c>
      <c r="T103">
        <v>350</v>
      </c>
      <c r="U103">
        <v>35</v>
      </c>
      <c r="V103">
        <v>24.5</v>
      </c>
      <c r="W103">
        <v>17.5</v>
      </c>
      <c r="X103">
        <v>7000</v>
      </c>
      <c r="Y103" s="13">
        <v>7000</v>
      </c>
      <c r="AC103" s="56">
        <f t="shared" si="11"/>
        <v>3</v>
      </c>
      <c r="AD103" s="43">
        <f t="shared" si="12"/>
        <v>4</v>
      </c>
      <c r="AE103" s="43">
        <f t="shared" si="13"/>
        <v>4</v>
      </c>
      <c r="AF103" s="43">
        <f t="shared" si="14"/>
        <v>4</v>
      </c>
      <c r="AG103" s="57">
        <f t="shared" si="15"/>
        <v>1</v>
      </c>
      <c r="AJ103" s="11">
        <v>2</v>
      </c>
      <c r="AK103">
        <v>3</v>
      </c>
      <c r="AL103">
        <v>3</v>
      </c>
      <c r="AM103">
        <v>3</v>
      </c>
      <c r="AN103" s="13">
        <v>1</v>
      </c>
    </row>
    <row r="104" spans="1:40">
      <c r="A104" s="46">
        <v>35</v>
      </c>
      <c r="B104" s="43" cm="1">
        <f t="array" ref="B104">SUMPRODUCT($B47:$Y47,TRANSPOSE('Nutritional Facts'!F$3:F$26))</f>
        <v>17851.600952000001</v>
      </c>
      <c r="C104" s="43" cm="1">
        <f t="array" ref="C104">SUMPRODUCT($B47:$Y47,TRANSPOSE('Nutritional Facts'!G$3:G$26))</f>
        <v>1111.5416605999999</v>
      </c>
      <c r="D104" s="43" cm="1">
        <f t="array" ref="D104">SUMPRODUCT($B47:$Y47,TRANSPOSE('Nutritional Facts'!H$3:H$26))</f>
        <v>1882.9999992</v>
      </c>
      <c r="E104" s="43" cm="1">
        <f t="array" ref="E104">SUMPRODUCT($B47:$Y47,TRANSPOSE('Nutritional Facts'!I$3:I$26))</f>
        <v>650.99999700000001</v>
      </c>
      <c r="F104" s="43" cm="1">
        <f t="array" ref="F104">SUMPRODUCT($B47:$Y47,TRANSPOSE('Nutritional Facts'!J$3:J$26))</f>
        <v>52.5</v>
      </c>
      <c r="G104" s="43" cm="1">
        <f t="array" ref="G104">SUMPRODUCT($B47:$Y47,TRANSPOSE('Nutritional Facts'!K$3:K$26))</f>
        <v>234.5</v>
      </c>
      <c r="H104" s="43" cm="1">
        <f t="array" ref="H104">SUMPRODUCT($B47:$Y47, TRANSPOSE('Nutritional Facts'!L$3:L$26))</f>
        <v>14</v>
      </c>
      <c r="I104" s="43" cm="1">
        <f t="array" ref="I104">SUMPRODUCT($B47:$Y47, TRANSPOSE('Nutritional Facts'!M$3:M$26))</f>
        <v>7</v>
      </c>
      <c r="J104" s="43">
        <f t="shared" si="9"/>
        <v>24.5</v>
      </c>
      <c r="K104" s="47">
        <f t="shared" si="10"/>
        <v>17.5</v>
      </c>
      <c r="M104" s="11">
        <v>1113</v>
      </c>
      <c r="N104">
        <v>672</v>
      </c>
      <c r="O104">
        <v>2093</v>
      </c>
      <c r="P104">
        <v>1883</v>
      </c>
      <c r="Q104">
        <v>742</v>
      </c>
      <c r="R104">
        <v>651</v>
      </c>
      <c r="S104">
        <v>210</v>
      </c>
      <c r="T104">
        <v>350</v>
      </c>
      <c r="U104">
        <v>35</v>
      </c>
      <c r="V104">
        <v>24.5</v>
      </c>
      <c r="W104">
        <v>17.5</v>
      </c>
      <c r="X104">
        <v>7000</v>
      </c>
      <c r="Y104" s="13">
        <v>7000</v>
      </c>
      <c r="AC104" s="56">
        <f t="shared" si="11"/>
        <v>3</v>
      </c>
      <c r="AD104" s="43">
        <f t="shared" si="12"/>
        <v>4</v>
      </c>
      <c r="AE104" s="43">
        <f t="shared" si="13"/>
        <v>5</v>
      </c>
      <c r="AF104" s="43">
        <f t="shared" si="14"/>
        <v>5</v>
      </c>
      <c r="AG104" s="57">
        <f t="shared" si="15"/>
        <v>1</v>
      </c>
      <c r="AJ104" s="11">
        <v>2</v>
      </c>
      <c r="AK104">
        <v>3</v>
      </c>
      <c r="AL104">
        <v>3</v>
      </c>
      <c r="AM104">
        <v>3</v>
      </c>
      <c r="AN104" s="13">
        <v>1</v>
      </c>
    </row>
    <row r="105" spans="1:40">
      <c r="A105" s="46">
        <v>36</v>
      </c>
      <c r="B105" s="43" cm="1">
        <f t="array" ref="B105">SUMPRODUCT($B48:$Y48,TRANSPOSE('Nutritional Facts'!F$3:F$26))</f>
        <v>11957.222176000001</v>
      </c>
      <c r="C105" s="43" cm="1">
        <f t="array" ref="C105">SUMPRODUCT($B48:$Y48,TRANSPOSE('Nutritional Facts'!G$3:G$26))</f>
        <v>698.37036680000006</v>
      </c>
      <c r="D105" s="43" cm="1">
        <f t="array" ref="D105">SUMPRODUCT($B48:$Y48,TRANSPOSE('Nutritional Facts'!H$3:H$26))</f>
        <v>1315.9999984000001</v>
      </c>
      <c r="E105" s="43" cm="1">
        <f t="array" ref="E105">SUMPRODUCT($B48:$Y48,TRANSPOSE('Nutritional Facts'!I$3:I$26))</f>
        <v>454.99999720000005</v>
      </c>
      <c r="F105" s="43" cm="1">
        <f t="array" ref="F105">SUMPRODUCT($B48:$Y48,TRANSPOSE('Nutritional Facts'!J$3:J$26))</f>
        <v>28.194444400000002</v>
      </c>
      <c r="G105" s="43" cm="1">
        <f t="array" ref="G105">SUMPRODUCT($B48:$Y48,TRANSPOSE('Nutritional Facts'!K$3:K$26))</f>
        <v>170.97222199999999</v>
      </c>
      <c r="H105" s="43" cm="1">
        <f t="array" ref="H105">SUMPRODUCT($B48:$Y48, TRANSPOSE('Nutritional Facts'!L$3:L$26))</f>
        <v>14</v>
      </c>
      <c r="I105" s="43" cm="1">
        <f t="array" ref="I105">SUMPRODUCT($B48:$Y48, TRANSPOSE('Nutritional Facts'!M$3:M$26))</f>
        <v>7</v>
      </c>
      <c r="J105" s="43">
        <f t="shared" si="9"/>
        <v>24.5</v>
      </c>
      <c r="K105" s="47">
        <f t="shared" si="10"/>
        <v>17.5</v>
      </c>
      <c r="M105" s="11">
        <v>777</v>
      </c>
      <c r="N105">
        <v>469</v>
      </c>
      <c r="O105">
        <v>1456</v>
      </c>
      <c r="P105">
        <v>1316</v>
      </c>
      <c r="Q105">
        <v>518</v>
      </c>
      <c r="R105">
        <v>455</v>
      </c>
      <c r="S105">
        <v>147</v>
      </c>
      <c r="T105">
        <v>350</v>
      </c>
      <c r="U105">
        <v>35</v>
      </c>
      <c r="V105">
        <v>24.5</v>
      </c>
      <c r="W105">
        <v>17.5</v>
      </c>
      <c r="X105">
        <v>7000</v>
      </c>
      <c r="Y105" s="13">
        <v>7000</v>
      </c>
      <c r="AC105" s="56">
        <f t="shared" si="11"/>
        <v>3</v>
      </c>
      <c r="AD105" s="43">
        <f t="shared" si="12"/>
        <v>4</v>
      </c>
      <c r="AE105" s="43">
        <f t="shared" si="13"/>
        <v>3</v>
      </c>
      <c r="AF105" s="43">
        <f t="shared" si="14"/>
        <v>3</v>
      </c>
      <c r="AG105" s="57">
        <f t="shared" si="15"/>
        <v>1</v>
      </c>
      <c r="AJ105" s="11">
        <v>2</v>
      </c>
      <c r="AK105">
        <v>3</v>
      </c>
      <c r="AL105">
        <v>3</v>
      </c>
      <c r="AM105">
        <v>3</v>
      </c>
      <c r="AN105" s="13">
        <v>1</v>
      </c>
    </row>
    <row r="106" spans="1:40">
      <c r="A106" s="46">
        <v>37</v>
      </c>
      <c r="B106" s="43" cm="1">
        <f t="array" ref="B106">SUMPRODUCT($B49:$Y49,TRANSPOSE('Nutritional Facts'!F$3:F$26))</f>
        <v>15765.415368</v>
      </c>
      <c r="C106" s="43" cm="1">
        <f t="array" ref="C106">SUMPRODUCT($B49:$Y49,TRANSPOSE('Nutritional Facts'!G$3:G$26))</f>
        <v>969.50000100000011</v>
      </c>
      <c r="D106" s="43" cm="1">
        <f t="array" ref="D106">SUMPRODUCT($B49:$Y49,TRANSPOSE('Nutritional Facts'!H$3:H$26))</f>
        <v>1679.9999996000001</v>
      </c>
      <c r="E106" s="43" cm="1">
        <f t="array" ref="E106">SUMPRODUCT($B49:$Y49,TRANSPOSE('Nutritional Facts'!I$3:I$26))</f>
        <v>581.00000050000006</v>
      </c>
      <c r="F106" s="43" cm="1">
        <f t="array" ref="F106">SUMPRODUCT($B49:$Y49,TRANSPOSE('Nutritional Facts'!J$3:J$26))</f>
        <v>42</v>
      </c>
      <c r="G106" s="43" cm="1">
        <f t="array" ref="G106">SUMPRODUCT($B49:$Y49,TRANSPOSE('Nutritional Facts'!K$3:K$26))</f>
        <v>217.96551719999999</v>
      </c>
      <c r="H106" s="43" cm="1">
        <f t="array" ref="H106">SUMPRODUCT($B49:$Y49, TRANSPOSE('Nutritional Facts'!L$3:L$26))</f>
        <v>14</v>
      </c>
      <c r="I106" s="43" cm="1">
        <f t="array" ref="I106">SUMPRODUCT($B49:$Y49, TRANSPOSE('Nutritional Facts'!M$3:M$26))</f>
        <v>7</v>
      </c>
      <c r="J106" s="43">
        <f t="shared" si="9"/>
        <v>24.5</v>
      </c>
      <c r="K106" s="47">
        <f t="shared" si="10"/>
        <v>17.5</v>
      </c>
      <c r="M106" s="11">
        <v>994</v>
      </c>
      <c r="N106">
        <v>595</v>
      </c>
      <c r="O106">
        <v>1869</v>
      </c>
      <c r="P106">
        <v>1680</v>
      </c>
      <c r="Q106">
        <v>665</v>
      </c>
      <c r="R106">
        <v>581</v>
      </c>
      <c r="S106">
        <v>189</v>
      </c>
      <c r="T106">
        <v>350</v>
      </c>
      <c r="U106">
        <v>35</v>
      </c>
      <c r="V106">
        <v>24.5</v>
      </c>
      <c r="W106">
        <v>17.5</v>
      </c>
      <c r="X106">
        <v>7000</v>
      </c>
      <c r="Y106" s="13">
        <v>7000</v>
      </c>
      <c r="AC106" s="56">
        <f t="shared" si="11"/>
        <v>3</v>
      </c>
      <c r="AD106" s="43">
        <f t="shared" si="12"/>
        <v>4</v>
      </c>
      <c r="AE106" s="43">
        <f t="shared" si="13"/>
        <v>4</v>
      </c>
      <c r="AF106" s="43">
        <f t="shared" si="14"/>
        <v>4</v>
      </c>
      <c r="AG106" s="57">
        <f t="shared" si="15"/>
        <v>1</v>
      </c>
      <c r="AJ106" s="11">
        <v>2</v>
      </c>
      <c r="AK106">
        <v>3</v>
      </c>
      <c r="AL106">
        <v>3</v>
      </c>
      <c r="AM106">
        <v>3</v>
      </c>
      <c r="AN106" s="13">
        <v>1</v>
      </c>
    </row>
    <row r="107" spans="1:40">
      <c r="A107" s="46">
        <v>38</v>
      </c>
      <c r="B107" s="43" cm="1">
        <f t="array" ref="B107">SUMPRODUCT($B50:$Y50,TRANSPOSE('Nutritional Facts'!F$3:F$26))</f>
        <v>14257.6842684</v>
      </c>
      <c r="C107" s="43" cm="1">
        <f t="array" ref="C107">SUMPRODUCT($B50:$Y50,TRANSPOSE('Nutritional Facts'!G$3:G$26))</f>
        <v>863.93243180000002</v>
      </c>
      <c r="D107" s="43" cm="1">
        <f t="array" ref="D107">SUMPRODUCT($B50:$Y50,TRANSPOSE('Nutritional Facts'!H$3:H$26))</f>
        <v>1532.9999997</v>
      </c>
      <c r="E107" s="43" cm="1">
        <f t="array" ref="E107">SUMPRODUCT($B50:$Y50,TRANSPOSE('Nutritional Facts'!I$3:I$26))</f>
        <v>531.99999969999999</v>
      </c>
      <c r="F107" s="43" cm="1">
        <f t="array" ref="F107">SUMPRODUCT($B50:$Y50,TRANSPOSE('Nutritional Facts'!J$3:J$26))</f>
        <v>38.216216199999998</v>
      </c>
      <c r="G107" s="43" cm="1">
        <f t="array" ref="G107">SUMPRODUCT($B50:$Y50,TRANSPOSE('Nutritional Facts'!K$3:K$26))</f>
        <v>200.54054049999999</v>
      </c>
      <c r="H107" s="43" cm="1">
        <f t="array" ref="H107">SUMPRODUCT($B50:$Y50, TRANSPOSE('Nutritional Facts'!L$3:L$26))</f>
        <v>14</v>
      </c>
      <c r="I107" s="43" cm="1">
        <f t="array" ref="I107">SUMPRODUCT($B50:$Y50, TRANSPOSE('Nutritional Facts'!M$3:M$26))</f>
        <v>7</v>
      </c>
      <c r="J107" s="43">
        <f t="shared" si="9"/>
        <v>24.5</v>
      </c>
      <c r="K107" s="47">
        <f t="shared" si="10"/>
        <v>17.5</v>
      </c>
      <c r="M107" s="11">
        <v>910</v>
      </c>
      <c r="N107">
        <v>546</v>
      </c>
      <c r="O107">
        <v>1708</v>
      </c>
      <c r="P107">
        <v>1533</v>
      </c>
      <c r="Q107">
        <v>609</v>
      </c>
      <c r="R107">
        <v>532</v>
      </c>
      <c r="S107">
        <v>168</v>
      </c>
      <c r="T107">
        <v>350</v>
      </c>
      <c r="U107">
        <v>35</v>
      </c>
      <c r="V107">
        <v>24.5</v>
      </c>
      <c r="W107">
        <v>17.5</v>
      </c>
      <c r="X107">
        <v>7000</v>
      </c>
      <c r="Y107" s="13">
        <v>7000</v>
      </c>
      <c r="AC107" s="56">
        <f t="shared" si="11"/>
        <v>3</v>
      </c>
      <c r="AD107" s="43">
        <f t="shared" si="12"/>
        <v>4</v>
      </c>
      <c r="AE107" s="43">
        <f t="shared" si="13"/>
        <v>4</v>
      </c>
      <c r="AF107" s="43">
        <f t="shared" si="14"/>
        <v>3</v>
      </c>
      <c r="AG107" s="57">
        <f t="shared" si="15"/>
        <v>1</v>
      </c>
      <c r="AJ107" s="11">
        <v>2</v>
      </c>
      <c r="AK107">
        <v>3</v>
      </c>
      <c r="AL107">
        <v>3</v>
      </c>
      <c r="AM107">
        <v>3</v>
      </c>
      <c r="AN107" s="13">
        <v>1</v>
      </c>
    </row>
    <row r="108" spans="1:40">
      <c r="A108" s="46">
        <v>39</v>
      </c>
      <c r="B108" s="43" cm="1">
        <f t="array" ref="B108">SUMPRODUCT($B51:$Y51,TRANSPOSE('Nutritional Facts'!F$3:F$26))</f>
        <v>18414.921217499999</v>
      </c>
      <c r="C108" s="43" cm="1">
        <f t="array" ref="C108">SUMPRODUCT($B51:$Y51,TRANSPOSE('Nutritional Facts'!G$3:G$26))</f>
        <v>1148.0000005000002</v>
      </c>
      <c r="D108" s="43" cm="1">
        <f t="array" ref="D108">SUMPRODUCT($B51:$Y51,TRANSPOSE('Nutritional Facts'!H$3:H$26))</f>
        <v>1938.9999998000001</v>
      </c>
      <c r="E108" s="43" cm="1">
        <f t="array" ref="E108">SUMPRODUCT($B51:$Y51,TRANSPOSE('Nutritional Facts'!I$3:I$26))</f>
        <v>672.00000040000009</v>
      </c>
      <c r="F108" s="43" cm="1">
        <f t="array" ref="F108">SUMPRODUCT($B51:$Y51,TRANSPOSE('Nutritional Facts'!J$3:J$26))</f>
        <v>42</v>
      </c>
      <c r="G108" s="43" cm="1">
        <f t="array" ref="G108">SUMPRODUCT($B51:$Y51,TRANSPOSE('Nutritional Facts'!K$3:K$26))</f>
        <v>226.8933332</v>
      </c>
      <c r="H108" s="43" cm="1">
        <f t="array" ref="H108">SUMPRODUCT($B51:$Y51, TRANSPOSE('Nutritional Facts'!L$3:L$26))</f>
        <v>0</v>
      </c>
      <c r="I108" s="43" cm="1">
        <f t="array" ref="I108">SUMPRODUCT($B51:$Y51, TRANSPOSE('Nutritional Facts'!M$3:M$26))</f>
        <v>7</v>
      </c>
      <c r="J108" s="43">
        <f t="shared" si="9"/>
        <v>24.5</v>
      </c>
      <c r="K108" s="47">
        <f t="shared" si="10"/>
        <v>25.806666700000001</v>
      </c>
      <c r="M108" s="11">
        <v>1148</v>
      </c>
      <c r="N108">
        <v>693</v>
      </c>
      <c r="O108">
        <v>2156</v>
      </c>
      <c r="P108">
        <v>1939</v>
      </c>
      <c r="Q108">
        <v>763</v>
      </c>
      <c r="R108">
        <v>672</v>
      </c>
      <c r="S108">
        <v>217</v>
      </c>
      <c r="T108">
        <v>350</v>
      </c>
      <c r="U108">
        <v>35</v>
      </c>
      <c r="V108">
        <v>24.5</v>
      </c>
      <c r="W108">
        <v>17.5</v>
      </c>
      <c r="X108">
        <v>0</v>
      </c>
      <c r="Y108" s="13">
        <v>7000</v>
      </c>
      <c r="AC108" s="56">
        <f t="shared" si="11"/>
        <v>4</v>
      </c>
      <c r="AD108" s="43">
        <f t="shared" si="12"/>
        <v>4</v>
      </c>
      <c r="AE108" s="43">
        <f t="shared" si="13"/>
        <v>4</v>
      </c>
      <c r="AF108" s="43">
        <f t="shared" si="14"/>
        <v>5</v>
      </c>
      <c r="AG108" s="57">
        <f t="shared" si="15"/>
        <v>1</v>
      </c>
      <c r="AJ108" s="11">
        <v>2</v>
      </c>
      <c r="AK108">
        <v>3</v>
      </c>
      <c r="AL108">
        <v>3</v>
      </c>
      <c r="AM108">
        <v>3</v>
      </c>
      <c r="AN108" s="13">
        <v>1</v>
      </c>
    </row>
    <row r="109" spans="1:40">
      <c r="A109" s="46">
        <v>40</v>
      </c>
      <c r="B109" s="43" cm="1">
        <f t="array" ref="B109">SUMPRODUCT($B52:$Y52,TRANSPOSE('Nutritional Facts'!F$3:F$26))</f>
        <v>17820.489847999997</v>
      </c>
      <c r="C109" s="43" cm="1">
        <f t="array" ref="C109">SUMPRODUCT($B52:$Y52,TRANSPOSE('Nutritional Facts'!G$3:G$26))</f>
        <v>1110.9583274000001</v>
      </c>
      <c r="D109" s="43" cm="1">
        <f t="array" ref="D109">SUMPRODUCT($B52:$Y52,TRANSPOSE('Nutritional Facts'!H$3:H$26))</f>
        <v>1876.0000008</v>
      </c>
      <c r="E109" s="43" cm="1">
        <f t="array" ref="E109">SUMPRODUCT($B52:$Y52,TRANSPOSE('Nutritional Facts'!I$3:I$26))</f>
        <v>650.99999700000001</v>
      </c>
      <c r="F109" s="43" cm="1">
        <f t="array" ref="F109">SUMPRODUCT($B52:$Y52,TRANSPOSE('Nutritional Facts'!J$3:J$26))</f>
        <v>52.5</v>
      </c>
      <c r="G109" s="43" cm="1">
        <f t="array" ref="G109">SUMPRODUCT($B52:$Y52,TRANSPOSE('Nutritional Facts'!K$3:K$26))</f>
        <v>234.5</v>
      </c>
      <c r="H109" s="43" cm="1">
        <f t="array" ref="H109">SUMPRODUCT($B52:$Y52, TRANSPOSE('Nutritional Facts'!L$3:L$26))</f>
        <v>14</v>
      </c>
      <c r="I109" s="43" cm="1">
        <f t="array" ref="I109">SUMPRODUCT($B52:$Y52, TRANSPOSE('Nutritional Facts'!M$3:M$26))</f>
        <v>7</v>
      </c>
      <c r="J109" s="43">
        <f t="shared" si="9"/>
        <v>24.5</v>
      </c>
      <c r="K109" s="47">
        <f t="shared" si="10"/>
        <v>17.5</v>
      </c>
      <c r="M109" s="11">
        <v>1113</v>
      </c>
      <c r="N109">
        <v>665</v>
      </c>
      <c r="O109">
        <v>2086</v>
      </c>
      <c r="P109">
        <v>1876</v>
      </c>
      <c r="Q109">
        <v>742</v>
      </c>
      <c r="R109">
        <v>651</v>
      </c>
      <c r="S109">
        <v>210</v>
      </c>
      <c r="T109">
        <v>350</v>
      </c>
      <c r="U109">
        <v>35</v>
      </c>
      <c r="V109">
        <v>24.5</v>
      </c>
      <c r="W109">
        <v>17.5</v>
      </c>
      <c r="X109">
        <v>7000</v>
      </c>
      <c r="Y109" s="13">
        <v>7000</v>
      </c>
      <c r="AC109" s="56">
        <f t="shared" si="11"/>
        <v>3</v>
      </c>
      <c r="AD109" s="43">
        <f t="shared" si="12"/>
        <v>4</v>
      </c>
      <c r="AE109" s="43">
        <f t="shared" si="13"/>
        <v>5</v>
      </c>
      <c r="AF109" s="43">
        <f t="shared" si="14"/>
        <v>5</v>
      </c>
      <c r="AG109" s="57">
        <f t="shared" si="15"/>
        <v>1</v>
      </c>
      <c r="AJ109" s="11">
        <v>2</v>
      </c>
      <c r="AK109">
        <v>3</v>
      </c>
      <c r="AL109">
        <v>3</v>
      </c>
      <c r="AM109">
        <v>3</v>
      </c>
      <c r="AN109" s="13">
        <v>1</v>
      </c>
    </row>
    <row r="110" spans="1:40">
      <c r="A110" s="46">
        <v>41</v>
      </c>
      <c r="B110" s="43" cm="1">
        <f t="array" ref="B110">SUMPRODUCT($B53:$Y53,TRANSPOSE('Nutritional Facts'!F$3:F$26))</f>
        <v>17882.712071999998</v>
      </c>
      <c r="C110" s="43" cm="1">
        <f t="array" ref="C110">SUMPRODUCT($B53:$Y53,TRANSPOSE('Nutritional Facts'!G$3:G$26))</f>
        <v>1112.1249941000001</v>
      </c>
      <c r="D110" s="43" cm="1">
        <f t="array" ref="D110">SUMPRODUCT($B53:$Y53,TRANSPOSE('Nutritional Facts'!H$3:H$26))</f>
        <v>1890.0000012</v>
      </c>
      <c r="E110" s="43" cm="1">
        <f t="array" ref="E110">SUMPRODUCT($B53:$Y53,TRANSPOSE('Nutritional Facts'!I$3:I$26))</f>
        <v>650.99999700000001</v>
      </c>
      <c r="F110" s="43" cm="1">
        <f t="array" ref="F110">SUMPRODUCT($B53:$Y53,TRANSPOSE('Nutritional Facts'!J$3:J$26))</f>
        <v>52.5</v>
      </c>
      <c r="G110" s="43" cm="1">
        <f t="array" ref="G110">SUMPRODUCT($B53:$Y53,TRANSPOSE('Nutritional Facts'!K$3:K$26))</f>
        <v>234.5</v>
      </c>
      <c r="H110" s="43" cm="1">
        <f t="array" ref="H110">SUMPRODUCT($B53:$Y53, TRANSPOSE('Nutritional Facts'!L$3:L$26))</f>
        <v>14</v>
      </c>
      <c r="I110" s="43" cm="1">
        <f t="array" ref="I110">SUMPRODUCT($B53:$Y53, TRANSPOSE('Nutritional Facts'!M$3:M$26))</f>
        <v>7</v>
      </c>
      <c r="J110" s="43">
        <f t="shared" si="9"/>
        <v>24.5</v>
      </c>
      <c r="K110" s="47">
        <f t="shared" si="10"/>
        <v>17.5</v>
      </c>
      <c r="M110" s="11">
        <v>1120</v>
      </c>
      <c r="N110">
        <v>672</v>
      </c>
      <c r="O110">
        <v>2100</v>
      </c>
      <c r="P110">
        <v>1890</v>
      </c>
      <c r="Q110">
        <v>749</v>
      </c>
      <c r="R110">
        <v>651</v>
      </c>
      <c r="S110">
        <v>210</v>
      </c>
      <c r="T110">
        <v>350</v>
      </c>
      <c r="U110">
        <v>35</v>
      </c>
      <c r="V110">
        <v>24.5</v>
      </c>
      <c r="W110">
        <v>17.5</v>
      </c>
      <c r="X110">
        <v>7000</v>
      </c>
      <c r="Y110" s="13">
        <v>7000</v>
      </c>
      <c r="AC110" s="56">
        <f t="shared" si="11"/>
        <v>3</v>
      </c>
      <c r="AD110" s="43">
        <f t="shared" si="12"/>
        <v>4</v>
      </c>
      <c r="AE110" s="43">
        <f t="shared" si="13"/>
        <v>5</v>
      </c>
      <c r="AF110" s="43">
        <f t="shared" si="14"/>
        <v>5</v>
      </c>
      <c r="AG110" s="57">
        <f t="shared" si="15"/>
        <v>1</v>
      </c>
      <c r="AJ110" s="11">
        <v>2</v>
      </c>
      <c r="AK110">
        <v>3</v>
      </c>
      <c r="AL110">
        <v>3</v>
      </c>
      <c r="AM110">
        <v>3</v>
      </c>
      <c r="AN110" s="13">
        <v>1</v>
      </c>
    </row>
    <row r="111" spans="1:40">
      <c r="A111" s="46">
        <v>42</v>
      </c>
      <c r="B111" s="43" cm="1">
        <f t="array" ref="B111">SUMPRODUCT($B54:$Y54,TRANSPOSE('Nutritional Facts'!F$3:F$26))</f>
        <v>12573.722204</v>
      </c>
      <c r="C111" s="43" cm="1">
        <f t="array" ref="C111">SUMPRODUCT($B54:$Y54,TRANSPOSE('Nutritional Facts'!G$3:G$26))</f>
        <v>738.42592480000008</v>
      </c>
      <c r="D111" s="43" cm="1">
        <f t="array" ref="D111">SUMPRODUCT($B54:$Y54,TRANSPOSE('Nutritional Facts'!H$3:H$26))</f>
        <v>1378.9999984000001</v>
      </c>
      <c r="E111" s="43" cm="1">
        <f t="array" ref="E111">SUMPRODUCT($B54:$Y54,TRANSPOSE('Nutritional Facts'!I$3:I$26))</f>
        <v>475.99999919999993</v>
      </c>
      <c r="F111" s="43" cm="1">
        <f t="array" ref="F111">SUMPRODUCT($B54:$Y54,TRANSPOSE('Nutritional Facts'!J$3:J$26))</f>
        <v>29.944444400000002</v>
      </c>
      <c r="G111" s="43" cm="1">
        <f t="array" ref="G111">SUMPRODUCT($B54:$Y54,TRANSPOSE('Nutritional Facts'!K$3:K$26))</f>
        <v>179.72222199999999</v>
      </c>
      <c r="H111" s="43" cm="1">
        <f t="array" ref="H111">SUMPRODUCT($B54:$Y54, TRANSPOSE('Nutritional Facts'!L$3:L$26))</f>
        <v>14</v>
      </c>
      <c r="I111" s="43" cm="1">
        <f t="array" ref="I111">SUMPRODUCT($B54:$Y54, TRANSPOSE('Nutritional Facts'!M$3:M$26))</f>
        <v>7</v>
      </c>
      <c r="J111" s="43">
        <f t="shared" si="9"/>
        <v>24.5</v>
      </c>
      <c r="K111" s="47">
        <f t="shared" si="10"/>
        <v>17.5</v>
      </c>
      <c r="M111" s="11">
        <v>819</v>
      </c>
      <c r="N111">
        <v>490</v>
      </c>
      <c r="O111">
        <v>1533</v>
      </c>
      <c r="P111">
        <v>1379</v>
      </c>
      <c r="Q111">
        <v>546</v>
      </c>
      <c r="R111">
        <v>476</v>
      </c>
      <c r="S111">
        <v>154</v>
      </c>
      <c r="T111">
        <v>350</v>
      </c>
      <c r="U111">
        <v>35</v>
      </c>
      <c r="V111">
        <v>24.5</v>
      </c>
      <c r="W111">
        <v>17.5</v>
      </c>
      <c r="X111">
        <v>7000</v>
      </c>
      <c r="Y111" s="13">
        <v>7000</v>
      </c>
      <c r="AC111" s="56">
        <f t="shared" si="11"/>
        <v>3</v>
      </c>
      <c r="AD111" s="43">
        <f t="shared" si="12"/>
        <v>4</v>
      </c>
      <c r="AE111" s="43">
        <f t="shared" si="13"/>
        <v>4</v>
      </c>
      <c r="AF111" s="43">
        <f t="shared" si="14"/>
        <v>3</v>
      </c>
      <c r="AG111" s="57">
        <f t="shared" si="15"/>
        <v>1</v>
      </c>
      <c r="AJ111" s="11">
        <v>2</v>
      </c>
      <c r="AK111">
        <v>3</v>
      </c>
      <c r="AL111">
        <v>3</v>
      </c>
      <c r="AM111">
        <v>3</v>
      </c>
      <c r="AN111" s="13">
        <v>1</v>
      </c>
    </row>
    <row r="112" spans="1:40">
      <c r="A112" s="46">
        <v>43</v>
      </c>
      <c r="B112" s="43" cm="1">
        <f t="array" ref="B112">SUMPRODUCT($B55:$Y55,TRANSPOSE('Nutritional Facts'!F$3:F$26))</f>
        <v>15976.293091</v>
      </c>
      <c r="C112" s="43" cm="1">
        <f t="array" ref="C112">SUMPRODUCT($B55:$Y55,TRANSPOSE('Nutritional Facts'!G$3:G$26))</f>
        <v>983.49999920000005</v>
      </c>
      <c r="D112" s="43" cm="1">
        <f t="array" ref="D112">SUMPRODUCT($B55:$Y55,TRANSPOSE('Nutritional Facts'!H$3:H$26))</f>
        <v>1700.9999987000001</v>
      </c>
      <c r="E112" s="43" cm="1">
        <f t="array" ref="E112">SUMPRODUCT($B55:$Y55,TRANSPOSE('Nutritional Facts'!I$3:I$26))</f>
        <v>587.99999960000002</v>
      </c>
      <c r="F112" s="43" cm="1">
        <f t="array" ref="F112">SUMPRODUCT($B55:$Y55,TRANSPOSE('Nutritional Facts'!J$3:J$26))</f>
        <v>42</v>
      </c>
      <c r="G112" s="43" cm="1">
        <f t="array" ref="G112">SUMPRODUCT($B55:$Y55,TRANSPOSE('Nutritional Facts'!K$3:K$26))</f>
        <v>220.13793090000001</v>
      </c>
      <c r="H112" s="43" cm="1">
        <f t="array" ref="H112">SUMPRODUCT($B55:$Y55, TRANSPOSE('Nutritional Facts'!L$3:L$26))</f>
        <v>14</v>
      </c>
      <c r="I112" s="43" cm="1">
        <f t="array" ref="I112">SUMPRODUCT($B55:$Y55, TRANSPOSE('Nutritional Facts'!M$3:M$26))</f>
        <v>7</v>
      </c>
      <c r="J112" s="43">
        <f t="shared" si="9"/>
        <v>24.5</v>
      </c>
      <c r="K112" s="47">
        <f t="shared" si="10"/>
        <v>17.5</v>
      </c>
      <c r="M112" s="11">
        <v>1008</v>
      </c>
      <c r="N112">
        <v>602</v>
      </c>
      <c r="O112">
        <v>1890</v>
      </c>
      <c r="P112">
        <v>1701</v>
      </c>
      <c r="Q112">
        <v>672</v>
      </c>
      <c r="R112">
        <v>588</v>
      </c>
      <c r="S112">
        <v>189</v>
      </c>
      <c r="T112">
        <v>350</v>
      </c>
      <c r="U112">
        <v>35</v>
      </c>
      <c r="V112">
        <v>24.5</v>
      </c>
      <c r="W112">
        <v>17.5</v>
      </c>
      <c r="X112">
        <v>7000</v>
      </c>
      <c r="Y112" s="13">
        <v>7000</v>
      </c>
      <c r="AC112" s="56">
        <f t="shared" si="11"/>
        <v>3</v>
      </c>
      <c r="AD112" s="43">
        <f t="shared" si="12"/>
        <v>4</v>
      </c>
      <c r="AE112" s="43">
        <f t="shared" si="13"/>
        <v>4</v>
      </c>
      <c r="AF112" s="43">
        <f t="shared" si="14"/>
        <v>4</v>
      </c>
      <c r="AG112" s="57">
        <f t="shared" si="15"/>
        <v>1</v>
      </c>
      <c r="AJ112" s="11">
        <v>2</v>
      </c>
      <c r="AK112">
        <v>3</v>
      </c>
      <c r="AL112">
        <v>3</v>
      </c>
      <c r="AM112">
        <v>3</v>
      </c>
      <c r="AN112" s="13">
        <v>1</v>
      </c>
    </row>
    <row r="113" spans="1:40">
      <c r="A113" s="46">
        <v>44</v>
      </c>
      <c r="B113" s="43" cm="1">
        <f t="array" ref="B113">SUMPRODUCT($B56:$Y56,TRANSPOSE('Nutritional Facts'!F$3:F$26))</f>
        <v>18041.095976000001</v>
      </c>
      <c r="C113" s="43" cm="1">
        <f t="array" ref="C113">SUMPRODUCT($B56:$Y56,TRANSPOSE('Nutritional Facts'!G$3:G$26))</f>
        <v>1126.7083353</v>
      </c>
      <c r="D113" s="43" cm="1">
        <f t="array" ref="D113">SUMPRODUCT($B56:$Y56,TRANSPOSE('Nutritional Facts'!H$3:H$26))</f>
        <v>1896.9999996000001</v>
      </c>
      <c r="E113" s="43" cm="1">
        <f t="array" ref="E113">SUMPRODUCT($B56:$Y56,TRANSPOSE('Nutritional Facts'!I$3:I$26))</f>
        <v>658.000001</v>
      </c>
      <c r="F113" s="43" cm="1">
        <f t="array" ref="F113">SUMPRODUCT($B56:$Y56,TRANSPOSE('Nutritional Facts'!J$3:J$26))</f>
        <v>52.5</v>
      </c>
      <c r="G113" s="43" cm="1">
        <f t="array" ref="G113">SUMPRODUCT($B56:$Y56,TRANSPOSE('Nutritional Facts'!K$3:K$26))</f>
        <v>234.5</v>
      </c>
      <c r="H113" s="43" cm="1">
        <f t="array" ref="H113">SUMPRODUCT($B56:$Y56, TRANSPOSE('Nutritional Facts'!L$3:L$26))</f>
        <v>14</v>
      </c>
      <c r="I113" s="43" cm="1">
        <f t="array" ref="I113">SUMPRODUCT($B56:$Y56, TRANSPOSE('Nutritional Facts'!M$3:M$26))</f>
        <v>7</v>
      </c>
      <c r="J113" s="43">
        <f t="shared" si="9"/>
        <v>24.5</v>
      </c>
      <c r="K113" s="47">
        <f t="shared" si="10"/>
        <v>17.5</v>
      </c>
      <c r="M113" s="11">
        <v>1127</v>
      </c>
      <c r="N113">
        <v>679</v>
      </c>
      <c r="O113">
        <v>2114</v>
      </c>
      <c r="P113">
        <v>1897</v>
      </c>
      <c r="Q113">
        <v>749</v>
      </c>
      <c r="R113">
        <v>658</v>
      </c>
      <c r="S113">
        <v>210</v>
      </c>
      <c r="T113">
        <v>350</v>
      </c>
      <c r="U113">
        <v>35</v>
      </c>
      <c r="V113">
        <v>24.5</v>
      </c>
      <c r="W113">
        <v>17.5</v>
      </c>
      <c r="X113">
        <v>7000</v>
      </c>
      <c r="Y113" s="13">
        <v>7000</v>
      </c>
      <c r="AC113" s="56">
        <f t="shared" si="11"/>
        <v>3</v>
      </c>
      <c r="AD113" s="43">
        <f>SUM(AG56:AK56)</f>
        <v>4</v>
      </c>
      <c r="AE113" s="43">
        <f t="shared" si="13"/>
        <v>5</v>
      </c>
      <c r="AF113" s="43">
        <f t="shared" si="14"/>
        <v>5</v>
      </c>
      <c r="AG113" s="57">
        <f t="shared" si="15"/>
        <v>1</v>
      </c>
      <c r="AJ113" s="11">
        <v>2</v>
      </c>
      <c r="AK113">
        <v>3</v>
      </c>
      <c r="AL113">
        <v>3</v>
      </c>
      <c r="AM113">
        <v>3</v>
      </c>
      <c r="AN113" s="13">
        <v>1</v>
      </c>
    </row>
    <row r="114" spans="1:40">
      <c r="A114" s="46">
        <v>45</v>
      </c>
      <c r="B114" s="43" cm="1">
        <f t="array" ref="B114">SUMPRODUCT($B57:$Y57,TRANSPOSE('Nutritional Facts'!F$3:F$26))</f>
        <v>18041.095976000001</v>
      </c>
      <c r="C114" s="43" cm="1">
        <f t="array" ref="C114">SUMPRODUCT($B57:$Y57,TRANSPOSE('Nutritional Facts'!G$3:G$26))</f>
        <v>1126.7083353</v>
      </c>
      <c r="D114" s="43" cm="1">
        <f t="array" ref="D114">SUMPRODUCT($B57:$Y57,TRANSPOSE('Nutritional Facts'!H$3:H$26))</f>
        <v>1896.9999996000001</v>
      </c>
      <c r="E114" s="43" cm="1">
        <f t="array" ref="E114">SUMPRODUCT($B57:$Y57,TRANSPOSE('Nutritional Facts'!I$3:I$26))</f>
        <v>658.000001</v>
      </c>
      <c r="F114" s="43" cm="1">
        <f t="array" ref="F114">SUMPRODUCT($B57:$Y57,TRANSPOSE('Nutritional Facts'!J$3:J$26))</f>
        <v>52.5</v>
      </c>
      <c r="G114" s="43" cm="1">
        <f t="array" ref="G114">SUMPRODUCT($B57:$Y57,TRANSPOSE('Nutritional Facts'!K$3:K$26))</f>
        <v>234.5</v>
      </c>
      <c r="H114" s="43" cm="1">
        <f t="array" ref="H114">SUMPRODUCT($B57:$Y57, TRANSPOSE('Nutritional Facts'!L$3:L$26))</f>
        <v>14</v>
      </c>
      <c r="I114" s="43" cm="1">
        <f t="array" ref="I114">SUMPRODUCT($B57:$Y57, TRANSPOSE('Nutritional Facts'!M$3:M$26))</f>
        <v>7</v>
      </c>
      <c r="J114" s="43">
        <f t="shared" si="9"/>
        <v>24.5</v>
      </c>
      <c r="K114" s="47">
        <f t="shared" si="10"/>
        <v>17.5</v>
      </c>
      <c r="M114" s="11">
        <v>1127</v>
      </c>
      <c r="N114">
        <v>672</v>
      </c>
      <c r="O114">
        <v>2114</v>
      </c>
      <c r="P114">
        <v>1897</v>
      </c>
      <c r="Q114">
        <v>749</v>
      </c>
      <c r="R114">
        <v>658</v>
      </c>
      <c r="S114">
        <v>210</v>
      </c>
      <c r="T114">
        <v>350</v>
      </c>
      <c r="U114">
        <v>35</v>
      </c>
      <c r="V114">
        <v>24.5</v>
      </c>
      <c r="W114">
        <v>17.5</v>
      </c>
      <c r="X114">
        <v>7000</v>
      </c>
      <c r="Y114" s="13">
        <v>7000</v>
      </c>
      <c r="AC114" s="56">
        <f>SUM(AC57:AF57)</f>
        <v>3</v>
      </c>
      <c r="AD114" s="43">
        <f t="shared" ref="AD114:AD119" si="16">SUM(AG57:AK57)</f>
        <v>4</v>
      </c>
      <c r="AE114" s="43">
        <f t="shared" si="13"/>
        <v>5</v>
      </c>
      <c r="AF114" s="43">
        <f t="shared" si="14"/>
        <v>5</v>
      </c>
      <c r="AG114" s="57">
        <f t="shared" si="15"/>
        <v>1</v>
      </c>
      <c r="AJ114" s="11">
        <v>2</v>
      </c>
      <c r="AK114">
        <v>3</v>
      </c>
      <c r="AL114">
        <v>3</v>
      </c>
      <c r="AM114">
        <v>3</v>
      </c>
      <c r="AN114" s="13">
        <v>1</v>
      </c>
    </row>
    <row r="115" spans="1:40">
      <c r="A115" s="46">
        <v>46</v>
      </c>
      <c r="B115" s="43" cm="1">
        <f t="array" ref="B115">SUMPRODUCT($B58:$Y58,TRANSPOSE('Nutritional Facts'!F$3:F$26))</f>
        <v>12777.261674000001</v>
      </c>
      <c r="C115" s="43" cm="1">
        <f t="array" ref="C115">SUMPRODUCT($B58:$Y58,TRANSPOSE('Nutritional Facts'!G$3:G$26))</f>
        <v>751.55405459999997</v>
      </c>
      <c r="D115" s="43" cm="1">
        <f t="array" ref="D115">SUMPRODUCT($B58:$Y58,TRANSPOSE('Nutritional Facts'!H$3:H$26))</f>
        <v>1399.9999995000001</v>
      </c>
      <c r="E115" s="43" cm="1">
        <f t="array" ref="E115">SUMPRODUCT($B58:$Y58,TRANSPOSE('Nutritional Facts'!I$3:I$26))</f>
        <v>483.00000030000001</v>
      </c>
      <c r="F115" s="43" cm="1">
        <f t="array" ref="F115">SUMPRODUCT($B58:$Y58,TRANSPOSE('Nutritional Facts'!J$3:J$26))</f>
        <v>31.027027</v>
      </c>
      <c r="G115" s="43" cm="1">
        <f t="array" ref="G115">SUMPRODUCT($B58:$Y58,TRANSPOSE('Nutritional Facts'!K$3:K$26))</f>
        <v>182.5675675</v>
      </c>
      <c r="H115" s="43" cm="1">
        <f t="array" ref="H115">SUMPRODUCT($B58:$Y58, TRANSPOSE('Nutritional Facts'!L$3:L$26))</f>
        <v>14</v>
      </c>
      <c r="I115" s="43" cm="1">
        <f t="array" ref="I115">SUMPRODUCT($B58:$Y58, TRANSPOSE('Nutritional Facts'!M$3:M$26))</f>
        <v>7</v>
      </c>
      <c r="J115" s="43">
        <f t="shared" si="9"/>
        <v>24.5</v>
      </c>
      <c r="K115" s="47">
        <f t="shared" si="10"/>
        <v>17.5</v>
      </c>
      <c r="M115" s="11">
        <v>826</v>
      </c>
      <c r="N115">
        <v>497</v>
      </c>
      <c r="O115">
        <v>1554</v>
      </c>
      <c r="P115">
        <v>1400</v>
      </c>
      <c r="Q115">
        <v>553</v>
      </c>
      <c r="R115">
        <v>483</v>
      </c>
      <c r="S115">
        <v>154</v>
      </c>
      <c r="T115">
        <v>350</v>
      </c>
      <c r="U115">
        <v>35</v>
      </c>
      <c r="V115">
        <v>24.5</v>
      </c>
      <c r="W115">
        <v>17.5</v>
      </c>
      <c r="X115">
        <v>7000</v>
      </c>
      <c r="Y115" s="13">
        <v>7000</v>
      </c>
      <c r="AC115" s="56">
        <f t="shared" ref="AC115:AC118" si="17">SUM(AC58:AF58)</f>
        <v>3</v>
      </c>
      <c r="AD115" s="43">
        <f t="shared" si="16"/>
        <v>4</v>
      </c>
      <c r="AE115" s="43">
        <f t="shared" si="13"/>
        <v>4</v>
      </c>
      <c r="AF115" s="43">
        <f t="shared" si="14"/>
        <v>3</v>
      </c>
      <c r="AG115" s="57">
        <f t="shared" si="15"/>
        <v>1</v>
      </c>
      <c r="AJ115" s="11">
        <v>2</v>
      </c>
      <c r="AK115">
        <v>3</v>
      </c>
      <c r="AL115">
        <v>3</v>
      </c>
      <c r="AM115">
        <v>3</v>
      </c>
      <c r="AN115" s="13">
        <v>1</v>
      </c>
    </row>
    <row r="116" spans="1:40">
      <c r="A116" s="46">
        <v>47</v>
      </c>
      <c r="B116" s="43" cm="1">
        <f t="array" ref="B116">SUMPRODUCT($B59:$Y59,TRANSPOSE('Nutritional Facts'!F$3:F$26))</f>
        <v>19412.803071999999</v>
      </c>
      <c r="C116" s="43" cm="1">
        <f t="array" ref="C116">SUMPRODUCT($B59:$Y59,TRANSPOSE('Nutritional Facts'!G$3:G$26))</f>
        <v>1204.0000040999998</v>
      </c>
      <c r="D116" s="43" cm="1">
        <f t="array" ref="D116">SUMPRODUCT($B59:$Y59,TRANSPOSE('Nutritional Facts'!H$3:H$26))</f>
        <v>2037.0000012</v>
      </c>
      <c r="E116" s="43" cm="1">
        <f t="array" ref="E116">SUMPRODUCT($B59:$Y59,TRANSPOSE('Nutritional Facts'!I$3:I$26))</f>
        <v>707.00000199999999</v>
      </c>
      <c r="F116" s="43" cm="1">
        <f t="array" ref="F116">SUMPRODUCT($B59:$Y59,TRANSPOSE('Nutritional Facts'!J$3:J$26))</f>
        <v>42</v>
      </c>
      <c r="G116" s="43" cm="1">
        <f t="array" ref="G116">SUMPRODUCT($B59:$Y59,TRANSPOSE('Nutritional Facts'!K$3:K$26))</f>
        <v>231</v>
      </c>
      <c r="H116" s="43" cm="1">
        <f t="array" ref="H116">SUMPRODUCT($B59:$Y59, TRANSPOSE('Nutritional Facts'!L$3:L$26))</f>
        <v>14</v>
      </c>
      <c r="I116" s="43" cm="1">
        <f t="array" ref="I116">SUMPRODUCT($B59:$Y59, TRANSPOSE('Nutritional Facts'!M$3:M$26))</f>
        <v>7</v>
      </c>
      <c r="J116" s="43">
        <f t="shared" si="9"/>
        <v>24.5</v>
      </c>
      <c r="K116" s="47">
        <f t="shared" si="10"/>
        <v>17.5</v>
      </c>
      <c r="M116" s="11">
        <v>1204</v>
      </c>
      <c r="N116">
        <v>721</v>
      </c>
      <c r="O116">
        <v>2261</v>
      </c>
      <c r="P116">
        <v>2037</v>
      </c>
      <c r="Q116">
        <v>805</v>
      </c>
      <c r="R116">
        <v>707</v>
      </c>
      <c r="S116">
        <v>224</v>
      </c>
      <c r="T116">
        <v>350</v>
      </c>
      <c r="U116">
        <v>35</v>
      </c>
      <c r="V116">
        <v>24.5</v>
      </c>
      <c r="W116">
        <v>17.5</v>
      </c>
      <c r="X116">
        <v>7000</v>
      </c>
      <c r="Y116" s="13">
        <v>7000</v>
      </c>
      <c r="AC116" s="56">
        <f t="shared" si="17"/>
        <v>3</v>
      </c>
      <c r="AD116" s="43">
        <f t="shared" si="16"/>
        <v>4</v>
      </c>
      <c r="AE116" s="43">
        <f t="shared" si="13"/>
        <v>5</v>
      </c>
      <c r="AF116" s="43">
        <f t="shared" si="14"/>
        <v>5</v>
      </c>
      <c r="AG116" s="57">
        <f t="shared" si="15"/>
        <v>1</v>
      </c>
      <c r="AJ116" s="11">
        <v>2</v>
      </c>
      <c r="AK116">
        <v>3</v>
      </c>
      <c r="AL116">
        <v>3</v>
      </c>
      <c r="AM116">
        <v>3</v>
      </c>
      <c r="AN116" s="13">
        <v>1</v>
      </c>
    </row>
    <row r="117" spans="1:40">
      <c r="A117" s="46">
        <v>48</v>
      </c>
      <c r="B117" s="43" cm="1">
        <f t="array" ref="B117">SUMPRODUCT($B60:$Y60,TRANSPOSE('Nutritional Facts'!F$3:F$26))</f>
        <v>17663.722223999997</v>
      </c>
      <c r="C117" s="43" cm="1">
        <f t="array" ref="C117">SUMPRODUCT($B60:$Y60,TRANSPOSE('Nutritional Facts'!G$3:G$26))</f>
        <v>1102.7916667</v>
      </c>
      <c r="D117" s="43" cm="1">
        <f t="array" ref="D117">SUMPRODUCT($B60:$Y60,TRANSPOSE('Nutritional Facts'!H$3:H$26))</f>
        <v>1862.0000003999999</v>
      </c>
      <c r="E117" s="43" cm="1">
        <f t="array" ref="E117">SUMPRODUCT($B60:$Y60,TRANSPOSE('Nutritional Facts'!I$3:I$26))</f>
        <v>644</v>
      </c>
      <c r="F117" s="43" cm="1">
        <f t="array" ref="F117">SUMPRODUCT($B60:$Y60,TRANSPOSE('Nutritional Facts'!J$3:J$26))</f>
        <v>52.5</v>
      </c>
      <c r="G117" s="43" cm="1">
        <f t="array" ref="G117">SUMPRODUCT($B60:$Y60,TRANSPOSE('Nutritional Facts'!K$3:K$26))</f>
        <v>234.5</v>
      </c>
      <c r="H117" s="43" cm="1">
        <f t="array" ref="H117">SUMPRODUCT($B60:$Y60, TRANSPOSE('Nutritional Facts'!L$3:L$26))</f>
        <v>14</v>
      </c>
      <c r="I117" s="43" cm="1">
        <f t="array" ref="I117">SUMPRODUCT($B60:$Y60, TRANSPOSE('Nutritional Facts'!M$3:M$26))</f>
        <v>7</v>
      </c>
      <c r="J117" s="43">
        <f t="shared" si="9"/>
        <v>24.5</v>
      </c>
      <c r="K117" s="47">
        <f t="shared" si="10"/>
        <v>17.5</v>
      </c>
      <c r="M117" s="11">
        <v>1106</v>
      </c>
      <c r="N117">
        <v>665</v>
      </c>
      <c r="O117">
        <v>2072</v>
      </c>
      <c r="P117">
        <v>1862</v>
      </c>
      <c r="Q117">
        <v>735</v>
      </c>
      <c r="R117">
        <v>644</v>
      </c>
      <c r="S117">
        <v>210</v>
      </c>
      <c r="T117">
        <v>350</v>
      </c>
      <c r="U117">
        <v>35</v>
      </c>
      <c r="V117">
        <v>24.5</v>
      </c>
      <c r="W117">
        <v>17.5</v>
      </c>
      <c r="X117">
        <v>7000</v>
      </c>
      <c r="Y117" s="13">
        <v>7000</v>
      </c>
      <c r="AC117" s="56">
        <f t="shared" si="17"/>
        <v>3</v>
      </c>
      <c r="AD117" s="43">
        <f t="shared" si="16"/>
        <v>4</v>
      </c>
      <c r="AE117" s="43">
        <f t="shared" si="13"/>
        <v>4</v>
      </c>
      <c r="AF117" s="43">
        <f t="shared" si="14"/>
        <v>5</v>
      </c>
      <c r="AG117" s="57">
        <f t="shared" si="15"/>
        <v>1</v>
      </c>
      <c r="AJ117" s="11">
        <v>2</v>
      </c>
      <c r="AK117">
        <v>3</v>
      </c>
      <c r="AL117">
        <v>3</v>
      </c>
      <c r="AM117">
        <v>3</v>
      </c>
      <c r="AN117" s="13">
        <v>1</v>
      </c>
    </row>
    <row r="118" spans="1:40">
      <c r="A118" s="46">
        <v>49</v>
      </c>
      <c r="B118" s="43" cm="1">
        <f t="array" ref="B118">SUMPRODUCT($B61:$Y61,TRANSPOSE('Nutritional Facts'!F$3:F$26))</f>
        <v>14760.4459424</v>
      </c>
      <c r="C118" s="43" cm="1">
        <f t="array" ref="C118">SUMPRODUCT($B61:$Y61,TRANSPOSE('Nutritional Facts'!G$3:G$26))</f>
        <v>897.98648639999999</v>
      </c>
      <c r="D118" s="43" cm="1">
        <f t="array" ref="D118">SUMPRODUCT($B61:$Y61,TRANSPOSE('Nutritional Facts'!H$3:H$26))</f>
        <v>1588.9999992</v>
      </c>
      <c r="E118" s="43" cm="1">
        <f t="array" ref="E118">SUMPRODUCT($B61:$Y61,TRANSPOSE('Nutritional Facts'!I$3:I$26))</f>
        <v>546</v>
      </c>
      <c r="F118" s="43" cm="1">
        <f t="array" ref="F118">SUMPRODUCT($B61:$Y61,TRANSPOSE('Nutritional Facts'!J$3:J$26))</f>
        <v>41.243243200000002</v>
      </c>
      <c r="G118" s="43" cm="1">
        <f t="array" ref="G118">SUMPRODUCT($B61:$Y61,TRANSPOSE('Nutritional Facts'!K$3:K$26))</f>
        <v>208.10810800000002</v>
      </c>
      <c r="H118" s="43" cm="1">
        <f t="array" ref="H118">SUMPRODUCT($B61:$Y61, TRANSPOSE('Nutritional Facts'!L$3:L$26))</f>
        <v>14</v>
      </c>
      <c r="I118" s="43" cm="1">
        <f t="array" ref="I118">SUMPRODUCT($B61:$Y61, TRANSPOSE('Nutritional Facts'!M$3:M$26))</f>
        <v>7</v>
      </c>
      <c r="J118" s="43">
        <f t="shared" si="9"/>
        <v>24.5</v>
      </c>
      <c r="K118" s="47">
        <f t="shared" si="10"/>
        <v>17.5</v>
      </c>
      <c r="M118" s="11">
        <v>938</v>
      </c>
      <c r="N118">
        <v>567</v>
      </c>
      <c r="O118">
        <v>1764</v>
      </c>
      <c r="P118">
        <v>1589</v>
      </c>
      <c r="Q118">
        <v>630</v>
      </c>
      <c r="R118">
        <v>546</v>
      </c>
      <c r="S118">
        <v>175</v>
      </c>
      <c r="T118">
        <v>350</v>
      </c>
      <c r="U118">
        <v>35</v>
      </c>
      <c r="V118">
        <v>24.5</v>
      </c>
      <c r="W118">
        <v>17.5</v>
      </c>
      <c r="X118">
        <v>7000</v>
      </c>
      <c r="Y118" s="13">
        <v>7000</v>
      </c>
      <c r="AC118" s="56">
        <f t="shared" si="17"/>
        <v>3</v>
      </c>
      <c r="AD118" s="43">
        <f t="shared" si="16"/>
        <v>4</v>
      </c>
      <c r="AE118" s="43">
        <f t="shared" si="13"/>
        <v>4</v>
      </c>
      <c r="AF118" s="43">
        <f t="shared" si="14"/>
        <v>3</v>
      </c>
      <c r="AG118" s="57">
        <f t="shared" si="15"/>
        <v>1</v>
      </c>
      <c r="AJ118" s="11">
        <v>2</v>
      </c>
      <c r="AK118">
        <v>3</v>
      </c>
      <c r="AL118">
        <v>3</v>
      </c>
      <c r="AM118">
        <v>3</v>
      </c>
      <c r="AN118" s="13">
        <v>1</v>
      </c>
    </row>
    <row r="119" spans="1:40" ht="14" thickBot="1">
      <c r="A119" s="48">
        <v>50</v>
      </c>
      <c r="B119" s="49" cm="1">
        <f t="array" ref="B119">SUMPRODUCT($B62:$Y62,TRANSPOSE('Nutritional Facts'!F$3:F$26))</f>
        <v>14918.745691200002</v>
      </c>
      <c r="C119" s="49" cm="1">
        <f t="array" ref="C119">SUMPRODUCT($B62:$Y62,TRANSPOSE('Nutritional Facts'!G$3:G$26))</f>
        <v>912.7432424000001</v>
      </c>
      <c r="D119" s="49" cm="1">
        <f t="array" ref="D119">SUMPRODUCT($B62:$Y62,TRANSPOSE('Nutritional Facts'!H$3:H$26))</f>
        <v>1595.9999995999999</v>
      </c>
      <c r="E119" s="49" cm="1">
        <f t="array" ref="E119">SUMPRODUCT($B62:$Y62,TRANSPOSE('Nutritional Facts'!I$3:I$26))</f>
        <v>552.99999960000002</v>
      </c>
      <c r="F119" s="49" cm="1">
        <f t="array" ref="F119">SUMPRODUCT($B62:$Y62,TRANSPOSE('Nutritional Facts'!J$3:J$26))</f>
        <v>41.621621599999997</v>
      </c>
      <c r="G119" s="49" cm="1">
        <f t="array" ref="G119">SUMPRODUCT($B62:$Y62,TRANSPOSE('Nutritional Facts'!K$3:K$26))</f>
        <v>209.05405400000001</v>
      </c>
      <c r="H119" s="49" cm="1">
        <f t="array" ref="H119">SUMPRODUCT($B62:$Y62, TRANSPOSE('Nutritional Facts'!L$3:L$26))</f>
        <v>14</v>
      </c>
      <c r="I119" s="49" cm="1">
        <f t="array" ref="I119">SUMPRODUCT($B62:$Y62, TRANSPOSE('Nutritional Facts'!M$3:M$26))</f>
        <v>7</v>
      </c>
      <c r="J119" s="49">
        <f>SUM($F62:$J62)</f>
        <v>24.5</v>
      </c>
      <c r="K119" s="50">
        <f>SUM($B62:$E62)</f>
        <v>17.5</v>
      </c>
      <c r="M119" s="22">
        <v>945</v>
      </c>
      <c r="N119" s="14">
        <v>567</v>
      </c>
      <c r="O119" s="14">
        <v>1771</v>
      </c>
      <c r="P119" s="14">
        <v>1596</v>
      </c>
      <c r="Q119" s="14">
        <v>630</v>
      </c>
      <c r="R119" s="14">
        <v>553</v>
      </c>
      <c r="S119" s="14">
        <v>175</v>
      </c>
      <c r="T119" s="14">
        <v>350</v>
      </c>
      <c r="U119" s="14">
        <v>35</v>
      </c>
      <c r="V119" s="14">
        <v>24.5</v>
      </c>
      <c r="W119" s="14">
        <v>17.5</v>
      </c>
      <c r="X119" s="14">
        <v>7000</v>
      </c>
      <c r="Y119" s="15">
        <v>7000</v>
      </c>
      <c r="AC119" s="58">
        <f>SUM(AC62:AF62)</f>
        <v>3</v>
      </c>
      <c r="AD119" s="49">
        <f t="shared" si="16"/>
        <v>4</v>
      </c>
      <c r="AE119" s="49">
        <f t="shared" si="13"/>
        <v>4</v>
      </c>
      <c r="AF119" s="49">
        <f t="shared" si="14"/>
        <v>3</v>
      </c>
      <c r="AG119" s="59">
        <f>SUM(AX62:AZ62)</f>
        <v>1</v>
      </c>
      <c r="AJ119" s="22">
        <v>2</v>
      </c>
      <c r="AK119" s="14">
        <v>3</v>
      </c>
      <c r="AL119" s="14">
        <v>3</v>
      </c>
      <c r="AM119" s="14">
        <v>3</v>
      </c>
      <c r="AN119" s="15">
        <v>1</v>
      </c>
    </row>
  </sheetData>
  <mergeCells count="32">
    <mergeCell ref="AR11:AW11"/>
    <mergeCell ref="AX11:AZ11"/>
    <mergeCell ref="BC11:BF11"/>
    <mergeCell ref="CX11:CZ11"/>
    <mergeCell ref="CC10:CZ10"/>
    <mergeCell ref="DB10:DH16"/>
    <mergeCell ref="BG11:BK11"/>
    <mergeCell ref="BL11:BQ11"/>
    <mergeCell ref="BR11:BW11"/>
    <mergeCell ref="BX11:BZ11"/>
    <mergeCell ref="CC11:CF11"/>
    <mergeCell ref="CG11:CK11"/>
    <mergeCell ref="CL11:CQ11"/>
    <mergeCell ref="CR11:CW11"/>
    <mergeCell ref="A68:K68"/>
    <mergeCell ref="M68:Y68"/>
    <mergeCell ref="AC68:AG68"/>
    <mergeCell ref="AJ68:AN68"/>
    <mergeCell ref="AC11:AF11"/>
    <mergeCell ref="AG11:AK11"/>
    <mergeCell ref="AL11:AQ11"/>
    <mergeCell ref="B11:E11"/>
    <mergeCell ref="F11:J11"/>
    <mergeCell ref="K11:P11"/>
    <mergeCell ref="Q11:V11"/>
    <mergeCell ref="W11:Y11"/>
    <mergeCell ref="A1:Z1"/>
    <mergeCell ref="A3:B3"/>
    <mergeCell ref="B10:Y10"/>
    <mergeCell ref="AC10:AZ10"/>
    <mergeCell ref="BC10:BZ10"/>
    <mergeCell ref="D3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Nutritional Facts</vt:lpstr>
      <vt:lpstr>Patients-Nutri-Req</vt:lpstr>
      <vt:lpstr>Baseline Model Sensitivity</vt:lpstr>
      <vt:lpstr>Baseline Model</vt:lpstr>
      <vt:lpstr>Scenario 2</vt:lpstr>
      <vt:lpstr>Scenario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Floriano</dc:creator>
  <cp:lastModifiedBy>Simarmata, Riris Grace Karolina</cp:lastModifiedBy>
  <dcterms:created xsi:type="dcterms:W3CDTF">2024-11-26T11:52:35Z</dcterms:created>
  <dcterms:modified xsi:type="dcterms:W3CDTF">2024-11-30T20:07:56Z</dcterms:modified>
</cp:coreProperties>
</file>