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My Drive\MyStuff_GoogleDrive\NIT\NIT_Teaching\Spring2023\CS6431_NaturalLanguageProcessing\"/>
    </mc:Choice>
  </mc:AlternateContent>
  <xr:revisionPtr revIDLastSave="0" documentId="13_ncr:1_{56CDCC38-03B5-418F-BC02-7562FC07BD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ill" sheetId="1" r:id="rId1"/>
    <sheet name="back" sheetId="3" r:id="rId2"/>
    <sheet name="the" sheetId="5" r:id="rId3"/>
    <sheet name="bill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6" l="1"/>
  <c r="I6" i="6"/>
  <c r="I7" i="6"/>
  <c r="I8" i="6"/>
  <c r="I9" i="6"/>
  <c r="I10" i="6"/>
  <c r="I4" i="6"/>
  <c r="D18" i="6"/>
  <c r="E18" i="6"/>
  <c r="E26" i="6" s="1"/>
  <c r="F18" i="6"/>
  <c r="G18" i="6"/>
  <c r="H18" i="6"/>
  <c r="I18" i="6"/>
  <c r="D19" i="6"/>
  <c r="E19" i="6"/>
  <c r="F19" i="6"/>
  <c r="F26" i="6" s="1"/>
  <c r="G19" i="6"/>
  <c r="G26" i="6" s="1"/>
  <c r="H19" i="6"/>
  <c r="H26" i="6" s="1"/>
  <c r="I19" i="6"/>
  <c r="I26" i="6" s="1"/>
  <c r="D20" i="6"/>
  <c r="E20" i="6"/>
  <c r="F20" i="6"/>
  <c r="G20" i="6"/>
  <c r="H20" i="6"/>
  <c r="I20" i="6"/>
  <c r="D21" i="6"/>
  <c r="E21" i="6"/>
  <c r="F21" i="6"/>
  <c r="G21" i="6"/>
  <c r="H21" i="6"/>
  <c r="I21" i="6"/>
  <c r="D22" i="6"/>
  <c r="E22" i="6"/>
  <c r="F22" i="6"/>
  <c r="G22" i="6"/>
  <c r="H22" i="6"/>
  <c r="I22" i="6"/>
  <c r="D23" i="6"/>
  <c r="E23" i="6"/>
  <c r="F23" i="6"/>
  <c r="G23" i="6"/>
  <c r="H23" i="6"/>
  <c r="I23" i="6"/>
  <c r="D24" i="6"/>
  <c r="E24" i="6"/>
  <c r="F24" i="6"/>
  <c r="G24" i="6"/>
  <c r="H24" i="6"/>
  <c r="I24" i="6"/>
  <c r="C19" i="6"/>
  <c r="C26" i="6" s="1"/>
  <c r="C20" i="6"/>
  <c r="C21" i="6"/>
  <c r="C22" i="6"/>
  <c r="C23" i="6"/>
  <c r="C24" i="6"/>
  <c r="C18" i="6"/>
  <c r="D26" i="6"/>
  <c r="G13" i="6"/>
  <c r="F13" i="6"/>
  <c r="E10" i="6"/>
  <c r="E9" i="6"/>
  <c r="E8" i="6"/>
  <c r="E7" i="6"/>
  <c r="E6" i="6"/>
  <c r="E5" i="6"/>
  <c r="E4" i="6"/>
  <c r="E13" i="6" s="1"/>
  <c r="L3" i="6" a="1"/>
  <c r="R3" i="6" s="1"/>
  <c r="E26" i="3"/>
  <c r="H5" i="5"/>
  <c r="H6" i="5"/>
  <c r="H7" i="5"/>
  <c r="H8" i="5"/>
  <c r="H9" i="5"/>
  <c r="H10" i="5"/>
  <c r="H4" i="5"/>
  <c r="I18" i="5"/>
  <c r="I19" i="5"/>
  <c r="I20" i="5"/>
  <c r="I26" i="5" s="1"/>
  <c r="I21" i="5"/>
  <c r="I22" i="5"/>
  <c r="I23" i="5"/>
  <c r="I24" i="5"/>
  <c r="D18" i="5"/>
  <c r="D26" i="5" s="1"/>
  <c r="E18" i="5"/>
  <c r="E26" i="5" s="1"/>
  <c r="F18" i="5"/>
  <c r="G18" i="5"/>
  <c r="G26" i="5" s="1"/>
  <c r="H18" i="5"/>
  <c r="D19" i="5"/>
  <c r="E19" i="5"/>
  <c r="F19" i="5"/>
  <c r="G19" i="5"/>
  <c r="H19" i="5"/>
  <c r="D20" i="5"/>
  <c r="E20" i="5"/>
  <c r="F20" i="5"/>
  <c r="G20" i="5"/>
  <c r="H20" i="5"/>
  <c r="D21" i="5"/>
  <c r="E21" i="5"/>
  <c r="F21" i="5"/>
  <c r="G21" i="5"/>
  <c r="H21" i="5"/>
  <c r="D22" i="5"/>
  <c r="E22" i="5"/>
  <c r="F22" i="5"/>
  <c r="G22" i="5"/>
  <c r="H22" i="5"/>
  <c r="D23" i="5"/>
  <c r="E23" i="5"/>
  <c r="F23" i="5"/>
  <c r="F26" i="5" s="1"/>
  <c r="G23" i="5"/>
  <c r="H23" i="5"/>
  <c r="D24" i="5"/>
  <c r="E24" i="5"/>
  <c r="F24" i="5"/>
  <c r="G24" i="5"/>
  <c r="H24" i="5"/>
  <c r="C19" i="5"/>
  <c r="C20" i="5"/>
  <c r="C21" i="5"/>
  <c r="C22" i="5"/>
  <c r="C23" i="5"/>
  <c r="C24" i="5"/>
  <c r="C18" i="5"/>
  <c r="H26" i="5"/>
  <c r="I13" i="5"/>
  <c r="H13" i="5"/>
  <c r="F13" i="5"/>
  <c r="E10" i="5"/>
  <c r="E9" i="5"/>
  <c r="E8" i="5"/>
  <c r="E7" i="5"/>
  <c r="E6" i="5"/>
  <c r="E5" i="5"/>
  <c r="E4" i="5"/>
  <c r="E13" i="5" s="1"/>
  <c r="L3" i="5"/>
  <c r="L3" i="5" a="1"/>
  <c r="R3" i="5" s="1"/>
  <c r="G5" i="3"/>
  <c r="G6" i="3"/>
  <c r="G7" i="3"/>
  <c r="G8" i="3"/>
  <c r="G9" i="3"/>
  <c r="G10" i="3"/>
  <c r="G4" i="3"/>
  <c r="D18" i="1"/>
  <c r="E18" i="1"/>
  <c r="F18" i="1"/>
  <c r="G18" i="1"/>
  <c r="H18" i="1"/>
  <c r="I18" i="1"/>
  <c r="D19" i="1"/>
  <c r="E19" i="1"/>
  <c r="F19" i="1"/>
  <c r="G19" i="1"/>
  <c r="H19" i="1"/>
  <c r="I19" i="1"/>
  <c r="D20" i="1"/>
  <c r="E20" i="1"/>
  <c r="F20" i="1"/>
  <c r="G20" i="1"/>
  <c r="H20" i="1"/>
  <c r="I20" i="1"/>
  <c r="D21" i="1"/>
  <c r="E21" i="1"/>
  <c r="F21" i="1"/>
  <c r="G21" i="1"/>
  <c r="H21" i="1"/>
  <c r="I21" i="1"/>
  <c r="D22" i="1"/>
  <c r="E22" i="1"/>
  <c r="F22" i="1"/>
  <c r="G22" i="1"/>
  <c r="H22" i="1"/>
  <c r="I22" i="1"/>
  <c r="D23" i="1"/>
  <c r="E23" i="1"/>
  <c r="F23" i="1"/>
  <c r="G23" i="1"/>
  <c r="H23" i="1"/>
  <c r="I23" i="1"/>
  <c r="D24" i="1"/>
  <c r="E24" i="1"/>
  <c r="F24" i="1"/>
  <c r="G24" i="1"/>
  <c r="H24" i="1"/>
  <c r="I24" i="1"/>
  <c r="D18" i="3"/>
  <c r="E18" i="3"/>
  <c r="F18" i="3"/>
  <c r="G18" i="3"/>
  <c r="H18" i="3"/>
  <c r="I18" i="3"/>
  <c r="D19" i="3"/>
  <c r="E19" i="3"/>
  <c r="F19" i="3"/>
  <c r="G19" i="3"/>
  <c r="H19" i="3"/>
  <c r="I19" i="3"/>
  <c r="D20" i="3"/>
  <c r="E20" i="3"/>
  <c r="F20" i="3"/>
  <c r="G20" i="3"/>
  <c r="H20" i="3"/>
  <c r="I20" i="3"/>
  <c r="D21" i="3"/>
  <c r="E21" i="3"/>
  <c r="F21" i="3"/>
  <c r="G21" i="3"/>
  <c r="H21" i="3"/>
  <c r="I21" i="3"/>
  <c r="D22" i="3"/>
  <c r="E22" i="3"/>
  <c r="F22" i="3"/>
  <c r="G22" i="3"/>
  <c r="H22" i="3"/>
  <c r="I22" i="3"/>
  <c r="D23" i="3"/>
  <c r="E23" i="3"/>
  <c r="F23" i="3"/>
  <c r="G23" i="3"/>
  <c r="H23" i="3"/>
  <c r="I23" i="3"/>
  <c r="D24" i="3"/>
  <c r="E24" i="3"/>
  <c r="F24" i="3"/>
  <c r="G24" i="3"/>
  <c r="H24" i="3"/>
  <c r="I24" i="3"/>
  <c r="C19" i="3"/>
  <c r="C20" i="3"/>
  <c r="C21" i="3"/>
  <c r="C22" i="3"/>
  <c r="C23" i="3"/>
  <c r="C24" i="3"/>
  <c r="C18" i="3"/>
  <c r="I13" i="3"/>
  <c r="H13" i="3"/>
  <c r="E10" i="3"/>
  <c r="E9" i="3"/>
  <c r="E8" i="3"/>
  <c r="E7" i="3"/>
  <c r="E6" i="3"/>
  <c r="E5" i="3"/>
  <c r="E4" i="3"/>
  <c r="E13" i="3" s="1"/>
  <c r="L3" i="3" a="1"/>
  <c r="R3" i="3" s="1"/>
  <c r="G13" i="1"/>
  <c r="H13" i="1"/>
  <c r="I13" i="1"/>
  <c r="E13" i="1"/>
  <c r="C19" i="1"/>
  <c r="C20" i="1"/>
  <c r="C21" i="1"/>
  <c r="E5" i="1"/>
  <c r="E6" i="1"/>
  <c r="E7" i="1"/>
  <c r="E8" i="1"/>
  <c r="E9" i="1"/>
  <c r="C23" i="1" s="1"/>
  <c r="E10" i="1"/>
  <c r="E4" i="1"/>
  <c r="L3" i="1" a="1"/>
  <c r="L3" i="1" s="1"/>
  <c r="I13" i="6" l="1"/>
  <c r="H13" i="6"/>
  <c r="L3" i="6"/>
  <c r="M3" i="6"/>
  <c r="N3" i="6"/>
  <c r="O3" i="6"/>
  <c r="P3" i="6"/>
  <c r="Q3" i="6"/>
  <c r="G13" i="3"/>
  <c r="C26" i="5"/>
  <c r="G13" i="5" s="1"/>
  <c r="M3" i="5"/>
  <c r="O3" i="5"/>
  <c r="P3" i="5"/>
  <c r="Q3" i="5"/>
  <c r="N3" i="5"/>
  <c r="L3" i="3"/>
  <c r="M3" i="3"/>
  <c r="N3" i="3"/>
  <c r="O3" i="3"/>
  <c r="P3" i="3"/>
  <c r="Q3" i="3"/>
  <c r="F26" i="3"/>
  <c r="I26" i="3"/>
  <c r="D26" i="1"/>
  <c r="F5" i="1" s="1"/>
  <c r="I26" i="1"/>
  <c r="F10" i="1" s="1"/>
  <c r="H26" i="1"/>
  <c r="F9" i="1" s="1"/>
  <c r="C18" i="1"/>
  <c r="G26" i="1"/>
  <c r="F8" i="1" s="1"/>
  <c r="C24" i="1"/>
  <c r="C22" i="1"/>
  <c r="O3" i="1"/>
  <c r="N3" i="1"/>
  <c r="R3" i="1"/>
  <c r="Q3" i="1"/>
  <c r="P3" i="1"/>
  <c r="M3" i="1"/>
  <c r="H26" i="3" l="1"/>
  <c r="D26" i="3"/>
  <c r="G26" i="3"/>
  <c r="F26" i="1"/>
  <c r="F7" i="1" s="1"/>
  <c r="E26" i="1"/>
  <c r="F6" i="1" s="1"/>
  <c r="C26" i="1"/>
  <c r="F4" i="1" s="1"/>
  <c r="C26" i="3"/>
  <c r="F13" i="3"/>
  <c r="F13" i="1" l="1"/>
</calcChain>
</file>

<file path=xl/sharedStrings.xml><?xml version="1.0" encoding="utf-8"?>
<sst xmlns="http://schemas.openxmlformats.org/spreadsheetml/2006/main" count="196" uniqueCount="15">
  <si>
    <t>DT</t>
  </si>
  <si>
    <t>RB</t>
  </si>
  <si>
    <t>NN</t>
  </si>
  <si>
    <t>JJ</t>
  </si>
  <si>
    <t>VB</t>
  </si>
  <si>
    <t>MD</t>
  </si>
  <si>
    <t>NNP</t>
  </si>
  <si>
    <t>Janet</t>
  </si>
  <si>
    <t>will</t>
  </si>
  <si>
    <t>back</t>
  </si>
  <si>
    <t>the</t>
  </si>
  <si>
    <t>bill</t>
  </si>
  <si>
    <t>&lt;s&gt;</t>
  </si>
  <si>
    <t>Tmp transition values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</si>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</sst>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528661</xdr:colOff>
      <xdr:row>1</xdr:row>
      <xdr:rowOff>19707</xdr:rowOff>
    </xdr:from>
    <xdr:ext cx="535788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891085A-A5B3-3E01-D93B-708FA8207EE8}"/>
                </a:ext>
              </a:extLst>
            </xdr:cNvPr>
            <xdr:cNvSpPr txBox="1"/>
          </xdr:nvSpPr>
          <xdr:spPr>
            <a:xfrm>
              <a:off x="1750489" y="210207"/>
              <a:ext cx="535788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𝑖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IN" sz="18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891085A-A5B3-3E01-D93B-708FA8207EE8}"/>
                </a:ext>
              </a:extLst>
            </xdr:cNvPr>
            <xdr:cNvSpPr txBox="1"/>
          </xdr:nvSpPr>
          <xdr:spPr>
            <a:xfrm>
              <a:off x="1750489" y="210207"/>
              <a:ext cx="535788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0" i="0">
                  <a:latin typeface="Cambria Math" panose="02040503050406030204" pitchFamily="18" charset="0"/>
                </a:rPr>
                <a:t>𝑣_𝑡 (𝑖)</a:t>
              </a:r>
              <a:endParaRPr lang="en-IN" sz="1800"/>
            </a:p>
          </xdr:txBody>
        </xdr:sp>
      </mc:Fallback>
    </mc:AlternateContent>
    <xdr:clientData/>
  </xdr:oneCellAnchor>
  <xdr:oneCellAnchor>
    <xdr:from>
      <xdr:col>13</xdr:col>
      <xdr:colOff>249620</xdr:colOff>
      <xdr:row>0</xdr:row>
      <xdr:rowOff>78829</xdr:rowOff>
    </xdr:from>
    <xdr:ext cx="1008609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09D9612-C26A-4E5D-9624-D4FC201597D0}"/>
                </a:ext>
              </a:extLst>
            </xdr:cNvPr>
            <xdr:cNvSpPr txBox="1"/>
          </xdr:nvSpPr>
          <xdr:spPr>
            <a:xfrm>
              <a:off x="6358758" y="78829"/>
              <a:ext cx="100860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𝐴</m:t>
                    </m:r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lang="en-US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𝑃</m:t>
                    </m:r>
                    <m:r>
                      <a:rPr lang="en-US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|</m:t>
                    </m:r>
                    <m:sSub>
                      <m:sSubPr>
                        <m:ctrlP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  <m:r>
                      <a:rPr lang="en-US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</m:t>
                    </m:r>
                    <m:r>
                      <m:rPr>
                        <m:nor/>
                      </m:rPr>
                      <a:rPr lang="en-IN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IN" sz="14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09D9612-C26A-4E5D-9624-D4FC201597D0}"/>
                </a:ext>
              </a:extLst>
            </xdr:cNvPr>
            <xdr:cNvSpPr txBox="1"/>
          </xdr:nvSpPr>
          <xdr:spPr>
            <a:xfrm>
              <a:off x="6358758" y="78829"/>
              <a:ext cx="100860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𝐴: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𝑃(𝑡_𝑖 |𝑡_(𝑖−1))</a:t>
              </a:r>
              <a:r>
                <a:rPr lang="en-IN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IN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IN" sz="1400"/>
            </a:p>
          </xdr:txBody>
        </xdr:sp>
      </mc:Fallback>
    </mc:AlternateContent>
    <xdr:clientData/>
  </xdr:oneCellAnchor>
  <xdr:oneCellAnchor>
    <xdr:from>
      <xdr:col>11</xdr:col>
      <xdr:colOff>735724</xdr:colOff>
      <xdr:row>13</xdr:row>
      <xdr:rowOff>131379</xdr:rowOff>
    </xdr:from>
    <xdr:ext cx="1832741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4BB9503-5AC3-4152-9B64-B026252253AE}"/>
                </a:ext>
              </a:extLst>
            </xdr:cNvPr>
            <xdr:cNvSpPr txBox="1"/>
          </xdr:nvSpPr>
          <xdr:spPr>
            <a:xfrm>
              <a:off x="7265276" y="2831224"/>
              <a:ext cx="183274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𝐵</m:t>
                    </m:r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 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𝑜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</m:t>
                    </m:r>
                    <m:r>
                      <m:rPr>
                        <m:nor/>
                      </m:rPr>
                      <a:rPr lang="en-IN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IN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</m:t>
                    </m:r>
                    <m:r>
                      <m:rPr>
                        <m:nor/>
                      </m:rPr>
                      <a:rPr lang="en-IN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𝑝</m:t>
                    </m:r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|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IN" sz="14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4BB9503-5AC3-4152-9B64-B026252253AE}"/>
                </a:ext>
              </a:extLst>
            </xdr:cNvPr>
            <xdr:cNvSpPr txBox="1"/>
          </xdr:nvSpPr>
          <xdr:spPr>
            <a:xfrm>
              <a:off x="7265276" y="2831224"/>
              <a:ext cx="183274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𝐵: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𝑏_𝑖 (𝑜_𝑡)</a:t>
              </a:r>
              <a:r>
                <a:rPr lang="en-IN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IN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or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𝑝(𝑤_𝑖 |𝑡_𝑖)</a:t>
              </a:r>
              <a:endParaRPr lang="en-IN" sz="14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528661</xdr:colOff>
      <xdr:row>1</xdr:row>
      <xdr:rowOff>19707</xdr:rowOff>
    </xdr:from>
    <xdr:ext cx="535788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0CAFF55-82A6-4B35-9BFE-1CC0CDA338EF}"/>
                </a:ext>
              </a:extLst>
            </xdr:cNvPr>
            <xdr:cNvSpPr txBox="1"/>
          </xdr:nvSpPr>
          <xdr:spPr>
            <a:xfrm>
              <a:off x="4462486" y="210207"/>
              <a:ext cx="535788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𝑖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IN" sz="18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0CAFF55-82A6-4B35-9BFE-1CC0CDA338EF}"/>
                </a:ext>
              </a:extLst>
            </xdr:cNvPr>
            <xdr:cNvSpPr txBox="1"/>
          </xdr:nvSpPr>
          <xdr:spPr>
            <a:xfrm>
              <a:off x="4462486" y="210207"/>
              <a:ext cx="535788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0" i="0">
                  <a:latin typeface="Cambria Math" panose="02040503050406030204" pitchFamily="18" charset="0"/>
                </a:rPr>
                <a:t>𝑣_𝑡 (𝑖)</a:t>
              </a:r>
              <a:endParaRPr lang="en-IN" sz="1800"/>
            </a:p>
          </xdr:txBody>
        </xdr:sp>
      </mc:Fallback>
    </mc:AlternateContent>
    <xdr:clientData/>
  </xdr:oneCellAnchor>
  <xdr:oneCellAnchor>
    <xdr:from>
      <xdr:col>13</xdr:col>
      <xdr:colOff>249620</xdr:colOff>
      <xdr:row>0</xdr:row>
      <xdr:rowOff>78829</xdr:rowOff>
    </xdr:from>
    <xdr:ext cx="1008609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8CF0F30-24FE-4E32-B7CC-201A1501AC84}"/>
                </a:ext>
              </a:extLst>
            </xdr:cNvPr>
            <xdr:cNvSpPr txBox="1"/>
          </xdr:nvSpPr>
          <xdr:spPr>
            <a:xfrm>
              <a:off x="9622220" y="78829"/>
              <a:ext cx="100860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𝐴</m:t>
                    </m:r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lang="en-US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𝑃</m:t>
                    </m:r>
                    <m:r>
                      <a:rPr lang="en-US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|</m:t>
                    </m:r>
                    <m:sSub>
                      <m:sSubPr>
                        <m:ctrlP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  <m:r>
                      <a:rPr lang="en-US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</m:t>
                    </m:r>
                    <m:r>
                      <m:rPr>
                        <m:nor/>
                      </m:rPr>
                      <a:rPr lang="en-IN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IN" sz="14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8CF0F30-24FE-4E32-B7CC-201A1501AC84}"/>
                </a:ext>
              </a:extLst>
            </xdr:cNvPr>
            <xdr:cNvSpPr txBox="1"/>
          </xdr:nvSpPr>
          <xdr:spPr>
            <a:xfrm>
              <a:off x="9622220" y="78829"/>
              <a:ext cx="100860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𝐴: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𝑃(𝑡_𝑖 |𝑡_(𝑖−1))</a:t>
              </a:r>
              <a:r>
                <a:rPr lang="en-IN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IN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IN" sz="1400"/>
            </a:p>
          </xdr:txBody>
        </xdr:sp>
      </mc:Fallback>
    </mc:AlternateContent>
    <xdr:clientData/>
  </xdr:oneCellAnchor>
  <xdr:oneCellAnchor>
    <xdr:from>
      <xdr:col>11</xdr:col>
      <xdr:colOff>735724</xdr:colOff>
      <xdr:row>13</xdr:row>
      <xdr:rowOff>131379</xdr:rowOff>
    </xdr:from>
    <xdr:ext cx="1832741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9C5509C-63D3-4C4F-908E-91A82AE1CD3C}"/>
                </a:ext>
              </a:extLst>
            </xdr:cNvPr>
            <xdr:cNvSpPr txBox="1"/>
          </xdr:nvSpPr>
          <xdr:spPr>
            <a:xfrm>
              <a:off x="8593849" y="3036504"/>
              <a:ext cx="183274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𝐵</m:t>
                    </m:r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 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𝑜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</m:t>
                    </m:r>
                    <m:r>
                      <m:rPr>
                        <m:nor/>
                      </m:rPr>
                      <a:rPr lang="en-IN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IN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</m:t>
                    </m:r>
                    <m:r>
                      <m:rPr>
                        <m:nor/>
                      </m:rPr>
                      <a:rPr lang="en-IN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𝑝</m:t>
                    </m:r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|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IN" sz="14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9C5509C-63D3-4C4F-908E-91A82AE1CD3C}"/>
                </a:ext>
              </a:extLst>
            </xdr:cNvPr>
            <xdr:cNvSpPr txBox="1"/>
          </xdr:nvSpPr>
          <xdr:spPr>
            <a:xfrm>
              <a:off x="8593849" y="3036504"/>
              <a:ext cx="183274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𝐵: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𝑏_𝑖 (𝑜_𝑡)</a:t>
              </a:r>
              <a:r>
                <a:rPr lang="en-IN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IN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or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𝑝(𝑤_𝑖 |𝑡_𝑖)</a:t>
              </a:r>
              <a:endParaRPr lang="en-IN" sz="14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528661</xdr:colOff>
      <xdr:row>1</xdr:row>
      <xdr:rowOff>19707</xdr:rowOff>
    </xdr:from>
    <xdr:ext cx="535788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158A0F3-6055-45C1-BCA2-54FE31FC6388}"/>
                </a:ext>
              </a:extLst>
            </xdr:cNvPr>
            <xdr:cNvSpPr txBox="1"/>
          </xdr:nvSpPr>
          <xdr:spPr>
            <a:xfrm>
              <a:off x="4462486" y="210207"/>
              <a:ext cx="535788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𝑖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IN" sz="18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158A0F3-6055-45C1-BCA2-54FE31FC6388}"/>
                </a:ext>
              </a:extLst>
            </xdr:cNvPr>
            <xdr:cNvSpPr txBox="1"/>
          </xdr:nvSpPr>
          <xdr:spPr>
            <a:xfrm>
              <a:off x="4462486" y="210207"/>
              <a:ext cx="535788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0" i="0">
                  <a:latin typeface="Cambria Math" panose="02040503050406030204" pitchFamily="18" charset="0"/>
                </a:rPr>
                <a:t>𝑣_𝑡 (𝑖)</a:t>
              </a:r>
              <a:endParaRPr lang="en-IN" sz="1800"/>
            </a:p>
          </xdr:txBody>
        </xdr:sp>
      </mc:Fallback>
    </mc:AlternateContent>
    <xdr:clientData/>
  </xdr:oneCellAnchor>
  <xdr:oneCellAnchor>
    <xdr:from>
      <xdr:col>13</xdr:col>
      <xdr:colOff>249620</xdr:colOff>
      <xdr:row>0</xdr:row>
      <xdr:rowOff>78829</xdr:rowOff>
    </xdr:from>
    <xdr:ext cx="1008609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217827B-A155-42AB-B856-CA3E5F55614F}"/>
                </a:ext>
              </a:extLst>
            </xdr:cNvPr>
            <xdr:cNvSpPr txBox="1"/>
          </xdr:nvSpPr>
          <xdr:spPr>
            <a:xfrm>
              <a:off x="9622220" y="78829"/>
              <a:ext cx="100860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𝐴</m:t>
                    </m:r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lang="en-US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𝑃</m:t>
                    </m:r>
                    <m:r>
                      <a:rPr lang="en-US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|</m:t>
                    </m:r>
                    <m:sSub>
                      <m:sSubPr>
                        <m:ctrlP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  <m:r>
                      <a:rPr lang="en-US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</m:t>
                    </m:r>
                    <m:r>
                      <m:rPr>
                        <m:nor/>
                      </m:rPr>
                      <a:rPr lang="en-IN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IN" sz="14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217827B-A155-42AB-B856-CA3E5F55614F}"/>
                </a:ext>
              </a:extLst>
            </xdr:cNvPr>
            <xdr:cNvSpPr txBox="1"/>
          </xdr:nvSpPr>
          <xdr:spPr>
            <a:xfrm>
              <a:off x="9622220" y="78829"/>
              <a:ext cx="100860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𝐴: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𝑃(𝑡_𝑖 |𝑡_(𝑖−1))</a:t>
              </a:r>
              <a:r>
                <a:rPr lang="en-IN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IN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IN" sz="1400"/>
            </a:p>
          </xdr:txBody>
        </xdr:sp>
      </mc:Fallback>
    </mc:AlternateContent>
    <xdr:clientData/>
  </xdr:oneCellAnchor>
  <xdr:oneCellAnchor>
    <xdr:from>
      <xdr:col>11</xdr:col>
      <xdr:colOff>735724</xdr:colOff>
      <xdr:row>13</xdr:row>
      <xdr:rowOff>131379</xdr:rowOff>
    </xdr:from>
    <xdr:ext cx="1832741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316E29C-E30F-4E64-91E3-829E091AAD6D}"/>
                </a:ext>
              </a:extLst>
            </xdr:cNvPr>
            <xdr:cNvSpPr txBox="1"/>
          </xdr:nvSpPr>
          <xdr:spPr>
            <a:xfrm>
              <a:off x="8593849" y="3036504"/>
              <a:ext cx="183274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𝐵</m:t>
                    </m:r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 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𝑜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</m:t>
                    </m:r>
                    <m:r>
                      <m:rPr>
                        <m:nor/>
                      </m:rPr>
                      <a:rPr lang="en-IN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IN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</m:t>
                    </m:r>
                    <m:r>
                      <m:rPr>
                        <m:nor/>
                      </m:rPr>
                      <a:rPr lang="en-IN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𝑝</m:t>
                    </m:r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|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IN" sz="14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316E29C-E30F-4E64-91E3-829E091AAD6D}"/>
                </a:ext>
              </a:extLst>
            </xdr:cNvPr>
            <xdr:cNvSpPr txBox="1"/>
          </xdr:nvSpPr>
          <xdr:spPr>
            <a:xfrm>
              <a:off x="8593849" y="3036504"/>
              <a:ext cx="183274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𝐵: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𝑏_𝑖 (𝑜_𝑡)</a:t>
              </a:r>
              <a:r>
                <a:rPr lang="en-IN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IN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or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𝑝(𝑤_𝑖 |𝑡_𝑖)</a:t>
              </a:r>
              <a:endParaRPr lang="en-IN" sz="14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528661</xdr:colOff>
      <xdr:row>1</xdr:row>
      <xdr:rowOff>19707</xdr:rowOff>
    </xdr:from>
    <xdr:ext cx="535788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7EC4E1B-8518-42D3-A477-259BE0D22A30}"/>
                </a:ext>
              </a:extLst>
            </xdr:cNvPr>
            <xdr:cNvSpPr txBox="1"/>
          </xdr:nvSpPr>
          <xdr:spPr>
            <a:xfrm>
              <a:off x="4462486" y="210207"/>
              <a:ext cx="535788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𝑖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IN" sz="18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7EC4E1B-8518-42D3-A477-259BE0D22A30}"/>
                </a:ext>
              </a:extLst>
            </xdr:cNvPr>
            <xdr:cNvSpPr txBox="1"/>
          </xdr:nvSpPr>
          <xdr:spPr>
            <a:xfrm>
              <a:off x="4462486" y="210207"/>
              <a:ext cx="535788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b="0" i="0">
                  <a:latin typeface="Cambria Math" panose="02040503050406030204" pitchFamily="18" charset="0"/>
                </a:rPr>
                <a:t>𝑣_𝑡 (𝑖)</a:t>
              </a:r>
              <a:endParaRPr lang="en-IN" sz="1800"/>
            </a:p>
          </xdr:txBody>
        </xdr:sp>
      </mc:Fallback>
    </mc:AlternateContent>
    <xdr:clientData/>
  </xdr:oneCellAnchor>
  <xdr:oneCellAnchor>
    <xdr:from>
      <xdr:col>13</xdr:col>
      <xdr:colOff>249620</xdr:colOff>
      <xdr:row>0</xdr:row>
      <xdr:rowOff>78829</xdr:rowOff>
    </xdr:from>
    <xdr:ext cx="1008609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0128271-8A71-43D0-B67D-A62B2264C138}"/>
                </a:ext>
              </a:extLst>
            </xdr:cNvPr>
            <xdr:cNvSpPr txBox="1"/>
          </xdr:nvSpPr>
          <xdr:spPr>
            <a:xfrm>
              <a:off x="9869870" y="78829"/>
              <a:ext cx="100860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𝐴</m:t>
                    </m:r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</m:t>
                    </m:r>
                    <m:r>
                      <a:rPr lang="en-US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𝑃</m:t>
                    </m:r>
                    <m:r>
                      <a:rPr lang="en-US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|</m:t>
                    </m:r>
                    <m:sSub>
                      <m:sSubPr>
                        <m:ctrlP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4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  <m:r>
                      <a:rPr lang="en-US" sz="14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</m:t>
                    </m:r>
                    <m:r>
                      <m:rPr>
                        <m:nor/>
                      </m:rPr>
                      <a:rPr lang="en-IN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IN" sz="14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0128271-8A71-43D0-B67D-A62B2264C138}"/>
                </a:ext>
              </a:extLst>
            </xdr:cNvPr>
            <xdr:cNvSpPr txBox="1"/>
          </xdr:nvSpPr>
          <xdr:spPr>
            <a:xfrm>
              <a:off x="9869870" y="78829"/>
              <a:ext cx="100860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𝐴: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𝑃(𝑡_𝑖 |𝑡_(𝑖−1))</a:t>
              </a:r>
              <a:r>
                <a:rPr lang="en-IN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IN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IN" sz="1400"/>
            </a:p>
          </xdr:txBody>
        </xdr:sp>
      </mc:Fallback>
    </mc:AlternateContent>
    <xdr:clientData/>
  </xdr:oneCellAnchor>
  <xdr:oneCellAnchor>
    <xdr:from>
      <xdr:col>11</xdr:col>
      <xdr:colOff>735724</xdr:colOff>
      <xdr:row>13</xdr:row>
      <xdr:rowOff>131379</xdr:rowOff>
    </xdr:from>
    <xdr:ext cx="1832741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2F6B3BE-157F-448B-8B62-605E441558F8}"/>
                </a:ext>
              </a:extLst>
            </xdr:cNvPr>
            <xdr:cNvSpPr txBox="1"/>
          </xdr:nvSpPr>
          <xdr:spPr>
            <a:xfrm>
              <a:off x="8841499" y="3036504"/>
              <a:ext cx="183274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𝐵</m:t>
                    </m:r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: 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𝑏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𝑜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</m:t>
                    </m:r>
                    <m:r>
                      <m:rPr>
                        <m:nor/>
                      </m:rPr>
                      <a:rPr lang="en-IN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IN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</m:t>
                    </m:r>
                    <m:r>
                      <m:rPr>
                        <m:nor/>
                      </m:rPr>
                      <a:rPr lang="en-IN" sz="14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𝑝</m:t>
                    </m:r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|</m:t>
                    </m:r>
                    <m:sSub>
                      <m:sSubPr>
                        <m:ctrlP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4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IN" sz="14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2F6B3BE-157F-448B-8B62-605E441558F8}"/>
                </a:ext>
              </a:extLst>
            </xdr:cNvPr>
            <xdr:cNvSpPr txBox="1"/>
          </xdr:nvSpPr>
          <xdr:spPr>
            <a:xfrm>
              <a:off x="8841499" y="3036504"/>
              <a:ext cx="183274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𝐵: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𝑏_𝑖 (𝑜_𝑡)</a:t>
              </a:r>
              <a:r>
                <a:rPr lang="en-IN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IN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or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𝑝(𝑤_𝑖 |𝑡_𝑖)</a:t>
              </a:r>
              <a:endParaRPr lang="en-IN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26"/>
  <sheetViews>
    <sheetView tabSelected="1" zoomScale="115" zoomScaleNormal="115" workbookViewId="0">
      <selection activeCell="J8" sqref="J8"/>
    </sheetView>
  </sheetViews>
  <sheetFormatPr defaultRowHeight="15" x14ac:dyDescent="0.25"/>
  <cols>
    <col min="4" max="4" width="16.140625" customWidth="1"/>
    <col min="5" max="5" width="15.42578125" bestFit="1" customWidth="1"/>
    <col min="8" max="8" width="13.140625" bestFit="1" customWidth="1"/>
    <col min="12" max="12" width="12.7109375" bestFit="1" customWidth="1"/>
    <col min="13" max="16" width="10" bestFit="1" customWidth="1"/>
  </cols>
  <sheetData>
    <row r="3" spans="3:18" ht="18.75" x14ac:dyDescent="0.3">
      <c r="K3" s="2"/>
      <c r="L3" s="2" t="str">
        <f t="array" ref="L3:R3">TRANSPOSE(K5:K11)</f>
        <v>NNP</v>
      </c>
      <c r="M3" s="2" t="str">
        <v>MD</v>
      </c>
      <c r="N3" s="2" t="str">
        <v>VB</v>
      </c>
      <c r="O3" s="2" t="str">
        <v>JJ</v>
      </c>
      <c r="P3" s="2" t="str">
        <v>NN</v>
      </c>
      <c r="Q3" s="2" t="str">
        <v>RB</v>
      </c>
      <c r="R3" s="2" t="str">
        <v>DT</v>
      </c>
    </row>
    <row r="4" spans="3:18" ht="18.75" x14ac:dyDescent="0.3">
      <c r="C4">
        <v>1</v>
      </c>
      <c r="D4" s="2" t="s">
        <v>6</v>
      </c>
      <c r="E4" s="3">
        <f>INDEX(L$4:R$4,1,C4)*INDEX(L$18:P$24,C4,E$12)</f>
        <v>8.8543999999999995E-6</v>
      </c>
      <c r="F4" s="3">
        <f>INDEX($C$26:$I$26,1,$C4)</f>
        <v>0</v>
      </c>
      <c r="G4" s="3"/>
      <c r="H4" s="3"/>
      <c r="I4" s="3"/>
      <c r="K4" s="2" t="s">
        <v>12</v>
      </c>
      <c r="L4" s="4">
        <v>0.2767</v>
      </c>
      <c r="M4" s="4">
        <v>5.9999999999999995E-4</v>
      </c>
      <c r="N4" s="4">
        <v>3.0999999999999999E-3</v>
      </c>
      <c r="O4" s="4">
        <v>4.53E-2</v>
      </c>
      <c r="P4" s="4">
        <v>4.4900000000000002E-2</v>
      </c>
      <c r="Q4" s="4">
        <v>5.0999999999999997E-2</v>
      </c>
      <c r="R4" s="4">
        <v>0.2026</v>
      </c>
    </row>
    <row r="5" spans="3:18" ht="18.75" x14ac:dyDescent="0.3">
      <c r="C5">
        <v>2</v>
      </c>
      <c r="D5" s="2" t="s">
        <v>5</v>
      </c>
      <c r="E5" s="3">
        <f>INDEX(L$4:R$4,1,C5)*INDEX(L$18:P$24,C5,E$12)</f>
        <v>0</v>
      </c>
      <c r="F5" s="3">
        <f>INDEX($C$26:$I$26,1,$C5)</f>
        <v>3.0040685910399998E-8</v>
      </c>
      <c r="G5" s="3"/>
      <c r="H5" s="3"/>
      <c r="I5" s="3"/>
      <c r="K5" s="2" t="s">
        <v>6</v>
      </c>
      <c r="L5" s="4">
        <v>0.37769999999999998</v>
      </c>
      <c r="M5" s="4">
        <v>1.0999999999999999E-2</v>
      </c>
      <c r="N5" s="4">
        <v>8.9999999999999998E-4</v>
      </c>
      <c r="O5" s="4">
        <v>8.3999999999999995E-3</v>
      </c>
      <c r="P5" s="4">
        <v>5.8400000000000001E-2</v>
      </c>
      <c r="Q5" s="4">
        <v>8.9999999999999993E-3</v>
      </c>
      <c r="R5" s="4">
        <v>2.5000000000000001E-3</v>
      </c>
    </row>
    <row r="6" spans="3:18" ht="18.75" x14ac:dyDescent="0.3">
      <c r="C6">
        <v>3</v>
      </c>
      <c r="D6" s="2" t="s">
        <v>4</v>
      </c>
      <c r="E6" s="3">
        <f>INDEX(L$4:R$4,1,C6)*INDEX(L$18:P$24,C6,E$12)</f>
        <v>0</v>
      </c>
      <c r="F6" s="3">
        <f>INDEX($C$26:$I$26,1,$C6)</f>
        <v>2.2313087999999997E-13</v>
      </c>
      <c r="G6" s="3"/>
      <c r="H6" s="3"/>
      <c r="I6" s="3"/>
      <c r="K6" s="2" t="s">
        <v>5</v>
      </c>
      <c r="L6" s="4">
        <v>8.0000000000000004E-4</v>
      </c>
      <c r="M6" s="4">
        <v>2.0000000000000001E-4</v>
      </c>
      <c r="N6" s="4">
        <v>0.79679999999999995</v>
      </c>
      <c r="O6" s="4">
        <v>5.0000000000000001E-4</v>
      </c>
      <c r="P6" s="4">
        <v>8.0000000000000004E-4</v>
      </c>
      <c r="Q6" s="4">
        <v>0.16980000000000001</v>
      </c>
      <c r="R6" s="4">
        <v>4.1000000000000003E-3</v>
      </c>
    </row>
    <row r="7" spans="3:18" ht="18.75" x14ac:dyDescent="0.3">
      <c r="C7">
        <v>4</v>
      </c>
      <c r="D7" s="2" t="s">
        <v>3</v>
      </c>
      <c r="E7" s="3">
        <f>INDEX(L$4:R$4,1,C7)*INDEX(L$18:P$24,C7,E$12)</f>
        <v>0</v>
      </c>
      <c r="F7" s="3">
        <f>INDEX($C$26:$I$26,1,$C7)</f>
        <v>0</v>
      </c>
      <c r="G7" s="3"/>
      <c r="H7" s="3"/>
      <c r="I7" s="3"/>
      <c r="K7" s="2" t="s">
        <v>4</v>
      </c>
      <c r="L7" s="4">
        <v>3.2199999999999999E-2</v>
      </c>
      <c r="M7" s="4">
        <v>5.0000000000000001E-4</v>
      </c>
      <c r="N7" s="4">
        <v>5.0000000000000001E-3</v>
      </c>
      <c r="O7" s="4">
        <v>8.3699999999999997E-2</v>
      </c>
      <c r="P7" s="4">
        <v>6.1499999999999999E-2</v>
      </c>
      <c r="Q7" s="4">
        <v>5.1400000000000001E-2</v>
      </c>
      <c r="R7" s="4">
        <v>0.22309999999999999</v>
      </c>
    </row>
    <row r="8" spans="3:18" ht="18.75" x14ac:dyDescent="0.3">
      <c r="C8">
        <v>5</v>
      </c>
      <c r="D8" s="2" t="s">
        <v>2</v>
      </c>
      <c r="E8" s="3">
        <f>INDEX(L$4:R$4,1,C8)*INDEX(L$18:P$24,C8,E$12)</f>
        <v>0</v>
      </c>
      <c r="F8" s="3">
        <f>INDEX($C$26:$I$26,1,$C8)</f>
        <v>1.03419392E-10</v>
      </c>
      <c r="G8" s="3"/>
      <c r="H8" s="3"/>
      <c r="I8" s="3"/>
      <c r="K8" s="2" t="s">
        <v>3</v>
      </c>
      <c r="L8" s="4">
        <v>3.6600000000000001E-2</v>
      </c>
      <c r="M8" s="4">
        <v>4.0000000000000002E-4</v>
      </c>
      <c r="N8" s="4">
        <v>1E-4</v>
      </c>
      <c r="O8" s="4">
        <v>7.3300000000000004E-2</v>
      </c>
      <c r="P8" s="4">
        <v>0.45090000000000002</v>
      </c>
      <c r="Q8" s="4">
        <v>3.5999999999999999E-3</v>
      </c>
      <c r="R8" s="4">
        <v>3.5999999999999999E-3</v>
      </c>
    </row>
    <row r="9" spans="3:18" ht="18.75" x14ac:dyDescent="0.3">
      <c r="C9">
        <v>6</v>
      </c>
      <c r="D9" s="2" t="s">
        <v>1</v>
      </c>
      <c r="E9" s="3">
        <f>INDEX(L$4:R$4,1,C9)*INDEX(L$18:P$24,C9,E$12)</f>
        <v>0</v>
      </c>
      <c r="F9" s="3">
        <f>INDEX($C$26:$I$26,1,$C9)</f>
        <v>0</v>
      </c>
      <c r="G9" s="3"/>
      <c r="H9" s="3"/>
      <c r="I9" s="3"/>
      <c r="K9" s="2" t="s">
        <v>2</v>
      </c>
      <c r="L9" s="4">
        <v>9.5999999999999992E-3</v>
      </c>
      <c r="M9" s="4">
        <v>1.7600000000000001E-2</v>
      </c>
      <c r="N9" s="4">
        <v>1.4E-3</v>
      </c>
      <c r="O9" s="4">
        <v>8.6E-3</v>
      </c>
      <c r="P9" s="4">
        <v>0.1216</v>
      </c>
      <c r="Q9" s="4">
        <v>1.77E-2</v>
      </c>
      <c r="R9" s="4">
        <v>6.7999999999999996E-3</v>
      </c>
    </row>
    <row r="10" spans="3:18" ht="18.75" x14ac:dyDescent="0.3">
      <c r="C10">
        <v>7</v>
      </c>
      <c r="D10" s="2" t="s">
        <v>0</v>
      </c>
      <c r="E10" s="3">
        <f>INDEX(L$4:R$4,1,C10)*INDEX(L$18:P$24,C10,E$12)</f>
        <v>0</v>
      </c>
      <c r="F10" s="3">
        <f>INDEX($C$26:$I$26,1,$C10)</f>
        <v>0</v>
      </c>
      <c r="G10" s="3"/>
      <c r="H10" s="3"/>
      <c r="I10" s="3"/>
      <c r="K10" s="2" t="s">
        <v>1</v>
      </c>
      <c r="L10" s="4">
        <v>6.7999999999999996E-3</v>
      </c>
      <c r="M10" s="4">
        <v>1.0200000000000001E-2</v>
      </c>
      <c r="N10" s="4">
        <v>0.1011</v>
      </c>
      <c r="O10" s="4">
        <v>0.1012</v>
      </c>
      <c r="P10" s="4">
        <v>1.2E-2</v>
      </c>
      <c r="Q10" s="4">
        <v>7.2800000000000004E-2</v>
      </c>
      <c r="R10" s="4">
        <v>4.7899999999999998E-2</v>
      </c>
    </row>
    <row r="11" spans="3:18" ht="18.75" x14ac:dyDescent="0.3">
      <c r="D11" s="1"/>
      <c r="E11" s="2" t="s">
        <v>7</v>
      </c>
      <c r="F11" s="2" t="s">
        <v>8</v>
      </c>
      <c r="G11" s="2" t="s">
        <v>9</v>
      </c>
      <c r="H11" s="2" t="s">
        <v>10</v>
      </c>
      <c r="I11" s="2" t="s">
        <v>11</v>
      </c>
      <c r="K11" s="2" t="s">
        <v>0</v>
      </c>
      <c r="L11" s="4">
        <v>0.1147</v>
      </c>
      <c r="M11" s="4">
        <v>2.0999999999999999E-3</v>
      </c>
      <c r="N11" s="4">
        <v>2.0000000000000001E-4</v>
      </c>
      <c r="O11" s="4">
        <v>0.2157</v>
      </c>
      <c r="P11" s="4">
        <v>0.47439999999999999</v>
      </c>
      <c r="Q11" s="4">
        <v>1.0200000000000001E-2</v>
      </c>
      <c r="R11" s="4">
        <v>1.6999999999999999E-3</v>
      </c>
    </row>
    <row r="12" spans="3:18" x14ac:dyDescent="0.25">
      <c r="E12">
        <v>1</v>
      </c>
      <c r="F12">
        <v>2</v>
      </c>
      <c r="G12">
        <v>3</v>
      </c>
      <c r="H12">
        <v>4</v>
      </c>
      <c r="I12">
        <v>5</v>
      </c>
    </row>
    <row r="13" spans="3:18" x14ac:dyDescent="0.25">
      <c r="C13" t="s">
        <v>14</v>
      </c>
      <c r="E13">
        <f>MAX(E4:E10)</f>
        <v>8.8543999999999995E-6</v>
      </c>
      <c r="F13">
        <f t="shared" ref="F13:I13" si="0">MAX(F4:F10)</f>
        <v>3.0040685910399998E-8</v>
      </c>
      <c r="G13">
        <f t="shared" si="0"/>
        <v>0</v>
      </c>
      <c r="H13">
        <f t="shared" si="0"/>
        <v>0</v>
      </c>
      <c r="I13">
        <f t="shared" si="0"/>
        <v>0</v>
      </c>
    </row>
    <row r="15" spans="3:18" x14ac:dyDescent="0.25">
      <c r="E15" t="s">
        <v>13</v>
      </c>
    </row>
    <row r="16" spans="3:18" x14ac:dyDescent="0.25"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</row>
    <row r="17" spans="1:16" ht="18.75" x14ac:dyDescent="0.3">
      <c r="C17" s="2" t="s">
        <v>6</v>
      </c>
      <c r="D17" s="2" t="s">
        <v>5</v>
      </c>
      <c r="E17" s="2" t="s">
        <v>4</v>
      </c>
      <c r="F17" s="2" t="s">
        <v>3</v>
      </c>
      <c r="G17" s="2" t="s">
        <v>2</v>
      </c>
      <c r="H17" s="2" t="s">
        <v>1</v>
      </c>
      <c r="I17" s="2" t="s">
        <v>0</v>
      </c>
      <c r="K17" s="1"/>
      <c r="L17" s="2" t="s">
        <v>7</v>
      </c>
      <c r="M17" s="2" t="s">
        <v>8</v>
      </c>
      <c r="N17" s="2" t="s">
        <v>9</v>
      </c>
      <c r="O17" s="2" t="s">
        <v>10</v>
      </c>
      <c r="P17" s="2" t="s">
        <v>11</v>
      </c>
    </row>
    <row r="18" spans="1:16" ht="18.75" x14ac:dyDescent="0.3">
      <c r="A18">
        <v>1</v>
      </c>
      <c r="B18" s="2" t="s">
        <v>6</v>
      </c>
      <c r="C18" s="5">
        <f>INDEX($E$4:$E$10,$A18,1)*INDEX($L$5:$R$11,$A18,C$16)*INDEX($L$18:$P$24,C$16,$F$12)</f>
        <v>0</v>
      </c>
      <c r="D18" s="5">
        <f t="shared" ref="D18:I24" si="1">INDEX($E$4:$E$10,$A18,1)*INDEX($L$5:$R$11,$A18,D$16)*INDEX($L$18:$P$24,D$16,$F$12)</f>
        <v>3.0040685910399998E-8</v>
      </c>
      <c r="E18" s="5">
        <f t="shared" si="1"/>
        <v>2.2313087999999997E-13</v>
      </c>
      <c r="F18" s="5">
        <f t="shared" si="1"/>
        <v>0</v>
      </c>
      <c r="G18" s="5">
        <f t="shared" si="1"/>
        <v>1.03419392E-10</v>
      </c>
      <c r="H18" s="5">
        <f t="shared" si="1"/>
        <v>0</v>
      </c>
      <c r="I18" s="5">
        <f t="shared" si="1"/>
        <v>0</v>
      </c>
      <c r="K18" s="1" t="s">
        <v>6</v>
      </c>
      <c r="L18" s="4">
        <v>3.1999999999999999E-5</v>
      </c>
      <c r="M18" s="4">
        <v>0</v>
      </c>
      <c r="N18" s="4">
        <v>0</v>
      </c>
      <c r="O18" s="4">
        <v>4.8000000000000001E-5</v>
      </c>
      <c r="P18" s="4">
        <v>0</v>
      </c>
    </row>
    <row r="19" spans="1:16" ht="18.75" x14ac:dyDescent="0.3">
      <c r="A19">
        <v>2</v>
      </c>
      <c r="B19" s="2" t="s">
        <v>5</v>
      </c>
      <c r="C19" s="5">
        <f>INDEX($E$4:$E$10,$A19,1)*INDEX($L$5:$R$11,$A19,C$16)*INDEX($L$18:$P$24,C$16,$F$12)</f>
        <v>0</v>
      </c>
      <c r="D19" s="5">
        <f t="shared" si="1"/>
        <v>0</v>
      </c>
      <c r="E19" s="5">
        <f t="shared" si="1"/>
        <v>0</v>
      </c>
      <c r="F19" s="5">
        <f t="shared" si="1"/>
        <v>0</v>
      </c>
      <c r="G19" s="5">
        <f t="shared" si="1"/>
        <v>0</v>
      </c>
      <c r="H19" s="5">
        <f t="shared" si="1"/>
        <v>0</v>
      </c>
      <c r="I19" s="5">
        <f t="shared" si="1"/>
        <v>0</v>
      </c>
      <c r="K19" s="1" t="s">
        <v>5</v>
      </c>
      <c r="L19" s="4">
        <v>0</v>
      </c>
      <c r="M19" s="4">
        <v>0.30843100000000001</v>
      </c>
      <c r="N19" s="4">
        <v>0</v>
      </c>
      <c r="O19" s="4">
        <v>0</v>
      </c>
      <c r="P19" s="4">
        <v>0</v>
      </c>
    </row>
    <row r="20" spans="1:16" ht="18.75" x14ac:dyDescent="0.3">
      <c r="A20">
        <v>3</v>
      </c>
      <c r="B20" s="2" t="s">
        <v>4</v>
      </c>
      <c r="C20" s="5">
        <f>INDEX($E$4:$E$10,$A20,1)*INDEX($L$5:$R$11,$A20,C$16)*INDEX($L$18:$P$24,C$16,$F$12)</f>
        <v>0</v>
      </c>
      <c r="D20" s="5">
        <f t="shared" si="1"/>
        <v>0</v>
      </c>
      <c r="E20" s="5">
        <f t="shared" si="1"/>
        <v>0</v>
      </c>
      <c r="F20" s="5">
        <f t="shared" si="1"/>
        <v>0</v>
      </c>
      <c r="G20" s="5">
        <f t="shared" si="1"/>
        <v>0</v>
      </c>
      <c r="H20" s="5">
        <f t="shared" si="1"/>
        <v>0</v>
      </c>
      <c r="I20" s="5">
        <f t="shared" si="1"/>
        <v>0</v>
      </c>
      <c r="K20" s="1" t="s">
        <v>4</v>
      </c>
      <c r="L20" s="4">
        <v>0</v>
      </c>
      <c r="M20" s="4">
        <v>2.8E-5</v>
      </c>
      <c r="N20" s="4">
        <v>6.7199999999999996E-4</v>
      </c>
      <c r="O20" s="4">
        <v>0</v>
      </c>
      <c r="P20" s="4">
        <v>2.8E-5</v>
      </c>
    </row>
    <row r="21" spans="1:16" ht="18.75" x14ac:dyDescent="0.3">
      <c r="A21">
        <v>4</v>
      </c>
      <c r="B21" s="2" t="s">
        <v>3</v>
      </c>
      <c r="C21" s="5">
        <f>INDEX($E$4:$E$10,$A21,1)*INDEX($L$5:$R$11,$A21,C$16)*INDEX($L$18:$P$24,C$16,$F$12)</f>
        <v>0</v>
      </c>
      <c r="D21" s="5">
        <f t="shared" si="1"/>
        <v>0</v>
      </c>
      <c r="E21" s="5">
        <f t="shared" si="1"/>
        <v>0</v>
      </c>
      <c r="F21" s="5">
        <f t="shared" si="1"/>
        <v>0</v>
      </c>
      <c r="G21" s="5">
        <f t="shared" si="1"/>
        <v>0</v>
      </c>
      <c r="H21" s="5">
        <f t="shared" si="1"/>
        <v>0</v>
      </c>
      <c r="I21" s="5">
        <f t="shared" si="1"/>
        <v>0</v>
      </c>
      <c r="K21" s="1" t="s">
        <v>3</v>
      </c>
      <c r="L21" s="4">
        <v>0</v>
      </c>
      <c r="M21" s="4">
        <v>0</v>
      </c>
      <c r="N21" s="4">
        <v>3.4000000000000002E-4</v>
      </c>
      <c r="O21" s="4">
        <v>0</v>
      </c>
      <c r="P21" s="4">
        <v>0</v>
      </c>
    </row>
    <row r="22" spans="1:16" ht="18.75" x14ac:dyDescent="0.3">
      <c r="A22">
        <v>5</v>
      </c>
      <c r="B22" s="2" t="s">
        <v>2</v>
      </c>
      <c r="C22" s="5">
        <f>INDEX($E$4:$E$10,$A22,1)*INDEX($L$5:$R$11,$A22,C$16)*INDEX($L$18:$P$24,C$16,$F$12)</f>
        <v>0</v>
      </c>
      <c r="D22" s="5">
        <f t="shared" si="1"/>
        <v>0</v>
      </c>
      <c r="E22" s="5">
        <f t="shared" si="1"/>
        <v>0</v>
      </c>
      <c r="F22" s="5">
        <f t="shared" si="1"/>
        <v>0</v>
      </c>
      <c r="G22" s="5">
        <f t="shared" si="1"/>
        <v>0</v>
      </c>
      <c r="H22" s="5">
        <f t="shared" si="1"/>
        <v>0</v>
      </c>
      <c r="I22" s="5">
        <f t="shared" si="1"/>
        <v>0</v>
      </c>
      <c r="K22" s="1" t="s">
        <v>2</v>
      </c>
      <c r="L22" s="4">
        <v>0</v>
      </c>
      <c r="M22" s="4">
        <v>2.0000000000000001E-4</v>
      </c>
      <c r="N22" s="4">
        <v>2.23E-4</v>
      </c>
      <c r="O22" s="4">
        <v>0</v>
      </c>
      <c r="P22" s="4">
        <v>2.3370000000000001E-3</v>
      </c>
    </row>
    <row r="23" spans="1:16" ht="18.75" x14ac:dyDescent="0.3">
      <c r="A23">
        <v>6</v>
      </c>
      <c r="B23" s="2" t="s">
        <v>1</v>
      </c>
      <c r="C23" s="5">
        <f>INDEX($E$4:$E$10,$A23,1)*INDEX($L$5:$R$11,$A23,C$16)*INDEX($L$18:$P$24,C$16,$F$12)</f>
        <v>0</v>
      </c>
      <c r="D23" s="5">
        <f t="shared" si="1"/>
        <v>0</v>
      </c>
      <c r="E23" s="5">
        <f t="shared" si="1"/>
        <v>0</v>
      </c>
      <c r="F23" s="5">
        <f t="shared" si="1"/>
        <v>0</v>
      </c>
      <c r="G23" s="5">
        <f t="shared" si="1"/>
        <v>0</v>
      </c>
      <c r="H23" s="5">
        <f t="shared" si="1"/>
        <v>0</v>
      </c>
      <c r="I23" s="5">
        <f t="shared" si="1"/>
        <v>0</v>
      </c>
      <c r="K23" s="1" t="s">
        <v>1</v>
      </c>
      <c r="L23" s="4">
        <v>0</v>
      </c>
      <c r="M23" s="4">
        <v>0</v>
      </c>
      <c r="N23" s="4">
        <v>1.0446E-2</v>
      </c>
      <c r="O23" s="4">
        <v>0</v>
      </c>
      <c r="P23" s="4">
        <v>0</v>
      </c>
    </row>
    <row r="24" spans="1:16" ht="18.75" x14ac:dyDescent="0.3">
      <c r="A24">
        <v>7</v>
      </c>
      <c r="B24" s="2" t="s">
        <v>0</v>
      </c>
      <c r="C24" s="5">
        <f>INDEX($E$4:$E$10,$A24,1)*INDEX($L$5:$R$11,$A24,C$16)*INDEX($L$18:$P$24,C$16,$F$12)</f>
        <v>0</v>
      </c>
      <c r="D24" s="5">
        <f t="shared" si="1"/>
        <v>0</v>
      </c>
      <c r="E24" s="5">
        <f t="shared" si="1"/>
        <v>0</v>
      </c>
      <c r="F24" s="5">
        <f t="shared" si="1"/>
        <v>0</v>
      </c>
      <c r="G24" s="5">
        <f t="shared" si="1"/>
        <v>0</v>
      </c>
      <c r="H24" s="5">
        <f t="shared" si="1"/>
        <v>0</v>
      </c>
      <c r="I24" s="5">
        <f t="shared" si="1"/>
        <v>0</v>
      </c>
      <c r="K24" s="1" t="s">
        <v>0</v>
      </c>
      <c r="L24" s="4">
        <v>0</v>
      </c>
      <c r="M24" s="4">
        <v>0</v>
      </c>
      <c r="N24" s="4">
        <v>0</v>
      </c>
      <c r="O24" s="4">
        <v>0.50609899999999997</v>
      </c>
      <c r="P24" s="4">
        <v>0</v>
      </c>
    </row>
    <row r="26" spans="1:16" x14ac:dyDescent="0.25">
      <c r="A26" t="s">
        <v>14</v>
      </c>
      <c r="C26">
        <f>MAX(C18:C24)</f>
        <v>0</v>
      </c>
      <c r="D26">
        <f t="shared" ref="D26:I26" si="2">MAX(D18:D24)</f>
        <v>3.0040685910399998E-8</v>
      </c>
      <c r="E26">
        <f t="shared" si="2"/>
        <v>2.2313087999999997E-13</v>
      </c>
      <c r="F26">
        <f t="shared" si="2"/>
        <v>0</v>
      </c>
      <c r="G26">
        <f t="shared" si="2"/>
        <v>1.03419392E-10</v>
      </c>
      <c r="H26">
        <f t="shared" si="2"/>
        <v>0</v>
      </c>
      <c r="I26">
        <f t="shared" si="2"/>
        <v>0</v>
      </c>
    </row>
  </sheetData>
  <conditionalFormatting sqref="C18:I24">
    <cfRule type="cellIs" dxfId="34" priority="3" operator="equal">
      <formula>C$26</formula>
    </cfRule>
  </conditionalFormatting>
  <conditionalFormatting sqref="E4:E10">
    <cfRule type="cellIs" dxfId="33" priority="2" operator="equal">
      <formula>E$13</formula>
    </cfRule>
  </conditionalFormatting>
  <conditionalFormatting sqref="F4:F10">
    <cfRule type="cellIs" dxfId="30" priority="1" operator="equal">
      <formula>$F$13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18B9-F3E2-44A2-B32A-64A4B125486D}">
  <dimension ref="A3:R26"/>
  <sheetViews>
    <sheetView zoomScale="115" zoomScaleNormal="115" workbookViewId="0">
      <selection activeCell="D19" sqref="D19"/>
    </sheetView>
  </sheetViews>
  <sheetFormatPr defaultRowHeight="15" x14ac:dyDescent="0.25"/>
  <cols>
    <col min="4" max="4" width="16.140625" customWidth="1"/>
    <col min="5" max="5" width="15.42578125" bestFit="1" customWidth="1"/>
    <col min="8" max="8" width="13.140625" bestFit="1" customWidth="1"/>
    <col min="12" max="12" width="12.7109375" bestFit="1" customWidth="1"/>
    <col min="13" max="16" width="10" bestFit="1" customWidth="1"/>
  </cols>
  <sheetData>
    <row r="3" spans="3:18" ht="18.75" x14ac:dyDescent="0.3">
      <c r="K3" s="2"/>
      <c r="L3" s="2" t="str">
        <f t="array" ref="L3:R3">TRANSPOSE(K5:K11)</f>
        <v>NNP</v>
      </c>
      <c r="M3" s="2" t="str">
        <v>MD</v>
      </c>
      <c r="N3" s="2" t="str">
        <v>VB</v>
      </c>
      <c r="O3" s="2" t="str">
        <v>JJ</v>
      </c>
      <c r="P3" s="2" t="str">
        <v>NN</v>
      </c>
      <c r="Q3" s="2" t="str">
        <v>RB</v>
      </c>
      <c r="R3" s="2" t="str">
        <v>DT</v>
      </c>
    </row>
    <row r="4" spans="3:18" ht="18.75" x14ac:dyDescent="0.3">
      <c r="C4">
        <v>1</v>
      </c>
      <c r="D4" s="2" t="s">
        <v>6</v>
      </c>
      <c r="E4" s="3">
        <f>INDEX(L$4:R$4,1,C4)*INDEX(L$18:P$24,C4,E$12)</f>
        <v>8.8543999999999995E-6</v>
      </c>
      <c r="F4" s="3">
        <v>0</v>
      </c>
      <c r="G4" s="3">
        <f>INDEX($C$26:$I$26,1,$C4)</f>
        <v>0</v>
      </c>
      <c r="H4" s="3"/>
      <c r="I4" s="3"/>
      <c r="K4" s="2" t="s">
        <v>12</v>
      </c>
      <c r="L4" s="4">
        <v>0.2767</v>
      </c>
      <c r="M4" s="4">
        <v>5.9999999999999995E-4</v>
      </c>
      <c r="N4" s="4">
        <v>3.0999999999999999E-3</v>
      </c>
      <c r="O4" s="4">
        <v>4.53E-2</v>
      </c>
      <c r="P4" s="4">
        <v>4.4900000000000002E-2</v>
      </c>
      <c r="Q4" s="4">
        <v>5.0999999999999997E-2</v>
      </c>
      <c r="R4" s="4">
        <v>0.2026</v>
      </c>
    </row>
    <row r="5" spans="3:18" ht="18.75" x14ac:dyDescent="0.3">
      <c r="C5">
        <v>2</v>
      </c>
      <c r="D5" s="2" t="s">
        <v>5</v>
      </c>
      <c r="E5" s="3">
        <f>INDEX(L$4:R$4,1,C5)*INDEX(L$18:P$24,C5,E$12)</f>
        <v>0</v>
      </c>
      <c r="F5" s="3">
        <v>3.0040685910399998E-8</v>
      </c>
      <c r="G5" s="3">
        <f t="shared" ref="G5:G10" si="0">INDEX($C$26:$I$26,1,$C5)</f>
        <v>0</v>
      </c>
      <c r="H5" s="3"/>
      <c r="I5" s="3"/>
      <c r="K5" s="2" t="s">
        <v>6</v>
      </c>
      <c r="L5" s="4">
        <v>0.37769999999999998</v>
      </c>
      <c r="M5" s="4">
        <v>1.0999999999999999E-2</v>
      </c>
      <c r="N5" s="4">
        <v>8.9999999999999998E-4</v>
      </c>
      <c r="O5" s="4">
        <v>8.3999999999999995E-3</v>
      </c>
      <c r="P5" s="4">
        <v>5.8400000000000001E-2</v>
      </c>
      <c r="Q5" s="4">
        <v>8.9999999999999993E-3</v>
      </c>
      <c r="R5" s="4">
        <v>2.5000000000000001E-3</v>
      </c>
    </row>
    <row r="6" spans="3:18" ht="18.75" x14ac:dyDescent="0.3">
      <c r="C6">
        <v>3</v>
      </c>
      <c r="D6" s="2" t="s">
        <v>4</v>
      </c>
      <c r="E6" s="3">
        <f>INDEX(L$4:R$4,1,C6)*INDEX(L$18:P$24,C6,E$12)</f>
        <v>0</v>
      </c>
      <c r="F6" s="3">
        <v>2.2313087999999997E-13</v>
      </c>
      <c r="G6" s="3">
        <f t="shared" si="0"/>
        <v>1.6085273254449314E-11</v>
      </c>
      <c r="H6" s="3"/>
      <c r="I6" s="3"/>
      <c r="K6" s="2" t="s">
        <v>5</v>
      </c>
      <c r="L6" s="4">
        <v>8.0000000000000004E-4</v>
      </c>
      <c r="M6" s="4">
        <v>2.0000000000000001E-4</v>
      </c>
      <c r="N6" s="4">
        <v>0.79679999999999995</v>
      </c>
      <c r="O6" s="4">
        <v>5.0000000000000001E-4</v>
      </c>
      <c r="P6" s="4">
        <v>8.0000000000000004E-4</v>
      </c>
      <c r="Q6" s="4">
        <v>0.16980000000000001</v>
      </c>
      <c r="R6" s="4">
        <v>4.1000000000000003E-3</v>
      </c>
    </row>
    <row r="7" spans="3:18" ht="18.75" x14ac:dyDescent="0.3">
      <c r="C7">
        <v>4</v>
      </c>
      <c r="D7" s="2" t="s">
        <v>3</v>
      </c>
      <c r="E7" s="3">
        <f>INDEX(L$4:R$4,1,C7)*INDEX(L$18:P$24,C7,E$12)</f>
        <v>0</v>
      </c>
      <c r="F7" s="3">
        <v>0</v>
      </c>
      <c r="G7" s="3">
        <f t="shared" si="0"/>
        <v>5.1069166047680003E-15</v>
      </c>
      <c r="H7" s="3"/>
      <c r="I7" s="3"/>
      <c r="K7" s="2" t="s">
        <v>4</v>
      </c>
      <c r="L7" s="4">
        <v>3.2199999999999999E-2</v>
      </c>
      <c r="M7" s="4">
        <v>5.0000000000000001E-4</v>
      </c>
      <c r="N7" s="4">
        <v>5.0000000000000001E-3</v>
      </c>
      <c r="O7" s="4">
        <v>8.3699999999999997E-2</v>
      </c>
      <c r="P7" s="4">
        <v>6.1499999999999999E-2</v>
      </c>
      <c r="Q7" s="4">
        <v>5.1400000000000001E-2</v>
      </c>
      <c r="R7" s="4">
        <v>0.22309999999999999</v>
      </c>
    </row>
    <row r="8" spans="3:18" ht="18.75" x14ac:dyDescent="0.3">
      <c r="C8">
        <v>5</v>
      </c>
      <c r="D8" s="2" t="s">
        <v>2</v>
      </c>
      <c r="E8" s="3">
        <f>INDEX(L$4:R$4,1,C8)*INDEX(L$18:P$24,C8,E$12)</f>
        <v>0</v>
      </c>
      <c r="F8" s="3">
        <v>1.03419392E-10</v>
      </c>
      <c r="G8" s="3">
        <f t="shared" si="0"/>
        <v>5.3592583664153598E-15</v>
      </c>
      <c r="H8" s="3"/>
      <c r="I8" s="3"/>
      <c r="K8" s="2" t="s">
        <v>3</v>
      </c>
      <c r="L8" s="4">
        <v>3.6600000000000001E-2</v>
      </c>
      <c r="M8" s="4">
        <v>4.0000000000000002E-4</v>
      </c>
      <c r="N8" s="4">
        <v>1E-4</v>
      </c>
      <c r="O8" s="4">
        <v>7.3300000000000004E-2</v>
      </c>
      <c r="P8" s="4">
        <v>0.45090000000000002</v>
      </c>
      <c r="Q8" s="4">
        <v>3.5999999999999999E-3</v>
      </c>
      <c r="R8" s="4">
        <v>3.5999999999999999E-3</v>
      </c>
    </row>
    <row r="9" spans="3:18" ht="18.75" x14ac:dyDescent="0.3">
      <c r="C9">
        <v>6</v>
      </c>
      <c r="D9" s="2" t="s">
        <v>1</v>
      </c>
      <c r="E9" s="3">
        <f>INDEX(L$4:R$4,1,C9)*INDEX(L$18:P$24,C9,E$12)</f>
        <v>0</v>
      </c>
      <c r="F9" s="3">
        <v>0</v>
      </c>
      <c r="G9" s="3">
        <f t="shared" si="0"/>
        <v>5.3284089852402517E-11</v>
      </c>
      <c r="H9" s="3"/>
      <c r="I9" s="3"/>
      <c r="K9" s="2" t="s">
        <v>2</v>
      </c>
      <c r="L9" s="4">
        <v>9.5999999999999992E-3</v>
      </c>
      <c r="M9" s="4">
        <v>1.7600000000000001E-2</v>
      </c>
      <c r="N9" s="4">
        <v>1.4E-3</v>
      </c>
      <c r="O9" s="4">
        <v>8.6E-3</v>
      </c>
      <c r="P9" s="4">
        <v>0.1216</v>
      </c>
      <c r="Q9" s="4">
        <v>1.77E-2</v>
      </c>
      <c r="R9" s="4">
        <v>6.7999999999999996E-3</v>
      </c>
    </row>
    <row r="10" spans="3:18" ht="18.75" x14ac:dyDescent="0.3">
      <c r="C10">
        <v>7</v>
      </c>
      <c r="D10" s="2" t="s">
        <v>0</v>
      </c>
      <c r="E10" s="3">
        <f>INDEX(L$4:R$4,1,C10)*INDEX(L$18:P$24,C10,E$12)</f>
        <v>0</v>
      </c>
      <c r="F10" s="3">
        <v>0</v>
      </c>
      <c r="G10" s="3">
        <f t="shared" si="0"/>
        <v>0</v>
      </c>
      <c r="H10" s="3"/>
      <c r="I10" s="3"/>
      <c r="K10" s="2" t="s">
        <v>1</v>
      </c>
      <c r="L10" s="4">
        <v>6.7999999999999996E-3</v>
      </c>
      <c r="M10" s="4">
        <v>1.0200000000000001E-2</v>
      </c>
      <c r="N10" s="4">
        <v>0.1011</v>
      </c>
      <c r="O10" s="4">
        <v>0.1012</v>
      </c>
      <c r="P10" s="4">
        <v>1.2E-2</v>
      </c>
      <c r="Q10" s="4">
        <v>7.2800000000000004E-2</v>
      </c>
      <c r="R10" s="4">
        <v>4.7899999999999998E-2</v>
      </c>
    </row>
    <row r="11" spans="3:18" ht="18.75" x14ac:dyDescent="0.3">
      <c r="D11" s="1"/>
      <c r="E11" s="2" t="s">
        <v>7</v>
      </c>
      <c r="F11" s="2" t="s">
        <v>8</v>
      </c>
      <c r="G11" s="2" t="s">
        <v>9</v>
      </c>
      <c r="H11" s="2" t="s">
        <v>10</v>
      </c>
      <c r="I11" s="2" t="s">
        <v>11</v>
      </c>
      <c r="K11" s="2" t="s">
        <v>0</v>
      </c>
      <c r="L11" s="4">
        <v>0.1147</v>
      </c>
      <c r="M11" s="4">
        <v>2.0999999999999999E-3</v>
      </c>
      <c r="N11" s="4">
        <v>2.0000000000000001E-4</v>
      </c>
      <c r="O11" s="4">
        <v>0.2157</v>
      </c>
      <c r="P11" s="4">
        <v>0.47439999999999999</v>
      </c>
      <c r="Q11" s="4">
        <v>1.0200000000000001E-2</v>
      </c>
      <c r="R11" s="4">
        <v>1.6999999999999999E-3</v>
      </c>
    </row>
    <row r="12" spans="3:18" x14ac:dyDescent="0.25">
      <c r="E12">
        <v>1</v>
      </c>
      <c r="F12">
        <v>2</v>
      </c>
      <c r="G12">
        <v>3</v>
      </c>
      <c r="H12">
        <v>4</v>
      </c>
      <c r="I12">
        <v>5</v>
      </c>
    </row>
    <row r="13" spans="3:18" x14ac:dyDescent="0.25">
      <c r="C13" t="s">
        <v>14</v>
      </c>
      <c r="E13">
        <f>MAX(E4:E10)</f>
        <v>8.8543999999999995E-6</v>
      </c>
      <c r="F13">
        <f t="shared" ref="F13:I13" si="1">MAX(F4:F10)</f>
        <v>3.0040685910399998E-8</v>
      </c>
      <c r="G13">
        <f t="shared" si="1"/>
        <v>5.3284089852402517E-11</v>
      </c>
      <c r="H13">
        <f t="shared" si="1"/>
        <v>0</v>
      </c>
      <c r="I13">
        <f t="shared" si="1"/>
        <v>0</v>
      </c>
    </row>
    <row r="15" spans="3:18" x14ac:dyDescent="0.25">
      <c r="E15" t="s">
        <v>13</v>
      </c>
    </row>
    <row r="16" spans="3:18" x14ac:dyDescent="0.25"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</row>
    <row r="17" spans="1:16" ht="18.75" x14ac:dyDescent="0.3">
      <c r="C17" s="2" t="s">
        <v>6</v>
      </c>
      <c r="D17" s="2" t="s">
        <v>5</v>
      </c>
      <c r="E17" s="2" t="s">
        <v>4</v>
      </c>
      <c r="F17" s="2" t="s">
        <v>3</v>
      </c>
      <c r="G17" s="2" t="s">
        <v>2</v>
      </c>
      <c r="H17" s="2" t="s">
        <v>1</v>
      </c>
      <c r="I17" s="2" t="s">
        <v>0</v>
      </c>
      <c r="K17" s="1"/>
      <c r="L17" s="2" t="s">
        <v>7</v>
      </c>
      <c r="M17" s="2" t="s">
        <v>8</v>
      </c>
      <c r="N17" s="2" t="s">
        <v>9</v>
      </c>
      <c r="O17" s="2" t="s">
        <v>10</v>
      </c>
      <c r="P17" s="2" t="s">
        <v>11</v>
      </c>
    </row>
    <row r="18" spans="1:16" ht="18.75" x14ac:dyDescent="0.3">
      <c r="A18">
        <v>1</v>
      </c>
      <c r="B18" s="2" t="s">
        <v>6</v>
      </c>
      <c r="C18" s="5">
        <f>INDEX($F$4:$F$10,$A18,1)*INDEX($L$5:$R$11,$A18,C$16)*INDEX($L$18:$P$24,C$16,$G$12)</f>
        <v>0</v>
      </c>
      <c r="D18" s="5">
        <f t="shared" ref="D18:I18" si="2">INDEX($F$4:$F$10,$A18,1)*INDEX($L$5:$R$11,$A18,D$16)*INDEX($L$18:$P$24,D$16,$G$12)</f>
        <v>0</v>
      </c>
      <c r="E18" s="5">
        <f t="shared" si="2"/>
        <v>0</v>
      </c>
      <c r="F18" s="5">
        <f t="shared" si="2"/>
        <v>0</v>
      </c>
      <c r="G18" s="5">
        <f t="shared" si="2"/>
        <v>0</v>
      </c>
      <c r="H18" s="5">
        <f t="shared" si="2"/>
        <v>0</v>
      </c>
      <c r="I18" s="5">
        <f t="shared" si="2"/>
        <v>0</v>
      </c>
      <c r="K18" s="1" t="s">
        <v>6</v>
      </c>
      <c r="L18" s="4">
        <v>3.1999999999999999E-5</v>
      </c>
      <c r="M18" s="4">
        <v>0</v>
      </c>
      <c r="N18" s="4">
        <v>0</v>
      </c>
      <c r="O18" s="4">
        <v>4.8000000000000001E-5</v>
      </c>
      <c r="P18" s="4">
        <v>0</v>
      </c>
    </row>
    <row r="19" spans="1:16" ht="18.75" x14ac:dyDescent="0.3">
      <c r="A19">
        <v>2</v>
      </c>
      <c r="B19" s="2" t="s">
        <v>5</v>
      </c>
      <c r="C19" s="5">
        <f t="shared" ref="C19:I24" si="3">INDEX($F$4:$F$10,$A19,1)*INDEX($L$5:$R$11,$A19,C$16)*INDEX($L$18:$P$24,C$16,$G$12)</f>
        <v>0</v>
      </c>
      <c r="D19" s="5">
        <f t="shared" si="3"/>
        <v>0</v>
      </c>
      <c r="E19" s="5">
        <f t="shared" si="3"/>
        <v>1.6085273254449314E-11</v>
      </c>
      <c r="F19" s="5">
        <f t="shared" si="3"/>
        <v>5.1069166047680003E-15</v>
      </c>
      <c r="G19" s="5">
        <f t="shared" si="3"/>
        <v>5.3592583664153598E-15</v>
      </c>
      <c r="H19" s="5">
        <f t="shared" si="3"/>
        <v>5.3284089852402517E-11</v>
      </c>
      <c r="I19" s="5">
        <f t="shared" si="3"/>
        <v>0</v>
      </c>
      <c r="K19" s="1" t="s">
        <v>5</v>
      </c>
      <c r="L19" s="4">
        <v>0</v>
      </c>
      <c r="M19" s="4">
        <v>0.30843100000000001</v>
      </c>
      <c r="N19" s="4">
        <v>0</v>
      </c>
      <c r="O19" s="4">
        <v>0</v>
      </c>
      <c r="P19" s="4">
        <v>0</v>
      </c>
    </row>
    <row r="20" spans="1:16" ht="18.75" x14ac:dyDescent="0.3">
      <c r="A20">
        <v>3</v>
      </c>
      <c r="B20" s="2" t="s">
        <v>4</v>
      </c>
      <c r="C20" s="5">
        <f t="shared" si="3"/>
        <v>0</v>
      </c>
      <c r="D20" s="5">
        <f t="shared" si="3"/>
        <v>0</v>
      </c>
      <c r="E20" s="5">
        <f t="shared" si="3"/>
        <v>7.4971975679999991E-19</v>
      </c>
      <c r="F20" s="5">
        <f t="shared" si="3"/>
        <v>6.34985858304E-18</v>
      </c>
      <c r="G20" s="5">
        <f t="shared" si="3"/>
        <v>3.0601284537599993E-18</v>
      </c>
      <c r="H20" s="5">
        <f t="shared" si="3"/>
        <v>1.1980441386547199E-16</v>
      </c>
      <c r="I20" s="5">
        <f t="shared" si="3"/>
        <v>0</v>
      </c>
      <c r="K20" s="1" t="s">
        <v>4</v>
      </c>
      <c r="L20" s="4">
        <v>0</v>
      </c>
      <c r="M20" s="4">
        <v>2.8E-5</v>
      </c>
      <c r="N20" s="4">
        <v>6.7199999999999996E-4</v>
      </c>
      <c r="O20" s="4">
        <v>0</v>
      </c>
      <c r="P20" s="4">
        <v>2.8E-5</v>
      </c>
    </row>
    <row r="21" spans="1:16" ht="18.75" x14ac:dyDescent="0.3">
      <c r="A21">
        <v>4</v>
      </c>
      <c r="B21" s="2" t="s">
        <v>3</v>
      </c>
      <c r="C21" s="5">
        <f t="shared" si="3"/>
        <v>0</v>
      </c>
      <c r="D21" s="5">
        <f t="shared" si="3"/>
        <v>0</v>
      </c>
      <c r="E21" s="5">
        <f t="shared" si="3"/>
        <v>0</v>
      </c>
      <c r="F21" s="5">
        <f t="shared" si="3"/>
        <v>0</v>
      </c>
      <c r="G21" s="5">
        <f t="shared" si="3"/>
        <v>0</v>
      </c>
      <c r="H21" s="5">
        <f t="shared" si="3"/>
        <v>0</v>
      </c>
      <c r="I21" s="5">
        <f t="shared" si="3"/>
        <v>0</v>
      </c>
      <c r="K21" s="1" t="s">
        <v>3</v>
      </c>
      <c r="L21" s="4">
        <v>0</v>
      </c>
      <c r="M21" s="4">
        <v>0</v>
      </c>
      <c r="N21" s="4">
        <v>3.4000000000000002E-4</v>
      </c>
      <c r="O21" s="4">
        <v>0</v>
      </c>
      <c r="P21" s="4">
        <v>0</v>
      </c>
    </row>
    <row r="22" spans="1:16" ht="18.75" x14ac:dyDescent="0.3">
      <c r="A22">
        <v>5</v>
      </c>
      <c r="B22" s="2" t="s">
        <v>2</v>
      </c>
      <c r="C22" s="5">
        <f t="shared" si="3"/>
        <v>0</v>
      </c>
      <c r="D22" s="5">
        <f t="shared" si="3"/>
        <v>0</v>
      </c>
      <c r="E22" s="5">
        <f t="shared" si="3"/>
        <v>9.7296963993599991E-17</v>
      </c>
      <c r="F22" s="5">
        <f t="shared" si="3"/>
        <v>3.0239830220800003E-16</v>
      </c>
      <c r="G22" s="5">
        <f t="shared" si="3"/>
        <v>2.8044029689856E-15</v>
      </c>
      <c r="H22" s="5">
        <f t="shared" si="3"/>
        <v>1.91216457483264E-14</v>
      </c>
      <c r="I22" s="5">
        <f t="shared" si="3"/>
        <v>0</v>
      </c>
      <c r="K22" s="1" t="s">
        <v>2</v>
      </c>
      <c r="L22" s="4">
        <v>0</v>
      </c>
      <c r="M22" s="4">
        <v>2.0000000000000001E-4</v>
      </c>
      <c r="N22" s="4">
        <v>2.23E-4</v>
      </c>
      <c r="O22" s="4">
        <v>0</v>
      </c>
      <c r="P22" s="4">
        <v>2.3370000000000001E-3</v>
      </c>
    </row>
    <row r="23" spans="1:16" ht="18.75" x14ac:dyDescent="0.3">
      <c r="A23">
        <v>6</v>
      </c>
      <c r="B23" s="2" t="s">
        <v>1</v>
      </c>
      <c r="C23" s="5">
        <f t="shared" si="3"/>
        <v>0</v>
      </c>
      <c r="D23" s="5">
        <f t="shared" si="3"/>
        <v>0</v>
      </c>
      <c r="E23" s="5">
        <f t="shared" si="3"/>
        <v>0</v>
      </c>
      <c r="F23" s="5">
        <f t="shared" si="3"/>
        <v>0</v>
      </c>
      <c r="G23" s="5">
        <f t="shared" si="3"/>
        <v>0</v>
      </c>
      <c r="H23" s="5">
        <f t="shared" si="3"/>
        <v>0</v>
      </c>
      <c r="I23" s="5">
        <f t="shared" si="3"/>
        <v>0</v>
      </c>
      <c r="K23" s="1" t="s">
        <v>1</v>
      </c>
      <c r="L23" s="4">
        <v>0</v>
      </c>
      <c r="M23" s="4">
        <v>0</v>
      </c>
      <c r="N23" s="4">
        <v>1.0446E-2</v>
      </c>
      <c r="O23" s="4">
        <v>0</v>
      </c>
      <c r="P23" s="4">
        <v>0</v>
      </c>
    </row>
    <row r="24" spans="1:16" ht="18.75" x14ac:dyDescent="0.3">
      <c r="A24">
        <v>7</v>
      </c>
      <c r="B24" s="2" t="s">
        <v>0</v>
      </c>
      <c r="C24" s="5">
        <f t="shared" si="3"/>
        <v>0</v>
      </c>
      <c r="D24" s="5">
        <f t="shared" si="3"/>
        <v>0</v>
      </c>
      <c r="E24" s="5">
        <f t="shared" si="3"/>
        <v>0</v>
      </c>
      <c r="F24" s="5">
        <f t="shared" si="3"/>
        <v>0</v>
      </c>
      <c r="G24" s="5">
        <f t="shared" si="3"/>
        <v>0</v>
      </c>
      <c r="H24" s="5">
        <f t="shared" si="3"/>
        <v>0</v>
      </c>
      <c r="I24" s="5">
        <f t="shared" si="3"/>
        <v>0</v>
      </c>
      <c r="K24" s="1" t="s">
        <v>0</v>
      </c>
      <c r="L24" s="4">
        <v>0</v>
      </c>
      <c r="M24" s="4">
        <v>0</v>
      </c>
      <c r="N24" s="4">
        <v>0</v>
      </c>
      <c r="O24" s="4">
        <v>0.50609899999999997</v>
      </c>
      <c r="P24" s="4">
        <v>0</v>
      </c>
    </row>
    <row r="26" spans="1:16" x14ac:dyDescent="0.25">
      <c r="A26" t="s">
        <v>14</v>
      </c>
      <c r="C26">
        <f>MAX(C18:C24)</f>
        <v>0</v>
      </c>
      <c r="D26">
        <f t="shared" ref="D26:I26" si="4">MAX(D18:D24)</f>
        <v>0</v>
      </c>
      <c r="E26">
        <f>MAX(E18:E24)</f>
        <v>1.6085273254449314E-11</v>
      </c>
      <c r="F26">
        <f t="shared" si="4"/>
        <v>5.1069166047680003E-15</v>
      </c>
      <c r="G26">
        <f t="shared" si="4"/>
        <v>5.3592583664153598E-15</v>
      </c>
      <c r="H26">
        <f t="shared" si="4"/>
        <v>5.3284089852402517E-11</v>
      </c>
      <c r="I26">
        <f t="shared" si="4"/>
        <v>0</v>
      </c>
    </row>
  </sheetData>
  <conditionalFormatting sqref="C18:I24">
    <cfRule type="cellIs" dxfId="26" priority="4" operator="equal">
      <formula>C$26</formula>
    </cfRule>
  </conditionalFormatting>
  <conditionalFormatting sqref="E4:E10">
    <cfRule type="cellIs" dxfId="25" priority="3" operator="equal">
      <formula>$E$13</formula>
    </cfRule>
  </conditionalFormatting>
  <conditionalFormatting sqref="F4:F10">
    <cfRule type="cellIs" dxfId="24" priority="2" operator="equal">
      <formula>$F$13</formula>
    </cfRule>
  </conditionalFormatting>
  <conditionalFormatting sqref="G4:G10">
    <cfRule type="cellIs" dxfId="20" priority="1" operator="equal">
      <formula>$G$13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28CD-ED51-41BC-954E-D95CFBFA1473}">
  <dimension ref="A3:R26"/>
  <sheetViews>
    <sheetView zoomScale="115" zoomScaleNormal="115" workbookViewId="0">
      <selection activeCell="H4" sqref="H4"/>
    </sheetView>
  </sheetViews>
  <sheetFormatPr defaultRowHeight="15" x14ac:dyDescent="0.25"/>
  <cols>
    <col min="4" max="4" width="16.140625" customWidth="1"/>
    <col min="5" max="5" width="15.42578125" bestFit="1" customWidth="1"/>
    <col min="8" max="8" width="16.85546875" bestFit="1" customWidth="1"/>
    <col min="12" max="12" width="12.7109375" bestFit="1" customWidth="1"/>
    <col min="13" max="16" width="10" bestFit="1" customWidth="1"/>
  </cols>
  <sheetData>
    <row r="3" spans="3:18" ht="18.75" x14ac:dyDescent="0.3">
      <c r="K3" s="2"/>
      <c r="L3" s="2" t="str">
        <f t="array" ref="L3:R3">TRANSPOSE(K5:K11)</f>
        <v>NNP</v>
      </c>
      <c r="M3" s="2" t="str">
        <v>MD</v>
      </c>
      <c r="N3" s="2" t="str">
        <v>VB</v>
      </c>
      <c r="O3" s="2" t="str">
        <v>JJ</v>
      </c>
      <c r="P3" s="2" t="str">
        <v>NN</v>
      </c>
      <c r="Q3" s="2" t="str">
        <v>RB</v>
      </c>
      <c r="R3" s="2" t="str">
        <v>DT</v>
      </c>
    </row>
    <row r="4" spans="3:18" ht="18.75" x14ac:dyDescent="0.3">
      <c r="C4">
        <v>1</v>
      </c>
      <c r="D4" s="2" t="s">
        <v>6</v>
      </c>
      <c r="E4" s="3">
        <f>INDEX(L$4:R$4,1,C4)*INDEX(L$18:P$24,C4,E$12)</f>
        <v>8.8543999999999995E-6</v>
      </c>
      <c r="F4" s="3">
        <v>0</v>
      </c>
      <c r="G4" s="3">
        <v>0</v>
      </c>
      <c r="H4" s="3">
        <f>INDEX($C$26:$I$26,1,$C4)</f>
        <v>2.4861398342076861E-17</v>
      </c>
      <c r="I4" s="3"/>
      <c r="K4" s="2" t="s">
        <v>12</v>
      </c>
      <c r="L4" s="4">
        <v>0.2767</v>
      </c>
      <c r="M4" s="4">
        <v>5.9999999999999995E-4</v>
      </c>
      <c r="N4" s="4">
        <v>3.0999999999999999E-3</v>
      </c>
      <c r="O4" s="4">
        <v>4.53E-2</v>
      </c>
      <c r="P4" s="4">
        <v>4.4900000000000002E-2</v>
      </c>
      <c r="Q4" s="4">
        <v>5.0999999999999997E-2</v>
      </c>
      <c r="R4" s="4">
        <v>0.2026</v>
      </c>
    </row>
    <row r="5" spans="3:18" ht="18.75" x14ac:dyDescent="0.3">
      <c r="C5">
        <v>2</v>
      </c>
      <c r="D5" s="2" t="s">
        <v>5</v>
      </c>
      <c r="E5" s="3">
        <f>INDEX(L$4:R$4,1,C5)*INDEX(L$18:P$24,C5,E$12)</f>
        <v>0</v>
      </c>
      <c r="F5" s="3">
        <v>3.0040685910399998E-8</v>
      </c>
      <c r="G5" s="3">
        <v>0</v>
      </c>
      <c r="H5" s="3">
        <f t="shared" ref="H5:H10" si="0">INDEX($C$26:$I$26,1,$C5)</f>
        <v>0</v>
      </c>
      <c r="I5" s="3"/>
      <c r="K5" s="2" t="s">
        <v>6</v>
      </c>
      <c r="L5" s="4">
        <v>0.37769999999999998</v>
      </c>
      <c r="M5" s="4">
        <v>1.0999999999999999E-2</v>
      </c>
      <c r="N5" s="4">
        <v>8.9999999999999998E-4</v>
      </c>
      <c r="O5" s="4">
        <v>8.3999999999999995E-3</v>
      </c>
      <c r="P5" s="4">
        <v>5.8400000000000001E-2</v>
      </c>
      <c r="Q5" s="4">
        <v>8.9999999999999993E-3</v>
      </c>
      <c r="R5" s="4">
        <v>2.5000000000000001E-3</v>
      </c>
    </row>
    <row r="6" spans="3:18" ht="18.75" x14ac:dyDescent="0.3">
      <c r="C6">
        <v>3</v>
      </c>
      <c r="D6" s="2" t="s">
        <v>4</v>
      </c>
      <c r="E6" s="3">
        <f>INDEX(L$4:R$4,1,C6)*INDEX(L$18:P$24,C6,E$12)</f>
        <v>0</v>
      </c>
      <c r="F6" s="3">
        <v>2.2313087999999997E-13</v>
      </c>
      <c r="G6" s="3">
        <v>1.6085273254449314E-11</v>
      </c>
      <c r="H6" s="3">
        <f t="shared" si="0"/>
        <v>0</v>
      </c>
      <c r="I6" s="3"/>
      <c r="K6" s="2" t="s">
        <v>5</v>
      </c>
      <c r="L6" s="4">
        <v>8.0000000000000004E-4</v>
      </c>
      <c r="M6" s="4">
        <v>2.0000000000000001E-4</v>
      </c>
      <c r="N6" s="4">
        <v>0.79679999999999995</v>
      </c>
      <c r="O6" s="4">
        <v>5.0000000000000001E-4</v>
      </c>
      <c r="P6" s="4">
        <v>8.0000000000000004E-4</v>
      </c>
      <c r="Q6" s="4">
        <v>0.16980000000000001</v>
      </c>
      <c r="R6" s="4">
        <v>4.1000000000000003E-3</v>
      </c>
    </row>
    <row r="7" spans="3:18" ht="18.75" x14ac:dyDescent="0.3">
      <c r="C7">
        <v>4</v>
      </c>
      <c r="D7" s="2" t="s">
        <v>3</v>
      </c>
      <c r="E7" s="3">
        <f>INDEX(L$4:R$4,1,C7)*INDEX(L$18:P$24,C7,E$12)</f>
        <v>0</v>
      </c>
      <c r="F7" s="3">
        <v>0</v>
      </c>
      <c r="G7" s="3">
        <v>5.1069166047680003E-15</v>
      </c>
      <c r="H7" s="3">
        <f t="shared" si="0"/>
        <v>0</v>
      </c>
      <c r="I7" s="3"/>
      <c r="K7" s="2" t="s">
        <v>4</v>
      </c>
      <c r="L7" s="4">
        <v>3.2199999999999999E-2</v>
      </c>
      <c r="M7" s="4">
        <v>5.0000000000000001E-4</v>
      </c>
      <c r="N7" s="4">
        <v>5.0000000000000001E-3</v>
      </c>
      <c r="O7" s="4">
        <v>8.3699999999999997E-2</v>
      </c>
      <c r="P7" s="4">
        <v>6.1499999999999999E-2</v>
      </c>
      <c r="Q7" s="4">
        <v>5.1400000000000001E-2</v>
      </c>
      <c r="R7" s="4">
        <v>0.22309999999999999</v>
      </c>
    </row>
    <row r="8" spans="3:18" ht="18.75" x14ac:dyDescent="0.3">
      <c r="C8">
        <v>5</v>
      </c>
      <c r="D8" s="2" t="s">
        <v>2</v>
      </c>
      <c r="E8" s="3">
        <f>INDEX(L$4:R$4,1,C8)*INDEX(L$18:P$24,C8,E$12)</f>
        <v>0</v>
      </c>
      <c r="F8" s="3">
        <v>1.03419392E-10</v>
      </c>
      <c r="G8" s="3">
        <v>5.3592583664153598E-15</v>
      </c>
      <c r="H8" s="3">
        <f t="shared" si="0"/>
        <v>0</v>
      </c>
      <c r="I8" s="3"/>
      <c r="K8" s="2" t="s">
        <v>3</v>
      </c>
      <c r="L8" s="4">
        <v>3.6600000000000001E-2</v>
      </c>
      <c r="M8" s="4">
        <v>4.0000000000000002E-4</v>
      </c>
      <c r="N8" s="4">
        <v>1E-4</v>
      </c>
      <c r="O8" s="4">
        <v>7.3300000000000004E-2</v>
      </c>
      <c r="P8" s="4">
        <v>0.45090000000000002</v>
      </c>
      <c r="Q8" s="4">
        <v>3.5999999999999999E-3</v>
      </c>
      <c r="R8" s="4">
        <v>3.5999999999999999E-3</v>
      </c>
    </row>
    <row r="9" spans="3:18" ht="18.75" x14ac:dyDescent="0.3">
      <c r="C9">
        <v>6</v>
      </c>
      <c r="D9" s="2" t="s">
        <v>1</v>
      </c>
      <c r="E9" s="3">
        <f>INDEX(L$4:R$4,1,C9)*INDEX(L$18:P$24,C9,E$12)</f>
        <v>0</v>
      </c>
      <c r="F9" s="3">
        <v>0</v>
      </c>
      <c r="G9" s="3">
        <v>5.3284089852402517E-11</v>
      </c>
      <c r="H9" s="3">
        <f t="shared" si="0"/>
        <v>0</v>
      </c>
      <c r="I9" s="3"/>
      <c r="K9" s="2" t="s">
        <v>2</v>
      </c>
      <c r="L9" s="4">
        <v>9.5999999999999992E-3</v>
      </c>
      <c r="M9" s="4">
        <v>1.7600000000000001E-2</v>
      </c>
      <c r="N9" s="4">
        <v>1.4E-3</v>
      </c>
      <c r="O9" s="4">
        <v>8.6E-3</v>
      </c>
      <c r="P9" s="4">
        <v>0.1216</v>
      </c>
      <c r="Q9" s="4">
        <v>1.77E-2</v>
      </c>
      <c r="R9" s="4">
        <v>6.7999999999999996E-3</v>
      </c>
    </row>
    <row r="10" spans="3:18" ht="18.75" x14ac:dyDescent="0.3">
      <c r="C10">
        <v>7</v>
      </c>
      <c r="D10" s="2" t="s">
        <v>0</v>
      </c>
      <c r="E10" s="3">
        <f>INDEX(L$4:R$4,1,C10)*INDEX(L$18:P$24,C10,E$12)</f>
        <v>0</v>
      </c>
      <c r="F10" s="3">
        <v>0</v>
      </c>
      <c r="G10" s="3">
        <v>0</v>
      </c>
      <c r="H10" s="3">
        <f t="shared" si="0"/>
        <v>1.8161992521340703E-12</v>
      </c>
      <c r="I10" s="3"/>
      <c r="K10" s="2" t="s">
        <v>1</v>
      </c>
      <c r="L10" s="4">
        <v>6.7999999999999996E-3</v>
      </c>
      <c r="M10" s="4">
        <v>1.0200000000000001E-2</v>
      </c>
      <c r="N10" s="4">
        <v>0.1011</v>
      </c>
      <c r="O10" s="4">
        <v>0.1012</v>
      </c>
      <c r="P10" s="4">
        <v>1.2E-2</v>
      </c>
      <c r="Q10" s="4">
        <v>7.2800000000000004E-2</v>
      </c>
      <c r="R10" s="4">
        <v>4.7899999999999998E-2</v>
      </c>
    </row>
    <row r="11" spans="3:18" ht="18.75" x14ac:dyDescent="0.3">
      <c r="D11" s="1"/>
      <c r="E11" s="2" t="s">
        <v>7</v>
      </c>
      <c r="F11" s="2" t="s">
        <v>8</v>
      </c>
      <c r="G11" s="2" t="s">
        <v>9</v>
      </c>
      <c r="H11" s="2" t="s">
        <v>10</v>
      </c>
      <c r="I11" s="2" t="s">
        <v>11</v>
      </c>
      <c r="K11" s="2" t="s">
        <v>0</v>
      </c>
      <c r="L11" s="4">
        <v>0.1147</v>
      </c>
      <c r="M11" s="4">
        <v>2.0999999999999999E-3</v>
      </c>
      <c r="N11" s="4">
        <v>2.0000000000000001E-4</v>
      </c>
      <c r="O11" s="4">
        <v>0.2157</v>
      </c>
      <c r="P11" s="4">
        <v>0.47439999999999999</v>
      </c>
      <c r="Q11" s="4">
        <v>1.0200000000000001E-2</v>
      </c>
      <c r="R11" s="4">
        <v>1.6999999999999999E-3</v>
      </c>
    </row>
    <row r="12" spans="3:18" x14ac:dyDescent="0.25">
      <c r="E12">
        <v>1</v>
      </c>
      <c r="F12">
        <v>2</v>
      </c>
      <c r="G12">
        <v>3</v>
      </c>
      <c r="H12">
        <v>4</v>
      </c>
      <c r="I12">
        <v>5</v>
      </c>
    </row>
    <row r="13" spans="3:18" x14ac:dyDescent="0.25">
      <c r="C13" t="s">
        <v>14</v>
      </c>
      <c r="E13">
        <f>MAX(E4:E10)</f>
        <v>8.8543999999999995E-6</v>
      </c>
      <c r="F13">
        <f t="shared" ref="F13:I13" si="1">MAX(F4:F10)</f>
        <v>3.0040685910399998E-8</v>
      </c>
      <c r="G13">
        <f t="shared" si="1"/>
        <v>5.3284089852402517E-11</v>
      </c>
      <c r="H13">
        <f t="shared" si="1"/>
        <v>1.8161992521340703E-12</v>
      </c>
      <c r="I13">
        <f t="shared" si="1"/>
        <v>0</v>
      </c>
    </row>
    <row r="15" spans="3:18" x14ac:dyDescent="0.25">
      <c r="E15" t="s">
        <v>13</v>
      </c>
    </row>
    <row r="16" spans="3:18" x14ac:dyDescent="0.25"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</row>
    <row r="17" spans="1:16" ht="18.75" x14ac:dyDescent="0.3">
      <c r="C17" s="2" t="s">
        <v>6</v>
      </c>
      <c r="D17" s="2" t="s">
        <v>5</v>
      </c>
      <c r="E17" s="2" t="s">
        <v>4</v>
      </c>
      <c r="F17" s="2" t="s">
        <v>3</v>
      </c>
      <c r="G17" s="2" t="s">
        <v>2</v>
      </c>
      <c r="H17" s="2" t="s">
        <v>1</v>
      </c>
      <c r="I17" s="2" t="s">
        <v>0</v>
      </c>
      <c r="K17" s="1"/>
      <c r="L17" s="2" t="s">
        <v>7</v>
      </c>
      <c r="M17" s="2" t="s">
        <v>8</v>
      </c>
      <c r="N17" s="2" t="s">
        <v>9</v>
      </c>
      <c r="O17" s="2" t="s">
        <v>10</v>
      </c>
      <c r="P17" s="2" t="s">
        <v>11</v>
      </c>
    </row>
    <row r="18" spans="1:16" ht="18.75" x14ac:dyDescent="0.3">
      <c r="A18">
        <v>1</v>
      </c>
      <c r="B18" s="2" t="s">
        <v>6</v>
      </c>
      <c r="C18" s="5">
        <f>INDEX($G$4:$G$10,$A18,1)*INDEX($L$5:$R$11,$A18,C$16)*INDEX($L$18:$P$24,C$16,$H$12)</f>
        <v>0</v>
      </c>
      <c r="D18" s="5">
        <f t="shared" ref="D18:H18" si="2">INDEX($G$4:$G$10,$A18,1)*INDEX($L$5:$R$11,$A18,D$16)*INDEX($L$18:$P$24,D$16,$H$12)</f>
        <v>0</v>
      </c>
      <c r="E18" s="5">
        <f t="shared" si="2"/>
        <v>0</v>
      </c>
      <c r="F18" s="5">
        <f t="shared" si="2"/>
        <v>0</v>
      </c>
      <c r="G18" s="5">
        <f t="shared" si="2"/>
        <v>0</v>
      </c>
      <c r="H18" s="5">
        <f t="shared" si="2"/>
        <v>0</v>
      </c>
      <c r="I18" s="5">
        <f>INDEX($G$4:$G$10,$A18,1)*INDEX($L$5:$R$11,$A18,I$16)*INDEX($L$18:$P$24,I$16,$H$12)</f>
        <v>0</v>
      </c>
      <c r="K18" s="1" t="s">
        <v>6</v>
      </c>
      <c r="L18" s="4">
        <v>3.1999999999999999E-5</v>
      </c>
      <c r="M18" s="4">
        <v>0</v>
      </c>
      <c r="N18" s="4">
        <v>0</v>
      </c>
      <c r="O18" s="4">
        <v>4.8000000000000001E-5</v>
      </c>
      <c r="P18" s="4">
        <v>0</v>
      </c>
    </row>
    <row r="19" spans="1:16" ht="18.75" x14ac:dyDescent="0.3">
      <c r="A19">
        <v>2</v>
      </c>
      <c r="B19" s="2" t="s">
        <v>5</v>
      </c>
      <c r="C19" s="5">
        <f t="shared" ref="C19:I24" si="3">INDEX($G$4:$G$10,$A19,1)*INDEX($L$5:$R$11,$A19,C$16)*INDEX($L$18:$P$24,C$16,$H$12)</f>
        <v>0</v>
      </c>
      <c r="D19" s="5">
        <f t="shared" si="3"/>
        <v>0</v>
      </c>
      <c r="E19" s="5">
        <f t="shared" si="3"/>
        <v>0</v>
      </c>
      <c r="F19" s="5">
        <f t="shared" si="3"/>
        <v>0</v>
      </c>
      <c r="G19" s="5">
        <f t="shared" si="3"/>
        <v>0</v>
      </c>
      <c r="H19" s="5">
        <f t="shared" si="3"/>
        <v>0</v>
      </c>
      <c r="I19" s="5">
        <f t="shared" si="3"/>
        <v>0</v>
      </c>
      <c r="K19" s="1" t="s">
        <v>5</v>
      </c>
      <c r="L19" s="4">
        <v>0</v>
      </c>
      <c r="M19" s="4">
        <v>0.30843100000000001</v>
      </c>
      <c r="N19" s="4">
        <v>0</v>
      </c>
      <c r="O19" s="4">
        <v>0</v>
      </c>
      <c r="P19" s="4">
        <v>0</v>
      </c>
    </row>
    <row r="20" spans="1:16" ht="18.75" x14ac:dyDescent="0.3">
      <c r="A20">
        <v>3</v>
      </c>
      <c r="B20" s="2" t="s">
        <v>4</v>
      </c>
      <c r="C20" s="5">
        <f t="shared" si="3"/>
        <v>2.4861398342076861E-17</v>
      </c>
      <c r="D20" s="5">
        <f t="shared" si="3"/>
        <v>0</v>
      </c>
      <c r="E20" s="5">
        <f t="shared" si="3"/>
        <v>0</v>
      </c>
      <c r="F20" s="5">
        <f t="shared" si="3"/>
        <v>0</v>
      </c>
      <c r="G20" s="5">
        <f t="shared" si="3"/>
        <v>0</v>
      </c>
      <c r="H20" s="5">
        <f t="shared" si="3"/>
        <v>0</v>
      </c>
      <c r="I20" s="5">
        <f t="shared" si="3"/>
        <v>1.8161992521340703E-12</v>
      </c>
      <c r="K20" s="1" t="s">
        <v>4</v>
      </c>
      <c r="L20" s="4">
        <v>0</v>
      </c>
      <c r="M20" s="4">
        <v>2.8E-5</v>
      </c>
      <c r="N20" s="4">
        <v>6.7199999999999996E-4</v>
      </c>
      <c r="O20" s="4">
        <v>0</v>
      </c>
      <c r="P20" s="4">
        <v>2.8E-5</v>
      </c>
    </row>
    <row r="21" spans="1:16" ht="18.75" x14ac:dyDescent="0.3">
      <c r="A21">
        <v>4</v>
      </c>
      <c r="B21" s="2" t="s">
        <v>3</v>
      </c>
      <c r="C21" s="5">
        <f t="shared" si="3"/>
        <v>8.9718310912564231E-21</v>
      </c>
      <c r="D21" s="5">
        <f t="shared" si="3"/>
        <v>0</v>
      </c>
      <c r="E21" s="5">
        <f t="shared" si="3"/>
        <v>0</v>
      </c>
      <c r="F21" s="5">
        <f t="shared" si="3"/>
        <v>0</v>
      </c>
      <c r="G21" s="5">
        <f t="shared" si="3"/>
        <v>0</v>
      </c>
      <c r="H21" s="5">
        <f t="shared" si="3"/>
        <v>0</v>
      </c>
      <c r="I21" s="5">
        <f t="shared" si="3"/>
        <v>9.3045793923233281E-18</v>
      </c>
      <c r="K21" s="1" t="s">
        <v>3</v>
      </c>
      <c r="L21" s="4">
        <v>0</v>
      </c>
      <c r="M21" s="4">
        <v>0</v>
      </c>
      <c r="N21" s="4">
        <v>3.4000000000000002E-4</v>
      </c>
      <c r="O21" s="4">
        <v>0</v>
      </c>
      <c r="P21" s="4">
        <v>0</v>
      </c>
    </row>
    <row r="22" spans="1:16" ht="18.75" x14ac:dyDescent="0.3">
      <c r="A22">
        <v>5</v>
      </c>
      <c r="B22" s="2" t="s">
        <v>2</v>
      </c>
      <c r="C22" s="5">
        <f t="shared" si="3"/>
        <v>2.4695462552441976E-21</v>
      </c>
      <c r="D22" s="5">
        <f t="shared" si="3"/>
        <v>0</v>
      </c>
      <c r="E22" s="5">
        <f t="shared" si="3"/>
        <v>0</v>
      </c>
      <c r="F22" s="5">
        <f t="shared" si="3"/>
        <v>0</v>
      </c>
      <c r="G22" s="5">
        <f t="shared" si="3"/>
        <v>0</v>
      </c>
      <c r="H22" s="5">
        <f t="shared" si="3"/>
        <v>0</v>
      </c>
      <c r="I22" s="5">
        <f t="shared" si="3"/>
        <v>1.844374403989424E-17</v>
      </c>
      <c r="K22" s="1" t="s">
        <v>2</v>
      </c>
      <c r="L22" s="4">
        <v>0</v>
      </c>
      <c r="M22" s="4">
        <v>2.0000000000000001E-4</v>
      </c>
      <c r="N22" s="4">
        <v>2.23E-4</v>
      </c>
      <c r="O22" s="4">
        <v>0</v>
      </c>
      <c r="P22" s="4">
        <v>2.3370000000000001E-3</v>
      </c>
    </row>
    <row r="23" spans="1:16" ht="18.75" x14ac:dyDescent="0.3">
      <c r="A23">
        <v>6</v>
      </c>
      <c r="B23" s="2" t="s">
        <v>1</v>
      </c>
      <c r="C23" s="5">
        <f t="shared" si="3"/>
        <v>1.739192692782418E-17</v>
      </c>
      <c r="D23" s="5">
        <f t="shared" si="3"/>
        <v>0</v>
      </c>
      <c r="E23" s="5">
        <f t="shared" si="3"/>
        <v>0</v>
      </c>
      <c r="F23" s="5">
        <f t="shared" si="3"/>
        <v>0</v>
      </c>
      <c r="G23" s="5">
        <f t="shared" si="3"/>
        <v>0</v>
      </c>
      <c r="H23" s="5">
        <f t="shared" si="3"/>
        <v>0</v>
      </c>
      <c r="I23" s="5">
        <f t="shared" si="3"/>
        <v>1.2917204778711097E-12</v>
      </c>
      <c r="K23" s="1" t="s">
        <v>1</v>
      </c>
      <c r="L23" s="4">
        <v>0</v>
      </c>
      <c r="M23" s="4">
        <v>0</v>
      </c>
      <c r="N23" s="4">
        <v>1.0446E-2</v>
      </c>
      <c r="O23" s="4">
        <v>0</v>
      </c>
      <c r="P23" s="4">
        <v>0</v>
      </c>
    </row>
    <row r="24" spans="1:16" ht="18.75" x14ac:dyDescent="0.3">
      <c r="A24">
        <v>7</v>
      </c>
      <c r="B24" s="2" t="s">
        <v>0</v>
      </c>
      <c r="C24" s="5">
        <f t="shared" si="3"/>
        <v>0</v>
      </c>
      <c r="D24" s="5">
        <f t="shared" si="3"/>
        <v>0</v>
      </c>
      <c r="E24" s="5">
        <f t="shared" si="3"/>
        <v>0</v>
      </c>
      <c r="F24" s="5">
        <f t="shared" si="3"/>
        <v>0</v>
      </c>
      <c r="G24" s="5">
        <f t="shared" si="3"/>
        <v>0</v>
      </c>
      <c r="H24" s="5">
        <f t="shared" si="3"/>
        <v>0</v>
      </c>
      <c r="I24" s="5">
        <f t="shared" si="3"/>
        <v>0</v>
      </c>
      <c r="K24" s="1" t="s">
        <v>0</v>
      </c>
      <c r="L24" s="4">
        <v>0</v>
      </c>
      <c r="M24" s="4">
        <v>0</v>
      </c>
      <c r="N24" s="4">
        <v>0</v>
      </c>
      <c r="O24" s="4">
        <v>0.50609899999999997</v>
      </c>
      <c r="P24" s="4">
        <v>0</v>
      </c>
    </row>
    <row r="26" spans="1:16" x14ac:dyDescent="0.25">
      <c r="A26" t="s">
        <v>14</v>
      </c>
      <c r="C26">
        <f>MAX(C18:C24)</f>
        <v>2.4861398342076861E-17</v>
      </c>
      <c r="D26">
        <f t="shared" ref="D26:I26" si="4">MAX(D18:D24)</f>
        <v>0</v>
      </c>
      <c r="E26">
        <f t="shared" si="4"/>
        <v>0</v>
      </c>
      <c r="F26">
        <f t="shared" si="4"/>
        <v>0</v>
      </c>
      <c r="G26">
        <f t="shared" si="4"/>
        <v>0</v>
      </c>
      <c r="H26">
        <f t="shared" si="4"/>
        <v>0</v>
      </c>
      <c r="I26">
        <f t="shared" si="4"/>
        <v>1.8161992521340703E-12</v>
      </c>
    </row>
  </sheetData>
  <conditionalFormatting sqref="C18:I24">
    <cfRule type="cellIs" dxfId="19" priority="5" operator="equal">
      <formula>C$26</formula>
    </cfRule>
  </conditionalFormatting>
  <conditionalFormatting sqref="E4:E10">
    <cfRule type="cellIs" dxfId="18" priority="4" operator="equal">
      <formula>$E$13</formula>
    </cfRule>
  </conditionalFormatting>
  <conditionalFormatting sqref="F4:F10">
    <cfRule type="cellIs" dxfId="17" priority="3" operator="equal">
      <formula>$F$13</formula>
    </cfRule>
  </conditionalFormatting>
  <conditionalFormatting sqref="G4:G10">
    <cfRule type="cellIs" dxfId="16" priority="2" operator="equal">
      <formula>$G$13</formula>
    </cfRule>
  </conditionalFormatting>
  <conditionalFormatting sqref="H4:H10">
    <cfRule type="cellIs" dxfId="11" priority="1" operator="equal">
      <formula>$H$13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A2B6-4D10-4E39-8BB5-34C1867E6394}">
  <dimension ref="A3:R26"/>
  <sheetViews>
    <sheetView zoomScale="115" zoomScaleNormal="115" workbookViewId="0">
      <selection activeCell="D28" sqref="D28"/>
    </sheetView>
  </sheetViews>
  <sheetFormatPr defaultRowHeight="15" x14ac:dyDescent="0.25"/>
  <cols>
    <col min="4" max="4" width="16.140625" customWidth="1"/>
    <col min="5" max="5" width="15.42578125" bestFit="1" customWidth="1"/>
    <col min="8" max="8" width="16.85546875" bestFit="1" customWidth="1"/>
    <col min="12" max="12" width="12.7109375" bestFit="1" customWidth="1"/>
    <col min="13" max="16" width="10" bestFit="1" customWidth="1"/>
  </cols>
  <sheetData>
    <row r="3" spans="3:18" ht="18.75" x14ac:dyDescent="0.3">
      <c r="K3" s="2"/>
      <c r="L3" s="2" t="str">
        <f t="array" ref="L3:R3">TRANSPOSE(K5:K11)</f>
        <v>NNP</v>
      </c>
      <c r="M3" s="2" t="str">
        <v>MD</v>
      </c>
      <c r="N3" s="2" t="str">
        <v>VB</v>
      </c>
      <c r="O3" s="2" t="str">
        <v>JJ</v>
      </c>
      <c r="P3" s="2" t="str">
        <v>NN</v>
      </c>
      <c r="Q3" s="2" t="str">
        <v>RB</v>
      </c>
      <c r="R3" s="2" t="str">
        <v>DT</v>
      </c>
    </row>
    <row r="4" spans="3:18" ht="18.75" x14ac:dyDescent="0.3">
      <c r="C4">
        <v>1</v>
      </c>
      <c r="D4" s="2" t="s">
        <v>6</v>
      </c>
      <c r="E4" s="3">
        <f>INDEX(L$4:R$4,1,C4)*INDEX(L$18:P$24,C4,E$12)</f>
        <v>8.8543999999999995E-6</v>
      </c>
      <c r="F4" s="3">
        <v>0</v>
      </c>
      <c r="G4" s="3">
        <v>0</v>
      </c>
      <c r="H4" s="3">
        <v>2.4861398342076861E-17</v>
      </c>
      <c r="I4" s="3">
        <f>INDEX($C$26:$I$26,1,$C4)</f>
        <v>0</v>
      </c>
      <c r="K4" s="2" t="s">
        <v>12</v>
      </c>
      <c r="L4" s="4">
        <v>0.2767</v>
      </c>
      <c r="M4" s="4">
        <v>5.9999999999999995E-4</v>
      </c>
      <c r="N4" s="4">
        <v>3.0999999999999999E-3</v>
      </c>
      <c r="O4" s="4">
        <v>4.53E-2</v>
      </c>
      <c r="P4" s="4">
        <v>4.4900000000000002E-2</v>
      </c>
      <c r="Q4" s="4">
        <v>5.0999999999999997E-2</v>
      </c>
      <c r="R4" s="4">
        <v>0.2026</v>
      </c>
    </row>
    <row r="5" spans="3:18" ht="18.75" x14ac:dyDescent="0.3">
      <c r="C5">
        <v>2</v>
      </c>
      <c r="D5" s="2" t="s">
        <v>5</v>
      </c>
      <c r="E5" s="3">
        <f>INDEX(L$4:R$4,1,C5)*INDEX(L$18:P$24,C5,E$12)</f>
        <v>0</v>
      </c>
      <c r="F5" s="3">
        <v>3.0040685910399998E-8</v>
      </c>
      <c r="G5" s="3">
        <v>0</v>
      </c>
      <c r="H5" s="3">
        <v>0</v>
      </c>
      <c r="I5" s="3">
        <f t="shared" ref="I5:I10" si="0">INDEX($C$26:$I$26,1,$C5)</f>
        <v>0</v>
      </c>
      <c r="K5" s="2" t="s">
        <v>6</v>
      </c>
      <c r="L5" s="4">
        <v>0.37769999999999998</v>
      </c>
      <c r="M5" s="4">
        <v>1.0999999999999999E-2</v>
      </c>
      <c r="N5" s="4">
        <v>8.9999999999999998E-4</v>
      </c>
      <c r="O5" s="4">
        <v>8.3999999999999995E-3</v>
      </c>
      <c r="P5" s="4">
        <v>5.8400000000000001E-2</v>
      </c>
      <c r="Q5" s="4">
        <v>8.9999999999999993E-3</v>
      </c>
      <c r="R5" s="4">
        <v>2.5000000000000001E-3</v>
      </c>
    </row>
    <row r="6" spans="3:18" ht="18.75" x14ac:dyDescent="0.3">
      <c r="C6">
        <v>3</v>
      </c>
      <c r="D6" s="2" t="s">
        <v>4</v>
      </c>
      <c r="E6" s="3">
        <f>INDEX(L$4:R$4,1,C6)*INDEX(L$18:P$24,C6,E$12)</f>
        <v>0</v>
      </c>
      <c r="F6" s="3">
        <v>2.2313087999999997E-13</v>
      </c>
      <c r="G6" s="3">
        <v>1.6085273254449314E-11</v>
      </c>
      <c r="H6" s="3">
        <v>0</v>
      </c>
      <c r="I6" s="3">
        <f t="shared" si="0"/>
        <v>1.0170715811950793E-20</v>
      </c>
      <c r="K6" s="2" t="s">
        <v>5</v>
      </c>
      <c r="L6" s="4">
        <v>8.0000000000000004E-4</v>
      </c>
      <c r="M6" s="4">
        <v>2.0000000000000001E-4</v>
      </c>
      <c r="N6" s="4">
        <v>0.79679999999999995</v>
      </c>
      <c r="O6" s="4">
        <v>5.0000000000000001E-4</v>
      </c>
      <c r="P6" s="4">
        <v>8.0000000000000004E-4</v>
      </c>
      <c r="Q6" s="4">
        <v>0.16980000000000001</v>
      </c>
      <c r="R6" s="4">
        <v>4.1000000000000003E-3</v>
      </c>
    </row>
    <row r="7" spans="3:18" ht="18.75" x14ac:dyDescent="0.3">
      <c r="C7">
        <v>4</v>
      </c>
      <c r="D7" s="2" t="s">
        <v>3</v>
      </c>
      <c r="E7" s="3">
        <f>INDEX(L$4:R$4,1,C7)*INDEX(L$18:P$24,C7,E$12)</f>
        <v>0</v>
      </c>
      <c r="F7" s="3">
        <v>0</v>
      </c>
      <c r="G7" s="3">
        <v>5.1069166047680003E-15</v>
      </c>
      <c r="H7" s="3">
        <v>0</v>
      </c>
      <c r="I7" s="3">
        <f t="shared" si="0"/>
        <v>0</v>
      </c>
      <c r="K7" s="2" t="s">
        <v>4</v>
      </c>
      <c r="L7" s="4">
        <v>3.2199999999999999E-2</v>
      </c>
      <c r="M7" s="4">
        <v>5.0000000000000001E-4</v>
      </c>
      <c r="N7" s="4">
        <v>5.0000000000000001E-3</v>
      </c>
      <c r="O7" s="4">
        <v>8.3699999999999997E-2</v>
      </c>
      <c r="P7" s="4">
        <v>6.1499999999999999E-2</v>
      </c>
      <c r="Q7" s="4">
        <v>5.1400000000000001E-2</v>
      </c>
      <c r="R7" s="4">
        <v>0.22309999999999999</v>
      </c>
    </row>
    <row r="8" spans="3:18" ht="18.75" x14ac:dyDescent="0.3">
      <c r="C8">
        <v>5</v>
      </c>
      <c r="D8" s="2" t="s">
        <v>2</v>
      </c>
      <c r="E8" s="3">
        <f>INDEX(L$4:R$4,1,C8)*INDEX(L$18:P$24,C8,E$12)</f>
        <v>0</v>
      </c>
      <c r="F8" s="3">
        <v>1.03419392E-10</v>
      </c>
      <c r="G8" s="3">
        <v>5.3592583664153598E-15</v>
      </c>
      <c r="H8" s="3">
        <v>0</v>
      </c>
      <c r="I8" s="3">
        <f t="shared" si="0"/>
        <v>2.0135707102213859E-15</v>
      </c>
      <c r="K8" s="2" t="s">
        <v>3</v>
      </c>
      <c r="L8" s="4">
        <v>3.6600000000000001E-2</v>
      </c>
      <c r="M8" s="4">
        <v>4.0000000000000002E-4</v>
      </c>
      <c r="N8" s="4">
        <v>1E-4</v>
      </c>
      <c r="O8" s="4">
        <v>7.3300000000000004E-2</v>
      </c>
      <c r="P8" s="4">
        <v>0.45090000000000002</v>
      </c>
      <c r="Q8" s="4">
        <v>3.5999999999999999E-3</v>
      </c>
      <c r="R8" s="4">
        <v>3.5999999999999999E-3</v>
      </c>
    </row>
    <row r="9" spans="3:18" ht="18.75" x14ac:dyDescent="0.3">
      <c r="C9">
        <v>6</v>
      </c>
      <c r="D9" s="2" t="s">
        <v>1</v>
      </c>
      <c r="E9" s="3">
        <f>INDEX(L$4:R$4,1,C9)*INDEX(L$18:P$24,C9,E$12)</f>
        <v>0</v>
      </c>
      <c r="F9" s="3">
        <v>0</v>
      </c>
      <c r="G9" s="3">
        <v>5.3284089852402517E-11</v>
      </c>
      <c r="H9" s="3">
        <v>0</v>
      </c>
      <c r="I9" s="3">
        <f t="shared" si="0"/>
        <v>0</v>
      </c>
      <c r="K9" s="2" t="s">
        <v>2</v>
      </c>
      <c r="L9" s="4">
        <v>9.5999999999999992E-3</v>
      </c>
      <c r="M9" s="4">
        <v>1.7600000000000001E-2</v>
      </c>
      <c r="N9" s="4">
        <v>1.4E-3</v>
      </c>
      <c r="O9" s="4">
        <v>8.6E-3</v>
      </c>
      <c r="P9" s="4">
        <v>0.1216</v>
      </c>
      <c r="Q9" s="4">
        <v>1.77E-2</v>
      </c>
      <c r="R9" s="4">
        <v>6.7999999999999996E-3</v>
      </c>
    </row>
    <row r="10" spans="3:18" ht="18.75" x14ac:dyDescent="0.3">
      <c r="C10">
        <v>7</v>
      </c>
      <c r="D10" s="2" t="s">
        <v>0</v>
      </c>
      <c r="E10" s="3">
        <f>INDEX(L$4:R$4,1,C10)*INDEX(L$18:P$24,C10,E$12)</f>
        <v>0</v>
      </c>
      <c r="F10" s="3">
        <v>0</v>
      </c>
      <c r="G10" s="3">
        <v>0</v>
      </c>
      <c r="H10" s="3">
        <v>1.8161992521340703E-12</v>
      </c>
      <c r="I10" s="3">
        <f t="shared" si="0"/>
        <v>0</v>
      </c>
      <c r="K10" s="2" t="s">
        <v>1</v>
      </c>
      <c r="L10" s="4">
        <v>6.7999999999999996E-3</v>
      </c>
      <c r="M10" s="4">
        <v>1.0200000000000001E-2</v>
      </c>
      <c r="N10" s="4">
        <v>0.1011</v>
      </c>
      <c r="O10" s="4">
        <v>0.1012</v>
      </c>
      <c r="P10" s="4">
        <v>1.2E-2</v>
      </c>
      <c r="Q10" s="4">
        <v>7.2800000000000004E-2</v>
      </c>
      <c r="R10" s="4">
        <v>4.7899999999999998E-2</v>
      </c>
    </row>
    <row r="11" spans="3:18" ht="18.75" x14ac:dyDescent="0.3">
      <c r="D11" s="1"/>
      <c r="E11" s="2" t="s">
        <v>7</v>
      </c>
      <c r="F11" s="2" t="s">
        <v>8</v>
      </c>
      <c r="G11" s="2" t="s">
        <v>9</v>
      </c>
      <c r="H11" s="2" t="s">
        <v>10</v>
      </c>
      <c r="I11" s="2" t="s">
        <v>11</v>
      </c>
      <c r="K11" s="2" t="s">
        <v>0</v>
      </c>
      <c r="L11" s="4">
        <v>0.1147</v>
      </c>
      <c r="M11" s="4">
        <v>2.0999999999999999E-3</v>
      </c>
      <c r="N11" s="4">
        <v>2.0000000000000001E-4</v>
      </c>
      <c r="O11" s="4">
        <v>0.2157</v>
      </c>
      <c r="P11" s="4">
        <v>0.47439999999999999</v>
      </c>
      <c r="Q11" s="4">
        <v>1.0200000000000001E-2</v>
      </c>
      <c r="R11" s="4">
        <v>1.6999999999999999E-3</v>
      </c>
    </row>
    <row r="12" spans="3:18" x14ac:dyDescent="0.25">
      <c r="E12">
        <v>1</v>
      </c>
      <c r="F12">
        <v>2</v>
      </c>
      <c r="G12">
        <v>3</v>
      </c>
      <c r="H12">
        <v>4</v>
      </c>
      <c r="I12">
        <v>5</v>
      </c>
    </row>
    <row r="13" spans="3:18" x14ac:dyDescent="0.25">
      <c r="C13" t="s">
        <v>14</v>
      </c>
      <c r="E13">
        <f>MAX(E4:E10)</f>
        <v>8.8543999999999995E-6</v>
      </c>
      <c r="F13">
        <f t="shared" ref="F13:I13" si="1">MAX(F4:F10)</f>
        <v>3.0040685910399998E-8</v>
      </c>
      <c r="G13">
        <f t="shared" si="1"/>
        <v>5.3284089852402517E-11</v>
      </c>
      <c r="H13">
        <f t="shared" si="1"/>
        <v>1.8161992521340703E-12</v>
      </c>
      <c r="I13">
        <f t="shared" si="1"/>
        <v>2.0135707102213859E-15</v>
      </c>
    </row>
    <row r="15" spans="3:18" x14ac:dyDescent="0.25">
      <c r="E15" t="s">
        <v>13</v>
      </c>
    </row>
    <row r="16" spans="3:18" x14ac:dyDescent="0.25"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</row>
    <row r="17" spans="1:16" ht="18.75" x14ac:dyDescent="0.3">
      <c r="C17" s="2" t="s">
        <v>6</v>
      </c>
      <c r="D17" s="2" t="s">
        <v>5</v>
      </c>
      <c r="E17" s="2" t="s">
        <v>4</v>
      </c>
      <c r="F17" s="2" t="s">
        <v>3</v>
      </c>
      <c r="G17" s="2" t="s">
        <v>2</v>
      </c>
      <c r="H17" s="2" t="s">
        <v>1</v>
      </c>
      <c r="I17" s="2" t="s">
        <v>0</v>
      </c>
      <c r="K17" s="1"/>
      <c r="L17" s="2" t="s">
        <v>7</v>
      </c>
      <c r="M17" s="2" t="s">
        <v>8</v>
      </c>
      <c r="N17" s="2" t="s">
        <v>9</v>
      </c>
      <c r="O17" s="2" t="s">
        <v>10</v>
      </c>
      <c r="P17" s="2" t="s">
        <v>11</v>
      </c>
    </row>
    <row r="18" spans="1:16" ht="18.75" x14ac:dyDescent="0.3">
      <c r="A18">
        <v>1</v>
      </c>
      <c r="B18" s="2" t="s">
        <v>6</v>
      </c>
      <c r="C18" s="5">
        <f>INDEX($H$4:$H$10,$A18,1)*INDEX($L$5:$R$11,$A18,C$16)*INDEX($L$18:$P$24,C$16,$I$12)</f>
        <v>0</v>
      </c>
      <c r="D18" s="5">
        <f t="shared" ref="D18:I18" si="2">INDEX($H$4:$H$10,$A18,1)*INDEX($L$5:$R$11,$A18,D$16)*INDEX($L$18:$P$24,D$16,$I$12)</f>
        <v>0</v>
      </c>
      <c r="E18" s="5">
        <f t="shared" si="2"/>
        <v>6.2650723822033686E-25</v>
      </c>
      <c r="F18" s="5">
        <f t="shared" si="2"/>
        <v>0</v>
      </c>
      <c r="G18" s="5">
        <f t="shared" si="2"/>
        <v>3.3931035348453236E-21</v>
      </c>
      <c r="H18" s="5">
        <f t="shared" si="2"/>
        <v>0</v>
      </c>
      <c r="I18" s="5">
        <f t="shared" si="2"/>
        <v>0</v>
      </c>
      <c r="K18" s="1" t="s">
        <v>6</v>
      </c>
      <c r="L18" s="4">
        <v>3.1999999999999999E-5</v>
      </c>
      <c r="M18" s="4">
        <v>0</v>
      </c>
      <c r="N18" s="4">
        <v>0</v>
      </c>
      <c r="O18" s="4">
        <v>4.8000000000000001E-5</v>
      </c>
      <c r="P18" s="4">
        <v>0</v>
      </c>
    </row>
    <row r="19" spans="1:16" ht="18.75" x14ac:dyDescent="0.3">
      <c r="A19">
        <v>2</v>
      </c>
      <c r="B19" s="2" t="s">
        <v>5</v>
      </c>
      <c r="C19" s="5">
        <f t="shared" ref="C19:I24" si="3">INDEX($H$4:$H$10,$A19,1)*INDEX($L$5:$R$11,$A19,C$16)*INDEX($L$18:$P$24,C$16,$I$12)</f>
        <v>0</v>
      </c>
      <c r="D19" s="5">
        <f t="shared" si="3"/>
        <v>0</v>
      </c>
      <c r="E19" s="5">
        <f t="shared" si="3"/>
        <v>0</v>
      </c>
      <c r="F19" s="5">
        <f t="shared" si="3"/>
        <v>0</v>
      </c>
      <c r="G19" s="5">
        <f t="shared" si="3"/>
        <v>0</v>
      </c>
      <c r="H19" s="5">
        <f t="shared" si="3"/>
        <v>0</v>
      </c>
      <c r="I19" s="5">
        <f t="shared" si="3"/>
        <v>0</v>
      </c>
      <c r="K19" s="1" t="s">
        <v>5</v>
      </c>
      <c r="L19" s="4">
        <v>0</v>
      </c>
      <c r="M19" s="4">
        <v>0.30843100000000001</v>
      </c>
      <c r="N19" s="4">
        <v>0</v>
      </c>
      <c r="O19" s="4">
        <v>0</v>
      </c>
      <c r="P19" s="4">
        <v>0</v>
      </c>
    </row>
    <row r="20" spans="1:16" ht="18.75" x14ac:dyDescent="0.3">
      <c r="A20">
        <v>3</v>
      </c>
      <c r="B20" s="2" t="s">
        <v>4</v>
      </c>
      <c r="C20" s="5">
        <f t="shared" si="3"/>
        <v>0</v>
      </c>
      <c r="D20" s="5">
        <f t="shared" si="3"/>
        <v>0</v>
      </c>
      <c r="E20" s="5">
        <f t="shared" si="3"/>
        <v>0</v>
      </c>
      <c r="F20" s="5">
        <f t="shared" si="3"/>
        <v>0</v>
      </c>
      <c r="G20" s="5">
        <f t="shared" si="3"/>
        <v>0</v>
      </c>
      <c r="H20" s="5">
        <f t="shared" si="3"/>
        <v>0</v>
      </c>
      <c r="I20" s="5">
        <f t="shared" si="3"/>
        <v>0</v>
      </c>
      <c r="K20" s="1" t="s">
        <v>4</v>
      </c>
      <c r="L20" s="4">
        <v>0</v>
      </c>
      <c r="M20" s="4">
        <v>2.8E-5</v>
      </c>
      <c r="N20" s="4">
        <v>6.7199999999999996E-4</v>
      </c>
      <c r="O20" s="4">
        <v>0</v>
      </c>
      <c r="P20" s="4">
        <v>2.8E-5</v>
      </c>
    </row>
    <row r="21" spans="1:16" ht="18.75" x14ac:dyDescent="0.3">
      <c r="A21">
        <v>4</v>
      </c>
      <c r="B21" s="2" t="s">
        <v>3</v>
      </c>
      <c r="C21" s="5">
        <f t="shared" si="3"/>
        <v>0</v>
      </c>
      <c r="D21" s="5">
        <f t="shared" si="3"/>
        <v>0</v>
      </c>
      <c r="E21" s="5">
        <f t="shared" si="3"/>
        <v>0</v>
      </c>
      <c r="F21" s="5">
        <f t="shared" si="3"/>
        <v>0</v>
      </c>
      <c r="G21" s="5">
        <f t="shared" si="3"/>
        <v>0</v>
      </c>
      <c r="H21" s="5">
        <f t="shared" si="3"/>
        <v>0</v>
      </c>
      <c r="I21" s="5">
        <f t="shared" si="3"/>
        <v>0</v>
      </c>
      <c r="K21" s="1" t="s">
        <v>3</v>
      </c>
      <c r="L21" s="4">
        <v>0</v>
      </c>
      <c r="M21" s="4">
        <v>0</v>
      </c>
      <c r="N21" s="4">
        <v>3.4000000000000002E-4</v>
      </c>
      <c r="O21" s="4">
        <v>0</v>
      </c>
      <c r="P21" s="4">
        <v>0</v>
      </c>
    </row>
    <row r="22" spans="1:16" ht="18.75" x14ac:dyDescent="0.3">
      <c r="A22">
        <v>5</v>
      </c>
      <c r="B22" s="2" t="s">
        <v>2</v>
      </c>
      <c r="C22" s="5">
        <f t="shared" si="3"/>
        <v>0</v>
      </c>
      <c r="D22" s="5">
        <f t="shared" si="3"/>
        <v>0</v>
      </c>
      <c r="E22" s="5">
        <f t="shared" si="3"/>
        <v>0</v>
      </c>
      <c r="F22" s="5">
        <f t="shared" si="3"/>
        <v>0</v>
      </c>
      <c r="G22" s="5">
        <f t="shared" si="3"/>
        <v>0</v>
      </c>
      <c r="H22" s="5">
        <f t="shared" si="3"/>
        <v>0</v>
      </c>
      <c r="I22" s="5">
        <f t="shared" si="3"/>
        <v>0</v>
      </c>
      <c r="K22" s="1" t="s">
        <v>2</v>
      </c>
      <c r="L22" s="4">
        <v>0</v>
      </c>
      <c r="M22" s="4">
        <v>2.0000000000000001E-4</v>
      </c>
      <c r="N22" s="4">
        <v>2.23E-4</v>
      </c>
      <c r="O22" s="4">
        <v>0</v>
      </c>
      <c r="P22" s="4">
        <v>2.3370000000000001E-3</v>
      </c>
    </row>
    <row r="23" spans="1:16" ht="18.75" x14ac:dyDescent="0.3">
      <c r="A23">
        <v>6</v>
      </c>
      <c r="B23" s="2" t="s">
        <v>1</v>
      </c>
      <c r="C23" s="5">
        <f t="shared" si="3"/>
        <v>0</v>
      </c>
      <c r="D23" s="5">
        <f t="shared" si="3"/>
        <v>0</v>
      </c>
      <c r="E23" s="5">
        <f t="shared" si="3"/>
        <v>0</v>
      </c>
      <c r="F23" s="5">
        <f t="shared" si="3"/>
        <v>0</v>
      </c>
      <c r="G23" s="5">
        <f t="shared" si="3"/>
        <v>0</v>
      </c>
      <c r="H23" s="5">
        <f t="shared" si="3"/>
        <v>0</v>
      </c>
      <c r="I23" s="5">
        <f t="shared" si="3"/>
        <v>0</v>
      </c>
      <c r="K23" s="1" t="s">
        <v>1</v>
      </c>
      <c r="L23" s="4">
        <v>0</v>
      </c>
      <c r="M23" s="4">
        <v>0</v>
      </c>
      <c r="N23" s="4">
        <v>1.0446E-2</v>
      </c>
      <c r="O23" s="4">
        <v>0</v>
      </c>
      <c r="P23" s="4">
        <v>0</v>
      </c>
    </row>
    <row r="24" spans="1:16" ht="18.75" x14ac:dyDescent="0.3">
      <c r="A24">
        <v>7</v>
      </c>
      <c r="B24" s="2" t="s">
        <v>0</v>
      </c>
      <c r="C24" s="5">
        <f t="shared" si="3"/>
        <v>0</v>
      </c>
      <c r="D24" s="5">
        <f t="shared" si="3"/>
        <v>0</v>
      </c>
      <c r="E24" s="5">
        <f t="shared" si="3"/>
        <v>1.0170715811950793E-20</v>
      </c>
      <c r="F24" s="5">
        <f t="shared" si="3"/>
        <v>0</v>
      </c>
      <c r="G24" s="5">
        <f t="shared" si="3"/>
        <v>2.0135707102213859E-15</v>
      </c>
      <c r="H24" s="5">
        <f t="shared" si="3"/>
        <v>0</v>
      </c>
      <c r="I24" s="5">
        <f t="shared" si="3"/>
        <v>0</v>
      </c>
      <c r="K24" s="1" t="s">
        <v>0</v>
      </c>
      <c r="L24" s="4">
        <v>0</v>
      </c>
      <c r="M24" s="4">
        <v>0</v>
      </c>
      <c r="N24" s="4">
        <v>0</v>
      </c>
      <c r="O24" s="4">
        <v>0.50609899999999997</v>
      </c>
      <c r="P24" s="4">
        <v>0</v>
      </c>
    </row>
    <row r="26" spans="1:16" x14ac:dyDescent="0.25">
      <c r="A26" t="s">
        <v>14</v>
      </c>
      <c r="C26">
        <f>MAX(C18:C24)</f>
        <v>0</v>
      </c>
      <c r="D26">
        <f t="shared" ref="D26:I26" si="4">MAX(D18:D24)</f>
        <v>0</v>
      </c>
      <c r="E26">
        <f t="shared" si="4"/>
        <v>1.0170715811950793E-20</v>
      </c>
      <c r="F26">
        <f t="shared" si="4"/>
        <v>0</v>
      </c>
      <c r="G26">
        <f t="shared" si="4"/>
        <v>2.0135707102213859E-15</v>
      </c>
      <c r="H26">
        <f t="shared" si="4"/>
        <v>0</v>
      </c>
      <c r="I26">
        <f t="shared" si="4"/>
        <v>0</v>
      </c>
    </row>
  </sheetData>
  <conditionalFormatting sqref="C18:I24">
    <cfRule type="cellIs" dxfId="10" priority="6" operator="equal">
      <formula>C$26</formula>
    </cfRule>
  </conditionalFormatting>
  <conditionalFormatting sqref="E4:E10">
    <cfRule type="cellIs" dxfId="9" priority="5" operator="equal">
      <formula>$E$13</formula>
    </cfRule>
  </conditionalFormatting>
  <conditionalFormatting sqref="F4:F10">
    <cfRule type="cellIs" dxfId="8" priority="4" operator="equal">
      <formula>$F$13</formula>
    </cfRule>
  </conditionalFormatting>
  <conditionalFormatting sqref="G4:G10">
    <cfRule type="cellIs" dxfId="7" priority="3" operator="equal">
      <formula>$G$13</formula>
    </cfRule>
  </conditionalFormatting>
  <conditionalFormatting sqref="H4:H10">
    <cfRule type="cellIs" dxfId="6" priority="2" operator="equal">
      <formula>$H$13</formula>
    </cfRule>
  </conditionalFormatting>
  <conditionalFormatting sqref="I4:I10">
    <cfRule type="cellIs" dxfId="0" priority="1" operator="equal">
      <formula>$I$13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will</vt:lpstr>
      <vt:lpstr>back</vt:lpstr>
      <vt:lpstr>the</vt:lpstr>
      <vt:lpstr>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</dc:creator>
  <cp:lastModifiedBy>nit</cp:lastModifiedBy>
  <dcterms:created xsi:type="dcterms:W3CDTF">2015-06-05T18:17:20Z</dcterms:created>
  <dcterms:modified xsi:type="dcterms:W3CDTF">2023-03-27T14:53:38Z</dcterms:modified>
</cp:coreProperties>
</file>