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\Desktop\Acads\CSCI 567\HW6\"/>
    </mc:Choice>
  </mc:AlternateContent>
  <bookViews>
    <workbookView xWindow="0" yWindow="0" windowWidth="19200" windowHeight="6950"/>
  </bookViews>
  <sheets>
    <sheet name="2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11" i="1"/>
  <c r="P22" i="1"/>
  <c r="B31" i="1"/>
  <c r="B32" i="1"/>
  <c r="B33" i="1"/>
  <c r="F23" i="1"/>
  <c r="I22" i="1"/>
  <c r="M23" i="1" s="1"/>
  <c r="B22" i="1"/>
  <c r="D23" i="1" s="1"/>
  <c r="B23" i="1" s="1"/>
  <c r="K24" i="1" s="1"/>
  <c r="N15" i="1"/>
  <c r="K15" i="1"/>
  <c r="J15" i="1" s="1"/>
  <c r="F16" i="1" s="1"/>
  <c r="F15" i="1"/>
  <c r="C15" i="1"/>
  <c r="B15" i="1" s="1"/>
  <c r="K16" i="1" s="1"/>
  <c r="I2" i="1"/>
  <c r="N3" i="1" s="1"/>
  <c r="B2" i="1"/>
  <c r="L3" i="1" s="1"/>
  <c r="K23" i="1" l="1"/>
  <c r="I23" i="1" s="1"/>
  <c r="P23" i="1" s="1"/>
  <c r="E3" i="1"/>
  <c r="D24" i="1"/>
  <c r="N16" i="1"/>
  <c r="J16" i="1" s="1"/>
  <c r="C16" i="1"/>
  <c r="O3" i="1"/>
  <c r="I3" i="1" s="1"/>
  <c r="G3" i="1"/>
  <c r="M24" i="1" l="1"/>
  <c r="I24" i="1" s="1"/>
  <c r="F25" i="1" s="1"/>
  <c r="F24" i="1"/>
  <c r="N4" i="1"/>
  <c r="G4" i="1"/>
  <c r="B16" i="1"/>
  <c r="C17" i="1" s="1"/>
  <c r="H3" i="1"/>
  <c r="B3" i="1" s="1"/>
  <c r="L4" i="1" s="1"/>
  <c r="O4" i="1" s="1"/>
  <c r="I4" i="1" s="1"/>
  <c r="B24" i="1"/>
  <c r="M25" i="1"/>
  <c r="F17" i="1"/>
  <c r="N17" i="1"/>
  <c r="K25" i="1" l="1"/>
  <c r="P24" i="1"/>
  <c r="E4" i="1"/>
  <c r="H4" i="1" s="1"/>
  <c r="B4" i="1" s="1"/>
  <c r="D25" i="1"/>
  <c r="B25" i="1" s="1"/>
  <c r="K17" i="1"/>
  <c r="J17" i="1" s="1"/>
  <c r="I25" i="1"/>
  <c r="M26" i="1" s="1"/>
  <c r="B17" i="1"/>
  <c r="K18" i="1" s="1"/>
  <c r="G5" i="1"/>
  <c r="N5" i="1"/>
  <c r="E5" i="1"/>
  <c r="H5" i="1" s="1"/>
  <c r="B5" i="1" s="1"/>
  <c r="L5" i="1"/>
  <c r="O5" i="1" s="1"/>
  <c r="I5" i="1" s="1"/>
  <c r="I11" i="1" s="1"/>
  <c r="K26" i="1" l="1"/>
  <c r="P25" i="1"/>
  <c r="D26" i="1"/>
  <c r="I26" i="1"/>
  <c r="M27" i="1" s="1"/>
  <c r="F26" i="1"/>
  <c r="B26" i="1"/>
  <c r="C18" i="1"/>
  <c r="F18" i="1"/>
  <c r="N18" i="1"/>
  <c r="J18" i="1" s="1"/>
  <c r="G6" i="1"/>
  <c r="N6" i="1"/>
  <c r="L6" i="1"/>
  <c r="E6" i="1"/>
  <c r="P26" i="1" l="1"/>
  <c r="K27" i="1"/>
  <c r="F27" i="1"/>
  <c r="B18" i="1"/>
  <c r="D27" i="1"/>
  <c r="N19" i="1"/>
  <c r="F19" i="1"/>
  <c r="C19" i="1"/>
  <c r="B19" i="1" s="1"/>
  <c r="K19" i="1"/>
  <c r="J19" i="1" s="1"/>
  <c r="O6" i="1"/>
  <c r="I6" i="1" s="1"/>
  <c r="H6" i="1"/>
  <c r="B6" i="1" s="1"/>
  <c r="B27" i="1" l="1"/>
  <c r="K35" i="1"/>
  <c r="I27" i="1"/>
  <c r="H9" i="1"/>
  <c r="L7" i="1"/>
  <c r="E7" i="1"/>
  <c r="G7" i="1"/>
  <c r="N7" i="1"/>
  <c r="P27" i="1" l="1"/>
  <c r="H7" i="1"/>
  <c r="B7" i="1" s="1"/>
  <c r="O7" i="1"/>
  <c r="I7" i="1" s="1"/>
  <c r="I10" i="1" s="1"/>
  <c r="L31" i="1" l="1"/>
  <c r="F31" i="1"/>
  <c r="L33" i="1"/>
  <c r="F30" i="1"/>
  <c r="L32" i="1"/>
  <c r="F32" i="1"/>
  <c r="F33" i="1"/>
  <c r="L30" i="1"/>
  <c r="B10" i="1"/>
  <c r="E9" i="1"/>
  <c r="J31" i="1" l="1"/>
  <c r="D32" i="1"/>
  <c r="J30" i="1"/>
  <c r="D30" i="1"/>
  <c r="J32" i="1"/>
  <c r="D33" i="1"/>
  <c r="J33" i="1"/>
  <c r="D31" i="1"/>
</calcChain>
</file>

<file path=xl/sharedStrings.xml><?xml version="1.0" encoding="utf-8"?>
<sst xmlns="http://schemas.openxmlformats.org/spreadsheetml/2006/main" count="62" uniqueCount="35">
  <si>
    <t>alpha 1</t>
  </si>
  <si>
    <t>alpha 2</t>
  </si>
  <si>
    <t>P(O)</t>
  </si>
  <si>
    <t xml:space="preserve">beta </t>
  </si>
  <si>
    <t>beta 2</t>
  </si>
  <si>
    <t>Q2.2</t>
  </si>
  <si>
    <t>Q2.1</t>
  </si>
  <si>
    <t>a21</t>
  </si>
  <si>
    <t>alpha1</t>
  </si>
  <si>
    <t>b1</t>
  </si>
  <si>
    <t>b2</t>
  </si>
  <si>
    <t>a11</t>
  </si>
  <si>
    <t>prev1</t>
  </si>
  <si>
    <t>prev2</t>
  </si>
  <si>
    <t>alpha2</t>
  </si>
  <si>
    <t>beta1</t>
  </si>
  <si>
    <t>beta2</t>
  </si>
  <si>
    <t>a12</t>
  </si>
  <si>
    <t>a22</t>
  </si>
  <si>
    <t>Q2.3</t>
  </si>
  <si>
    <t>Q.4</t>
  </si>
  <si>
    <t>delta2</t>
  </si>
  <si>
    <t>delta1</t>
  </si>
  <si>
    <t>dt-1</t>
  </si>
  <si>
    <t>dt-1(2)</t>
  </si>
  <si>
    <t>path</t>
  </si>
  <si>
    <t>Q5</t>
  </si>
  <si>
    <t>A</t>
  </si>
  <si>
    <t>C</t>
  </si>
  <si>
    <t>G</t>
  </si>
  <si>
    <t>T</t>
  </si>
  <si>
    <t>b1k</t>
  </si>
  <si>
    <t>P(x6=1)</t>
  </si>
  <si>
    <t>P(x6=2)</t>
  </si>
  <si>
    <t>b2k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</si>
</sst>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I19" zoomScale="91" zoomScaleNormal="91" workbookViewId="0">
      <selection activeCell="D37" sqref="D37"/>
    </sheetView>
  </sheetViews>
  <sheetFormatPr defaultRowHeight="14.5" x14ac:dyDescent="0.35"/>
  <cols>
    <col min="2" max="2" width="17.26953125" customWidth="1"/>
    <col min="4" max="4" width="11.81640625" bestFit="1" customWidth="1"/>
    <col min="9" max="9" width="15.81640625" customWidth="1"/>
    <col min="11" max="11" width="13.08984375" bestFit="1" customWidth="1"/>
  </cols>
  <sheetData>
    <row r="1" spans="1:16" x14ac:dyDescent="0.35">
      <c r="B1" t="s">
        <v>0</v>
      </c>
      <c r="I1" t="s">
        <v>1</v>
      </c>
    </row>
    <row r="2" spans="1:16" x14ac:dyDescent="0.35">
      <c r="A2">
        <v>1</v>
      </c>
      <c r="B2">
        <f>0.6*0.4</f>
        <v>0.24</v>
      </c>
      <c r="C2" t="s">
        <v>9</v>
      </c>
      <c r="D2" t="s">
        <v>11</v>
      </c>
      <c r="E2" t="s">
        <v>12</v>
      </c>
      <c r="F2" t="s">
        <v>7</v>
      </c>
      <c r="G2" t="s">
        <v>13</v>
      </c>
      <c r="H2" t="s">
        <v>8</v>
      </c>
      <c r="I2">
        <f>0.4*0.2</f>
        <v>8.0000000000000016E-2</v>
      </c>
      <c r="J2" t="s">
        <v>9</v>
      </c>
      <c r="K2" t="s">
        <v>11</v>
      </c>
      <c r="L2" t="s">
        <v>12</v>
      </c>
      <c r="M2" t="s">
        <v>7</v>
      </c>
      <c r="N2" t="s">
        <v>13</v>
      </c>
      <c r="O2" t="s">
        <v>14</v>
      </c>
    </row>
    <row r="3" spans="1:16" x14ac:dyDescent="0.35">
      <c r="A3">
        <v>2</v>
      </c>
      <c r="B3">
        <f>H3</f>
        <v>0.04</v>
      </c>
      <c r="C3" s="1">
        <v>0.2</v>
      </c>
      <c r="D3">
        <v>0.7</v>
      </c>
      <c r="E3">
        <f>B2</f>
        <v>0.24</v>
      </c>
      <c r="F3">
        <v>0.4</v>
      </c>
      <c r="G3">
        <f>I2</f>
        <v>8.0000000000000016E-2</v>
      </c>
      <c r="H3">
        <f>C3*((D3*E3)+(F3*G3))</f>
        <v>0.04</v>
      </c>
      <c r="I3">
        <f>O3</f>
        <v>4.8000000000000001E-2</v>
      </c>
      <c r="J3" s="1">
        <v>0.4</v>
      </c>
      <c r="K3">
        <v>0.3</v>
      </c>
      <c r="L3">
        <f>B2</f>
        <v>0.24</v>
      </c>
      <c r="M3">
        <v>0.6</v>
      </c>
      <c r="N3">
        <f>I2</f>
        <v>8.0000000000000016E-2</v>
      </c>
      <c r="O3">
        <f>J3*((K3*L3)+(M3*N3))</f>
        <v>4.8000000000000001E-2</v>
      </c>
    </row>
    <row r="4" spans="1:16" x14ac:dyDescent="0.35">
      <c r="A4">
        <v>3</v>
      </c>
      <c r="B4">
        <f t="shared" ref="B4:B7" si="0">H4</f>
        <v>9.4400000000000005E-3</v>
      </c>
      <c r="C4" s="1">
        <v>0.2</v>
      </c>
      <c r="D4">
        <v>0.7</v>
      </c>
      <c r="E4">
        <f>B3</f>
        <v>0.04</v>
      </c>
      <c r="F4">
        <v>0.4</v>
      </c>
      <c r="G4">
        <f t="shared" ref="G4:G7" si="1">I3</f>
        <v>4.8000000000000001E-2</v>
      </c>
      <c r="H4">
        <f t="shared" ref="H4:H7" si="2">C4*((D4*E4)+(F4*G4))</f>
        <v>9.4400000000000005E-3</v>
      </c>
      <c r="I4">
        <f t="shared" ref="I4:I7" si="3">O4</f>
        <v>1.6320000000000001E-2</v>
      </c>
      <c r="J4" s="1">
        <v>0.4</v>
      </c>
      <c r="K4">
        <v>0.3</v>
      </c>
      <c r="L4">
        <f t="shared" ref="L4:L7" si="4">B3</f>
        <v>0.04</v>
      </c>
      <c r="M4">
        <v>0.6</v>
      </c>
      <c r="N4">
        <f t="shared" ref="N4:N7" si="5">I3</f>
        <v>4.8000000000000001E-2</v>
      </c>
      <c r="O4">
        <f t="shared" ref="O4:O7" si="6">J4*((K4*L4)+(M4*N4))</f>
        <v>1.6320000000000001E-2</v>
      </c>
    </row>
    <row r="5" spans="1:16" x14ac:dyDescent="0.35">
      <c r="A5">
        <v>4</v>
      </c>
      <c r="B5">
        <f t="shared" si="0"/>
        <v>3.9408000000000004E-3</v>
      </c>
      <c r="C5" s="1">
        <v>0.3</v>
      </c>
      <c r="D5">
        <v>0.7</v>
      </c>
      <c r="E5">
        <f t="shared" ref="E5:E7" si="7">B4</f>
        <v>9.4400000000000005E-3</v>
      </c>
      <c r="F5">
        <v>0.4</v>
      </c>
      <c r="G5">
        <f t="shared" si="1"/>
        <v>1.6320000000000001E-2</v>
      </c>
      <c r="H5">
        <f t="shared" si="2"/>
        <v>3.9408000000000004E-3</v>
      </c>
      <c r="I5" s="2">
        <f t="shared" si="3"/>
        <v>1.2624000000000001E-3</v>
      </c>
      <c r="J5" s="1">
        <v>0.1</v>
      </c>
      <c r="K5">
        <v>0.3</v>
      </c>
      <c r="L5">
        <f t="shared" si="4"/>
        <v>9.4400000000000005E-3</v>
      </c>
      <c r="M5">
        <v>0.6</v>
      </c>
      <c r="N5">
        <f t="shared" si="5"/>
        <v>1.6320000000000001E-2</v>
      </c>
      <c r="O5">
        <f t="shared" si="6"/>
        <v>1.2624000000000001E-3</v>
      </c>
    </row>
    <row r="6" spans="1:16" x14ac:dyDescent="0.35">
      <c r="A6">
        <v>5</v>
      </c>
      <c r="B6" s="2">
        <f t="shared" si="0"/>
        <v>3.2635200000000002E-4</v>
      </c>
      <c r="C6" s="1">
        <v>0.1</v>
      </c>
      <c r="D6">
        <v>0.7</v>
      </c>
      <c r="E6">
        <f t="shared" si="7"/>
        <v>3.9408000000000004E-3</v>
      </c>
      <c r="F6">
        <v>0.4</v>
      </c>
      <c r="G6">
        <f t="shared" si="1"/>
        <v>1.2624000000000001E-3</v>
      </c>
      <c r="H6">
        <f t="shared" si="2"/>
        <v>3.2635200000000002E-4</v>
      </c>
      <c r="I6">
        <f t="shared" si="3"/>
        <v>5.8190399999999995E-4</v>
      </c>
      <c r="J6" s="1">
        <v>0.3</v>
      </c>
      <c r="K6">
        <v>0.3</v>
      </c>
      <c r="L6">
        <f t="shared" si="4"/>
        <v>3.9408000000000004E-3</v>
      </c>
      <c r="M6">
        <v>0.6</v>
      </c>
      <c r="N6">
        <f t="shared" si="5"/>
        <v>1.2624000000000001E-3</v>
      </c>
      <c r="O6">
        <f t="shared" si="6"/>
        <v>5.8190399999999995E-4</v>
      </c>
    </row>
    <row r="7" spans="1:16" x14ac:dyDescent="0.35">
      <c r="A7">
        <v>6</v>
      </c>
      <c r="B7">
        <f t="shared" si="0"/>
        <v>1.844832E-4</v>
      </c>
      <c r="C7" s="1">
        <v>0.4</v>
      </c>
      <c r="D7">
        <v>0.7</v>
      </c>
      <c r="E7">
        <f t="shared" si="7"/>
        <v>3.2635200000000002E-4</v>
      </c>
      <c r="F7">
        <v>0.4</v>
      </c>
      <c r="G7">
        <f t="shared" si="1"/>
        <v>5.8190399999999995E-4</v>
      </c>
      <c r="H7">
        <f t="shared" si="2"/>
        <v>1.844832E-4</v>
      </c>
      <c r="I7">
        <f t="shared" si="3"/>
        <v>8.9409599999999999E-5</v>
      </c>
      <c r="J7" s="1">
        <v>0.2</v>
      </c>
      <c r="K7">
        <v>0.3</v>
      </c>
      <c r="L7">
        <f t="shared" si="4"/>
        <v>3.2635200000000002E-4</v>
      </c>
      <c r="M7">
        <v>0.6</v>
      </c>
      <c r="N7">
        <f t="shared" si="5"/>
        <v>5.8190399999999995E-4</v>
      </c>
      <c r="O7">
        <f t="shared" si="6"/>
        <v>8.9409599999999999E-5</v>
      </c>
    </row>
    <row r="9" spans="1:16" x14ac:dyDescent="0.35">
      <c r="A9" t="s">
        <v>6</v>
      </c>
      <c r="D9" t="s">
        <v>2</v>
      </c>
      <c r="E9">
        <f>B7+I7</f>
        <v>2.7389280000000003E-4</v>
      </c>
      <c r="H9">
        <f>(B19*0.6*0.4)+(J19*0.4*0.2)</f>
        <v>2.7389279999999997E-4</v>
      </c>
    </row>
    <row r="10" spans="1:16" x14ac:dyDescent="0.35">
      <c r="A10" t="s">
        <v>5</v>
      </c>
      <c r="B10">
        <f>B7*B14/(B7*B14+I7*J14)</f>
        <v>0.67355987452025023</v>
      </c>
      <c r="I10">
        <f>I7*J14/(I7*J14+B7*B14)</f>
        <v>0.32644012547974971</v>
      </c>
    </row>
    <row r="11" spans="1:16" x14ac:dyDescent="0.35">
      <c r="A11" t="s">
        <v>19</v>
      </c>
      <c r="B11" s="2">
        <f>(B5*B16)/((B5*B16)+(I5*J16))</f>
        <v>0.70501743747918899</v>
      </c>
      <c r="I11">
        <f>((I5*J16))/((B5*B16)+(I5*J16))</f>
        <v>0.29498256252081106</v>
      </c>
    </row>
    <row r="13" spans="1:16" x14ac:dyDescent="0.35">
      <c r="B13" t="s">
        <v>3</v>
      </c>
      <c r="J13" t="s">
        <v>4</v>
      </c>
    </row>
    <row r="14" spans="1:16" x14ac:dyDescent="0.35">
      <c r="A14">
        <v>6</v>
      </c>
      <c r="B14">
        <v>1</v>
      </c>
      <c r="C14" t="s">
        <v>15</v>
      </c>
      <c r="D14" t="s">
        <v>11</v>
      </c>
      <c r="E14" t="s">
        <v>9</v>
      </c>
      <c r="F14" t="s">
        <v>16</v>
      </c>
      <c r="G14" t="s">
        <v>17</v>
      </c>
      <c r="H14" t="s">
        <v>10</v>
      </c>
      <c r="J14">
        <v>1</v>
      </c>
      <c r="K14" t="s">
        <v>15</v>
      </c>
      <c r="L14" t="s">
        <v>7</v>
      </c>
      <c r="M14" t="s">
        <v>9</v>
      </c>
      <c r="N14" t="s">
        <v>16</v>
      </c>
      <c r="O14" t="s">
        <v>18</v>
      </c>
      <c r="P14" t="s">
        <v>10</v>
      </c>
    </row>
    <row r="15" spans="1:16" x14ac:dyDescent="0.35">
      <c r="A15">
        <v>5</v>
      </c>
      <c r="B15">
        <f>(C15*D15*E15)+(F15*G15*H15)</f>
        <v>0.33999999999999997</v>
      </c>
      <c r="C15">
        <f>B14</f>
        <v>1</v>
      </c>
      <c r="D15">
        <v>0.7</v>
      </c>
      <c r="E15">
        <v>0.4</v>
      </c>
      <c r="F15">
        <f>J14</f>
        <v>1</v>
      </c>
      <c r="G15">
        <v>0.3</v>
      </c>
      <c r="H15">
        <v>0.2</v>
      </c>
      <c r="J15">
        <f>(K15*L15*M15)+(N15*O15*P15)</f>
        <v>0.28000000000000003</v>
      </c>
      <c r="K15">
        <f>B14</f>
        <v>1</v>
      </c>
      <c r="L15">
        <v>0.4</v>
      </c>
      <c r="M15">
        <v>0.4</v>
      </c>
      <c r="N15">
        <f>J14</f>
        <v>1</v>
      </c>
      <c r="O15">
        <v>0.6</v>
      </c>
      <c r="P15">
        <v>0.2</v>
      </c>
    </row>
    <row r="16" spans="1:16" x14ac:dyDescent="0.35">
      <c r="A16">
        <v>4</v>
      </c>
      <c r="B16">
        <f t="shared" ref="B16:B19" si="8">(C16*D16*E16)+(F16*G16*H16)</f>
        <v>4.9000000000000002E-2</v>
      </c>
      <c r="C16">
        <f t="shared" ref="C16:C19" si="9">B15</f>
        <v>0.33999999999999997</v>
      </c>
      <c r="D16">
        <v>0.7</v>
      </c>
      <c r="E16">
        <v>0.1</v>
      </c>
      <c r="F16">
        <f t="shared" ref="F16:F19" si="10">J15</f>
        <v>0.28000000000000003</v>
      </c>
      <c r="G16">
        <v>0.3</v>
      </c>
      <c r="H16">
        <v>0.3</v>
      </c>
      <c r="J16">
        <f t="shared" ref="J16:J19" si="11">(K16*L16*M16)+(N16*O16*P16)</f>
        <v>6.4000000000000001E-2</v>
      </c>
      <c r="K16">
        <f t="shared" ref="K16:K19" si="12">B15</f>
        <v>0.33999999999999997</v>
      </c>
      <c r="L16">
        <v>0.4</v>
      </c>
      <c r="M16">
        <v>0.1</v>
      </c>
      <c r="N16">
        <f t="shared" ref="N16:N19" si="13">J15</f>
        <v>0.28000000000000003</v>
      </c>
      <c r="O16">
        <v>0.6</v>
      </c>
      <c r="P16">
        <v>0.3</v>
      </c>
    </row>
    <row r="17" spans="1:16" x14ac:dyDescent="0.35">
      <c r="A17">
        <v>3</v>
      </c>
      <c r="B17">
        <f t="shared" si="8"/>
        <v>1.2209999999999999E-2</v>
      </c>
      <c r="C17">
        <f t="shared" si="9"/>
        <v>4.9000000000000002E-2</v>
      </c>
      <c r="D17">
        <v>0.7</v>
      </c>
      <c r="E17">
        <v>0.3</v>
      </c>
      <c r="F17">
        <f t="shared" si="10"/>
        <v>6.4000000000000001E-2</v>
      </c>
      <c r="G17">
        <v>0.3</v>
      </c>
      <c r="H17">
        <v>0.1</v>
      </c>
      <c r="J17">
        <f t="shared" si="11"/>
        <v>9.7199999999999995E-3</v>
      </c>
      <c r="K17">
        <f t="shared" si="12"/>
        <v>4.9000000000000002E-2</v>
      </c>
      <c r="L17">
        <v>0.4</v>
      </c>
      <c r="M17">
        <v>0.3</v>
      </c>
      <c r="N17">
        <f t="shared" si="13"/>
        <v>6.4000000000000001E-2</v>
      </c>
      <c r="O17">
        <v>0.6</v>
      </c>
      <c r="P17">
        <v>0.1</v>
      </c>
    </row>
    <row r="18" spans="1:16" x14ac:dyDescent="0.35">
      <c r="A18">
        <v>2</v>
      </c>
      <c r="B18">
        <f t="shared" si="8"/>
        <v>2.8757999999999995E-3</v>
      </c>
      <c r="C18">
        <f t="shared" si="9"/>
        <v>1.2209999999999999E-2</v>
      </c>
      <c r="D18">
        <v>0.7</v>
      </c>
      <c r="E18">
        <v>0.2</v>
      </c>
      <c r="F18">
        <f t="shared" si="10"/>
        <v>9.7199999999999995E-3</v>
      </c>
      <c r="G18">
        <v>0.3</v>
      </c>
      <c r="H18">
        <v>0.4</v>
      </c>
      <c r="J18">
        <f t="shared" si="11"/>
        <v>3.3095999999999998E-3</v>
      </c>
      <c r="K18">
        <f t="shared" si="12"/>
        <v>1.2209999999999999E-2</v>
      </c>
      <c r="L18">
        <v>0.4</v>
      </c>
      <c r="M18">
        <v>0.2</v>
      </c>
      <c r="N18">
        <f t="shared" si="13"/>
        <v>9.7199999999999995E-3</v>
      </c>
      <c r="O18">
        <v>0.6</v>
      </c>
      <c r="P18">
        <v>0.4</v>
      </c>
    </row>
    <row r="19" spans="1:16" x14ac:dyDescent="0.35">
      <c r="A19">
        <v>1</v>
      </c>
      <c r="B19">
        <f t="shared" si="8"/>
        <v>7.997639999999999E-4</v>
      </c>
      <c r="C19">
        <f t="shared" si="9"/>
        <v>2.8757999999999995E-3</v>
      </c>
      <c r="D19">
        <v>0.7</v>
      </c>
      <c r="E19">
        <v>0.2</v>
      </c>
      <c r="F19">
        <f t="shared" si="10"/>
        <v>3.3095999999999998E-3</v>
      </c>
      <c r="G19">
        <v>0.3</v>
      </c>
      <c r="H19">
        <v>0.4</v>
      </c>
      <c r="J19">
        <f t="shared" si="11"/>
        <v>1.0243679999999999E-3</v>
      </c>
      <c r="K19">
        <f t="shared" si="12"/>
        <v>2.8757999999999995E-3</v>
      </c>
      <c r="L19">
        <v>0.4</v>
      </c>
      <c r="M19">
        <v>0.2</v>
      </c>
      <c r="N19">
        <f t="shared" si="13"/>
        <v>3.3095999999999998E-3</v>
      </c>
      <c r="O19">
        <v>0.6</v>
      </c>
      <c r="P19">
        <v>0.4</v>
      </c>
    </row>
    <row r="21" spans="1:16" x14ac:dyDescent="0.35">
      <c r="A21" t="s">
        <v>20</v>
      </c>
      <c r="B21" t="s">
        <v>22</v>
      </c>
      <c r="I21" t="s">
        <v>21</v>
      </c>
      <c r="O21" t="s">
        <v>25</v>
      </c>
    </row>
    <row r="22" spans="1:16" x14ac:dyDescent="0.35">
      <c r="A22">
        <v>1</v>
      </c>
      <c r="B22">
        <f>0.6*0.4</f>
        <v>0.24</v>
      </c>
      <c r="C22" t="s">
        <v>9</v>
      </c>
      <c r="D22" t="s">
        <v>23</v>
      </c>
      <c r="E22" t="s">
        <v>11</v>
      </c>
      <c r="F22" t="s">
        <v>24</v>
      </c>
      <c r="G22" t="s">
        <v>7</v>
      </c>
      <c r="I22">
        <f>0.4*0.2</f>
        <v>8.0000000000000016E-2</v>
      </c>
      <c r="J22" t="s">
        <v>10</v>
      </c>
      <c r="K22" t="s">
        <v>23</v>
      </c>
      <c r="L22" t="s">
        <v>17</v>
      </c>
      <c r="M22" t="s">
        <v>24</v>
      </c>
      <c r="N22" t="s">
        <v>18</v>
      </c>
      <c r="O22">
        <v>1</v>
      </c>
      <c r="P22">
        <f>IF(B22&gt;I22,1,2)</f>
        <v>1</v>
      </c>
    </row>
    <row r="23" spans="1:16" x14ac:dyDescent="0.35">
      <c r="A23">
        <v>2</v>
      </c>
      <c r="B23">
        <f>C23*MAX(D23*E23,F23*G23)</f>
        <v>3.3599999999999998E-2</v>
      </c>
      <c r="C23">
        <v>0.2</v>
      </c>
      <c r="D23">
        <f>B22</f>
        <v>0.24</v>
      </c>
      <c r="E23">
        <v>0.7</v>
      </c>
      <c r="F23">
        <f>I22</f>
        <v>8.0000000000000016E-2</v>
      </c>
      <c r="G23">
        <v>0.4</v>
      </c>
      <c r="I23">
        <f>J23*MAX(K23*L23,M23*N23)</f>
        <v>2.8799999999999999E-2</v>
      </c>
      <c r="J23">
        <v>0.4</v>
      </c>
      <c r="K23">
        <f>B22</f>
        <v>0.24</v>
      </c>
      <c r="L23">
        <v>0.3</v>
      </c>
      <c r="M23">
        <f>I22</f>
        <v>8.0000000000000016E-2</v>
      </c>
      <c r="N23">
        <v>0.6</v>
      </c>
      <c r="O23">
        <v>1</v>
      </c>
      <c r="P23">
        <f t="shared" ref="P23:P27" si="14">IF(B23&gt;I23,1,2)</f>
        <v>1</v>
      </c>
    </row>
    <row r="24" spans="1:16" x14ac:dyDescent="0.35">
      <c r="A24">
        <v>3</v>
      </c>
      <c r="B24">
        <f t="shared" ref="B24:B27" si="15">C24*MAX(D24*E24,F24*G24)</f>
        <v>4.7039999999999998E-3</v>
      </c>
      <c r="C24">
        <v>0.2</v>
      </c>
      <c r="D24">
        <f t="shared" ref="D24:D27" si="16">B23</f>
        <v>3.3599999999999998E-2</v>
      </c>
      <c r="E24">
        <v>0.7</v>
      </c>
      <c r="F24">
        <f t="shared" ref="F24:F27" si="17">I23</f>
        <v>2.8799999999999999E-2</v>
      </c>
      <c r="G24">
        <v>0.4</v>
      </c>
      <c r="I24" s="4">
        <f t="shared" ref="I24:I27" si="18">J24*MAX(K24*L24,M24*N24)</f>
        <v>6.9120000000000006E-3</v>
      </c>
      <c r="J24">
        <v>0.4</v>
      </c>
      <c r="K24">
        <f>B23</f>
        <v>3.3599999999999998E-2</v>
      </c>
      <c r="L24">
        <v>0.3</v>
      </c>
      <c r="M24">
        <f t="shared" ref="M24:M27" si="19">I23</f>
        <v>2.8799999999999999E-2</v>
      </c>
      <c r="N24">
        <v>0.6</v>
      </c>
      <c r="O24">
        <v>2</v>
      </c>
      <c r="P24">
        <f t="shared" si="14"/>
        <v>2</v>
      </c>
    </row>
    <row r="25" spans="1:16" x14ac:dyDescent="0.35">
      <c r="A25">
        <v>4</v>
      </c>
      <c r="B25">
        <f t="shared" si="15"/>
        <v>9.8783999999999981E-4</v>
      </c>
      <c r="C25">
        <v>0.3</v>
      </c>
      <c r="D25">
        <f t="shared" si="16"/>
        <v>4.7039999999999998E-3</v>
      </c>
      <c r="E25">
        <v>0.7</v>
      </c>
      <c r="F25">
        <f t="shared" si="17"/>
        <v>6.9120000000000006E-3</v>
      </c>
      <c r="G25">
        <v>0.4</v>
      </c>
      <c r="I25">
        <f t="shared" si="18"/>
        <v>4.1472000000000004E-4</v>
      </c>
      <c r="J25">
        <v>0.1</v>
      </c>
      <c r="K25">
        <f t="shared" ref="K24:K27" si="20">B24</f>
        <v>4.7039999999999998E-3</v>
      </c>
      <c r="L25">
        <v>0.3</v>
      </c>
      <c r="M25">
        <f t="shared" si="19"/>
        <v>6.9120000000000006E-3</v>
      </c>
      <c r="N25">
        <v>0.6</v>
      </c>
      <c r="O25">
        <v>1</v>
      </c>
      <c r="P25">
        <f t="shared" si="14"/>
        <v>1</v>
      </c>
    </row>
    <row r="26" spans="1:16" x14ac:dyDescent="0.35">
      <c r="A26">
        <v>5</v>
      </c>
      <c r="B26" s="3">
        <f t="shared" si="15"/>
        <v>6.9148799999999984E-5</v>
      </c>
      <c r="C26">
        <v>0.1</v>
      </c>
      <c r="D26">
        <f t="shared" si="16"/>
        <v>9.8783999999999981E-4</v>
      </c>
      <c r="E26">
        <v>0.7</v>
      </c>
      <c r="F26">
        <f t="shared" si="17"/>
        <v>4.1472000000000004E-4</v>
      </c>
      <c r="G26">
        <v>0.4</v>
      </c>
      <c r="I26" s="3">
        <f t="shared" si="18"/>
        <v>8.8905599999999978E-5</v>
      </c>
      <c r="J26">
        <v>0.3</v>
      </c>
      <c r="K26">
        <f t="shared" si="20"/>
        <v>9.8783999999999981E-4</v>
      </c>
      <c r="L26">
        <v>0.3</v>
      </c>
      <c r="M26">
        <f t="shared" si="19"/>
        <v>4.1472000000000004E-4</v>
      </c>
      <c r="N26">
        <v>0.6</v>
      </c>
      <c r="O26">
        <v>2</v>
      </c>
      <c r="P26">
        <f t="shared" si="14"/>
        <v>2</v>
      </c>
    </row>
    <row r="27" spans="1:16" x14ac:dyDescent="0.35">
      <c r="A27">
        <v>6</v>
      </c>
      <c r="B27" s="3">
        <f t="shared" si="15"/>
        <v>1.9361663999999996E-5</v>
      </c>
      <c r="C27">
        <v>0.4</v>
      </c>
      <c r="D27" s="3">
        <f t="shared" si="16"/>
        <v>6.9148799999999984E-5</v>
      </c>
      <c r="E27">
        <v>0.7</v>
      </c>
      <c r="F27">
        <f t="shared" si="17"/>
        <v>8.8905599999999978E-5</v>
      </c>
      <c r="G27">
        <v>0.4</v>
      </c>
      <c r="I27" s="3">
        <f t="shared" si="18"/>
        <v>1.0668671999999998E-5</v>
      </c>
      <c r="J27">
        <v>0.2</v>
      </c>
      <c r="K27" s="5">
        <f>B26</f>
        <v>6.9148799999999984E-5</v>
      </c>
      <c r="L27">
        <v>0.3</v>
      </c>
      <c r="M27">
        <f t="shared" si="19"/>
        <v>8.8905599999999978E-5</v>
      </c>
      <c r="N27">
        <v>0.6</v>
      </c>
      <c r="O27">
        <v>1</v>
      </c>
      <c r="P27">
        <f t="shared" si="14"/>
        <v>1</v>
      </c>
    </row>
    <row r="29" spans="1:16" x14ac:dyDescent="0.35">
      <c r="A29" t="s">
        <v>26</v>
      </c>
      <c r="C29" t="s">
        <v>31</v>
      </c>
      <c r="D29" t="s">
        <v>32</v>
      </c>
      <c r="E29" t="s">
        <v>11</v>
      </c>
      <c r="F29" t="s">
        <v>33</v>
      </c>
      <c r="G29" t="s">
        <v>7</v>
      </c>
      <c r="I29" t="s">
        <v>34</v>
      </c>
      <c r="J29" t="s">
        <v>32</v>
      </c>
      <c r="K29" t="s">
        <v>17</v>
      </c>
      <c r="L29" t="s">
        <v>33</v>
      </c>
      <c r="M29" t="s">
        <v>18</v>
      </c>
    </row>
    <row r="30" spans="1:16" x14ac:dyDescent="0.35">
      <c r="A30" t="s">
        <v>27</v>
      </c>
      <c r="B30">
        <f>(C30*(D30*E30 +F30*G30))+(I30*(J30*K30+L30*M30))</f>
        <v>0.33388478996161997</v>
      </c>
      <c r="C30">
        <v>0.4</v>
      </c>
      <c r="D30">
        <f>B$10</f>
        <v>0.67355987452025023</v>
      </c>
      <c r="E30">
        <v>0.7</v>
      </c>
      <c r="F30">
        <f>I$10</f>
        <v>0.32644012547974971</v>
      </c>
      <c r="G30">
        <v>0.4</v>
      </c>
      <c r="I30">
        <v>0.2</v>
      </c>
      <c r="J30">
        <f>B$10</f>
        <v>0.67355987452025023</v>
      </c>
      <c r="K30">
        <v>0.4</v>
      </c>
      <c r="L30">
        <f>I$10</f>
        <v>0.32644012547974971</v>
      </c>
      <c r="M30">
        <v>0.6</v>
      </c>
    </row>
    <row r="31" spans="1:16" x14ac:dyDescent="0.35">
      <c r="A31" t="s">
        <v>28</v>
      </c>
      <c r="B31">
        <f t="shared" ref="B31:B33" si="21">(C31*(D31*E31 +F31*G31))+(I31*(J31*K31+L31*M31))</f>
        <v>0.30652880250959497</v>
      </c>
      <c r="C31">
        <v>0.2</v>
      </c>
      <c r="D31">
        <f t="shared" ref="D31:D33" si="22">B$10</f>
        <v>0.67355987452025023</v>
      </c>
      <c r="E31">
        <v>0.7</v>
      </c>
      <c r="F31">
        <f t="shared" ref="F31:F33" si="23">I$10</f>
        <v>0.32644012547974971</v>
      </c>
      <c r="G31">
        <v>0.4</v>
      </c>
      <c r="I31">
        <v>0.4</v>
      </c>
      <c r="J31">
        <f t="shared" ref="J31:J33" si="24">B$10</f>
        <v>0.67355987452025023</v>
      </c>
      <c r="K31">
        <v>0.4</v>
      </c>
      <c r="L31">
        <f t="shared" ref="L31:L33" si="25">I$10</f>
        <v>0.32644012547974971</v>
      </c>
      <c r="M31">
        <v>0.6</v>
      </c>
    </row>
    <row r="32" spans="1:16" x14ac:dyDescent="0.35">
      <c r="A32" t="s">
        <v>29</v>
      </c>
      <c r="B32">
        <f t="shared" si="21"/>
        <v>0.22714919121641747</v>
      </c>
      <c r="C32">
        <v>0.3</v>
      </c>
      <c r="D32">
        <f t="shared" si="22"/>
        <v>0.67355987452025023</v>
      </c>
      <c r="E32">
        <v>0.7</v>
      </c>
      <c r="F32">
        <f t="shared" si="23"/>
        <v>0.32644012547974971</v>
      </c>
      <c r="G32">
        <v>0.4</v>
      </c>
      <c r="I32">
        <v>0.1</v>
      </c>
      <c r="J32">
        <f t="shared" si="24"/>
        <v>0.67355987452025023</v>
      </c>
      <c r="K32">
        <v>0.4</v>
      </c>
      <c r="L32">
        <f t="shared" si="25"/>
        <v>0.32644012547974971</v>
      </c>
      <c r="M32">
        <v>0.6</v>
      </c>
    </row>
    <row r="33" spans="1:13" x14ac:dyDescent="0.35">
      <c r="A33" t="s">
        <v>30</v>
      </c>
      <c r="B33">
        <f t="shared" si="21"/>
        <v>0.19979320376439247</v>
      </c>
      <c r="C33">
        <v>0.1</v>
      </c>
      <c r="D33">
        <f t="shared" si="22"/>
        <v>0.67355987452025023</v>
      </c>
      <c r="E33">
        <v>0.7</v>
      </c>
      <c r="F33">
        <f t="shared" si="23"/>
        <v>0.32644012547974971</v>
      </c>
      <c r="G33">
        <v>0.4</v>
      </c>
      <c r="I33">
        <v>0.3</v>
      </c>
      <c r="J33">
        <f t="shared" si="24"/>
        <v>0.67355987452025023</v>
      </c>
      <c r="K33">
        <v>0.4</v>
      </c>
      <c r="L33">
        <f t="shared" si="25"/>
        <v>0.32644012547974971</v>
      </c>
      <c r="M33">
        <v>0.6</v>
      </c>
    </row>
    <row r="34" spans="1:13" x14ac:dyDescent="0.35">
      <c r="B34" t="s">
        <v>27</v>
      </c>
    </row>
    <row r="35" spans="1:13" x14ac:dyDescent="0.35">
      <c r="K35">
        <f>K27*L27</f>
        <v>2.0744639999999994E-5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Adsule</dc:creator>
  <cp:lastModifiedBy>Snehal Adsule</cp:lastModifiedBy>
  <dcterms:created xsi:type="dcterms:W3CDTF">2016-11-21T22:51:59Z</dcterms:created>
  <dcterms:modified xsi:type="dcterms:W3CDTF">2016-11-22T10:28:21Z</dcterms:modified>
</cp:coreProperties>
</file>